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hnnatan.diaz\Desktop\Kinray Builds\"/>
    </mc:Choice>
  </mc:AlternateContent>
  <xr:revisionPtr revIDLastSave="0" documentId="13_ncr:1_{1E3B2322-6C69-4A0B-AA0E-C19D6A15FCA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Item List" sheetId="2" r:id="rId1"/>
    <sheet name="Auto-Batcher" sheetId="3" r:id="rId2"/>
  </sheets>
  <definedNames>
    <definedName name="_xlnm._FilterDatabase" localSheetId="1" hidden="1">'Auto-Batcher'!$A$3:$N$893</definedName>
    <definedName name="_xlnm._FilterDatabase" localSheetId="0" hidden="1">'Item List'!$A$2:$U$111605</definedName>
    <definedName name="Approved">'Auto-Batcher'!$K$4:$K$1000</definedName>
    <definedName name="Case1">'Auto-Batcher'!$H$4:$H$1000</definedName>
    <definedName name="Cases">'Auto-Batcher'!$L$4:$L$1000</definedName>
    <definedName name="ExternalData1" localSheetId="0">'Item List'!$A$2:$J$111605</definedName>
    <definedName name="Items">'Auto-Batcher'!$A$4:$A$1000</definedName>
    <definedName name="Locations">'Auto-Batcher'!$I$4:$I$1000</definedName>
    <definedName name="Multi">'Auto-Batcher'!$L$4:$L$1000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" i="3" l="1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4" i="3"/>
  <c r="H10" i="3"/>
  <c r="H18" i="3"/>
  <c r="H26" i="3"/>
  <c r="H34" i="3"/>
  <c r="H42" i="3"/>
  <c r="H50" i="3"/>
  <c r="H58" i="3"/>
  <c r="H66" i="3"/>
  <c r="H82" i="3"/>
  <c r="H90" i="3"/>
  <c r="H106" i="3"/>
  <c r="H114" i="3"/>
  <c r="H129" i="3"/>
  <c r="H137" i="3"/>
  <c r="H145" i="3"/>
  <c r="H152" i="3"/>
  <c r="H160" i="3"/>
  <c r="H176" i="3"/>
  <c r="H184" i="3"/>
  <c r="H192" i="3"/>
  <c r="H200" i="3"/>
  <c r="H208" i="3"/>
  <c r="H224" i="3"/>
  <c r="H232" i="3"/>
  <c r="H248" i="3"/>
  <c r="G10" i="3"/>
  <c r="G18" i="3"/>
  <c r="G26" i="3"/>
  <c r="G34" i="3"/>
  <c r="G42" i="3"/>
  <c r="G50" i="3"/>
  <c r="G58" i="3"/>
  <c r="G66" i="3"/>
  <c r="G74" i="3"/>
  <c r="G82" i="3"/>
  <c r="G98" i="3"/>
  <c r="G106" i="3"/>
  <c r="G114" i="3"/>
  <c r="G129" i="3"/>
  <c r="G137" i="3"/>
  <c r="G145" i="3"/>
  <c r="G152" i="3"/>
  <c r="G160" i="3"/>
  <c r="G168" i="3"/>
  <c r="G176" i="3"/>
  <c r="G184" i="3"/>
  <c r="G192" i="3"/>
  <c r="G200" i="3"/>
  <c r="G208" i="3"/>
  <c r="G216" i="3"/>
  <c r="G224" i="3"/>
  <c r="G232" i="3"/>
  <c r="G240" i="3"/>
  <c r="G248" i="3"/>
  <c r="G12" i="3"/>
  <c r="G20" i="3"/>
  <c r="G28" i="3"/>
  <c r="G36" i="3"/>
  <c r="G44" i="3"/>
  <c r="G52" i="3"/>
  <c r="G60" i="3"/>
  <c r="G76" i="3"/>
  <c r="G84" i="3"/>
  <c r="G92" i="3"/>
  <c r="G108" i="3"/>
  <c r="G116" i="3"/>
  <c r="G123" i="3"/>
  <c r="G131" i="3"/>
  <c r="G139" i="3"/>
  <c r="G154" i="3"/>
  <c r="G162" i="3"/>
  <c r="G170" i="3"/>
  <c r="G178" i="3"/>
  <c r="G186" i="3"/>
  <c r="G194" i="3"/>
  <c r="G202" i="3"/>
  <c r="G210" i="3"/>
  <c r="G218" i="3"/>
  <c r="G234" i="3"/>
  <c r="G242" i="3"/>
  <c r="F6" i="3"/>
  <c r="F7" i="3"/>
  <c r="F9" i="3"/>
  <c r="F11" i="3"/>
  <c r="F12" i="3"/>
  <c r="F15" i="3"/>
  <c r="F17" i="3"/>
  <c r="F19" i="3"/>
  <c r="F20" i="3"/>
  <c r="F23" i="3"/>
  <c r="F25" i="3"/>
  <c r="F27" i="3"/>
  <c r="F28" i="3"/>
  <c r="F31" i="3"/>
  <c r="F33" i="3"/>
  <c r="F35" i="3"/>
  <c r="F36" i="3"/>
  <c r="F39" i="3"/>
  <c r="F41" i="3"/>
  <c r="F43" i="3"/>
  <c r="F44" i="3"/>
  <c r="F47" i="3"/>
  <c r="F49" i="3"/>
  <c r="F51" i="3"/>
  <c r="F52" i="3"/>
  <c r="F55" i="3"/>
  <c r="F59" i="3"/>
  <c r="F60" i="3"/>
  <c r="F65" i="3"/>
  <c r="F67" i="3"/>
  <c r="F68" i="3"/>
  <c r="F71" i="3"/>
  <c r="F73" i="3"/>
  <c r="F76" i="3"/>
  <c r="F79" i="3"/>
  <c r="F81" i="3"/>
  <c r="F83" i="3"/>
  <c r="F84" i="3"/>
  <c r="F87" i="3"/>
  <c r="F89" i="3"/>
  <c r="F91" i="3"/>
  <c r="F92" i="3"/>
  <c r="F95" i="3"/>
  <c r="F97" i="3"/>
  <c r="F99" i="3"/>
  <c r="F100" i="3"/>
  <c r="F103" i="3"/>
  <c r="F105" i="3"/>
  <c r="F108" i="3"/>
  <c r="F111" i="3"/>
  <c r="F113" i="3"/>
  <c r="F115" i="3"/>
  <c r="F116" i="3"/>
  <c r="F122" i="3"/>
  <c r="F123" i="3"/>
  <c r="F126" i="3"/>
  <c r="F128" i="3"/>
  <c r="F130" i="3"/>
  <c r="F131" i="3"/>
  <c r="F134" i="3"/>
  <c r="F138" i="3"/>
  <c r="F139" i="3"/>
  <c r="F144" i="3"/>
  <c r="F146" i="3"/>
  <c r="F147" i="3"/>
  <c r="F149" i="3"/>
  <c r="F153" i="3"/>
  <c r="F154" i="3"/>
  <c r="F157" i="3"/>
  <c r="F159" i="3"/>
  <c r="F161" i="3"/>
  <c r="F162" i="3"/>
  <c r="F167" i="3"/>
  <c r="F169" i="3"/>
  <c r="F170" i="3"/>
  <c r="F173" i="3"/>
  <c r="F175" i="3"/>
  <c r="F177" i="3"/>
  <c r="F178" i="3"/>
  <c r="F183" i="3"/>
  <c r="F185" i="3"/>
  <c r="F186" i="3"/>
  <c r="F189" i="3"/>
  <c r="F191" i="3"/>
  <c r="F193" i="3"/>
  <c r="F194" i="3"/>
  <c r="F199" i="3"/>
  <c r="F201" i="3"/>
  <c r="F202" i="3"/>
  <c r="F205" i="3"/>
  <c r="F207" i="3"/>
  <c r="F209" i="3"/>
  <c r="F210" i="3"/>
  <c r="F217" i="3"/>
  <c r="F218" i="3"/>
  <c r="F221" i="3"/>
  <c r="F223" i="3"/>
  <c r="F225" i="3"/>
  <c r="F226" i="3"/>
  <c r="F229" i="3"/>
  <c r="F231" i="3"/>
  <c r="F234" i="3"/>
  <c r="F237" i="3"/>
  <c r="F239" i="3"/>
  <c r="F241" i="3"/>
  <c r="F242" i="3"/>
  <c r="F245" i="3"/>
  <c r="F247" i="3"/>
  <c r="F249" i="3"/>
  <c r="E5" i="3"/>
  <c r="F5" i="3"/>
  <c r="G5" i="3"/>
  <c r="H5" i="3"/>
  <c r="I5" i="3"/>
  <c r="J5" i="3"/>
  <c r="E6" i="3"/>
  <c r="G6" i="3"/>
  <c r="H6" i="3"/>
  <c r="I6" i="3"/>
  <c r="J6" i="3"/>
  <c r="E7" i="3"/>
  <c r="G7" i="3"/>
  <c r="H7" i="3"/>
  <c r="I7" i="3"/>
  <c r="J7" i="3"/>
  <c r="E8" i="3"/>
  <c r="F8" i="3"/>
  <c r="G8" i="3"/>
  <c r="H8" i="3"/>
  <c r="I8" i="3"/>
  <c r="J8" i="3"/>
  <c r="E9" i="3"/>
  <c r="G9" i="3"/>
  <c r="H9" i="3"/>
  <c r="I9" i="3"/>
  <c r="J9" i="3"/>
  <c r="E10" i="3"/>
  <c r="F10" i="3"/>
  <c r="I10" i="3"/>
  <c r="J10" i="3"/>
  <c r="E11" i="3"/>
  <c r="G11" i="3"/>
  <c r="H11" i="3"/>
  <c r="I11" i="3"/>
  <c r="J11" i="3"/>
  <c r="E12" i="3"/>
  <c r="H12" i="3"/>
  <c r="I12" i="3"/>
  <c r="J12" i="3"/>
  <c r="E13" i="3"/>
  <c r="F13" i="3"/>
  <c r="G13" i="3"/>
  <c r="H13" i="3"/>
  <c r="I13" i="3"/>
  <c r="J13" i="3"/>
  <c r="E14" i="3"/>
  <c r="F14" i="3"/>
  <c r="G14" i="3"/>
  <c r="H14" i="3"/>
  <c r="I14" i="3"/>
  <c r="J14" i="3"/>
  <c r="E15" i="3"/>
  <c r="G15" i="3"/>
  <c r="H15" i="3"/>
  <c r="I15" i="3"/>
  <c r="J15" i="3"/>
  <c r="E16" i="3"/>
  <c r="F16" i="3"/>
  <c r="G16" i="3"/>
  <c r="H16" i="3"/>
  <c r="I16" i="3"/>
  <c r="J16" i="3"/>
  <c r="E17" i="3"/>
  <c r="G17" i="3"/>
  <c r="H17" i="3"/>
  <c r="I17" i="3"/>
  <c r="J17" i="3"/>
  <c r="E18" i="3"/>
  <c r="F18" i="3"/>
  <c r="I18" i="3"/>
  <c r="J18" i="3"/>
  <c r="E19" i="3"/>
  <c r="G19" i="3"/>
  <c r="H19" i="3"/>
  <c r="I19" i="3"/>
  <c r="J19" i="3"/>
  <c r="E20" i="3"/>
  <c r="H20" i="3"/>
  <c r="I20" i="3"/>
  <c r="J20" i="3"/>
  <c r="E21" i="3"/>
  <c r="F21" i="3"/>
  <c r="G21" i="3"/>
  <c r="H21" i="3"/>
  <c r="I21" i="3"/>
  <c r="J21" i="3"/>
  <c r="E22" i="3"/>
  <c r="F22" i="3"/>
  <c r="G22" i="3"/>
  <c r="H22" i="3"/>
  <c r="I22" i="3"/>
  <c r="J22" i="3"/>
  <c r="E23" i="3"/>
  <c r="G23" i="3"/>
  <c r="H23" i="3"/>
  <c r="I23" i="3"/>
  <c r="J23" i="3"/>
  <c r="E24" i="3"/>
  <c r="F24" i="3"/>
  <c r="G24" i="3"/>
  <c r="H24" i="3"/>
  <c r="I24" i="3"/>
  <c r="J24" i="3"/>
  <c r="E25" i="3"/>
  <c r="G25" i="3"/>
  <c r="H25" i="3"/>
  <c r="I25" i="3"/>
  <c r="J25" i="3"/>
  <c r="E26" i="3"/>
  <c r="F26" i="3"/>
  <c r="I26" i="3"/>
  <c r="J26" i="3"/>
  <c r="E27" i="3"/>
  <c r="G27" i="3"/>
  <c r="H27" i="3"/>
  <c r="I27" i="3"/>
  <c r="J27" i="3"/>
  <c r="E28" i="3"/>
  <c r="H28" i="3"/>
  <c r="I28" i="3"/>
  <c r="J28" i="3"/>
  <c r="E29" i="3"/>
  <c r="F29" i="3"/>
  <c r="G29" i="3"/>
  <c r="H29" i="3"/>
  <c r="I29" i="3"/>
  <c r="J29" i="3"/>
  <c r="E30" i="3"/>
  <c r="F30" i="3"/>
  <c r="G30" i="3"/>
  <c r="H30" i="3"/>
  <c r="I30" i="3"/>
  <c r="J30" i="3"/>
  <c r="E31" i="3"/>
  <c r="G31" i="3"/>
  <c r="H31" i="3"/>
  <c r="I31" i="3"/>
  <c r="J31" i="3"/>
  <c r="E32" i="3"/>
  <c r="F32" i="3"/>
  <c r="G32" i="3"/>
  <c r="H32" i="3"/>
  <c r="I32" i="3"/>
  <c r="J32" i="3"/>
  <c r="E33" i="3"/>
  <c r="G33" i="3"/>
  <c r="H33" i="3"/>
  <c r="I33" i="3"/>
  <c r="J33" i="3"/>
  <c r="E34" i="3"/>
  <c r="F34" i="3"/>
  <c r="I34" i="3"/>
  <c r="J34" i="3"/>
  <c r="E35" i="3"/>
  <c r="G35" i="3"/>
  <c r="H35" i="3"/>
  <c r="I35" i="3"/>
  <c r="J35" i="3"/>
  <c r="E36" i="3"/>
  <c r="H36" i="3"/>
  <c r="I36" i="3"/>
  <c r="J36" i="3"/>
  <c r="E37" i="3"/>
  <c r="F37" i="3"/>
  <c r="G37" i="3"/>
  <c r="H37" i="3"/>
  <c r="I37" i="3"/>
  <c r="J37" i="3"/>
  <c r="E38" i="3"/>
  <c r="F38" i="3"/>
  <c r="G38" i="3"/>
  <c r="H38" i="3"/>
  <c r="I38" i="3"/>
  <c r="J38" i="3"/>
  <c r="E39" i="3"/>
  <c r="G39" i="3"/>
  <c r="H39" i="3"/>
  <c r="I39" i="3"/>
  <c r="J39" i="3"/>
  <c r="E40" i="3"/>
  <c r="F40" i="3"/>
  <c r="G40" i="3"/>
  <c r="H40" i="3"/>
  <c r="I40" i="3"/>
  <c r="J40" i="3"/>
  <c r="E41" i="3"/>
  <c r="G41" i="3"/>
  <c r="H41" i="3"/>
  <c r="I41" i="3"/>
  <c r="J41" i="3"/>
  <c r="E42" i="3"/>
  <c r="F42" i="3"/>
  <c r="I42" i="3"/>
  <c r="J42" i="3"/>
  <c r="E43" i="3"/>
  <c r="G43" i="3"/>
  <c r="H43" i="3"/>
  <c r="I43" i="3"/>
  <c r="J43" i="3"/>
  <c r="E44" i="3"/>
  <c r="H44" i="3"/>
  <c r="I44" i="3"/>
  <c r="J44" i="3"/>
  <c r="E45" i="3"/>
  <c r="F45" i="3"/>
  <c r="G45" i="3"/>
  <c r="H45" i="3"/>
  <c r="I45" i="3"/>
  <c r="J45" i="3"/>
  <c r="E46" i="3"/>
  <c r="F46" i="3"/>
  <c r="G46" i="3"/>
  <c r="H46" i="3"/>
  <c r="I46" i="3"/>
  <c r="J46" i="3"/>
  <c r="E47" i="3"/>
  <c r="G47" i="3"/>
  <c r="H47" i="3"/>
  <c r="I47" i="3"/>
  <c r="J47" i="3"/>
  <c r="E48" i="3"/>
  <c r="F48" i="3"/>
  <c r="G48" i="3"/>
  <c r="H48" i="3"/>
  <c r="I48" i="3"/>
  <c r="J48" i="3"/>
  <c r="E49" i="3"/>
  <c r="G49" i="3"/>
  <c r="H49" i="3"/>
  <c r="I49" i="3"/>
  <c r="J49" i="3"/>
  <c r="E50" i="3"/>
  <c r="F50" i="3"/>
  <c r="I50" i="3"/>
  <c r="J50" i="3"/>
  <c r="E51" i="3"/>
  <c r="G51" i="3"/>
  <c r="H51" i="3"/>
  <c r="I51" i="3"/>
  <c r="J51" i="3"/>
  <c r="E52" i="3"/>
  <c r="H52" i="3"/>
  <c r="I52" i="3"/>
  <c r="J52" i="3"/>
  <c r="E53" i="3"/>
  <c r="F53" i="3"/>
  <c r="G53" i="3"/>
  <c r="H53" i="3"/>
  <c r="I53" i="3"/>
  <c r="J53" i="3"/>
  <c r="E54" i="3"/>
  <c r="F54" i="3"/>
  <c r="G54" i="3"/>
  <c r="H54" i="3"/>
  <c r="I54" i="3"/>
  <c r="J54" i="3"/>
  <c r="E55" i="3"/>
  <c r="G55" i="3"/>
  <c r="H55" i="3"/>
  <c r="I55" i="3"/>
  <c r="J55" i="3"/>
  <c r="E56" i="3"/>
  <c r="F56" i="3"/>
  <c r="G56" i="3"/>
  <c r="H56" i="3"/>
  <c r="I56" i="3"/>
  <c r="J56" i="3"/>
  <c r="E57" i="3"/>
  <c r="F57" i="3"/>
  <c r="G57" i="3"/>
  <c r="H57" i="3"/>
  <c r="I57" i="3"/>
  <c r="J57" i="3"/>
  <c r="E58" i="3"/>
  <c r="F58" i="3"/>
  <c r="I58" i="3"/>
  <c r="J58" i="3"/>
  <c r="E59" i="3"/>
  <c r="G59" i="3"/>
  <c r="H59" i="3"/>
  <c r="I59" i="3"/>
  <c r="J59" i="3"/>
  <c r="E60" i="3"/>
  <c r="H60" i="3"/>
  <c r="I60" i="3"/>
  <c r="J60" i="3"/>
  <c r="E61" i="3"/>
  <c r="F61" i="3"/>
  <c r="G61" i="3"/>
  <c r="H61" i="3"/>
  <c r="I61" i="3"/>
  <c r="J61" i="3"/>
  <c r="E62" i="3"/>
  <c r="F62" i="3"/>
  <c r="G62" i="3"/>
  <c r="H62" i="3"/>
  <c r="I62" i="3"/>
  <c r="J62" i="3"/>
  <c r="E63" i="3"/>
  <c r="F63" i="3"/>
  <c r="G63" i="3"/>
  <c r="H63" i="3"/>
  <c r="I63" i="3"/>
  <c r="J63" i="3"/>
  <c r="E64" i="3"/>
  <c r="F64" i="3"/>
  <c r="G64" i="3"/>
  <c r="H64" i="3"/>
  <c r="I64" i="3"/>
  <c r="J64" i="3"/>
  <c r="E65" i="3"/>
  <c r="G65" i="3"/>
  <c r="H65" i="3"/>
  <c r="I65" i="3"/>
  <c r="J65" i="3"/>
  <c r="E66" i="3"/>
  <c r="F66" i="3"/>
  <c r="I66" i="3"/>
  <c r="J66" i="3"/>
  <c r="E67" i="3"/>
  <c r="G67" i="3"/>
  <c r="H67" i="3"/>
  <c r="I67" i="3"/>
  <c r="J67" i="3"/>
  <c r="E68" i="3"/>
  <c r="G68" i="3"/>
  <c r="H68" i="3"/>
  <c r="I68" i="3"/>
  <c r="J68" i="3"/>
  <c r="E69" i="3"/>
  <c r="F69" i="3"/>
  <c r="G69" i="3"/>
  <c r="H69" i="3"/>
  <c r="I69" i="3"/>
  <c r="J69" i="3"/>
  <c r="E70" i="3"/>
  <c r="F70" i="3"/>
  <c r="G70" i="3"/>
  <c r="H70" i="3"/>
  <c r="I70" i="3"/>
  <c r="J70" i="3"/>
  <c r="E71" i="3"/>
  <c r="G71" i="3"/>
  <c r="H71" i="3"/>
  <c r="I71" i="3"/>
  <c r="J71" i="3"/>
  <c r="E72" i="3"/>
  <c r="F72" i="3"/>
  <c r="G72" i="3"/>
  <c r="H72" i="3"/>
  <c r="I72" i="3"/>
  <c r="J72" i="3"/>
  <c r="E73" i="3"/>
  <c r="G73" i="3"/>
  <c r="H73" i="3"/>
  <c r="I73" i="3"/>
  <c r="J73" i="3"/>
  <c r="E74" i="3"/>
  <c r="F74" i="3"/>
  <c r="H74" i="3"/>
  <c r="I74" i="3"/>
  <c r="J74" i="3"/>
  <c r="E75" i="3"/>
  <c r="F75" i="3"/>
  <c r="G75" i="3"/>
  <c r="H75" i="3"/>
  <c r="I75" i="3"/>
  <c r="J75" i="3"/>
  <c r="E76" i="3"/>
  <c r="H76" i="3"/>
  <c r="I76" i="3"/>
  <c r="J76" i="3"/>
  <c r="E77" i="3"/>
  <c r="F77" i="3"/>
  <c r="G77" i="3"/>
  <c r="H77" i="3"/>
  <c r="I77" i="3"/>
  <c r="J77" i="3"/>
  <c r="E78" i="3"/>
  <c r="F78" i="3"/>
  <c r="G78" i="3"/>
  <c r="H78" i="3"/>
  <c r="I78" i="3"/>
  <c r="J78" i="3"/>
  <c r="E79" i="3"/>
  <c r="G79" i="3"/>
  <c r="H79" i="3"/>
  <c r="I79" i="3"/>
  <c r="J79" i="3"/>
  <c r="E80" i="3"/>
  <c r="F80" i="3"/>
  <c r="G80" i="3"/>
  <c r="H80" i="3"/>
  <c r="I80" i="3"/>
  <c r="J80" i="3"/>
  <c r="E81" i="3"/>
  <c r="G81" i="3"/>
  <c r="H81" i="3"/>
  <c r="I81" i="3"/>
  <c r="J81" i="3"/>
  <c r="E82" i="3"/>
  <c r="F82" i="3"/>
  <c r="I82" i="3"/>
  <c r="J82" i="3"/>
  <c r="E83" i="3"/>
  <c r="G83" i="3"/>
  <c r="H83" i="3"/>
  <c r="I83" i="3"/>
  <c r="J83" i="3"/>
  <c r="E84" i="3"/>
  <c r="H84" i="3"/>
  <c r="I84" i="3"/>
  <c r="J84" i="3"/>
  <c r="E85" i="3"/>
  <c r="F85" i="3"/>
  <c r="G85" i="3"/>
  <c r="H85" i="3"/>
  <c r="I85" i="3"/>
  <c r="J85" i="3"/>
  <c r="E86" i="3"/>
  <c r="F86" i="3"/>
  <c r="G86" i="3"/>
  <c r="H86" i="3"/>
  <c r="I86" i="3"/>
  <c r="J86" i="3"/>
  <c r="E87" i="3"/>
  <c r="G87" i="3"/>
  <c r="H87" i="3"/>
  <c r="I87" i="3"/>
  <c r="J87" i="3"/>
  <c r="E88" i="3"/>
  <c r="F88" i="3"/>
  <c r="G88" i="3"/>
  <c r="H88" i="3"/>
  <c r="I88" i="3"/>
  <c r="J88" i="3"/>
  <c r="E89" i="3"/>
  <c r="G89" i="3"/>
  <c r="H89" i="3"/>
  <c r="I89" i="3"/>
  <c r="J89" i="3"/>
  <c r="E90" i="3"/>
  <c r="F90" i="3"/>
  <c r="G90" i="3"/>
  <c r="I90" i="3"/>
  <c r="J90" i="3"/>
  <c r="E91" i="3"/>
  <c r="G91" i="3"/>
  <c r="H91" i="3"/>
  <c r="I91" i="3"/>
  <c r="J91" i="3"/>
  <c r="E92" i="3"/>
  <c r="H92" i="3"/>
  <c r="I92" i="3"/>
  <c r="J92" i="3"/>
  <c r="E93" i="3"/>
  <c r="F93" i="3"/>
  <c r="G93" i="3"/>
  <c r="H93" i="3"/>
  <c r="I93" i="3"/>
  <c r="J93" i="3"/>
  <c r="E94" i="3"/>
  <c r="F94" i="3"/>
  <c r="G94" i="3"/>
  <c r="H94" i="3"/>
  <c r="I94" i="3"/>
  <c r="J94" i="3"/>
  <c r="E95" i="3"/>
  <c r="G95" i="3"/>
  <c r="H95" i="3"/>
  <c r="I95" i="3"/>
  <c r="J95" i="3"/>
  <c r="E96" i="3"/>
  <c r="F96" i="3"/>
  <c r="G96" i="3"/>
  <c r="H96" i="3"/>
  <c r="I96" i="3"/>
  <c r="J96" i="3"/>
  <c r="E97" i="3"/>
  <c r="G97" i="3"/>
  <c r="H97" i="3"/>
  <c r="I97" i="3"/>
  <c r="J97" i="3"/>
  <c r="E98" i="3"/>
  <c r="F98" i="3"/>
  <c r="H98" i="3"/>
  <c r="I98" i="3"/>
  <c r="J98" i="3"/>
  <c r="E99" i="3"/>
  <c r="G99" i="3"/>
  <c r="H99" i="3"/>
  <c r="I99" i="3"/>
  <c r="J99" i="3"/>
  <c r="E100" i="3"/>
  <c r="G100" i="3"/>
  <c r="H100" i="3"/>
  <c r="I100" i="3"/>
  <c r="J100" i="3"/>
  <c r="E101" i="3"/>
  <c r="F101" i="3"/>
  <c r="G101" i="3"/>
  <c r="H101" i="3"/>
  <c r="I101" i="3"/>
  <c r="J101" i="3"/>
  <c r="E102" i="3"/>
  <c r="F102" i="3"/>
  <c r="G102" i="3"/>
  <c r="H102" i="3"/>
  <c r="I102" i="3"/>
  <c r="J102" i="3"/>
  <c r="E103" i="3"/>
  <c r="G103" i="3"/>
  <c r="H103" i="3"/>
  <c r="I103" i="3"/>
  <c r="J103" i="3"/>
  <c r="E104" i="3"/>
  <c r="F104" i="3"/>
  <c r="G104" i="3"/>
  <c r="H104" i="3"/>
  <c r="I104" i="3"/>
  <c r="J104" i="3"/>
  <c r="E105" i="3"/>
  <c r="G105" i="3"/>
  <c r="H105" i="3"/>
  <c r="I105" i="3"/>
  <c r="J105" i="3"/>
  <c r="E106" i="3"/>
  <c r="F106" i="3"/>
  <c r="I106" i="3"/>
  <c r="J106" i="3"/>
  <c r="E107" i="3"/>
  <c r="F107" i="3"/>
  <c r="G107" i="3"/>
  <c r="H107" i="3"/>
  <c r="I107" i="3"/>
  <c r="J107" i="3"/>
  <c r="E108" i="3"/>
  <c r="H108" i="3"/>
  <c r="I108" i="3"/>
  <c r="J108" i="3"/>
  <c r="E109" i="3"/>
  <c r="F109" i="3"/>
  <c r="G109" i="3"/>
  <c r="H109" i="3"/>
  <c r="I109" i="3"/>
  <c r="J109" i="3"/>
  <c r="E110" i="3"/>
  <c r="F110" i="3"/>
  <c r="G110" i="3"/>
  <c r="H110" i="3"/>
  <c r="I110" i="3"/>
  <c r="J110" i="3"/>
  <c r="E111" i="3"/>
  <c r="G111" i="3"/>
  <c r="H111" i="3"/>
  <c r="I111" i="3"/>
  <c r="J111" i="3"/>
  <c r="E112" i="3"/>
  <c r="F112" i="3"/>
  <c r="G112" i="3"/>
  <c r="H112" i="3"/>
  <c r="I112" i="3"/>
  <c r="J112" i="3"/>
  <c r="E113" i="3"/>
  <c r="G113" i="3"/>
  <c r="H113" i="3"/>
  <c r="I113" i="3"/>
  <c r="J113" i="3"/>
  <c r="E114" i="3"/>
  <c r="F114" i="3"/>
  <c r="I114" i="3"/>
  <c r="J114" i="3"/>
  <c r="E115" i="3"/>
  <c r="G115" i="3"/>
  <c r="H115" i="3"/>
  <c r="I115" i="3"/>
  <c r="J115" i="3"/>
  <c r="E116" i="3"/>
  <c r="H116" i="3"/>
  <c r="I116" i="3"/>
  <c r="J116" i="3"/>
  <c r="E117" i="3"/>
  <c r="F117" i="3"/>
  <c r="G117" i="3"/>
  <c r="H117" i="3"/>
  <c r="I117" i="3"/>
  <c r="J117" i="3"/>
  <c r="E118" i="3"/>
  <c r="F118" i="3"/>
  <c r="G118" i="3"/>
  <c r="H118" i="3"/>
  <c r="I118" i="3"/>
  <c r="J118" i="3"/>
  <c r="E119" i="3"/>
  <c r="F119" i="3"/>
  <c r="G119" i="3"/>
  <c r="H119" i="3"/>
  <c r="I119" i="3"/>
  <c r="J119" i="3"/>
  <c r="E120" i="3"/>
  <c r="F120" i="3"/>
  <c r="G120" i="3"/>
  <c r="H120" i="3"/>
  <c r="I120" i="3"/>
  <c r="J120" i="3"/>
  <c r="E121" i="3"/>
  <c r="F121" i="3"/>
  <c r="G121" i="3"/>
  <c r="H121" i="3"/>
  <c r="I121" i="3"/>
  <c r="J121" i="3"/>
  <c r="E122" i="3"/>
  <c r="G122" i="3"/>
  <c r="H122" i="3"/>
  <c r="I122" i="3"/>
  <c r="J122" i="3"/>
  <c r="E123" i="3"/>
  <c r="H123" i="3"/>
  <c r="I123" i="3"/>
  <c r="J123" i="3"/>
  <c r="E124" i="3"/>
  <c r="F124" i="3"/>
  <c r="G124" i="3"/>
  <c r="H124" i="3"/>
  <c r="I124" i="3"/>
  <c r="J124" i="3"/>
  <c r="E125" i="3"/>
  <c r="F125" i="3"/>
  <c r="G125" i="3"/>
  <c r="H125" i="3"/>
  <c r="I125" i="3"/>
  <c r="J125" i="3"/>
  <c r="E126" i="3"/>
  <c r="G126" i="3"/>
  <c r="H126" i="3"/>
  <c r="I126" i="3"/>
  <c r="J126" i="3"/>
  <c r="E127" i="3"/>
  <c r="F127" i="3"/>
  <c r="G127" i="3"/>
  <c r="H127" i="3"/>
  <c r="I127" i="3"/>
  <c r="J127" i="3"/>
  <c r="E128" i="3"/>
  <c r="G128" i="3"/>
  <c r="H128" i="3"/>
  <c r="I128" i="3"/>
  <c r="J128" i="3"/>
  <c r="E129" i="3"/>
  <c r="F129" i="3"/>
  <c r="I129" i="3"/>
  <c r="J129" i="3"/>
  <c r="E130" i="3"/>
  <c r="G130" i="3"/>
  <c r="H130" i="3"/>
  <c r="I130" i="3"/>
  <c r="J130" i="3"/>
  <c r="E131" i="3"/>
  <c r="H131" i="3"/>
  <c r="I131" i="3"/>
  <c r="J131" i="3"/>
  <c r="E132" i="3"/>
  <c r="F132" i="3"/>
  <c r="G132" i="3"/>
  <c r="H132" i="3"/>
  <c r="I132" i="3"/>
  <c r="J132" i="3"/>
  <c r="E133" i="3"/>
  <c r="F133" i="3"/>
  <c r="G133" i="3"/>
  <c r="H133" i="3"/>
  <c r="I133" i="3"/>
  <c r="J133" i="3"/>
  <c r="E134" i="3"/>
  <c r="G134" i="3"/>
  <c r="H134" i="3"/>
  <c r="I134" i="3"/>
  <c r="J134" i="3"/>
  <c r="E135" i="3"/>
  <c r="F135" i="3"/>
  <c r="G135" i="3"/>
  <c r="H135" i="3"/>
  <c r="I135" i="3"/>
  <c r="J135" i="3"/>
  <c r="E136" i="3"/>
  <c r="F136" i="3"/>
  <c r="G136" i="3"/>
  <c r="H136" i="3"/>
  <c r="I136" i="3"/>
  <c r="J136" i="3"/>
  <c r="E137" i="3"/>
  <c r="F137" i="3"/>
  <c r="I137" i="3"/>
  <c r="J137" i="3"/>
  <c r="E138" i="3"/>
  <c r="G138" i="3"/>
  <c r="H138" i="3"/>
  <c r="I138" i="3"/>
  <c r="J138" i="3"/>
  <c r="E139" i="3"/>
  <c r="H139" i="3"/>
  <c r="I139" i="3"/>
  <c r="J139" i="3"/>
  <c r="E140" i="3"/>
  <c r="F140" i="3"/>
  <c r="G140" i="3"/>
  <c r="H140" i="3"/>
  <c r="I140" i="3"/>
  <c r="J140" i="3"/>
  <c r="E141" i="3"/>
  <c r="F141" i="3"/>
  <c r="G141" i="3"/>
  <c r="H141" i="3"/>
  <c r="I141" i="3"/>
  <c r="J141" i="3"/>
  <c r="E142" i="3"/>
  <c r="F142" i="3"/>
  <c r="G142" i="3"/>
  <c r="H142" i="3"/>
  <c r="I142" i="3"/>
  <c r="J142" i="3"/>
  <c r="E143" i="3"/>
  <c r="F143" i="3"/>
  <c r="G143" i="3"/>
  <c r="H143" i="3"/>
  <c r="I143" i="3"/>
  <c r="J143" i="3"/>
  <c r="E144" i="3"/>
  <c r="G144" i="3"/>
  <c r="H144" i="3"/>
  <c r="I144" i="3"/>
  <c r="J144" i="3"/>
  <c r="E145" i="3"/>
  <c r="F145" i="3"/>
  <c r="I145" i="3"/>
  <c r="J145" i="3"/>
  <c r="E146" i="3"/>
  <c r="G146" i="3"/>
  <c r="H146" i="3"/>
  <c r="I146" i="3"/>
  <c r="J146" i="3"/>
  <c r="E147" i="3"/>
  <c r="G147" i="3"/>
  <c r="H147" i="3"/>
  <c r="I147" i="3"/>
  <c r="J147" i="3"/>
  <c r="E148" i="3"/>
  <c r="F148" i="3"/>
  <c r="G148" i="3"/>
  <c r="H148" i="3"/>
  <c r="I148" i="3"/>
  <c r="J148" i="3"/>
  <c r="E149" i="3"/>
  <c r="G149" i="3"/>
  <c r="H149" i="3"/>
  <c r="I149" i="3"/>
  <c r="J149" i="3"/>
  <c r="E150" i="3"/>
  <c r="F150" i="3"/>
  <c r="G150" i="3"/>
  <c r="H150" i="3"/>
  <c r="I150" i="3"/>
  <c r="J150" i="3"/>
  <c r="E151" i="3"/>
  <c r="F151" i="3"/>
  <c r="G151" i="3"/>
  <c r="H151" i="3"/>
  <c r="I151" i="3"/>
  <c r="J151" i="3"/>
  <c r="E152" i="3"/>
  <c r="F152" i="3"/>
  <c r="I152" i="3"/>
  <c r="J152" i="3"/>
  <c r="E153" i="3"/>
  <c r="G153" i="3"/>
  <c r="H153" i="3"/>
  <c r="I153" i="3"/>
  <c r="J153" i="3"/>
  <c r="E154" i="3"/>
  <c r="H154" i="3"/>
  <c r="I154" i="3"/>
  <c r="J154" i="3"/>
  <c r="E155" i="3"/>
  <c r="F155" i="3"/>
  <c r="G155" i="3"/>
  <c r="H155" i="3"/>
  <c r="I155" i="3"/>
  <c r="J155" i="3"/>
  <c r="E156" i="3"/>
  <c r="F156" i="3"/>
  <c r="G156" i="3"/>
  <c r="H156" i="3"/>
  <c r="I156" i="3"/>
  <c r="J156" i="3"/>
  <c r="E157" i="3"/>
  <c r="G157" i="3"/>
  <c r="H157" i="3"/>
  <c r="I157" i="3"/>
  <c r="J157" i="3"/>
  <c r="E158" i="3"/>
  <c r="F158" i="3"/>
  <c r="G158" i="3"/>
  <c r="H158" i="3"/>
  <c r="I158" i="3"/>
  <c r="J158" i="3"/>
  <c r="E159" i="3"/>
  <c r="G159" i="3"/>
  <c r="H159" i="3"/>
  <c r="I159" i="3"/>
  <c r="J159" i="3"/>
  <c r="E160" i="3"/>
  <c r="F160" i="3"/>
  <c r="I160" i="3"/>
  <c r="J160" i="3"/>
  <c r="E161" i="3"/>
  <c r="G161" i="3"/>
  <c r="H161" i="3"/>
  <c r="I161" i="3"/>
  <c r="J161" i="3"/>
  <c r="E162" i="3"/>
  <c r="H162" i="3"/>
  <c r="I162" i="3"/>
  <c r="J162" i="3"/>
  <c r="E163" i="3"/>
  <c r="F163" i="3"/>
  <c r="G163" i="3"/>
  <c r="H163" i="3"/>
  <c r="I163" i="3"/>
  <c r="J163" i="3"/>
  <c r="E164" i="3"/>
  <c r="F164" i="3"/>
  <c r="G164" i="3"/>
  <c r="H164" i="3"/>
  <c r="I164" i="3"/>
  <c r="J164" i="3"/>
  <c r="E165" i="3"/>
  <c r="F165" i="3"/>
  <c r="G165" i="3"/>
  <c r="H165" i="3"/>
  <c r="I165" i="3"/>
  <c r="J165" i="3"/>
  <c r="E166" i="3"/>
  <c r="F166" i="3"/>
  <c r="G166" i="3"/>
  <c r="H166" i="3"/>
  <c r="I166" i="3"/>
  <c r="J166" i="3"/>
  <c r="E167" i="3"/>
  <c r="G167" i="3"/>
  <c r="H167" i="3"/>
  <c r="I167" i="3"/>
  <c r="J167" i="3"/>
  <c r="E168" i="3"/>
  <c r="F168" i="3"/>
  <c r="H168" i="3"/>
  <c r="I168" i="3"/>
  <c r="J168" i="3"/>
  <c r="E169" i="3"/>
  <c r="G169" i="3"/>
  <c r="H169" i="3"/>
  <c r="I169" i="3"/>
  <c r="J169" i="3"/>
  <c r="E170" i="3"/>
  <c r="H170" i="3"/>
  <c r="I170" i="3"/>
  <c r="J170" i="3"/>
  <c r="E171" i="3"/>
  <c r="F171" i="3"/>
  <c r="G171" i="3"/>
  <c r="H171" i="3"/>
  <c r="I171" i="3"/>
  <c r="J171" i="3"/>
  <c r="E172" i="3"/>
  <c r="F172" i="3"/>
  <c r="G172" i="3"/>
  <c r="H172" i="3"/>
  <c r="I172" i="3"/>
  <c r="J172" i="3"/>
  <c r="E173" i="3"/>
  <c r="G173" i="3"/>
  <c r="H173" i="3"/>
  <c r="I173" i="3"/>
  <c r="J173" i="3"/>
  <c r="E174" i="3"/>
  <c r="F174" i="3"/>
  <c r="G174" i="3"/>
  <c r="H174" i="3"/>
  <c r="I174" i="3"/>
  <c r="J174" i="3"/>
  <c r="E175" i="3"/>
  <c r="G175" i="3"/>
  <c r="H175" i="3"/>
  <c r="I175" i="3"/>
  <c r="J175" i="3"/>
  <c r="E176" i="3"/>
  <c r="F176" i="3"/>
  <c r="I176" i="3"/>
  <c r="J176" i="3"/>
  <c r="E177" i="3"/>
  <c r="G177" i="3"/>
  <c r="H177" i="3"/>
  <c r="I177" i="3"/>
  <c r="J177" i="3"/>
  <c r="E178" i="3"/>
  <c r="H178" i="3"/>
  <c r="I178" i="3"/>
  <c r="J178" i="3"/>
  <c r="E179" i="3"/>
  <c r="F179" i="3"/>
  <c r="G179" i="3"/>
  <c r="H179" i="3"/>
  <c r="I179" i="3"/>
  <c r="J179" i="3"/>
  <c r="E180" i="3"/>
  <c r="F180" i="3"/>
  <c r="G180" i="3"/>
  <c r="H180" i="3"/>
  <c r="I180" i="3"/>
  <c r="J180" i="3"/>
  <c r="E181" i="3"/>
  <c r="F181" i="3"/>
  <c r="G181" i="3"/>
  <c r="H181" i="3"/>
  <c r="I181" i="3"/>
  <c r="J181" i="3"/>
  <c r="E182" i="3"/>
  <c r="F182" i="3"/>
  <c r="G182" i="3"/>
  <c r="H182" i="3"/>
  <c r="I182" i="3"/>
  <c r="J182" i="3"/>
  <c r="E183" i="3"/>
  <c r="G183" i="3"/>
  <c r="H183" i="3"/>
  <c r="I183" i="3"/>
  <c r="J183" i="3"/>
  <c r="E184" i="3"/>
  <c r="F184" i="3"/>
  <c r="I184" i="3"/>
  <c r="J184" i="3"/>
  <c r="E185" i="3"/>
  <c r="G185" i="3"/>
  <c r="H185" i="3"/>
  <c r="I185" i="3"/>
  <c r="J185" i="3"/>
  <c r="E186" i="3"/>
  <c r="H186" i="3"/>
  <c r="I186" i="3"/>
  <c r="J186" i="3"/>
  <c r="E187" i="3"/>
  <c r="F187" i="3"/>
  <c r="G187" i="3"/>
  <c r="H187" i="3"/>
  <c r="I187" i="3"/>
  <c r="J187" i="3"/>
  <c r="E188" i="3"/>
  <c r="F188" i="3"/>
  <c r="G188" i="3"/>
  <c r="H188" i="3"/>
  <c r="I188" i="3"/>
  <c r="J188" i="3"/>
  <c r="E189" i="3"/>
  <c r="G189" i="3"/>
  <c r="H189" i="3"/>
  <c r="I189" i="3"/>
  <c r="J189" i="3"/>
  <c r="E190" i="3"/>
  <c r="F190" i="3"/>
  <c r="G190" i="3"/>
  <c r="H190" i="3"/>
  <c r="I190" i="3"/>
  <c r="J190" i="3"/>
  <c r="E191" i="3"/>
  <c r="G191" i="3"/>
  <c r="H191" i="3"/>
  <c r="I191" i="3"/>
  <c r="J191" i="3"/>
  <c r="E192" i="3"/>
  <c r="F192" i="3"/>
  <c r="I192" i="3"/>
  <c r="J192" i="3"/>
  <c r="E193" i="3"/>
  <c r="G193" i="3"/>
  <c r="H193" i="3"/>
  <c r="I193" i="3"/>
  <c r="J193" i="3"/>
  <c r="E194" i="3"/>
  <c r="H194" i="3"/>
  <c r="I194" i="3"/>
  <c r="J194" i="3"/>
  <c r="E195" i="3"/>
  <c r="F195" i="3"/>
  <c r="G195" i="3"/>
  <c r="H195" i="3"/>
  <c r="I195" i="3"/>
  <c r="J195" i="3"/>
  <c r="E196" i="3"/>
  <c r="F196" i="3"/>
  <c r="G196" i="3"/>
  <c r="H196" i="3"/>
  <c r="I196" i="3"/>
  <c r="J196" i="3"/>
  <c r="E197" i="3"/>
  <c r="F197" i="3"/>
  <c r="G197" i="3"/>
  <c r="H197" i="3"/>
  <c r="I197" i="3"/>
  <c r="J197" i="3"/>
  <c r="E198" i="3"/>
  <c r="F198" i="3"/>
  <c r="G198" i="3"/>
  <c r="H198" i="3"/>
  <c r="I198" i="3"/>
  <c r="J198" i="3"/>
  <c r="E199" i="3"/>
  <c r="G199" i="3"/>
  <c r="H199" i="3"/>
  <c r="I199" i="3"/>
  <c r="J199" i="3"/>
  <c r="E200" i="3"/>
  <c r="F200" i="3"/>
  <c r="I200" i="3"/>
  <c r="J200" i="3"/>
  <c r="E201" i="3"/>
  <c r="G201" i="3"/>
  <c r="H201" i="3"/>
  <c r="I201" i="3"/>
  <c r="J201" i="3"/>
  <c r="E202" i="3"/>
  <c r="H202" i="3"/>
  <c r="I202" i="3"/>
  <c r="J202" i="3"/>
  <c r="E203" i="3"/>
  <c r="F203" i="3"/>
  <c r="G203" i="3"/>
  <c r="H203" i="3"/>
  <c r="I203" i="3"/>
  <c r="J203" i="3"/>
  <c r="E204" i="3"/>
  <c r="F204" i="3"/>
  <c r="G204" i="3"/>
  <c r="H204" i="3"/>
  <c r="I204" i="3"/>
  <c r="J204" i="3"/>
  <c r="E205" i="3"/>
  <c r="G205" i="3"/>
  <c r="H205" i="3"/>
  <c r="I205" i="3"/>
  <c r="J205" i="3"/>
  <c r="E206" i="3"/>
  <c r="F206" i="3"/>
  <c r="G206" i="3"/>
  <c r="H206" i="3"/>
  <c r="I206" i="3"/>
  <c r="J206" i="3"/>
  <c r="E207" i="3"/>
  <c r="G207" i="3"/>
  <c r="H207" i="3"/>
  <c r="I207" i="3"/>
  <c r="J207" i="3"/>
  <c r="E208" i="3"/>
  <c r="F208" i="3"/>
  <c r="I208" i="3"/>
  <c r="J208" i="3"/>
  <c r="E209" i="3"/>
  <c r="G209" i="3"/>
  <c r="H209" i="3"/>
  <c r="I209" i="3"/>
  <c r="J209" i="3"/>
  <c r="E210" i="3"/>
  <c r="H210" i="3"/>
  <c r="I210" i="3"/>
  <c r="J210" i="3"/>
  <c r="E211" i="3"/>
  <c r="F211" i="3"/>
  <c r="G211" i="3"/>
  <c r="H211" i="3"/>
  <c r="I211" i="3"/>
  <c r="J211" i="3"/>
  <c r="E212" i="3"/>
  <c r="F212" i="3"/>
  <c r="G212" i="3"/>
  <c r="H212" i="3"/>
  <c r="I212" i="3"/>
  <c r="J212" i="3"/>
  <c r="E213" i="3"/>
  <c r="F213" i="3"/>
  <c r="G213" i="3"/>
  <c r="H213" i="3"/>
  <c r="I213" i="3"/>
  <c r="J213" i="3"/>
  <c r="E214" i="3"/>
  <c r="F214" i="3"/>
  <c r="G214" i="3"/>
  <c r="H214" i="3"/>
  <c r="I214" i="3"/>
  <c r="J214" i="3"/>
  <c r="E215" i="3"/>
  <c r="F215" i="3"/>
  <c r="G215" i="3"/>
  <c r="H215" i="3"/>
  <c r="I215" i="3"/>
  <c r="J215" i="3"/>
  <c r="E216" i="3"/>
  <c r="F216" i="3"/>
  <c r="H216" i="3"/>
  <c r="I216" i="3"/>
  <c r="J216" i="3"/>
  <c r="E217" i="3"/>
  <c r="G217" i="3"/>
  <c r="H217" i="3"/>
  <c r="I217" i="3"/>
  <c r="J217" i="3"/>
  <c r="E218" i="3"/>
  <c r="H218" i="3"/>
  <c r="I218" i="3"/>
  <c r="J218" i="3"/>
  <c r="E219" i="3"/>
  <c r="F219" i="3"/>
  <c r="G219" i="3"/>
  <c r="H219" i="3"/>
  <c r="I219" i="3"/>
  <c r="J219" i="3"/>
  <c r="E220" i="3"/>
  <c r="F220" i="3"/>
  <c r="G220" i="3"/>
  <c r="H220" i="3"/>
  <c r="I220" i="3"/>
  <c r="J220" i="3"/>
  <c r="E221" i="3"/>
  <c r="G221" i="3"/>
  <c r="H221" i="3"/>
  <c r="I221" i="3"/>
  <c r="J221" i="3"/>
  <c r="E222" i="3"/>
  <c r="F222" i="3"/>
  <c r="G222" i="3"/>
  <c r="H222" i="3"/>
  <c r="I222" i="3"/>
  <c r="J222" i="3"/>
  <c r="E223" i="3"/>
  <c r="G223" i="3"/>
  <c r="H223" i="3"/>
  <c r="I223" i="3"/>
  <c r="J223" i="3"/>
  <c r="E224" i="3"/>
  <c r="F224" i="3"/>
  <c r="I224" i="3"/>
  <c r="J224" i="3"/>
  <c r="E225" i="3"/>
  <c r="G225" i="3"/>
  <c r="H225" i="3"/>
  <c r="I225" i="3"/>
  <c r="J225" i="3"/>
  <c r="E226" i="3"/>
  <c r="G226" i="3"/>
  <c r="H226" i="3"/>
  <c r="I226" i="3"/>
  <c r="J226" i="3"/>
  <c r="E227" i="3"/>
  <c r="F227" i="3"/>
  <c r="G227" i="3"/>
  <c r="H227" i="3"/>
  <c r="I227" i="3"/>
  <c r="J227" i="3"/>
  <c r="E228" i="3"/>
  <c r="F228" i="3"/>
  <c r="G228" i="3"/>
  <c r="H228" i="3"/>
  <c r="I228" i="3"/>
  <c r="J228" i="3"/>
  <c r="E229" i="3"/>
  <c r="G229" i="3"/>
  <c r="H229" i="3"/>
  <c r="I229" i="3"/>
  <c r="J229" i="3"/>
  <c r="E230" i="3"/>
  <c r="F230" i="3"/>
  <c r="G230" i="3"/>
  <c r="H230" i="3"/>
  <c r="I230" i="3"/>
  <c r="J230" i="3"/>
  <c r="E231" i="3"/>
  <c r="G231" i="3"/>
  <c r="H231" i="3"/>
  <c r="I231" i="3"/>
  <c r="J231" i="3"/>
  <c r="E232" i="3"/>
  <c r="F232" i="3"/>
  <c r="I232" i="3"/>
  <c r="J232" i="3"/>
  <c r="E233" i="3"/>
  <c r="F233" i="3"/>
  <c r="G233" i="3"/>
  <c r="H233" i="3"/>
  <c r="I233" i="3"/>
  <c r="J233" i="3"/>
  <c r="E234" i="3"/>
  <c r="H234" i="3"/>
  <c r="I234" i="3"/>
  <c r="J234" i="3"/>
  <c r="E235" i="3"/>
  <c r="F235" i="3"/>
  <c r="G235" i="3"/>
  <c r="H235" i="3"/>
  <c r="I235" i="3"/>
  <c r="J235" i="3"/>
  <c r="E236" i="3"/>
  <c r="F236" i="3"/>
  <c r="G236" i="3"/>
  <c r="H236" i="3"/>
  <c r="I236" i="3"/>
  <c r="J236" i="3"/>
  <c r="E237" i="3"/>
  <c r="G237" i="3"/>
  <c r="H237" i="3"/>
  <c r="I237" i="3"/>
  <c r="J237" i="3"/>
  <c r="E238" i="3"/>
  <c r="F238" i="3"/>
  <c r="G238" i="3"/>
  <c r="H238" i="3"/>
  <c r="I238" i="3"/>
  <c r="J238" i="3"/>
  <c r="E239" i="3"/>
  <c r="G239" i="3"/>
  <c r="H239" i="3"/>
  <c r="I239" i="3"/>
  <c r="J239" i="3"/>
  <c r="E240" i="3"/>
  <c r="F240" i="3"/>
  <c r="H240" i="3"/>
  <c r="I240" i="3"/>
  <c r="J240" i="3"/>
  <c r="E241" i="3"/>
  <c r="G241" i="3"/>
  <c r="H241" i="3"/>
  <c r="I241" i="3"/>
  <c r="J241" i="3"/>
  <c r="E242" i="3"/>
  <c r="H242" i="3"/>
  <c r="I242" i="3"/>
  <c r="J242" i="3"/>
  <c r="E243" i="3"/>
  <c r="F243" i="3"/>
  <c r="G243" i="3"/>
  <c r="H243" i="3"/>
  <c r="I243" i="3"/>
  <c r="J243" i="3"/>
  <c r="E244" i="3"/>
  <c r="F244" i="3"/>
  <c r="G244" i="3"/>
  <c r="H244" i="3"/>
  <c r="I244" i="3"/>
  <c r="J244" i="3"/>
  <c r="E245" i="3"/>
  <c r="G245" i="3"/>
  <c r="H245" i="3"/>
  <c r="I245" i="3"/>
  <c r="J245" i="3"/>
  <c r="E246" i="3"/>
  <c r="F246" i="3"/>
  <c r="G246" i="3"/>
  <c r="H246" i="3"/>
  <c r="I246" i="3"/>
  <c r="J246" i="3"/>
  <c r="E247" i="3"/>
  <c r="G247" i="3"/>
  <c r="H247" i="3"/>
  <c r="I247" i="3"/>
  <c r="J247" i="3"/>
  <c r="E248" i="3"/>
  <c r="F248" i="3"/>
  <c r="I248" i="3"/>
  <c r="J248" i="3"/>
  <c r="E249" i="3"/>
  <c r="G249" i="3"/>
  <c r="H249" i="3"/>
  <c r="I249" i="3"/>
  <c r="J249" i="3"/>
  <c r="J4" i="3"/>
  <c r="I4" i="3"/>
  <c r="H4" i="3"/>
  <c r="G4" i="3"/>
  <c r="F4" i="3"/>
  <c r="E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6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AA87" i="3"/>
  <c r="AA88" i="3"/>
  <c r="AA89" i="3"/>
  <c r="AA90" i="3"/>
  <c r="AA91" i="3"/>
  <c r="AA92" i="3"/>
  <c r="AA93" i="3"/>
  <c r="AA94" i="3"/>
  <c r="AA95" i="3"/>
  <c r="AA96" i="3"/>
  <c r="AA97" i="3"/>
  <c r="AA98" i="3"/>
  <c r="AA99" i="3"/>
  <c r="AA100" i="3"/>
  <c r="AA101" i="3"/>
  <c r="AA102" i="3"/>
  <c r="AA103" i="3"/>
  <c r="AA104" i="3"/>
  <c r="AA105" i="3"/>
  <c r="AA106" i="3"/>
  <c r="AA107" i="3"/>
  <c r="AA108" i="3"/>
  <c r="AA109" i="3"/>
  <c r="AA110" i="3"/>
  <c r="AA111" i="3"/>
  <c r="AA112" i="3"/>
  <c r="AA113" i="3"/>
  <c r="AA114" i="3"/>
  <c r="AA115" i="3"/>
  <c r="AA116" i="3"/>
  <c r="AA117" i="3"/>
  <c r="AA118" i="3"/>
  <c r="AA119" i="3"/>
  <c r="AA120" i="3"/>
  <c r="AA121" i="3"/>
  <c r="AA122" i="3"/>
  <c r="AA123" i="3"/>
  <c r="AA124" i="3"/>
  <c r="AA125" i="3"/>
  <c r="AA126" i="3"/>
  <c r="AA127" i="3"/>
  <c r="AA128" i="3"/>
  <c r="AA129" i="3"/>
  <c r="AA130" i="3"/>
  <c r="AA131" i="3"/>
  <c r="AA132" i="3"/>
  <c r="AA133" i="3"/>
  <c r="AA134" i="3"/>
  <c r="AA135" i="3"/>
  <c r="AA136" i="3"/>
  <c r="AA137" i="3"/>
  <c r="AA138" i="3"/>
  <c r="AA139" i="3"/>
  <c r="AA140" i="3"/>
  <c r="AA141" i="3"/>
  <c r="AA142" i="3"/>
  <c r="AA143" i="3"/>
  <c r="AA144" i="3"/>
  <c r="AA145" i="3"/>
  <c r="AA146" i="3"/>
  <c r="AA147" i="3"/>
  <c r="AA148" i="3"/>
  <c r="AA149" i="3"/>
  <c r="AA150" i="3"/>
  <c r="AA151" i="3"/>
  <c r="AA152" i="3"/>
  <c r="AA153" i="3"/>
  <c r="AA154" i="3"/>
  <c r="AA155" i="3"/>
  <c r="AA156" i="3"/>
  <c r="AA157" i="3"/>
  <c r="AA158" i="3"/>
  <c r="AA159" i="3"/>
  <c r="AA160" i="3"/>
  <c r="AA161" i="3"/>
  <c r="AA162" i="3"/>
  <c r="AA163" i="3"/>
  <c r="AA164" i="3"/>
  <c r="AA165" i="3"/>
  <c r="AA166" i="3"/>
  <c r="AA167" i="3"/>
  <c r="AA168" i="3"/>
  <c r="AA169" i="3"/>
  <c r="AA170" i="3"/>
  <c r="AA171" i="3"/>
  <c r="AA172" i="3"/>
  <c r="AA173" i="3"/>
  <c r="AA174" i="3"/>
  <c r="AA175" i="3"/>
  <c r="AA176" i="3"/>
  <c r="AA177" i="3"/>
  <c r="AA178" i="3"/>
  <c r="AA179" i="3"/>
  <c r="AA180" i="3"/>
  <c r="AA181" i="3"/>
  <c r="AA182" i="3"/>
  <c r="AA183" i="3"/>
  <c r="AA184" i="3"/>
  <c r="AA185" i="3"/>
  <c r="AA186" i="3"/>
  <c r="AA187" i="3"/>
  <c r="AA188" i="3"/>
  <c r="AA189" i="3"/>
  <c r="AA190" i="3"/>
  <c r="AA191" i="3"/>
  <c r="AA192" i="3"/>
  <c r="AA193" i="3"/>
  <c r="AA194" i="3"/>
  <c r="AA195" i="3"/>
  <c r="AA196" i="3"/>
  <c r="AA197" i="3"/>
  <c r="AA198" i="3"/>
  <c r="AA199" i="3"/>
  <c r="AA200" i="3"/>
  <c r="AA201" i="3"/>
  <c r="AA202" i="3"/>
  <c r="AA203" i="3"/>
  <c r="AA204" i="3"/>
  <c r="AA205" i="3"/>
  <c r="AA206" i="3"/>
  <c r="AA207" i="3"/>
  <c r="AA208" i="3"/>
  <c r="AA209" i="3"/>
  <c r="AA210" i="3"/>
  <c r="AA211" i="3"/>
  <c r="AA212" i="3"/>
  <c r="AA213" i="3"/>
  <c r="AA214" i="3"/>
  <c r="AA215" i="3"/>
  <c r="AA216" i="3"/>
  <c r="AA217" i="3"/>
  <c r="AA218" i="3"/>
  <c r="AA219" i="3"/>
  <c r="AA220" i="3"/>
  <c r="AA221" i="3"/>
  <c r="AA222" i="3"/>
  <c r="AA223" i="3"/>
  <c r="AA224" i="3"/>
  <c r="AA225" i="3"/>
  <c r="AA226" i="3"/>
  <c r="AA227" i="3"/>
  <c r="AA228" i="3"/>
  <c r="AA229" i="3"/>
  <c r="AA230" i="3"/>
  <c r="AA231" i="3"/>
  <c r="AA232" i="3"/>
  <c r="AA233" i="3"/>
  <c r="AA234" i="3"/>
  <c r="AA235" i="3"/>
  <c r="AA236" i="3"/>
  <c r="AA237" i="3"/>
  <c r="AA238" i="3"/>
  <c r="AA239" i="3"/>
  <c r="AA240" i="3"/>
  <c r="AA241" i="3"/>
  <c r="AA242" i="3"/>
  <c r="AA243" i="3"/>
  <c r="AA244" i="3"/>
  <c r="AA245" i="3"/>
  <c r="AA246" i="3"/>
  <c r="AA247" i="3"/>
  <c r="AA248" i="3"/>
  <c r="AA249" i="3"/>
  <c r="AA250" i="3"/>
  <c r="AA251" i="3"/>
  <c r="AA252" i="3"/>
  <c r="AA253" i="3"/>
  <c r="AA254" i="3"/>
  <c r="AA255" i="3"/>
  <c r="AA256" i="3"/>
  <c r="AA257" i="3"/>
  <c r="AA258" i="3"/>
  <c r="AA259" i="3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93" i="3"/>
  <c r="AA294" i="3"/>
  <c r="AA295" i="3"/>
  <c r="AA296" i="3"/>
  <c r="AA297" i="3"/>
  <c r="AA298" i="3"/>
  <c r="AA299" i="3"/>
  <c r="AA300" i="3"/>
  <c r="AA301" i="3"/>
  <c r="AA302" i="3"/>
  <c r="AA303" i="3"/>
  <c r="AA304" i="3"/>
  <c r="AA305" i="3"/>
  <c r="AA306" i="3"/>
  <c r="AA307" i="3"/>
  <c r="AA308" i="3"/>
  <c r="AA309" i="3"/>
  <c r="AA310" i="3"/>
  <c r="AA311" i="3"/>
  <c r="AA312" i="3"/>
  <c r="AA313" i="3"/>
  <c r="AA314" i="3"/>
  <c r="AA315" i="3"/>
  <c r="AA316" i="3"/>
  <c r="AA317" i="3"/>
  <c r="AA318" i="3"/>
  <c r="AA319" i="3"/>
  <c r="AA320" i="3"/>
  <c r="AA321" i="3"/>
  <c r="AA322" i="3"/>
  <c r="AA323" i="3"/>
  <c r="AA324" i="3"/>
  <c r="AA325" i="3"/>
  <c r="AA326" i="3"/>
  <c r="AA327" i="3"/>
  <c r="AA328" i="3"/>
  <c r="AA329" i="3"/>
  <c r="AA330" i="3"/>
  <c r="AA331" i="3"/>
  <c r="AA332" i="3"/>
  <c r="AA333" i="3"/>
  <c r="AA334" i="3"/>
  <c r="AA335" i="3"/>
  <c r="AA336" i="3"/>
  <c r="AA337" i="3"/>
  <c r="AA338" i="3"/>
  <c r="AA339" i="3"/>
  <c r="AA340" i="3"/>
  <c r="AA341" i="3"/>
  <c r="AA342" i="3"/>
  <c r="AA343" i="3"/>
  <c r="AA344" i="3"/>
  <c r="AA345" i="3"/>
  <c r="AA346" i="3"/>
  <c r="AA347" i="3"/>
  <c r="AA348" i="3"/>
  <c r="AA349" i="3"/>
  <c r="AA350" i="3"/>
  <c r="AA351" i="3"/>
  <c r="AA352" i="3"/>
  <c r="AA353" i="3"/>
  <c r="AA354" i="3"/>
  <c r="AA355" i="3"/>
  <c r="AA356" i="3"/>
  <c r="AA357" i="3"/>
  <c r="AA358" i="3"/>
  <c r="AA359" i="3"/>
  <c r="AA360" i="3"/>
  <c r="AA361" i="3"/>
  <c r="AA362" i="3"/>
  <c r="AA363" i="3"/>
  <c r="AA364" i="3"/>
  <c r="AA365" i="3"/>
  <c r="AA366" i="3"/>
  <c r="AA367" i="3"/>
  <c r="AA368" i="3"/>
  <c r="AA369" i="3"/>
  <c r="AA370" i="3"/>
  <c r="AA371" i="3"/>
  <c r="AA372" i="3"/>
  <c r="AA373" i="3"/>
  <c r="AA374" i="3"/>
  <c r="AA375" i="3"/>
  <c r="AA376" i="3"/>
  <c r="AA377" i="3"/>
  <c r="AA378" i="3"/>
  <c r="AA379" i="3"/>
  <c r="AA380" i="3"/>
  <c r="AA381" i="3"/>
  <c r="AA382" i="3"/>
  <c r="AA383" i="3"/>
  <c r="AA384" i="3"/>
  <c r="AA385" i="3"/>
  <c r="AA386" i="3"/>
  <c r="AA387" i="3"/>
  <c r="AA388" i="3"/>
  <c r="AA389" i="3"/>
  <c r="AA390" i="3"/>
  <c r="AA391" i="3"/>
  <c r="AA392" i="3"/>
  <c r="AA393" i="3"/>
  <c r="AA394" i="3"/>
  <c r="AA395" i="3"/>
  <c r="AA396" i="3"/>
  <c r="AA397" i="3"/>
  <c r="AA398" i="3"/>
  <c r="AA399" i="3"/>
  <c r="AA400" i="3"/>
  <c r="AA401" i="3"/>
  <c r="AA402" i="3"/>
  <c r="AA403" i="3"/>
  <c r="AA404" i="3"/>
  <c r="AA405" i="3"/>
  <c r="AA406" i="3"/>
  <c r="AA407" i="3"/>
  <c r="AA408" i="3"/>
  <c r="AA409" i="3"/>
  <c r="AA410" i="3"/>
  <c r="AA411" i="3"/>
  <c r="AA412" i="3"/>
  <c r="AA413" i="3"/>
  <c r="AA414" i="3"/>
  <c r="AA415" i="3"/>
  <c r="AA416" i="3"/>
  <c r="AA417" i="3"/>
  <c r="AA418" i="3"/>
  <c r="AA419" i="3"/>
  <c r="AA420" i="3"/>
  <c r="AA421" i="3"/>
  <c r="AA422" i="3"/>
  <c r="AA423" i="3"/>
  <c r="AA424" i="3"/>
  <c r="AA425" i="3"/>
  <c r="AA426" i="3"/>
  <c r="AA427" i="3"/>
  <c r="AA428" i="3"/>
  <c r="AA429" i="3"/>
  <c r="AA430" i="3"/>
  <c r="AA431" i="3"/>
  <c r="AA432" i="3"/>
  <c r="AA433" i="3"/>
  <c r="AA434" i="3"/>
  <c r="AA435" i="3"/>
  <c r="AA436" i="3"/>
  <c r="AA437" i="3"/>
  <c r="AA438" i="3"/>
  <c r="AA439" i="3"/>
  <c r="AA440" i="3"/>
  <c r="AA441" i="3"/>
  <c r="AA442" i="3"/>
  <c r="AA443" i="3"/>
  <c r="AA444" i="3"/>
  <c r="AA445" i="3"/>
  <c r="AA446" i="3"/>
  <c r="AA447" i="3"/>
  <c r="AA448" i="3"/>
  <c r="AA449" i="3"/>
  <c r="AA450" i="3"/>
  <c r="AA451" i="3"/>
  <c r="AA452" i="3"/>
  <c r="AA453" i="3"/>
  <c r="AA454" i="3"/>
  <c r="AA455" i="3"/>
  <c r="AA456" i="3"/>
  <c r="AA457" i="3"/>
  <c r="AA458" i="3"/>
  <c r="AA459" i="3"/>
  <c r="AA460" i="3"/>
  <c r="AA461" i="3"/>
  <c r="AA462" i="3"/>
  <c r="AA463" i="3"/>
  <c r="AA464" i="3"/>
  <c r="AA465" i="3"/>
  <c r="AA466" i="3"/>
  <c r="AA467" i="3"/>
  <c r="AA468" i="3"/>
  <c r="AA469" i="3"/>
  <c r="AA470" i="3"/>
  <c r="AA471" i="3"/>
  <c r="AA472" i="3"/>
  <c r="AA473" i="3"/>
  <c r="AA474" i="3"/>
  <c r="AA475" i="3"/>
  <c r="AA476" i="3"/>
  <c r="AA477" i="3"/>
  <c r="AA478" i="3"/>
  <c r="AA479" i="3"/>
  <c r="AA480" i="3"/>
  <c r="AA481" i="3"/>
  <c r="AA482" i="3"/>
  <c r="AA483" i="3"/>
  <c r="AA484" i="3"/>
  <c r="AA485" i="3"/>
  <c r="AA486" i="3"/>
  <c r="AA487" i="3"/>
  <c r="AA488" i="3"/>
  <c r="AA489" i="3"/>
  <c r="AA490" i="3"/>
  <c r="AA491" i="3"/>
  <c r="AA492" i="3"/>
  <c r="AA493" i="3"/>
  <c r="AA494" i="3"/>
  <c r="AA495" i="3"/>
  <c r="AA496" i="3"/>
  <c r="AA497" i="3"/>
  <c r="AA498" i="3"/>
  <c r="AA499" i="3"/>
  <c r="AA500" i="3"/>
  <c r="AA501" i="3"/>
  <c r="AA502" i="3"/>
  <c r="AA503" i="3"/>
  <c r="AA504" i="3"/>
  <c r="AA505" i="3"/>
  <c r="AA506" i="3"/>
  <c r="AA507" i="3"/>
  <c r="AA508" i="3"/>
  <c r="AA509" i="3"/>
  <c r="AA510" i="3"/>
  <c r="AA511" i="3"/>
  <c r="AA512" i="3"/>
  <c r="AA513" i="3"/>
  <c r="AA514" i="3"/>
  <c r="AA515" i="3"/>
  <c r="AA516" i="3"/>
  <c r="AA517" i="3"/>
  <c r="AA518" i="3"/>
  <c r="AA519" i="3"/>
  <c r="AA520" i="3"/>
  <c r="AA521" i="3"/>
  <c r="AA522" i="3"/>
  <c r="AA523" i="3"/>
  <c r="AA524" i="3"/>
  <c r="AA525" i="3"/>
  <c r="AA526" i="3"/>
  <c r="AA527" i="3"/>
  <c r="AA528" i="3"/>
  <c r="AA529" i="3"/>
  <c r="AA530" i="3"/>
  <c r="AA531" i="3"/>
  <c r="AA532" i="3"/>
  <c r="AA533" i="3"/>
  <c r="AA534" i="3"/>
  <c r="AA535" i="3"/>
  <c r="AA536" i="3"/>
  <c r="AA537" i="3"/>
  <c r="AA538" i="3"/>
  <c r="AA539" i="3"/>
  <c r="AA540" i="3"/>
  <c r="AA541" i="3"/>
  <c r="AA542" i="3"/>
  <c r="AA543" i="3"/>
  <c r="AA544" i="3"/>
  <c r="AA545" i="3"/>
  <c r="AA546" i="3"/>
  <c r="AA547" i="3"/>
  <c r="AA548" i="3"/>
  <c r="AA549" i="3"/>
  <c r="AA550" i="3"/>
  <c r="AA551" i="3"/>
  <c r="AA552" i="3"/>
  <c r="AA553" i="3"/>
  <c r="AA554" i="3"/>
  <c r="AA555" i="3"/>
  <c r="AA556" i="3"/>
  <c r="AA557" i="3"/>
  <c r="AA558" i="3"/>
  <c r="AA559" i="3"/>
  <c r="AA560" i="3"/>
  <c r="AA561" i="3"/>
  <c r="AA562" i="3"/>
  <c r="AA563" i="3"/>
  <c r="AA564" i="3"/>
  <c r="AA565" i="3"/>
  <c r="AA566" i="3"/>
  <c r="AA567" i="3"/>
  <c r="AA568" i="3"/>
  <c r="AA569" i="3"/>
  <c r="AA570" i="3"/>
  <c r="AA571" i="3"/>
  <c r="AA572" i="3"/>
  <c r="AA573" i="3"/>
  <c r="AA574" i="3"/>
  <c r="AA575" i="3"/>
  <c r="AA576" i="3"/>
  <c r="AA577" i="3"/>
  <c r="AA578" i="3"/>
  <c r="AA579" i="3"/>
  <c r="AA580" i="3"/>
  <c r="AA581" i="3"/>
  <c r="AA582" i="3"/>
  <c r="AA583" i="3"/>
  <c r="AA584" i="3"/>
  <c r="AA585" i="3"/>
  <c r="AA586" i="3"/>
  <c r="AA587" i="3"/>
  <c r="AA588" i="3"/>
  <c r="AA589" i="3"/>
  <c r="AA590" i="3"/>
  <c r="AA591" i="3"/>
  <c r="AA592" i="3"/>
  <c r="AA593" i="3"/>
  <c r="AA594" i="3"/>
  <c r="AA595" i="3"/>
  <c r="AA596" i="3"/>
  <c r="AA597" i="3"/>
  <c r="AA598" i="3"/>
  <c r="AA599" i="3"/>
  <c r="AA600" i="3"/>
  <c r="AA601" i="3"/>
  <c r="AA602" i="3"/>
  <c r="AA603" i="3"/>
  <c r="AA604" i="3"/>
  <c r="AA605" i="3"/>
  <c r="AA606" i="3"/>
  <c r="AA607" i="3"/>
  <c r="AA608" i="3"/>
  <c r="AA609" i="3"/>
  <c r="AA610" i="3"/>
  <c r="AA611" i="3"/>
  <c r="AA612" i="3"/>
  <c r="AA613" i="3"/>
  <c r="AA614" i="3"/>
  <c r="AA615" i="3"/>
  <c r="AA616" i="3"/>
  <c r="AA617" i="3"/>
  <c r="AA618" i="3"/>
  <c r="AA619" i="3"/>
  <c r="AA620" i="3"/>
  <c r="AA621" i="3"/>
  <c r="AA622" i="3"/>
  <c r="AA623" i="3"/>
  <c r="AA624" i="3"/>
  <c r="AA625" i="3"/>
  <c r="AA626" i="3"/>
  <c r="AA627" i="3"/>
  <c r="AA628" i="3"/>
  <c r="AA629" i="3"/>
  <c r="AA630" i="3"/>
  <c r="AA631" i="3"/>
  <c r="AA632" i="3"/>
  <c r="AA633" i="3"/>
  <c r="AA634" i="3"/>
  <c r="AA635" i="3"/>
  <c r="AA636" i="3"/>
  <c r="AA637" i="3"/>
  <c r="AA638" i="3"/>
  <c r="AA639" i="3"/>
  <c r="AA640" i="3"/>
  <c r="AA641" i="3"/>
  <c r="AA642" i="3"/>
  <c r="AA643" i="3"/>
  <c r="AA644" i="3"/>
  <c r="AA645" i="3"/>
  <c r="AA646" i="3"/>
  <c r="AA647" i="3"/>
  <c r="AA648" i="3"/>
  <c r="AA649" i="3"/>
  <c r="AA650" i="3"/>
  <c r="AA651" i="3"/>
  <c r="AA652" i="3"/>
  <c r="AA653" i="3"/>
  <c r="AA654" i="3"/>
  <c r="AA655" i="3"/>
  <c r="AA656" i="3"/>
  <c r="AA657" i="3"/>
  <c r="AA658" i="3"/>
  <c r="AA659" i="3"/>
  <c r="AA660" i="3"/>
  <c r="AA661" i="3"/>
  <c r="AA662" i="3"/>
  <c r="AA663" i="3"/>
  <c r="AA664" i="3"/>
  <c r="AA665" i="3"/>
  <c r="AA666" i="3"/>
  <c r="AA667" i="3"/>
  <c r="AA668" i="3"/>
  <c r="AA669" i="3"/>
  <c r="AA670" i="3"/>
  <c r="AA671" i="3"/>
  <c r="AA672" i="3"/>
  <c r="AA673" i="3"/>
  <c r="AA674" i="3"/>
  <c r="AA675" i="3"/>
  <c r="AA676" i="3"/>
  <c r="AA677" i="3"/>
  <c r="AA678" i="3"/>
  <c r="AA679" i="3"/>
  <c r="AA680" i="3"/>
  <c r="AA681" i="3"/>
  <c r="AA682" i="3"/>
  <c r="AA683" i="3"/>
  <c r="AA684" i="3"/>
  <c r="AA685" i="3"/>
  <c r="AA686" i="3"/>
  <c r="AA687" i="3"/>
  <c r="AA688" i="3"/>
  <c r="AA689" i="3"/>
  <c r="AA690" i="3"/>
  <c r="AA691" i="3"/>
  <c r="AA692" i="3"/>
  <c r="AA693" i="3"/>
  <c r="AA694" i="3"/>
  <c r="AA695" i="3"/>
  <c r="AA696" i="3"/>
  <c r="AA697" i="3"/>
  <c r="AA698" i="3"/>
  <c r="AA699" i="3"/>
  <c r="AA700" i="3"/>
  <c r="AA701" i="3"/>
  <c r="AA702" i="3"/>
  <c r="AA703" i="3"/>
  <c r="AA704" i="3"/>
  <c r="AA705" i="3"/>
  <c r="AA706" i="3"/>
  <c r="AA707" i="3"/>
  <c r="AA708" i="3"/>
  <c r="AA709" i="3"/>
  <c r="AA710" i="3"/>
  <c r="AA711" i="3"/>
  <c r="AA712" i="3"/>
  <c r="AA713" i="3"/>
  <c r="AA714" i="3"/>
  <c r="AA715" i="3"/>
  <c r="AA716" i="3"/>
  <c r="AA717" i="3"/>
  <c r="AA718" i="3"/>
  <c r="AA719" i="3"/>
  <c r="AA720" i="3"/>
  <c r="AA721" i="3"/>
  <c r="AA722" i="3"/>
  <c r="AA723" i="3"/>
  <c r="AA724" i="3"/>
  <c r="AA725" i="3"/>
  <c r="AA726" i="3"/>
  <c r="AA727" i="3"/>
  <c r="AA728" i="3"/>
  <c r="AA729" i="3"/>
  <c r="AA730" i="3"/>
  <c r="AA731" i="3"/>
  <c r="AA732" i="3"/>
  <c r="AA733" i="3"/>
  <c r="AA734" i="3"/>
  <c r="AA735" i="3"/>
  <c r="AA736" i="3"/>
  <c r="AA737" i="3"/>
  <c r="AA738" i="3"/>
  <c r="AA739" i="3"/>
  <c r="AA740" i="3"/>
  <c r="AA741" i="3"/>
  <c r="AA742" i="3"/>
  <c r="AA743" i="3"/>
  <c r="AA744" i="3"/>
  <c r="AA745" i="3"/>
  <c r="AA746" i="3"/>
  <c r="AA747" i="3"/>
  <c r="AA748" i="3"/>
  <c r="AA749" i="3"/>
  <c r="AA750" i="3"/>
  <c r="AA751" i="3"/>
  <c r="AA752" i="3"/>
  <c r="AA753" i="3"/>
  <c r="AA754" i="3"/>
  <c r="AA755" i="3"/>
  <c r="AA756" i="3"/>
  <c r="AA757" i="3"/>
  <c r="AA758" i="3"/>
  <c r="AA759" i="3"/>
  <c r="AA760" i="3"/>
  <c r="AA761" i="3"/>
  <c r="AA762" i="3"/>
  <c r="AA763" i="3"/>
  <c r="AA764" i="3"/>
  <c r="AA765" i="3"/>
  <c r="AA766" i="3"/>
  <c r="AA767" i="3"/>
  <c r="AA768" i="3"/>
  <c r="AA769" i="3"/>
  <c r="AA770" i="3"/>
  <c r="AA771" i="3"/>
  <c r="AA772" i="3"/>
  <c r="AA773" i="3"/>
  <c r="AA774" i="3"/>
  <c r="AA775" i="3"/>
  <c r="AA776" i="3"/>
  <c r="AA777" i="3"/>
  <c r="AA778" i="3"/>
  <c r="AA779" i="3"/>
  <c r="AA780" i="3"/>
  <c r="AA781" i="3"/>
  <c r="AA782" i="3"/>
  <c r="AA783" i="3"/>
  <c r="AA784" i="3"/>
  <c r="AA785" i="3"/>
  <c r="AA786" i="3"/>
  <c r="AA787" i="3"/>
  <c r="AA788" i="3"/>
  <c r="AA789" i="3"/>
  <c r="AA790" i="3"/>
  <c r="AA791" i="3"/>
  <c r="AA792" i="3"/>
  <c r="AA793" i="3"/>
  <c r="AA794" i="3"/>
  <c r="AA795" i="3"/>
  <c r="AA796" i="3"/>
  <c r="AA797" i="3"/>
  <c r="AA798" i="3"/>
  <c r="AA799" i="3"/>
  <c r="AA800" i="3"/>
  <c r="AA801" i="3"/>
  <c r="AA802" i="3"/>
  <c r="AA803" i="3"/>
  <c r="AA804" i="3"/>
  <c r="AA805" i="3"/>
  <c r="AA806" i="3"/>
  <c r="AA807" i="3"/>
  <c r="AA808" i="3"/>
  <c r="AA809" i="3"/>
  <c r="AA810" i="3"/>
  <c r="AA811" i="3"/>
  <c r="AA812" i="3"/>
  <c r="AA813" i="3"/>
  <c r="AA814" i="3"/>
  <c r="AA815" i="3"/>
  <c r="AA816" i="3"/>
  <c r="AA817" i="3"/>
  <c r="AA818" i="3"/>
  <c r="AA819" i="3"/>
  <c r="AA820" i="3"/>
  <c r="AA821" i="3"/>
  <c r="AA822" i="3"/>
  <c r="AA823" i="3"/>
  <c r="AA824" i="3"/>
  <c r="AA825" i="3"/>
  <c r="AA826" i="3"/>
  <c r="AA827" i="3"/>
  <c r="AA828" i="3"/>
  <c r="AA829" i="3"/>
  <c r="AA830" i="3"/>
  <c r="AA831" i="3"/>
  <c r="AA832" i="3"/>
  <c r="AA833" i="3"/>
  <c r="AA834" i="3"/>
  <c r="AA835" i="3"/>
  <c r="AA836" i="3"/>
  <c r="AA837" i="3"/>
  <c r="AA838" i="3"/>
  <c r="AA839" i="3"/>
  <c r="AA840" i="3"/>
  <c r="AA841" i="3"/>
  <c r="AA842" i="3"/>
  <c r="AA843" i="3"/>
  <c r="AA844" i="3"/>
  <c r="AA845" i="3"/>
  <c r="AA846" i="3"/>
  <c r="AA847" i="3"/>
  <c r="AA848" i="3"/>
  <c r="AA849" i="3"/>
  <c r="AA850" i="3"/>
  <c r="AA851" i="3"/>
  <c r="AA852" i="3"/>
  <c r="AA853" i="3"/>
  <c r="AA854" i="3"/>
  <c r="AA855" i="3"/>
  <c r="AA856" i="3"/>
  <c r="AA857" i="3"/>
  <c r="AA858" i="3"/>
  <c r="AA859" i="3"/>
  <c r="AA860" i="3"/>
  <c r="AA861" i="3"/>
  <c r="AA862" i="3"/>
  <c r="AA863" i="3"/>
  <c r="AA864" i="3"/>
  <c r="AA865" i="3"/>
  <c r="AA866" i="3"/>
  <c r="AA867" i="3"/>
  <c r="AA868" i="3"/>
  <c r="AA869" i="3"/>
  <c r="AA870" i="3"/>
  <c r="AA871" i="3"/>
  <c r="AA872" i="3"/>
  <c r="AA873" i="3"/>
  <c r="AA874" i="3"/>
  <c r="AA875" i="3"/>
  <c r="AA876" i="3"/>
  <c r="AA877" i="3"/>
  <c r="AA878" i="3"/>
  <c r="AA879" i="3"/>
  <c r="AA880" i="3"/>
  <c r="AA881" i="3"/>
  <c r="AA882" i="3"/>
  <c r="AA883" i="3"/>
  <c r="AA884" i="3"/>
  <c r="AA885" i="3"/>
  <c r="AA886" i="3"/>
  <c r="AA887" i="3"/>
  <c r="AA888" i="3"/>
  <c r="AA889" i="3"/>
  <c r="AA890" i="3"/>
  <c r="AA891" i="3"/>
  <c r="AA892" i="3"/>
  <c r="AA893" i="3"/>
  <c r="AA894" i="3"/>
  <c r="AA895" i="3"/>
  <c r="AA896" i="3"/>
  <c r="AA897" i="3"/>
  <c r="AA898" i="3"/>
  <c r="AA899" i="3"/>
  <c r="AA900" i="3"/>
  <c r="AA901" i="3"/>
  <c r="AA902" i="3"/>
  <c r="AA903" i="3"/>
  <c r="AA904" i="3"/>
  <c r="AA905" i="3"/>
  <c r="AA906" i="3"/>
  <c r="AA907" i="3"/>
  <c r="AA908" i="3"/>
  <c r="AA909" i="3"/>
  <c r="AA910" i="3"/>
  <c r="AA911" i="3"/>
  <c r="AA912" i="3"/>
  <c r="AA913" i="3"/>
  <c r="AA914" i="3"/>
  <c r="AA915" i="3"/>
  <c r="AA916" i="3"/>
  <c r="AA917" i="3"/>
  <c r="AA918" i="3"/>
  <c r="AA919" i="3"/>
  <c r="AA920" i="3"/>
  <c r="AA921" i="3"/>
  <c r="AA922" i="3"/>
  <c r="AA923" i="3"/>
  <c r="AA924" i="3"/>
  <c r="AA925" i="3"/>
  <c r="AA926" i="3"/>
  <c r="AA927" i="3"/>
  <c r="AA928" i="3"/>
  <c r="AA929" i="3"/>
  <c r="AA930" i="3"/>
  <c r="AA931" i="3"/>
  <c r="AA932" i="3"/>
  <c r="AA933" i="3"/>
  <c r="AA934" i="3"/>
  <c r="AA935" i="3"/>
  <c r="AA936" i="3"/>
  <c r="AA937" i="3"/>
  <c r="AA938" i="3"/>
  <c r="AA939" i="3"/>
  <c r="AA940" i="3"/>
  <c r="AA941" i="3"/>
  <c r="AA942" i="3"/>
  <c r="AA943" i="3"/>
  <c r="AA944" i="3"/>
  <c r="AA945" i="3"/>
  <c r="AA946" i="3"/>
  <c r="AA947" i="3"/>
  <c r="AA948" i="3"/>
  <c r="AA949" i="3"/>
  <c r="AA950" i="3"/>
  <c r="AA951" i="3"/>
  <c r="AA952" i="3"/>
  <c r="AA953" i="3"/>
  <c r="AA954" i="3"/>
  <c r="AA955" i="3"/>
  <c r="AA956" i="3"/>
  <c r="AA957" i="3"/>
  <c r="AA958" i="3"/>
  <c r="AA959" i="3"/>
  <c r="AA960" i="3"/>
  <c r="AA961" i="3"/>
  <c r="AA962" i="3"/>
  <c r="AA963" i="3"/>
  <c r="AA964" i="3"/>
  <c r="AA965" i="3"/>
  <c r="AA966" i="3"/>
  <c r="AA967" i="3"/>
  <c r="AA968" i="3"/>
  <c r="AA969" i="3"/>
  <c r="AA970" i="3"/>
  <c r="AA971" i="3"/>
  <c r="AA972" i="3"/>
  <c r="AA973" i="3"/>
  <c r="AA974" i="3"/>
  <c r="AA975" i="3"/>
  <c r="AA976" i="3"/>
  <c r="AA977" i="3"/>
  <c r="AA978" i="3"/>
  <c r="AA979" i="3"/>
  <c r="AA980" i="3"/>
  <c r="AA981" i="3"/>
  <c r="AA982" i="3"/>
  <c r="AA983" i="3"/>
  <c r="AA984" i="3"/>
  <c r="AA985" i="3"/>
  <c r="AA986" i="3"/>
  <c r="AA987" i="3"/>
  <c r="AA988" i="3"/>
  <c r="AA989" i="3"/>
  <c r="AA990" i="3"/>
  <c r="AA991" i="3"/>
  <c r="AA992" i="3"/>
  <c r="AA993" i="3"/>
  <c r="AA994" i="3"/>
  <c r="AA995" i="3"/>
  <c r="AA996" i="3"/>
  <c r="AA997" i="3"/>
  <c r="AA998" i="3"/>
  <c r="AA999" i="3"/>
  <c r="AT999" i="3"/>
  <c r="AT998" i="3"/>
  <c r="AT997" i="3"/>
  <c r="AT996" i="3"/>
  <c r="AT995" i="3"/>
  <c r="AT994" i="3"/>
  <c r="AT993" i="3"/>
  <c r="AT992" i="3"/>
  <c r="AT991" i="3"/>
  <c r="AT990" i="3"/>
  <c r="AT989" i="3"/>
  <c r="AT988" i="3"/>
  <c r="AT987" i="3"/>
  <c r="AT986" i="3"/>
  <c r="AT985" i="3"/>
  <c r="AT984" i="3"/>
  <c r="AT983" i="3"/>
  <c r="AT982" i="3"/>
  <c r="AT981" i="3"/>
  <c r="AT980" i="3"/>
  <c r="AT979" i="3"/>
  <c r="AT978" i="3"/>
  <c r="AT977" i="3"/>
  <c r="AT976" i="3"/>
  <c r="AT975" i="3"/>
  <c r="AT974" i="3"/>
  <c r="AT973" i="3"/>
  <c r="AT972" i="3"/>
  <c r="AT971" i="3"/>
  <c r="AT970" i="3"/>
  <c r="AT969" i="3"/>
  <c r="AT968" i="3"/>
  <c r="AT967" i="3"/>
  <c r="AT966" i="3"/>
  <c r="AT965" i="3"/>
  <c r="AT964" i="3"/>
  <c r="AT963" i="3"/>
  <c r="AT962" i="3"/>
  <c r="AT961" i="3"/>
  <c r="AT960" i="3"/>
  <c r="AT959" i="3"/>
  <c r="AT958" i="3"/>
  <c r="AT957" i="3"/>
  <c r="AT956" i="3"/>
  <c r="AT955" i="3"/>
  <c r="AT954" i="3"/>
  <c r="AT953" i="3"/>
  <c r="AT952" i="3"/>
  <c r="AT951" i="3"/>
  <c r="AT950" i="3"/>
  <c r="AT949" i="3"/>
  <c r="AT948" i="3"/>
  <c r="AT947" i="3"/>
  <c r="AT946" i="3"/>
  <c r="AT945" i="3"/>
  <c r="AT944" i="3"/>
  <c r="AT943" i="3"/>
  <c r="AT942" i="3"/>
  <c r="AT941" i="3"/>
  <c r="AT940" i="3"/>
  <c r="AT939" i="3"/>
  <c r="AT938" i="3"/>
  <c r="AT937" i="3"/>
  <c r="AT936" i="3"/>
  <c r="AT935" i="3"/>
  <c r="AT934" i="3"/>
  <c r="AT933" i="3"/>
  <c r="AT932" i="3"/>
  <c r="AT931" i="3"/>
  <c r="AT930" i="3"/>
  <c r="AT929" i="3"/>
  <c r="AT928" i="3"/>
  <c r="AT927" i="3"/>
  <c r="AT926" i="3"/>
  <c r="AT925" i="3"/>
  <c r="AT924" i="3"/>
  <c r="AT923" i="3"/>
  <c r="AT922" i="3"/>
  <c r="AT921" i="3"/>
  <c r="AT920" i="3"/>
  <c r="AT919" i="3"/>
  <c r="AT918" i="3"/>
  <c r="AT917" i="3"/>
  <c r="AT916" i="3"/>
  <c r="AT915" i="3"/>
  <c r="AT914" i="3"/>
  <c r="AT913" i="3"/>
  <c r="AT912" i="3"/>
  <c r="AT911" i="3"/>
  <c r="AT910" i="3"/>
  <c r="AT909" i="3"/>
  <c r="AT908" i="3"/>
  <c r="AT907" i="3"/>
  <c r="AT906" i="3"/>
  <c r="AT905" i="3"/>
  <c r="AT904" i="3"/>
  <c r="AT903" i="3"/>
  <c r="AT902" i="3"/>
  <c r="AT901" i="3"/>
  <c r="AT900" i="3"/>
  <c r="AT899" i="3"/>
  <c r="AT898" i="3"/>
  <c r="AT897" i="3"/>
  <c r="AT896" i="3"/>
  <c r="AT895" i="3"/>
  <c r="AT894" i="3"/>
  <c r="AT893" i="3"/>
  <c r="AT892" i="3"/>
  <c r="AT891" i="3"/>
  <c r="AT890" i="3"/>
  <c r="AT889" i="3"/>
  <c r="AT888" i="3"/>
  <c r="AT887" i="3"/>
  <c r="AT886" i="3"/>
  <c r="AT885" i="3"/>
  <c r="AT884" i="3"/>
  <c r="AT883" i="3"/>
  <c r="AT882" i="3"/>
  <c r="AT881" i="3"/>
  <c r="AT880" i="3"/>
  <c r="AT879" i="3"/>
  <c r="AT878" i="3"/>
  <c r="AT877" i="3"/>
  <c r="AT876" i="3"/>
  <c r="AT875" i="3"/>
  <c r="AT874" i="3"/>
  <c r="AT873" i="3"/>
  <c r="AT872" i="3"/>
  <c r="AT871" i="3"/>
  <c r="AT870" i="3"/>
  <c r="AT869" i="3"/>
  <c r="AT868" i="3"/>
  <c r="AT867" i="3"/>
  <c r="AT866" i="3"/>
  <c r="AT865" i="3"/>
  <c r="AT864" i="3"/>
  <c r="AT863" i="3"/>
  <c r="AT862" i="3"/>
  <c r="AT861" i="3"/>
  <c r="AT860" i="3"/>
  <c r="AT859" i="3"/>
  <c r="AT858" i="3"/>
  <c r="AT857" i="3"/>
  <c r="AT856" i="3"/>
  <c r="AT855" i="3"/>
  <c r="AT854" i="3"/>
  <c r="AT853" i="3"/>
  <c r="AT852" i="3"/>
  <c r="AT851" i="3"/>
  <c r="AT850" i="3"/>
  <c r="AT849" i="3"/>
  <c r="AT848" i="3"/>
  <c r="AT847" i="3"/>
  <c r="AT846" i="3"/>
  <c r="AT845" i="3"/>
  <c r="AT844" i="3"/>
  <c r="AT843" i="3"/>
  <c r="AT842" i="3"/>
  <c r="AT841" i="3"/>
  <c r="AT840" i="3"/>
  <c r="AT839" i="3"/>
  <c r="AT838" i="3"/>
  <c r="AT837" i="3"/>
  <c r="AT836" i="3"/>
  <c r="AT835" i="3"/>
  <c r="AT834" i="3"/>
  <c r="AT833" i="3"/>
  <c r="AT832" i="3"/>
  <c r="AT831" i="3"/>
  <c r="AT830" i="3"/>
  <c r="AT829" i="3"/>
  <c r="AT828" i="3"/>
  <c r="AT827" i="3"/>
  <c r="AT826" i="3"/>
  <c r="AT825" i="3"/>
  <c r="AT824" i="3"/>
  <c r="AT823" i="3"/>
  <c r="AT822" i="3"/>
  <c r="AT821" i="3"/>
  <c r="AT820" i="3"/>
  <c r="AT819" i="3"/>
  <c r="AT818" i="3"/>
  <c r="AT817" i="3"/>
  <c r="AT816" i="3"/>
  <c r="AT815" i="3"/>
  <c r="AT814" i="3"/>
  <c r="AT813" i="3"/>
  <c r="AT812" i="3"/>
  <c r="AT811" i="3"/>
  <c r="AT810" i="3"/>
  <c r="AT809" i="3"/>
  <c r="AT808" i="3"/>
  <c r="AT807" i="3"/>
  <c r="AT806" i="3"/>
  <c r="AT805" i="3"/>
  <c r="AT804" i="3"/>
  <c r="AT803" i="3"/>
  <c r="AT802" i="3"/>
  <c r="AT801" i="3"/>
  <c r="AT800" i="3"/>
  <c r="AT799" i="3"/>
  <c r="AT798" i="3"/>
  <c r="AT797" i="3"/>
  <c r="AT796" i="3"/>
  <c r="AT795" i="3"/>
  <c r="AT794" i="3"/>
  <c r="AT793" i="3"/>
  <c r="AT792" i="3"/>
  <c r="AT791" i="3"/>
  <c r="AT790" i="3"/>
  <c r="AT789" i="3"/>
  <c r="AT788" i="3"/>
  <c r="AT787" i="3"/>
  <c r="AT786" i="3"/>
  <c r="AT785" i="3"/>
  <c r="AT784" i="3"/>
  <c r="AT783" i="3"/>
  <c r="AT782" i="3"/>
  <c r="AT781" i="3"/>
  <c r="AT780" i="3"/>
  <c r="AT779" i="3"/>
  <c r="AT778" i="3"/>
  <c r="AT777" i="3"/>
  <c r="AT776" i="3"/>
  <c r="AT775" i="3"/>
  <c r="AT774" i="3"/>
  <c r="AT773" i="3"/>
  <c r="AT772" i="3"/>
  <c r="AT771" i="3"/>
  <c r="AT770" i="3"/>
  <c r="AT769" i="3"/>
  <c r="AT768" i="3"/>
  <c r="AT767" i="3"/>
  <c r="AT766" i="3"/>
  <c r="AT765" i="3"/>
  <c r="AT764" i="3"/>
  <c r="AT763" i="3"/>
  <c r="AT762" i="3"/>
  <c r="AT761" i="3"/>
  <c r="AT760" i="3"/>
  <c r="AT759" i="3"/>
  <c r="AT758" i="3"/>
  <c r="AT757" i="3"/>
  <c r="AT756" i="3"/>
  <c r="AT755" i="3"/>
  <c r="AT754" i="3"/>
  <c r="AT753" i="3"/>
  <c r="AT752" i="3"/>
  <c r="AT751" i="3"/>
  <c r="AT750" i="3"/>
  <c r="AT749" i="3"/>
  <c r="AT748" i="3"/>
  <c r="AT747" i="3"/>
  <c r="AT746" i="3"/>
  <c r="AT745" i="3"/>
  <c r="AT744" i="3"/>
  <c r="AT743" i="3"/>
  <c r="AT742" i="3"/>
  <c r="AT741" i="3"/>
  <c r="AT740" i="3"/>
  <c r="AT739" i="3"/>
  <c r="AT738" i="3"/>
  <c r="AT737" i="3"/>
  <c r="AT736" i="3"/>
  <c r="AT735" i="3"/>
  <c r="AT734" i="3"/>
  <c r="AT733" i="3"/>
  <c r="AT732" i="3"/>
  <c r="AT731" i="3"/>
  <c r="AT730" i="3"/>
  <c r="AT729" i="3"/>
  <c r="AT728" i="3"/>
  <c r="AT727" i="3"/>
  <c r="AT726" i="3"/>
  <c r="AT725" i="3"/>
  <c r="AT724" i="3"/>
  <c r="AT723" i="3"/>
  <c r="AT722" i="3"/>
  <c r="AT721" i="3"/>
  <c r="AT720" i="3"/>
  <c r="AT719" i="3"/>
  <c r="AT718" i="3"/>
  <c r="AT717" i="3"/>
  <c r="AT716" i="3"/>
  <c r="AT715" i="3"/>
  <c r="AT714" i="3"/>
  <c r="AT713" i="3"/>
  <c r="AT712" i="3"/>
  <c r="AT711" i="3"/>
  <c r="AT710" i="3"/>
  <c r="AT709" i="3"/>
  <c r="AT708" i="3"/>
  <c r="AT707" i="3"/>
  <c r="AT706" i="3"/>
  <c r="AT705" i="3"/>
  <c r="AT704" i="3"/>
  <c r="AT703" i="3"/>
  <c r="AT702" i="3"/>
  <c r="AT701" i="3"/>
  <c r="AT700" i="3"/>
  <c r="AT699" i="3"/>
  <c r="AT698" i="3"/>
  <c r="AT697" i="3"/>
  <c r="AT696" i="3"/>
  <c r="AT695" i="3"/>
  <c r="AT694" i="3"/>
  <c r="AT693" i="3"/>
  <c r="AT692" i="3"/>
  <c r="AT691" i="3"/>
  <c r="AT690" i="3"/>
  <c r="AT689" i="3"/>
  <c r="AT688" i="3"/>
  <c r="AT687" i="3"/>
  <c r="AT686" i="3"/>
  <c r="AT685" i="3"/>
  <c r="AT684" i="3"/>
  <c r="AT683" i="3"/>
  <c r="AT682" i="3"/>
  <c r="AT681" i="3"/>
  <c r="AT680" i="3"/>
  <c r="AT679" i="3"/>
  <c r="AT678" i="3"/>
  <c r="AT677" i="3"/>
  <c r="AT676" i="3"/>
  <c r="AT675" i="3"/>
  <c r="AT674" i="3"/>
  <c r="AT673" i="3"/>
  <c r="AT672" i="3"/>
  <c r="AT671" i="3"/>
  <c r="AT670" i="3"/>
  <c r="AT669" i="3"/>
  <c r="AT668" i="3"/>
  <c r="AT667" i="3"/>
  <c r="AT666" i="3"/>
  <c r="AT665" i="3"/>
  <c r="AT664" i="3"/>
  <c r="AT663" i="3"/>
  <c r="AT662" i="3"/>
  <c r="AT661" i="3"/>
  <c r="AT660" i="3"/>
  <c r="AT659" i="3"/>
  <c r="AT658" i="3"/>
  <c r="AT657" i="3"/>
  <c r="AT656" i="3"/>
  <c r="AT655" i="3"/>
  <c r="AT654" i="3"/>
  <c r="AT653" i="3"/>
  <c r="AT652" i="3"/>
  <c r="AT651" i="3"/>
  <c r="AT650" i="3"/>
  <c r="AT649" i="3"/>
  <c r="AT648" i="3"/>
  <c r="AT647" i="3"/>
  <c r="AT646" i="3"/>
  <c r="AT645" i="3"/>
  <c r="AT644" i="3"/>
  <c r="AT643" i="3"/>
  <c r="AT642" i="3"/>
  <c r="AT641" i="3"/>
  <c r="AT640" i="3"/>
  <c r="AT639" i="3"/>
  <c r="AT638" i="3"/>
  <c r="AT637" i="3"/>
  <c r="AT636" i="3"/>
  <c r="AT635" i="3"/>
  <c r="AT634" i="3"/>
  <c r="AT633" i="3"/>
  <c r="AT632" i="3"/>
  <c r="AT631" i="3"/>
  <c r="AT630" i="3"/>
  <c r="AT629" i="3"/>
  <c r="AT628" i="3"/>
  <c r="AT627" i="3"/>
  <c r="AT626" i="3"/>
  <c r="AT625" i="3"/>
  <c r="AT624" i="3"/>
  <c r="AT623" i="3"/>
  <c r="AT622" i="3"/>
  <c r="AT621" i="3"/>
  <c r="AT620" i="3"/>
  <c r="AT619" i="3"/>
  <c r="AT618" i="3"/>
  <c r="AT617" i="3"/>
  <c r="AT616" i="3"/>
  <c r="AT615" i="3"/>
  <c r="AT614" i="3"/>
  <c r="AT613" i="3"/>
  <c r="AT612" i="3"/>
  <c r="AT611" i="3"/>
  <c r="AT610" i="3"/>
  <c r="AT609" i="3"/>
  <c r="AT608" i="3"/>
  <c r="AT607" i="3"/>
  <c r="AT606" i="3"/>
  <c r="AT605" i="3"/>
  <c r="AT604" i="3"/>
  <c r="AT603" i="3"/>
  <c r="AT602" i="3"/>
  <c r="AT601" i="3"/>
  <c r="AT600" i="3"/>
  <c r="AT599" i="3"/>
  <c r="AT598" i="3"/>
  <c r="AT597" i="3"/>
  <c r="AT596" i="3"/>
  <c r="AT595" i="3"/>
  <c r="AT594" i="3"/>
  <c r="AT593" i="3"/>
  <c r="AT592" i="3"/>
  <c r="AT591" i="3"/>
  <c r="AT590" i="3"/>
  <c r="AT589" i="3"/>
  <c r="AT588" i="3"/>
  <c r="AT587" i="3"/>
  <c r="AT586" i="3"/>
  <c r="AT585" i="3"/>
  <c r="AT584" i="3"/>
  <c r="AT583" i="3"/>
  <c r="AT582" i="3"/>
  <c r="AT581" i="3"/>
  <c r="AT580" i="3"/>
  <c r="AT579" i="3"/>
  <c r="AT578" i="3"/>
  <c r="AT577" i="3"/>
  <c r="AT576" i="3"/>
  <c r="AT575" i="3"/>
  <c r="AT574" i="3"/>
  <c r="AT573" i="3"/>
  <c r="AT572" i="3"/>
  <c r="AT571" i="3"/>
  <c r="AT570" i="3"/>
  <c r="AT569" i="3"/>
  <c r="AT568" i="3"/>
  <c r="AT567" i="3"/>
  <c r="AT566" i="3"/>
  <c r="AT565" i="3"/>
  <c r="AT564" i="3"/>
  <c r="AT563" i="3"/>
  <c r="AT562" i="3"/>
  <c r="AT561" i="3"/>
  <c r="AT560" i="3"/>
  <c r="AT559" i="3"/>
  <c r="AT558" i="3"/>
  <c r="AT557" i="3"/>
  <c r="AT556" i="3"/>
  <c r="AT555" i="3"/>
  <c r="AT554" i="3"/>
  <c r="AT553" i="3"/>
  <c r="AT552" i="3"/>
  <c r="AT551" i="3"/>
  <c r="AT550" i="3"/>
  <c r="AT549" i="3"/>
  <c r="AT548" i="3"/>
  <c r="AT547" i="3"/>
  <c r="AT546" i="3"/>
  <c r="AT545" i="3"/>
  <c r="AT544" i="3"/>
  <c r="AT543" i="3"/>
  <c r="AT542" i="3"/>
  <c r="AT541" i="3"/>
  <c r="AT540" i="3"/>
  <c r="AT539" i="3"/>
  <c r="AT538" i="3"/>
  <c r="AT537" i="3"/>
  <c r="AT536" i="3"/>
  <c r="AT535" i="3"/>
  <c r="AT534" i="3"/>
  <c r="AT533" i="3"/>
  <c r="AT532" i="3"/>
  <c r="AT531" i="3"/>
  <c r="AT530" i="3"/>
  <c r="AT529" i="3"/>
  <c r="AT528" i="3"/>
  <c r="AT527" i="3"/>
  <c r="AT526" i="3"/>
  <c r="AT525" i="3"/>
  <c r="AT524" i="3"/>
  <c r="AT523" i="3"/>
  <c r="AT522" i="3"/>
  <c r="AT521" i="3"/>
  <c r="AT520" i="3"/>
  <c r="AT519" i="3"/>
  <c r="AT518" i="3"/>
  <c r="AT517" i="3"/>
  <c r="AT516" i="3"/>
  <c r="AT515" i="3"/>
  <c r="AT514" i="3"/>
  <c r="AT513" i="3"/>
  <c r="AT512" i="3"/>
  <c r="AT511" i="3"/>
  <c r="AT510" i="3"/>
  <c r="AT509" i="3"/>
  <c r="AT508" i="3"/>
  <c r="AT507" i="3"/>
  <c r="AT506" i="3"/>
  <c r="AT505" i="3"/>
  <c r="AT504" i="3"/>
  <c r="AT503" i="3"/>
  <c r="AT502" i="3"/>
  <c r="AT501" i="3"/>
  <c r="AT500" i="3"/>
  <c r="AT499" i="3"/>
  <c r="AT498" i="3"/>
  <c r="AT497" i="3"/>
  <c r="AT496" i="3"/>
  <c r="AT495" i="3"/>
  <c r="AT494" i="3"/>
  <c r="AT493" i="3"/>
  <c r="AT492" i="3"/>
  <c r="AT491" i="3"/>
  <c r="AT490" i="3"/>
  <c r="AT489" i="3"/>
  <c r="AT488" i="3"/>
  <c r="AT487" i="3"/>
  <c r="AT486" i="3"/>
  <c r="AT485" i="3"/>
  <c r="AT484" i="3"/>
  <c r="AT483" i="3"/>
  <c r="AT482" i="3"/>
  <c r="AT481" i="3"/>
  <c r="AT480" i="3"/>
  <c r="AT479" i="3"/>
  <c r="AT478" i="3"/>
  <c r="AT477" i="3"/>
  <c r="AT476" i="3"/>
  <c r="AT475" i="3"/>
  <c r="AT474" i="3"/>
  <c r="AT473" i="3"/>
  <c r="AT472" i="3"/>
  <c r="AT471" i="3"/>
  <c r="AT470" i="3"/>
  <c r="AT469" i="3"/>
  <c r="AT468" i="3"/>
  <c r="AT467" i="3"/>
  <c r="AT466" i="3"/>
  <c r="AT465" i="3"/>
  <c r="AT464" i="3"/>
  <c r="AT463" i="3"/>
  <c r="AT462" i="3"/>
  <c r="AT461" i="3"/>
  <c r="AT460" i="3"/>
  <c r="AT459" i="3"/>
  <c r="AT458" i="3"/>
  <c r="AT457" i="3"/>
  <c r="AT456" i="3"/>
  <c r="AT455" i="3"/>
  <c r="AT454" i="3"/>
  <c r="AT453" i="3"/>
  <c r="AT452" i="3"/>
  <c r="AT451" i="3"/>
  <c r="AT450" i="3"/>
  <c r="AT449" i="3"/>
  <c r="AT448" i="3"/>
  <c r="AT447" i="3"/>
  <c r="AT446" i="3"/>
  <c r="AT445" i="3"/>
  <c r="AT444" i="3"/>
  <c r="AT443" i="3"/>
  <c r="AT442" i="3"/>
  <c r="AT441" i="3"/>
  <c r="AT440" i="3"/>
  <c r="AT439" i="3"/>
  <c r="AT438" i="3"/>
  <c r="AT437" i="3"/>
  <c r="AT436" i="3"/>
  <c r="AT435" i="3"/>
  <c r="AT434" i="3"/>
  <c r="AT433" i="3"/>
  <c r="AT432" i="3"/>
  <c r="AT431" i="3"/>
  <c r="AT430" i="3"/>
  <c r="AT429" i="3"/>
  <c r="AT428" i="3"/>
  <c r="AT427" i="3"/>
  <c r="AT426" i="3"/>
  <c r="AT425" i="3"/>
  <c r="AT424" i="3"/>
  <c r="AT423" i="3"/>
  <c r="AT422" i="3"/>
  <c r="AT421" i="3"/>
  <c r="AT420" i="3"/>
  <c r="AT419" i="3"/>
  <c r="AT418" i="3"/>
  <c r="AT417" i="3"/>
  <c r="AT416" i="3"/>
  <c r="AT415" i="3"/>
  <c r="AT414" i="3"/>
  <c r="AT413" i="3"/>
  <c r="AT412" i="3"/>
  <c r="AT411" i="3"/>
  <c r="AT410" i="3"/>
  <c r="AT409" i="3"/>
  <c r="AT408" i="3"/>
  <c r="AT407" i="3"/>
  <c r="AT406" i="3"/>
  <c r="AT405" i="3"/>
  <c r="AT404" i="3"/>
  <c r="AT403" i="3"/>
  <c r="AT402" i="3"/>
  <c r="AT401" i="3"/>
  <c r="AT400" i="3"/>
  <c r="AT399" i="3"/>
  <c r="AT398" i="3"/>
  <c r="AT397" i="3"/>
  <c r="AT396" i="3"/>
  <c r="AT395" i="3"/>
  <c r="AT394" i="3"/>
  <c r="AT393" i="3"/>
  <c r="AT392" i="3"/>
  <c r="AT391" i="3"/>
  <c r="AT390" i="3"/>
  <c r="AT389" i="3"/>
  <c r="AT388" i="3"/>
  <c r="AT387" i="3"/>
  <c r="AT386" i="3"/>
  <c r="AT385" i="3"/>
  <c r="AT384" i="3"/>
  <c r="AT383" i="3"/>
  <c r="AT382" i="3"/>
  <c r="AT381" i="3"/>
  <c r="AT380" i="3"/>
  <c r="AT379" i="3"/>
  <c r="AT378" i="3"/>
  <c r="AT377" i="3"/>
  <c r="AT376" i="3"/>
  <c r="AT375" i="3"/>
  <c r="AT374" i="3"/>
  <c r="AT373" i="3"/>
  <c r="AT372" i="3"/>
  <c r="AT371" i="3"/>
  <c r="AT370" i="3"/>
  <c r="AT369" i="3"/>
  <c r="AT368" i="3"/>
  <c r="AT367" i="3"/>
  <c r="AT366" i="3"/>
  <c r="AT365" i="3"/>
  <c r="AT364" i="3"/>
  <c r="AT363" i="3"/>
  <c r="AT362" i="3"/>
  <c r="AT361" i="3"/>
  <c r="AT360" i="3"/>
  <c r="AT359" i="3"/>
  <c r="AT358" i="3"/>
  <c r="AT357" i="3"/>
  <c r="AT356" i="3"/>
  <c r="AT355" i="3"/>
  <c r="AT354" i="3"/>
  <c r="AT353" i="3"/>
  <c r="AT352" i="3"/>
  <c r="AT351" i="3"/>
  <c r="AT350" i="3"/>
  <c r="AT349" i="3"/>
  <c r="AT348" i="3"/>
  <c r="AT347" i="3"/>
  <c r="AT346" i="3"/>
  <c r="AT345" i="3"/>
  <c r="AT344" i="3"/>
  <c r="AT343" i="3"/>
  <c r="AT342" i="3"/>
  <c r="AT341" i="3"/>
  <c r="AT340" i="3"/>
  <c r="AT339" i="3"/>
  <c r="AT338" i="3"/>
  <c r="AT337" i="3"/>
  <c r="AT336" i="3"/>
  <c r="AT335" i="3"/>
  <c r="AT334" i="3"/>
  <c r="AT333" i="3"/>
  <c r="AT332" i="3"/>
  <c r="AT331" i="3"/>
  <c r="AT330" i="3"/>
  <c r="AT329" i="3"/>
  <c r="AT328" i="3"/>
  <c r="AT327" i="3"/>
  <c r="AT326" i="3"/>
  <c r="AT325" i="3"/>
  <c r="AT324" i="3"/>
  <c r="AT323" i="3"/>
  <c r="AT322" i="3"/>
  <c r="AT321" i="3"/>
  <c r="AT320" i="3"/>
  <c r="AT319" i="3"/>
  <c r="AT318" i="3"/>
  <c r="AT317" i="3"/>
  <c r="AT316" i="3"/>
  <c r="AT315" i="3"/>
  <c r="AT314" i="3"/>
  <c r="AT313" i="3"/>
  <c r="AT312" i="3"/>
  <c r="AT311" i="3"/>
  <c r="AT310" i="3"/>
  <c r="AT309" i="3"/>
  <c r="AT308" i="3"/>
  <c r="AT307" i="3"/>
  <c r="AT306" i="3"/>
  <c r="AT305" i="3"/>
  <c r="AT304" i="3"/>
  <c r="AT303" i="3"/>
  <c r="AT302" i="3"/>
  <c r="AT301" i="3"/>
  <c r="AT300" i="3"/>
  <c r="AT299" i="3"/>
  <c r="AT298" i="3"/>
  <c r="AT297" i="3"/>
  <c r="AT296" i="3"/>
  <c r="AT295" i="3"/>
  <c r="AT294" i="3"/>
  <c r="AT293" i="3"/>
  <c r="AT292" i="3"/>
  <c r="AT291" i="3"/>
  <c r="AT290" i="3"/>
  <c r="AT289" i="3"/>
  <c r="AT288" i="3"/>
  <c r="AT287" i="3"/>
  <c r="AT286" i="3"/>
  <c r="AT285" i="3"/>
  <c r="AT284" i="3"/>
  <c r="AT283" i="3"/>
  <c r="AT282" i="3"/>
  <c r="AT281" i="3"/>
  <c r="AT280" i="3"/>
  <c r="AT279" i="3"/>
  <c r="AT278" i="3"/>
  <c r="AT277" i="3"/>
  <c r="AT276" i="3"/>
  <c r="AT275" i="3"/>
  <c r="AT274" i="3"/>
  <c r="AT273" i="3"/>
  <c r="AT272" i="3"/>
  <c r="AT271" i="3"/>
  <c r="AT270" i="3"/>
  <c r="AT269" i="3"/>
  <c r="AT268" i="3"/>
  <c r="AT267" i="3"/>
  <c r="AT266" i="3"/>
  <c r="AT265" i="3"/>
  <c r="AT264" i="3"/>
  <c r="AT263" i="3"/>
  <c r="AT262" i="3"/>
  <c r="AT261" i="3"/>
  <c r="AT260" i="3"/>
  <c r="AT259" i="3"/>
  <c r="AT258" i="3"/>
  <c r="AT257" i="3"/>
  <c r="AT256" i="3"/>
  <c r="AT255" i="3"/>
  <c r="AT254" i="3"/>
  <c r="AT253" i="3"/>
  <c r="AT252" i="3"/>
  <c r="AT251" i="3"/>
  <c r="AT250" i="3"/>
  <c r="AT249" i="3"/>
  <c r="AT248" i="3"/>
  <c r="AT247" i="3"/>
  <c r="AT246" i="3"/>
  <c r="AT245" i="3"/>
  <c r="AT244" i="3"/>
  <c r="AT243" i="3"/>
  <c r="AT242" i="3"/>
  <c r="AT241" i="3"/>
  <c r="AT240" i="3"/>
  <c r="AT239" i="3"/>
  <c r="AT238" i="3"/>
  <c r="AT237" i="3"/>
  <c r="AT236" i="3"/>
  <c r="AT235" i="3"/>
  <c r="AT234" i="3"/>
  <c r="AT233" i="3"/>
  <c r="AT232" i="3"/>
  <c r="AT231" i="3"/>
  <c r="AT230" i="3"/>
  <c r="AT229" i="3"/>
  <c r="AT228" i="3"/>
  <c r="AT227" i="3"/>
  <c r="AT226" i="3"/>
  <c r="AT225" i="3"/>
  <c r="AT224" i="3"/>
  <c r="AT223" i="3"/>
  <c r="AT222" i="3"/>
  <c r="AT221" i="3"/>
  <c r="AT220" i="3"/>
  <c r="AT219" i="3"/>
  <c r="AT218" i="3"/>
  <c r="AT217" i="3"/>
  <c r="AT216" i="3"/>
  <c r="AT215" i="3"/>
  <c r="AT214" i="3"/>
  <c r="AT213" i="3"/>
  <c r="AT212" i="3"/>
  <c r="AT211" i="3"/>
  <c r="AT210" i="3"/>
  <c r="AT209" i="3"/>
  <c r="AT208" i="3"/>
  <c r="AT207" i="3"/>
  <c r="AT206" i="3"/>
  <c r="AT205" i="3"/>
  <c r="AT204" i="3"/>
  <c r="AT203" i="3"/>
  <c r="AT202" i="3"/>
  <c r="AT201" i="3"/>
  <c r="AT200" i="3"/>
  <c r="AT199" i="3"/>
  <c r="AT198" i="3"/>
  <c r="AT197" i="3"/>
  <c r="AT196" i="3"/>
  <c r="AT195" i="3"/>
  <c r="AT194" i="3"/>
  <c r="AT193" i="3"/>
  <c r="AT192" i="3"/>
  <c r="AT191" i="3"/>
  <c r="AT190" i="3"/>
  <c r="AT189" i="3"/>
  <c r="AT188" i="3"/>
  <c r="AT187" i="3"/>
  <c r="AT186" i="3"/>
  <c r="AT185" i="3"/>
  <c r="AT184" i="3"/>
  <c r="AT183" i="3"/>
  <c r="AT182" i="3"/>
  <c r="AT181" i="3"/>
  <c r="AT180" i="3"/>
  <c r="AT179" i="3"/>
  <c r="AT178" i="3"/>
  <c r="AT177" i="3"/>
  <c r="AT176" i="3"/>
  <c r="AT175" i="3"/>
  <c r="AT174" i="3"/>
  <c r="AT173" i="3"/>
  <c r="AT172" i="3"/>
  <c r="AT171" i="3"/>
  <c r="AT170" i="3"/>
  <c r="AT169" i="3"/>
  <c r="AT168" i="3"/>
  <c r="AT167" i="3"/>
  <c r="AT166" i="3"/>
  <c r="AT165" i="3"/>
  <c r="AT164" i="3"/>
  <c r="AT163" i="3"/>
  <c r="AT162" i="3"/>
  <c r="AT161" i="3"/>
  <c r="AT160" i="3"/>
  <c r="AT159" i="3"/>
  <c r="AT158" i="3"/>
  <c r="AT157" i="3"/>
  <c r="AT156" i="3"/>
  <c r="AT155" i="3"/>
  <c r="AT154" i="3"/>
  <c r="AT153" i="3"/>
  <c r="AT152" i="3"/>
  <c r="AT151" i="3"/>
  <c r="AT150" i="3"/>
  <c r="AT149" i="3"/>
  <c r="AT148" i="3"/>
  <c r="AT147" i="3"/>
  <c r="AT146" i="3"/>
  <c r="AT145" i="3"/>
  <c r="AT144" i="3"/>
  <c r="AT143" i="3"/>
  <c r="AT142" i="3"/>
  <c r="AT141" i="3"/>
  <c r="AT140" i="3"/>
  <c r="AT139" i="3"/>
  <c r="AT138" i="3"/>
  <c r="AT137" i="3"/>
  <c r="AT136" i="3"/>
  <c r="AT135" i="3"/>
  <c r="AT134" i="3"/>
  <c r="AT133" i="3"/>
  <c r="AT132" i="3"/>
  <c r="AT131" i="3"/>
  <c r="AT130" i="3"/>
  <c r="AT129" i="3"/>
  <c r="AT128" i="3"/>
  <c r="AT127" i="3"/>
  <c r="AT126" i="3"/>
  <c r="AT125" i="3"/>
  <c r="AT124" i="3"/>
  <c r="AT123" i="3"/>
  <c r="AT122" i="3"/>
  <c r="AT121" i="3"/>
  <c r="AT120" i="3"/>
  <c r="AT119" i="3"/>
  <c r="AT118" i="3"/>
  <c r="AT117" i="3"/>
  <c r="AT116" i="3"/>
  <c r="AT115" i="3"/>
  <c r="AT114" i="3"/>
  <c r="AT113" i="3"/>
  <c r="AT112" i="3"/>
  <c r="AT111" i="3"/>
  <c r="AT110" i="3"/>
  <c r="AT109" i="3"/>
  <c r="AT108" i="3"/>
  <c r="AT107" i="3"/>
  <c r="AI66" i="3" l="1"/>
  <c r="AI67" i="3"/>
  <c r="AI68" i="3"/>
  <c r="AI69" i="3"/>
  <c r="AI70" i="3"/>
  <c r="AI71" i="3"/>
  <c r="AI72" i="3"/>
  <c r="AI73" i="3"/>
  <c r="AI74" i="3"/>
  <c r="AI75" i="3"/>
  <c r="AI76" i="3"/>
  <c r="AI77" i="3"/>
  <c r="AI78" i="3"/>
  <c r="AI79" i="3"/>
  <c r="AI80" i="3"/>
  <c r="AI81" i="3"/>
  <c r="AI82" i="3"/>
  <c r="AI83" i="3"/>
  <c r="AI84" i="3"/>
  <c r="AI85" i="3"/>
  <c r="AI86" i="3"/>
  <c r="AI87" i="3"/>
  <c r="AI88" i="3"/>
  <c r="AI89" i="3"/>
  <c r="AI90" i="3"/>
  <c r="AI91" i="3"/>
  <c r="AI92" i="3"/>
  <c r="AI93" i="3"/>
  <c r="AI94" i="3"/>
  <c r="AI95" i="3"/>
  <c r="AI96" i="3"/>
  <c r="AI97" i="3"/>
  <c r="AI98" i="3"/>
  <c r="AI99" i="3"/>
  <c r="AI100" i="3"/>
  <c r="AI101" i="3"/>
  <c r="AI102" i="3"/>
  <c r="AI103" i="3"/>
  <c r="AI104" i="3"/>
  <c r="AI105" i="3"/>
  <c r="AI106" i="3"/>
  <c r="AI107" i="3"/>
  <c r="AI108" i="3"/>
  <c r="AI109" i="3"/>
  <c r="AI110" i="3"/>
  <c r="AI111" i="3"/>
  <c r="AI112" i="3"/>
  <c r="AI113" i="3"/>
  <c r="AI114" i="3"/>
  <c r="AI115" i="3"/>
  <c r="AI116" i="3"/>
  <c r="AI117" i="3"/>
  <c r="AI118" i="3"/>
  <c r="AI119" i="3"/>
  <c r="AI120" i="3"/>
  <c r="AI121" i="3"/>
  <c r="AI122" i="3"/>
  <c r="AI123" i="3"/>
  <c r="AI124" i="3"/>
  <c r="AI125" i="3"/>
  <c r="AI126" i="3"/>
  <c r="AI127" i="3"/>
  <c r="AI128" i="3"/>
  <c r="AI129" i="3"/>
  <c r="AI130" i="3"/>
  <c r="AI131" i="3"/>
  <c r="AI132" i="3"/>
  <c r="AI133" i="3"/>
  <c r="AI134" i="3"/>
  <c r="AI135" i="3"/>
  <c r="AI136" i="3"/>
  <c r="AI137" i="3"/>
  <c r="AI138" i="3"/>
  <c r="AI139" i="3"/>
  <c r="AI140" i="3"/>
  <c r="AI141" i="3"/>
  <c r="AI142" i="3"/>
  <c r="AI143" i="3"/>
  <c r="AI144" i="3"/>
  <c r="AI145" i="3"/>
  <c r="AI146" i="3"/>
  <c r="AI147" i="3"/>
  <c r="AI148" i="3"/>
  <c r="AI149" i="3"/>
  <c r="AI150" i="3"/>
  <c r="AI151" i="3"/>
  <c r="AI152" i="3"/>
  <c r="AI153" i="3"/>
  <c r="AI154" i="3"/>
  <c r="AI155" i="3"/>
  <c r="AI156" i="3"/>
  <c r="AI157" i="3"/>
  <c r="AI158" i="3"/>
  <c r="AI159" i="3"/>
  <c r="AI160" i="3"/>
  <c r="AI161" i="3"/>
  <c r="AI162" i="3"/>
  <c r="AI163" i="3"/>
  <c r="AI164" i="3"/>
  <c r="AI165" i="3"/>
  <c r="AI166" i="3"/>
  <c r="AI167" i="3"/>
  <c r="AI168" i="3"/>
  <c r="AI169" i="3"/>
  <c r="AI170" i="3"/>
  <c r="AI171" i="3"/>
  <c r="AI172" i="3"/>
  <c r="AI173" i="3"/>
  <c r="AI174" i="3"/>
  <c r="AI175" i="3"/>
  <c r="AI176" i="3"/>
  <c r="AI177" i="3"/>
  <c r="AI178" i="3"/>
  <c r="AI179" i="3"/>
  <c r="AI180" i="3"/>
  <c r="AI181" i="3"/>
  <c r="AI182" i="3"/>
  <c r="AI183" i="3"/>
  <c r="AI184" i="3"/>
  <c r="AI185" i="3"/>
  <c r="AI186" i="3"/>
  <c r="AI187" i="3"/>
  <c r="AI188" i="3"/>
  <c r="AI189" i="3"/>
  <c r="AI190" i="3"/>
  <c r="AI191" i="3"/>
  <c r="AI192" i="3"/>
  <c r="AI193" i="3"/>
  <c r="AI194" i="3"/>
  <c r="AI195" i="3"/>
  <c r="AI196" i="3"/>
  <c r="AI197" i="3"/>
  <c r="AI198" i="3"/>
  <c r="AI199" i="3"/>
  <c r="AI200" i="3"/>
  <c r="AI201" i="3"/>
  <c r="AI202" i="3"/>
  <c r="AI203" i="3"/>
  <c r="AI204" i="3"/>
  <c r="AI205" i="3"/>
  <c r="AI206" i="3"/>
  <c r="AI207" i="3"/>
  <c r="AI208" i="3"/>
  <c r="AI209" i="3"/>
  <c r="AI210" i="3"/>
  <c r="AI211" i="3"/>
  <c r="AI212" i="3"/>
  <c r="AI213" i="3"/>
  <c r="AI214" i="3"/>
  <c r="AI215" i="3"/>
  <c r="AI216" i="3"/>
  <c r="AI217" i="3"/>
  <c r="AI218" i="3"/>
  <c r="AI219" i="3"/>
  <c r="AI220" i="3"/>
  <c r="AI221" i="3"/>
  <c r="AI222" i="3"/>
  <c r="AI223" i="3"/>
  <c r="AI224" i="3"/>
  <c r="AI225" i="3"/>
  <c r="AI226" i="3"/>
  <c r="AI227" i="3"/>
  <c r="AI228" i="3"/>
  <c r="AI229" i="3"/>
  <c r="AI230" i="3"/>
  <c r="AI231" i="3"/>
  <c r="AI232" i="3"/>
  <c r="AI233" i="3"/>
  <c r="AI234" i="3"/>
  <c r="AI235" i="3"/>
  <c r="AI236" i="3"/>
  <c r="AI237" i="3"/>
  <c r="AI238" i="3"/>
  <c r="AI239" i="3"/>
  <c r="AI240" i="3"/>
  <c r="AI241" i="3"/>
  <c r="AI242" i="3"/>
  <c r="AI243" i="3"/>
  <c r="AI244" i="3"/>
  <c r="AI245" i="3"/>
  <c r="AI246" i="3"/>
  <c r="AI247" i="3"/>
  <c r="AI248" i="3"/>
  <c r="AI249" i="3"/>
  <c r="AI250" i="3"/>
  <c r="AI251" i="3"/>
  <c r="AI252" i="3"/>
  <c r="AI253" i="3"/>
  <c r="AI254" i="3"/>
  <c r="AI255" i="3"/>
  <c r="AI256" i="3"/>
  <c r="AI257" i="3"/>
  <c r="AI258" i="3"/>
  <c r="AI259" i="3"/>
  <c r="AI260" i="3"/>
  <c r="AI261" i="3"/>
  <c r="AI262" i="3"/>
  <c r="AI263" i="3"/>
  <c r="AI264" i="3"/>
  <c r="AI265" i="3"/>
  <c r="AI266" i="3"/>
  <c r="AI267" i="3"/>
  <c r="AI268" i="3"/>
  <c r="AI269" i="3"/>
  <c r="AI270" i="3"/>
  <c r="AI271" i="3"/>
  <c r="AI272" i="3"/>
  <c r="AI273" i="3"/>
  <c r="AI274" i="3"/>
  <c r="AI275" i="3"/>
  <c r="AI276" i="3"/>
  <c r="AI277" i="3"/>
  <c r="AI278" i="3"/>
  <c r="AI279" i="3"/>
  <c r="AI280" i="3"/>
  <c r="AI281" i="3"/>
  <c r="AI282" i="3"/>
  <c r="AI283" i="3"/>
  <c r="AI284" i="3"/>
  <c r="AI285" i="3"/>
  <c r="AI286" i="3"/>
  <c r="AI287" i="3"/>
  <c r="AI288" i="3"/>
  <c r="AI289" i="3"/>
  <c r="AI290" i="3"/>
  <c r="AI291" i="3"/>
  <c r="AI292" i="3"/>
  <c r="AI293" i="3"/>
  <c r="AI294" i="3"/>
  <c r="AI295" i="3"/>
  <c r="AI296" i="3"/>
  <c r="AI297" i="3"/>
  <c r="AI298" i="3"/>
  <c r="AI299" i="3"/>
  <c r="AI300" i="3"/>
  <c r="AI301" i="3"/>
  <c r="AI302" i="3"/>
  <c r="AI303" i="3"/>
  <c r="AI304" i="3"/>
  <c r="AI305" i="3"/>
  <c r="AI306" i="3"/>
  <c r="AI307" i="3"/>
  <c r="AI308" i="3"/>
  <c r="AI309" i="3"/>
  <c r="AI310" i="3"/>
  <c r="AI311" i="3"/>
  <c r="AI312" i="3"/>
  <c r="AI313" i="3"/>
  <c r="AI314" i="3"/>
  <c r="AI315" i="3"/>
  <c r="AI316" i="3"/>
  <c r="AI317" i="3"/>
  <c r="AI318" i="3"/>
  <c r="AI319" i="3"/>
  <c r="AI320" i="3"/>
  <c r="AI321" i="3"/>
  <c r="AI322" i="3"/>
  <c r="AI323" i="3"/>
  <c r="AI324" i="3"/>
  <c r="AI325" i="3"/>
  <c r="AI326" i="3"/>
  <c r="AI327" i="3"/>
  <c r="AI328" i="3"/>
  <c r="AI329" i="3"/>
  <c r="AI330" i="3"/>
  <c r="AI331" i="3"/>
  <c r="AI332" i="3"/>
  <c r="AI333" i="3"/>
  <c r="AI334" i="3"/>
  <c r="AI335" i="3"/>
  <c r="AI336" i="3"/>
  <c r="AI337" i="3"/>
  <c r="AI338" i="3"/>
  <c r="AI339" i="3"/>
  <c r="AI340" i="3"/>
  <c r="AI341" i="3"/>
  <c r="AI342" i="3"/>
  <c r="AI343" i="3"/>
  <c r="AI344" i="3"/>
  <c r="AI345" i="3"/>
  <c r="AI346" i="3"/>
  <c r="AI347" i="3"/>
  <c r="AI348" i="3"/>
  <c r="AI349" i="3"/>
  <c r="AI350" i="3"/>
  <c r="AI351" i="3"/>
  <c r="AI352" i="3"/>
  <c r="AI353" i="3"/>
  <c r="AI354" i="3"/>
  <c r="AI355" i="3"/>
  <c r="AI356" i="3"/>
  <c r="AI357" i="3"/>
  <c r="AI358" i="3"/>
  <c r="AI359" i="3"/>
  <c r="AI360" i="3"/>
  <c r="AI361" i="3"/>
  <c r="AI362" i="3"/>
  <c r="AI363" i="3"/>
  <c r="AI364" i="3"/>
  <c r="AI365" i="3"/>
  <c r="AI366" i="3"/>
  <c r="AI367" i="3"/>
  <c r="AI368" i="3"/>
  <c r="AI369" i="3"/>
  <c r="AI370" i="3"/>
  <c r="AI371" i="3"/>
  <c r="AI372" i="3"/>
  <c r="AI373" i="3"/>
  <c r="AI374" i="3"/>
  <c r="AI375" i="3"/>
  <c r="AI376" i="3"/>
  <c r="AI377" i="3"/>
  <c r="AI378" i="3"/>
  <c r="AI379" i="3"/>
  <c r="AI380" i="3"/>
  <c r="AI381" i="3"/>
  <c r="AI382" i="3"/>
  <c r="AI383" i="3"/>
  <c r="AI384" i="3"/>
  <c r="AI385" i="3"/>
  <c r="AI386" i="3"/>
  <c r="AI387" i="3"/>
  <c r="AI388" i="3"/>
  <c r="AI389" i="3"/>
  <c r="AI390" i="3"/>
  <c r="AI391" i="3"/>
  <c r="AI392" i="3"/>
  <c r="AI393" i="3"/>
  <c r="AI394" i="3"/>
  <c r="AI395" i="3"/>
  <c r="AI396" i="3"/>
  <c r="AI397" i="3"/>
  <c r="AI398" i="3"/>
  <c r="AI399" i="3"/>
  <c r="AI400" i="3"/>
  <c r="AI401" i="3"/>
  <c r="AI402" i="3"/>
  <c r="AI403" i="3"/>
  <c r="AI404" i="3"/>
  <c r="AI405" i="3"/>
  <c r="AI406" i="3"/>
  <c r="AI407" i="3"/>
  <c r="AI408" i="3"/>
  <c r="AI409" i="3"/>
  <c r="AI410" i="3"/>
  <c r="AI411" i="3"/>
  <c r="AI412" i="3"/>
  <c r="AI413" i="3"/>
  <c r="AI414" i="3"/>
  <c r="AI415" i="3"/>
  <c r="AI416" i="3"/>
  <c r="AI417" i="3"/>
  <c r="AI418" i="3"/>
  <c r="AI419" i="3"/>
  <c r="AI420" i="3"/>
  <c r="AI421" i="3"/>
  <c r="AI422" i="3"/>
  <c r="AI423" i="3"/>
  <c r="AI424" i="3"/>
  <c r="AI425" i="3"/>
  <c r="AI426" i="3"/>
  <c r="AI427" i="3"/>
  <c r="AI428" i="3"/>
  <c r="AI429" i="3"/>
  <c r="AI430" i="3"/>
  <c r="AI431" i="3"/>
  <c r="AI432" i="3"/>
  <c r="AI433" i="3"/>
  <c r="AI434" i="3"/>
  <c r="AI435" i="3"/>
  <c r="AI436" i="3"/>
  <c r="AI437" i="3"/>
  <c r="AI438" i="3"/>
  <c r="AI439" i="3"/>
  <c r="AI440" i="3"/>
  <c r="AI441" i="3"/>
  <c r="AI442" i="3"/>
  <c r="AI443" i="3"/>
  <c r="AI444" i="3"/>
  <c r="AI445" i="3"/>
  <c r="AI446" i="3"/>
  <c r="AI447" i="3"/>
  <c r="AI448" i="3"/>
  <c r="AI449" i="3"/>
  <c r="AI450" i="3"/>
  <c r="AI451" i="3"/>
  <c r="AI452" i="3"/>
  <c r="AI453" i="3"/>
  <c r="AI454" i="3"/>
  <c r="AI455" i="3"/>
  <c r="AI456" i="3"/>
  <c r="AI457" i="3"/>
  <c r="AI458" i="3"/>
  <c r="AI459" i="3"/>
  <c r="AI460" i="3"/>
  <c r="AI461" i="3"/>
  <c r="AI462" i="3"/>
  <c r="AI463" i="3"/>
  <c r="AI464" i="3"/>
  <c r="AI465" i="3"/>
  <c r="AI466" i="3"/>
  <c r="AI467" i="3"/>
  <c r="AI468" i="3"/>
  <c r="AI469" i="3"/>
  <c r="AI470" i="3"/>
  <c r="AI471" i="3"/>
  <c r="AI472" i="3"/>
  <c r="AI473" i="3"/>
  <c r="AI474" i="3"/>
  <c r="AI475" i="3"/>
  <c r="AI476" i="3"/>
  <c r="AI477" i="3"/>
  <c r="AI478" i="3"/>
  <c r="AI479" i="3"/>
  <c r="AI480" i="3"/>
  <c r="AI481" i="3"/>
  <c r="AI482" i="3"/>
  <c r="AI483" i="3"/>
  <c r="AI484" i="3"/>
  <c r="AI485" i="3"/>
  <c r="AI486" i="3"/>
  <c r="AI487" i="3"/>
  <c r="AI488" i="3"/>
  <c r="AI489" i="3"/>
  <c r="AI490" i="3"/>
  <c r="AI491" i="3"/>
  <c r="AI492" i="3"/>
  <c r="AI493" i="3"/>
  <c r="AI494" i="3"/>
  <c r="AI495" i="3"/>
  <c r="AI496" i="3"/>
  <c r="AI497" i="3"/>
  <c r="AI498" i="3"/>
  <c r="AI499" i="3"/>
  <c r="AI500" i="3"/>
  <c r="AI501" i="3"/>
  <c r="AI502" i="3"/>
  <c r="AI503" i="3"/>
  <c r="AI504" i="3"/>
  <c r="AI505" i="3"/>
  <c r="AI506" i="3"/>
  <c r="AI507" i="3"/>
  <c r="AI508" i="3"/>
  <c r="AI509" i="3"/>
  <c r="AI510" i="3"/>
  <c r="AI511" i="3"/>
  <c r="AI512" i="3"/>
  <c r="AI513" i="3"/>
  <c r="AI514" i="3"/>
  <c r="AI515" i="3"/>
  <c r="AI516" i="3"/>
  <c r="AI517" i="3"/>
  <c r="AI518" i="3"/>
  <c r="AI519" i="3"/>
  <c r="AI520" i="3"/>
  <c r="AI521" i="3"/>
  <c r="AI522" i="3"/>
  <c r="AI523" i="3"/>
  <c r="AI524" i="3"/>
  <c r="AI525" i="3"/>
  <c r="AI526" i="3"/>
  <c r="AI527" i="3"/>
  <c r="AI528" i="3"/>
  <c r="AI529" i="3"/>
  <c r="AI530" i="3"/>
  <c r="AI531" i="3"/>
  <c r="AI532" i="3"/>
  <c r="AI533" i="3"/>
  <c r="AI534" i="3"/>
  <c r="AI535" i="3"/>
  <c r="AI536" i="3"/>
  <c r="AI537" i="3"/>
  <c r="AI538" i="3"/>
  <c r="AI539" i="3"/>
  <c r="AI540" i="3"/>
  <c r="AI541" i="3"/>
  <c r="AI542" i="3"/>
  <c r="AI543" i="3"/>
  <c r="AI544" i="3"/>
  <c r="AI545" i="3"/>
  <c r="AI546" i="3"/>
  <c r="AI547" i="3"/>
  <c r="AI548" i="3"/>
  <c r="AI549" i="3"/>
  <c r="AI550" i="3"/>
  <c r="AI551" i="3"/>
  <c r="AI552" i="3"/>
  <c r="AI553" i="3"/>
  <c r="AI554" i="3"/>
  <c r="AI555" i="3"/>
  <c r="AI556" i="3"/>
  <c r="AI557" i="3"/>
  <c r="AI558" i="3"/>
  <c r="AI559" i="3"/>
  <c r="AI560" i="3"/>
  <c r="AI561" i="3"/>
  <c r="AI562" i="3"/>
  <c r="AI563" i="3"/>
  <c r="AI564" i="3"/>
  <c r="AI565" i="3"/>
  <c r="AI566" i="3"/>
  <c r="AI567" i="3"/>
  <c r="AI568" i="3"/>
  <c r="AI569" i="3"/>
  <c r="AI570" i="3"/>
  <c r="AI571" i="3"/>
  <c r="AI572" i="3"/>
  <c r="AI573" i="3"/>
  <c r="AI574" i="3"/>
  <c r="AI575" i="3"/>
  <c r="AI576" i="3"/>
  <c r="AI577" i="3"/>
  <c r="AI578" i="3"/>
  <c r="AI579" i="3"/>
  <c r="AI580" i="3"/>
  <c r="AI581" i="3"/>
  <c r="AI582" i="3"/>
  <c r="AI583" i="3"/>
  <c r="AI584" i="3"/>
  <c r="AI585" i="3"/>
  <c r="AI586" i="3"/>
  <c r="AI587" i="3"/>
  <c r="AI588" i="3"/>
  <c r="AI589" i="3"/>
  <c r="AI590" i="3"/>
  <c r="AI591" i="3"/>
  <c r="AI592" i="3"/>
  <c r="AI593" i="3"/>
  <c r="AI594" i="3"/>
  <c r="AI595" i="3"/>
  <c r="AI596" i="3"/>
  <c r="AI597" i="3"/>
  <c r="AI598" i="3"/>
  <c r="AI599" i="3"/>
  <c r="AI600" i="3"/>
  <c r="AI601" i="3"/>
  <c r="AI602" i="3"/>
  <c r="AI603" i="3"/>
  <c r="AI604" i="3"/>
  <c r="AI605" i="3"/>
  <c r="AI606" i="3"/>
  <c r="AI607" i="3"/>
  <c r="AI608" i="3"/>
  <c r="AI609" i="3"/>
  <c r="AI610" i="3"/>
  <c r="AI611" i="3"/>
  <c r="AI612" i="3"/>
  <c r="AI613" i="3"/>
  <c r="AI614" i="3"/>
  <c r="AI615" i="3"/>
  <c r="AI616" i="3"/>
  <c r="AI617" i="3"/>
  <c r="AI618" i="3"/>
  <c r="AI619" i="3"/>
  <c r="AI620" i="3"/>
  <c r="AI621" i="3"/>
  <c r="AI622" i="3"/>
  <c r="AI623" i="3"/>
  <c r="AI624" i="3"/>
  <c r="AI625" i="3"/>
  <c r="AI626" i="3"/>
  <c r="AI627" i="3"/>
  <c r="AI628" i="3"/>
  <c r="AI629" i="3"/>
  <c r="AI630" i="3"/>
  <c r="AI631" i="3"/>
  <c r="AI632" i="3"/>
  <c r="AI633" i="3"/>
  <c r="AI634" i="3"/>
  <c r="AI635" i="3"/>
  <c r="AI636" i="3"/>
  <c r="AI637" i="3"/>
  <c r="AI638" i="3"/>
  <c r="AI639" i="3"/>
  <c r="AI640" i="3"/>
  <c r="AI641" i="3"/>
  <c r="AI642" i="3"/>
  <c r="AI643" i="3"/>
  <c r="AI644" i="3"/>
  <c r="AI645" i="3"/>
  <c r="AI646" i="3"/>
  <c r="AI647" i="3"/>
  <c r="AI648" i="3"/>
  <c r="AI649" i="3"/>
  <c r="AI650" i="3"/>
  <c r="AI651" i="3"/>
  <c r="AI652" i="3"/>
  <c r="AI653" i="3"/>
  <c r="AI654" i="3"/>
  <c r="AI655" i="3"/>
  <c r="AI656" i="3"/>
  <c r="AI657" i="3"/>
  <c r="AI658" i="3"/>
  <c r="AI659" i="3"/>
  <c r="AI660" i="3"/>
  <c r="AI661" i="3"/>
  <c r="AI662" i="3"/>
  <c r="AI663" i="3"/>
  <c r="AI664" i="3"/>
  <c r="AI665" i="3"/>
  <c r="AI666" i="3"/>
  <c r="AI667" i="3"/>
  <c r="AI668" i="3"/>
  <c r="AI669" i="3"/>
  <c r="AI670" i="3"/>
  <c r="AI671" i="3"/>
  <c r="AI672" i="3"/>
  <c r="AI673" i="3"/>
  <c r="AI674" i="3"/>
  <c r="AI675" i="3"/>
  <c r="AI676" i="3"/>
  <c r="AI677" i="3"/>
  <c r="AI678" i="3"/>
  <c r="AI679" i="3"/>
  <c r="AI680" i="3"/>
  <c r="AI681" i="3"/>
  <c r="AI682" i="3"/>
  <c r="AI683" i="3"/>
  <c r="AI684" i="3"/>
  <c r="AI685" i="3"/>
  <c r="AI686" i="3"/>
  <c r="AI687" i="3"/>
  <c r="AI688" i="3"/>
  <c r="AI689" i="3"/>
  <c r="AI690" i="3"/>
  <c r="AI691" i="3"/>
  <c r="AI692" i="3"/>
  <c r="AI693" i="3"/>
  <c r="AI694" i="3"/>
  <c r="AI695" i="3"/>
  <c r="AI696" i="3"/>
  <c r="AI697" i="3"/>
  <c r="AI698" i="3"/>
  <c r="AI699" i="3"/>
  <c r="AI700" i="3"/>
  <c r="AI701" i="3"/>
  <c r="AI702" i="3"/>
  <c r="AI703" i="3"/>
  <c r="AI704" i="3"/>
  <c r="AI705" i="3"/>
  <c r="AI706" i="3"/>
  <c r="AI707" i="3"/>
  <c r="AI708" i="3"/>
  <c r="AI709" i="3"/>
  <c r="AI710" i="3"/>
  <c r="AI711" i="3"/>
  <c r="AI712" i="3"/>
  <c r="AI713" i="3"/>
  <c r="AI714" i="3"/>
  <c r="AI715" i="3"/>
  <c r="AI716" i="3"/>
  <c r="AI717" i="3"/>
  <c r="AI718" i="3"/>
  <c r="AI719" i="3"/>
  <c r="AI720" i="3"/>
  <c r="AI721" i="3"/>
  <c r="AI722" i="3"/>
  <c r="AI723" i="3"/>
  <c r="AI724" i="3"/>
  <c r="AI725" i="3"/>
  <c r="AI726" i="3"/>
  <c r="AI727" i="3"/>
  <c r="AI728" i="3"/>
  <c r="AI729" i="3"/>
  <c r="AI730" i="3"/>
  <c r="AI731" i="3"/>
  <c r="AI732" i="3"/>
  <c r="AI733" i="3"/>
  <c r="AI734" i="3"/>
  <c r="AI735" i="3"/>
  <c r="AI736" i="3"/>
  <c r="AI737" i="3"/>
  <c r="AI738" i="3"/>
  <c r="AI739" i="3"/>
  <c r="AI740" i="3"/>
  <c r="AI741" i="3"/>
  <c r="AI742" i="3"/>
  <c r="AI743" i="3"/>
  <c r="AI744" i="3"/>
  <c r="AI745" i="3"/>
  <c r="AI746" i="3"/>
  <c r="AI747" i="3"/>
  <c r="AI748" i="3"/>
  <c r="AI749" i="3"/>
  <c r="AI750" i="3"/>
  <c r="AI751" i="3"/>
  <c r="AI752" i="3"/>
  <c r="AI753" i="3"/>
  <c r="AI754" i="3"/>
  <c r="AI755" i="3"/>
  <c r="AI756" i="3"/>
  <c r="AI757" i="3"/>
  <c r="AI758" i="3"/>
  <c r="AI759" i="3"/>
  <c r="AI760" i="3"/>
  <c r="AI761" i="3"/>
  <c r="AI762" i="3"/>
  <c r="AI763" i="3"/>
  <c r="AI764" i="3"/>
  <c r="AI765" i="3"/>
  <c r="AI766" i="3"/>
  <c r="AI767" i="3"/>
  <c r="AI768" i="3"/>
  <c r="AI769" i="3"/>
  <c r="AI770" i="3"/>
  <c r="AI771" i="3"/>
  <c r="AI772" i="3"/>
  <c r="AI773" i="3"/>
  <c r="AI774" i="3"/>
  <c r="AI775" i="3"/>
  <c r="AI776" i="3"/>
  <c r="AI777" i="3"/>
  <c r="AI778" i="3"/>
  <c r="AI779" i="3"/>
  <c r="AI780" i="3"/>
  <c r="AI781" i="3"/>
  <c r="AI782" i="3"/>
  <c r="AI783" i="3"/>
  <c r="AI784" i="3"/>
  <c r="AI785" i="3"/>
  <c r="AI786" i="3"/>
  <c r="AI787" i="3"/>
  <c r="AI788" i="3"/>
  <c r="AI789" i="3"/>
  <c r="AI790" i="3"/>
  <c r="AI791" i="3"/>
  <c r="AI792" i="3"/>
  <c r="AI793" i="3"/>
  <c r="AI794" i="3"/>
  <c r="AI795" i="3"/>
  <c r="AI796" i="3"/>
  <c r="AI797" i="3"/>
  <c r="AI798" i="3"/>
  <c r="AI799" i="3"/>
  <c r="AI800" i="3"/>
  <c r="AI801" i="3"/>
  <c r="AI802" i="3"/>
  <c r="AI803" i="3"/>
  <c r="AI804" i="3"/>
  <c r="AI805" i="3"/>
  <c r="AI806" i="3"/>
  <c r="AI807" i="3"/>
  <c r="AI808" i="3"/>
  <c r="AI809" i="3"/>
  <c r="AI810" i="3"/>
  <c r="AI811" i="3"/>
  <c r="AI812" i="3"/>
  <c r="AI813" i="3"/>
  <c r="AI814" i="3"/>
  <c r="AI815" i="3"/>
  <c r="AI816" i="3"/>
  <c r="AI817" i="3"/>
  <c r="AI818" i="3"/>
  <c r="AI819" i="3"/>
  <c r="AI820" i="3"/>
  <c r="AI821" i="3"/>
  <c r="AI822" i="3"/>
  <c r="AI823" i="3"/>
  <c r="AI824" i="3"/>
  <c r="AI825" i="3"/>
  <c r="AI826" i="3"/>
  <c r="AI827" i="3"/>
  <c r="AI828" i="3"/>
  <c r="AI829" i="3"/>
  <c r="AI830" i="3"/>
  <c r="AI831" i="3"/>
  <c r="AI832" i="3"/>
  <c r="AI833" i="3"/>
  <c r="AI834" i="3"/>
  <c r="AI835" i="3"/>
  <c r="AI836" i="3"/>
  <c r="AI837" i="3"/>
  <c r="AI838" i="3"/>
  <c r="AI839" i="3"/>
  <c r="AI840" i="3"/>
  <c r="AI841" i="3"/>
  <c r="AI842" i="3"/>
  <c r="AI843" i="3"/>
  <c r="AI844" i="3"/>
  <c r="AI845" i="3"/>
  <c r="AI846" i="3"/>
  <c r="AI847" i="3"/>
  <c r="AI848" i="3"/>
  <c r="AI849" i="3"/>
  <c r="AI850" i="3"/>
  <c r="AI851" i="3"/>
  <c r="AI852" i="3"/>
  <c r="AI853" i="3"/>
  <c r="AI854" i="3"/>
  <c r="AI855" i="3"/>
  <c r="AI856" i="3"/>
  <c r="AI857" i="3"/>
  <c r="AI858" i="3"/>
  <c r="AI859" i="3"/>
  <c r="AI860" i="3"/>
  <c r="AI861" i="3"/>
  <c r="AI862" i="3"/>
  <c r="AI863" i="3"/>
  <c r="AI864" i="3"/>
  <c r="AI865" i="3"/>
  <c r="AI866" i="3"/>
  <c r="AI867" i="3"/>
  <c r="AI868" i="3"/>
  <c r="AI869" i="3"/>
  <c r="AI870" i="3"/>
  <c r="AI871" i="3"/>
  <c r="AI872" i="3"/>
  <c r="AI873" i="3"/>
  <c r="AI874" i="3"/>
  <c r="AI875" i="3"/>
  <c r="AI876" i="3"/>
  <c r="AI877" i="3"/>
  <c r="AI878" i="3"/>
  <c r="AI879" i="3"/>
  <c r="AI880" i="3"/>
  <c r="AI881" i="3"/>
  <c r="AI882" i="3"/>
  <c r="AI883" i="3"/>
  <c r="AI884" i="3"/>
  <c r="AI885" i="3"/>
  <c r="AI886" i="3"/>
  <c r="AI887" i="3"/>
  <c r="AI888" i="3"/>
  <c r="AI889" i="3"/>
  <c r="AI890" i="3"/>
  <c r="AI891" i="3"/>
  <c r="AI892" i="3"/>
  <c r="AI893" i="3"/>
  <c r="AI894" i="3"/>
  <c r="AI895" i="3"/>
  <c r="AI896" i="3"/>
  <c r="AI897" i="3"/>
  <c r="AI898" i="3"/>
  <c r="AI899" i="3"/>
  <c r="AI900" i="3"/>
  <c r="AI901" i="3"/>
  <c r="AI902" i="3"/>
  <c r="AI903" i="3"/>
  <c r="AI904" i="3"/>
  <c r="AI905" i="3"/>
  <c r="AI906" i="3"/>
  <c r="AI907" i="3"/>
  <c r="AI908" i="3"/>
  <c r="AI909" i="3"/>
  <c r="AI910" i="3"/>
  <c r="AI911" i="3"/>
  <c r="AI912" i="3"/>
  <c r="AI913" i="3"/>
  <c r="AI914" i="3"/>
  <c r="AI915" i="3"/>
  <c r="AI916" i="3"/>
  <c r="AI917" i="3"/>
  <c r="AI918" i="3"/>
  <c r="AI919" i="3"/>
  <c r="AI920" i="3"/>
  <c r="AI921" i="3"/>
  <c r="AI922" i="3"/>
  <c r="AI923" i="3"/>
  <c r="AI924" i="3"/>
  <c r="AI925" i="3"/>
  <c r="AI926" i="3"/>
  <c r="AI927" i="3"/>
  <c r="AI928" i="3"/>
  <c r="AI929" i="3"/>
  <c r="AI930" i="3"/>
  <c r="AI931" i="3"/>
  <c r="AI932" i="3"/>
  <c r="AI933" i="3"/>
  <c r="AI934" i="3"/>
  <c r="AI935" i="3"/>
  <c r="AI936" i="3"/>
  <c r="AI937" i="3"/>
  <c r="AI938" i="3"/>
  <c r="AI939" i="3"/>
  <c r="AI940" i="3"/>
  <c r="AI941" i="3"/>
  <c r="AI942" i="3"/>
  <c r="AI943" i="3"/>
  <c r="AI944" i="3"/>
  <c r="AI945" i="3"/>
  <c r="AI946" i="3"/>
  <c r="AI947" i="3"/>
  <c r="AI948" i="3"/>
  <c r="AI949" i="3"/>
  <c r="AI950" i="3"/>
  <c r="AI951" i="3"/>
  <c r="AI952" i="3"/>
  <c r="AI953" i="3"/>
  <c r="AI954" i="3"/>
  <c r="AI955" i="3"/>
  <c r="AI956" i="3"/>
  <c r="AI957" i="3"/>
  <c r="AI958" i="3"/>
  <c r="AI959" i="3"/>
  <c r="AI960" i="3"/>
  <c r="AI961" i="3"/>
  <c r="AI962" i="3"/>
  <c r="AI963" i="3"/>
  <c r="AI964" i="3"/>
  <c r="AI965" i="3"/>
  <c r="AI966" i="3"/>
  <c r="AI967" i="3"/>
  <c r="AI968" i="3"/>
  <c r="AI969" i="3"/>
  <c r="AI970" i="3"/>
  <c r="AI971" i="3"/>
  <c r="AI972" i="3"/>
  <c r="AI973" i="3"/>
  <c r="AI974" i="3"/>
  <c r="AI975" i="3"/>
  <c r="AI976" i="3"/>
  <c r="AI977" i="3"/>
  <c r="AI978" i="3"/>
  <c r="AI979" i="3"/>
  <c r="AI980" i="3"/>
  <c r="AI981" i="3"/>
  <c r="AI982" i="3"/>
  <c r="AI983" i="3"/>
  <c r="AI984" i="3"/>
  <c r="AI985" i="3"/>
  <c r="AI986" i="3"/>
  <c r="AI987" i="3"/>
  <c r="AI988" i="3"/>
  <c r="AI989" i="3"/>
  <c r="AI990" i="3"/>
  <c r="AI991" i="3"/>
  <c r="AI992" i="3"/>
  <c r="AI993" i="3"/>
  <c r="AI994" i="3"/>
  <c r="AI995" i="3"/>
  <c r="AI996" i="3"/>
  <c r="AI997" i="3"/>
  <c r="AI998" i="3"/>
  <c r="AI999" i="3"/>
  <c r="AL6" i="3"/>
  <c r="AL7" i="3"/>
  <c r="AL8" i="3"/>
  <c r="AL9" i="3"/>
  <c r="AL10" i="3"/>
  <c r="AL11" i="3"/>
  <c r="AL12" i="3"/>
  <c r="AL13" i="3"/>
  <c r="AL14" i="3"/>
  <c r="AL15" i="3"/>
  <c r="AL16" i="3"/>
  <c r="AL17" i="3"/>
  <c r="AL18" i="3"/>
  <c r="AL19" i="3"/>
  <c r="AL20" i="3"/>
  <c r="AL21" i="3"/>
  <c r="AL22" i="3"/>
  <c r="AL23" i="3"/>
  <c r="AL24" i="3"/>
  <c r="AL25" i="3"/>
  <c r="AL26" i="3"/>
  <c r="AL27" i="3"/>
  <c r="AL28" i="3"/>
  <c r="AL29" i="3"/>
  <c r="AL30" i="3"/>
  <c r="AL31" i="3"/>
  <c r="AL32" i="3"/>
  <c r="AL33" i="3"/>
  <c r="AL34" i="3"/>
  <c r="AL35" i="3"/>
  <c r="AL36" i="3"/>
  <c r="AL37" i="3"/>
  <c r="AL38" i="3"/>
  <c r="AL39" i="3"/>
  <c r="AL40" i="3"/>
  <c r="AL41" i="3"/>
  <c r="AL42" i="3"/>
  <c r="AL43" i="3"/>
  <c r="AL44" i="3"/>
  <c r="AL45" i="3"/>
  <c r="AL46" i="3"/>
  <c r="AL47" i="3"/>
  <c r="AL48" i="3"/>
  <c r="AL49" i="3"/>
  <c r="AL50" i="3"/>
  <c r="AL51" i="3"/>
  <c r="AL52" i="3"/>
  <c r="AL53" i="3"/>
  <c r="AL54" i="3"/>
  <c r="AL55" i="3"/>
  <c r="AL56" i="3"/>
  <c r="AL57" i="3"/>
  <c r="AL58" i="3"/>
  <c r="AL59" i="3"/>
  <c r="AL60" i="3"/>
  <c r="AL61" i="3"/>
  <c r="AL62" i="3"/>
  <c r="AL63" i="3"/>
  <c r="AL64" i="3"/>
  <c r="AL65" i="3"/>
  <c r="AL66" i="3"/>
  <c r="AL67" i="3"/>
  <c r="AL68" i="3"/>
  <c r="AL69" i="3"/>
  <c r="AL70" i="3"/>
  <c r="AL71" i="3"/>
  <c r="AL72" i="3"/>
  <c r="AL73" i="3"/>
  <c r="AL74" i="3"/>
  <c r="AL75" i="3"/>
  <c r="AL76" i="3"/>
  <c r="AL77" i="3"/>
  <c r="AL78" i="3"/>
  <c r="AL79" i="3"/>
  <c r="AL80" i="3"/>
  <c r="AL81" i="3"/>
  <c r="AL82" i="3"/>
  <c r="AL83" i="3"/>
  <c r="AL84" i="3"/>
  <c r="AL85" i="3"/>
  <c r="AL86" i="3"/>
  <c r="AL87" i="3"/>
  <c r="AL88" i="3"/>
  <c r="AL89" i="3"/>
  <c r="AL90" i="3"/>
  <c r="AL91" i="3"/>
  <c r="AL92" i="3"/>
  <c r="AL93" i="3"/>
  <c r="AL94" i="3"/>
  <c r="AL95" i="3"/>
  <c r="AL96" i="3"/>
  <c r="AL97" i="3"/>
  <c r="AL98" i="3"/>
  <c r="AL99" i="3"/>
  <c r="AL100" i="3"/>
  <c r="AL101" i="3"/>
  <c r="AL102" i="3"/>
  <c r="AL103" i="3"/>
  <c r="AL104" i="3"/>
  <c r="AL105" i="3"/>
  <c r="AL106" i="3"/>
  <c r="AL107" i="3"/>
  <c r="AL108" i="3"/>
  <c r="AL109" i="3"/>
  <c r="AL110" i="3"/>
  <c r="AL111" i="3"/>
  <c r="AL112" i="3"/>
  <c r="AL113" i="3"/>
  <c r="AL114" i="3"/>
  <c r="AL115" i="3"/>
  <c r="AL116" i="3"/>
  <c r="AL117" i="3"/>
  <c r="AL118" i="3"/>
  <c r="AL119" i="3"/>
  <c r="AL120" i="3"/>
  <c r="AL121" i="3"/>
  <c r="AL122" i="3"/>
  <c r="AL123" i="3"/>
  <c r="AL124" i="3"/>
  <c r="AL125" i="3"/>
  <c r="AL126" i="3"/>
  <c r="AL127" i="3"/>
  <c r="AL128" i="3"/>
  <c r="AL129" i="3"/>
  <c r="AL130" i="3"/>
  <c r="AL131" i="3"/>
  <c r="AL132" i="3"/>
  <c r="AL133" i="3"/>
  <c r="AL134" i="3"/>
  <c r="AL135" i="3"/>
  <c r="AL136" i="3"/>
  <c r="AL137" i="3"/>
  <c r="AL138" i="3"/>
  <c r="AL139" i="3"/>
  <c r="AL140" i="3"/>
  <c r="AL141" i="3"/>
  <c r="AL142" i="3"/>
  <c r="AL143" i="3"/>
  <c r="AL144" i="3"/>
  <c r="AL145" i="3"/>
  <c r="AL146" i="3"/>
  <c r="AL147" i="3"/>
  <c r="AL148" i="3"/>
  <c r="AL149" i="3"/>
  <c r="AL150" i="3"/>
  <c r="AL151" i="3"/>
  <c r="AL152" i="3"/>
  <c r="AL153" i="3"/>
  <c r="AL154" i="3"/>
  <c r="AL155" i="3"/>
  <c r="AL156" i="3"/>
  <c r="AL157" i="3"/>
  <c r="AL158" i="3"/>
  <c r="AL159" i="3"/>
  <c r="AL160" i="3"/>
  <c r="AL161" i="3"/>
  <c r="AL162" i="3"/>
  <c r="AL163" i="3"/>
  <c r="AL164" i="3"/>
  <c r="AL165" i="3"/>
  <c r="AL166" i="3"/>
  <c r="AL167" i="3"/>
  <c r="AL168" i="3"/>
  <c r="AL169" i="3"/>
  <c r="AL170" i="3"/>
  <c r="AL171" i="3"/>
  <c r="AL172" i="3"/>
  <c r="AL173" i="3"/>
  <c r="AL174" i="3"/>
  <c r="AL175" i="3"/>
  <c r="AL176" i="3"/>
  <c r="AL177" i="3"/>
  <c r="AL178" i="3"/>
  <c r="AL179" i="3"/>
  <c r="AL180" i="3"/>
  <c r="AL181" i="3"/>
  <c r="AL182" i="3"/>
  <c r="AL183" i="3"/>
  <c r="AL184" i="3"/>
  <c r="AL185" i="3"/>
  <c r="AL186" i="3"/>
  <c r="AL187" i="3"/>
  <c r="AL188" i="3"/>
  <c r="AL189" i="3"/>
  <c r="AL190" i="3"/>
  <c r="AL191" i="3"/>
  <c r="AL192" i="3"/>
  <c r="AL193" i="3"/>
  <c r="AL194" i="3"/>
  <c r="AL195" i="3"/>
  <c r="AL196" i="3"/>
  <c r="AL197" i="3"/>
  <c r="AL198" i="3"/>
  <c r="AL199" i="3"/>
  <c r="AL200" i="3"/>
  <c r="AL201" i="3"/>
  <c r="AL202" i="3"/>
  <c r="AL203" i="3"/>
  <c r="AL204" i="3"/>
  <c r="AL205" i="3"/>
  <c r="AL206" i="3"/>
  <c r="AL207" i="3"/>
  <c r="AL208" i="3"/>
  <c r="AL209" i="3"/>
  <c r="AL210" i="3"/>
  <c r="AL211" i="3"/>
  <c r="AL212" i="3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8" i="3"/>
  <c r="AL229" i="3"/>
  <c r="AL230" i="3"/>
  <c r="AL231" i="3"/>
  <c r="AL232" i="3"/>
  <c r="AL233" i="3"/>
  <c r="AL234" i="3"/>
  <c r="AL235" i="3"/>
  <c r="AL236" i="3"/>
  <c r="AL237" i="3"/>
  <c r="AL238" i="3"/>
  <c r="AL239" i="3"/>
  <c r="AL240" i="3"/>
  <c r="AL241" i="3"/>
  <c r="AL242" i="3"/>
  <c r="AL243" i="3"/>
  <c r="AL244" i="3"/>
  <c r="AL245" i="3"/>
  <c r="AL246" i="3"/>
  <c r="AL247" i="3"/>
  <c r="AL248" i="3"/>
  <c r="AL249" i="3"/>
  <c r="AL250" i="3"/>
  <c r="AL251" i="3"/>
  <c r="AL252" i="3"/>
  <c r="AL253" i="3"/>
  <c r="AL254" i="3"/>
  <c r="AL255" i="3"/>
  <c r="AL256" i="3"/>
  <c r="AL257" i="3"/>
  <c r="AL258" i="3"/>
  <c r="AL259" i="3"/>
  <c r="AL260" i="3"/>
  <c r="AL261" i="3"/>
  <c r="AL262" i="3"/>
  <c r="AL263" i="3"/>
  <c r="AL264" i="3"/>
  <c r="AL265" i="3"/>
  <c r="AL266" i="3"/>
  <c r="AL267" i="3"/>
  <c r="AL268" i="3"/>
  <c r="AL269" i="3"/>
  <c r="AL270" i="3"/>
  <c r="AL271" i="3"/>
  <c r="AL272" i="3"/>
  <c r="AL273" i="3"/>
  <c r="AL274" i="3"/>
  <c r="AL275" i="3"/>
  <c r="AL276" i="3"/>
  <c r="AL277" i="3"/>
  <c r="AL278" i="3"/>
  <c r="AL279" i="3"/>
  <c r="AL280" i="3"/>
  <c r="AL281" i="3"/>
  <c r="AL282" i="3"/>
  <c r="AL283" i="3"/>
  <c r="AL284" i="3"/>
  <c r="AL285" i="3"/>
  <c r="AL286" i="3"/>
  <c r="AL287" i="3"/>
  <c r="AL288" i="3"/>
  <c r="AL289" i="3"/>
  <c r="AL290" i="3"/>
  <c r="AL291" i="3"/>
  <c r="AL292" i="3"/>
  <c r="AL293" i="3"/>
  <c r="AL294" i="3"/>
  <c r="AL295" i="3"/>
  <c r="AL296" i="3"/>
  <c r="AL297" i="3"/>
  <c r="AL298" i="3"/>
  <c r="AL299" i="3"/>
  <c r="AL300" i="3"/>
  <c r="AL301" i="3"/>
  <c r="AL302" i="3"/>
  <c r="AL303" i="3"/>
  <c r="AL304" i="3"/>
  <c r="AL305" i="3"/>
  <c r="AL306" i="3"/>
  <c r="AL307" i="3"/>
  <c r="AL308" i="3"/>
  <c r="AL309" i="3"/>
  <c r="AL310" i="3"/>
  <c r="AL311" i="3"/>
  <c r="AL312" i="3"/>
  <c r="AL313" i="3"/>
  <c r="AL314" i="3"/>
  <c r="AL315" i="3"/>
  <c r="AL316" i="3"/>
  <c r="AL317" i="3"/>
  <c r="AL318" i="3"/>
  <c r="AL319" i="3"/>
  <c r="AL320" i="3"/>
  <c r="AL321" i="3"/>
  <c r="AL322" i="3"/>
  <c r="AL323" i="3"/>
  <c r="AL324" i="3"/>
  <c r="AL325" i="3"/>
  <c r="AL326" i="3"/>
  <c r="AL327" i="3"/>
  <c r="AL328" i="3"/>
  <c r="AL329" i="3"/>
  <c r="AL330" i="3"/>
  <c r="AL331" i="3"/>
  <c r="AL332" i="3"/>
  <c r="AL333" i="3"/>
  <c r="AL334" i="3"/>
  <c r="AL335" i="3"/>
  <c r="AL336" i="3"/>
  <c r="AL337" i="3"/>
  <c r="AL338" i="3"/>
  <c r="AL339" i="3"/>
  <c r="AL340" i="3"/>
  <c r="AL341" i="3"/>
  <c r="AL342" i="3"/>
  <c r="AL343" i="3"/>
  <c r="AL344" i="3"/>
  <c r="AL345" i="3"/>
  <c r="AL346" i="3"/>
  <c r="AL347" i="3"/>
  <c r="AL348" i="3"/>
  <c r="AL349" i="3"/>
  <c r="AL350" i="3"/>
  <c r="AL351" i="3"/>
  <c r="AL352" i="3"/>
  <c r="AL353" i="3"/>
  <c r="AL354" i="3"/>
  <c r="AL355" i="3"/>
  <c r="AL356" i="3"/>
  <c r="AL357" i="3"/>
  <c r="AL358" i="3"/>
  <c r="AL359" i="3"/>
  <c r="AL360" i="3"/>
  <c r="AL361" i="3"/>
  <c r="AL362" i="3"/>
  <c r="AL363" i="3"/>
  <c r="AL364" i="3"/>
  <c r="AL365" i="3"/>
  <c r="AL366" i="3"/>
  <c r="AL367" i="3"/>
  <c r="AL368" i="3"/>
  <c r="AL369" i="3"/>
  <c r="AL370" i="3"/>
  <c r="AL371" i="3"/>
  <c r="AL372" i="3"/>
  <c r="AL373" i="3"/>
  <c r="AL374" i="3"/>
  <c r="AL375" i="3"/>
  <c r="AL376" i="3"/>
  <c r="AL377" i="3"/>
  <c r="AL378" i="3"/>
  <c r="AL379" i="3"/>
  <c r="AL380" i="3"/>
  <c r="AL381" i="3"/>
  <c r="AL382" i="3"/>
  <c r="AL383" i="3"/>
  <c r="AL384" i="3"/>
  <c r="AL385" i="3"/>
  <c r="AL386" i="3"/>
  <c r="AL387" i="3"/>
  <c r="AL388" i="3"/>
  <c r="AL389" i="3"/>
  <c r="AL390" i="3"/>
  <c r="AL391" i="3"/>
  <c r="AL392" i="3"/>
  <c r="AL393" i="3"/>
  <c r="AL394" i="3"/>
  <c r="AL395" i="3"/>
  <c r="AL396" i="3"/>
  <c r="AL397" i="3"/>
  <c r="AL398" i="3"/>
  <c r="AL399" i="3"/>
  <c r="AL400" i="3"/>
  <c r="AL401" i="3"/>
  <c r="AL402" i="3"/>
  <c r="AL403" i="3"/>
  <c r="AL404" i="3"/>
  <c r="AL405" i="3"/>
  <c r="AL406" i="3"/>
  <c r="AL407" i="3"/>
  <c r="AL408" i="3"/>
  <c r="AL409" i="3"/>
  <c r="AL410" i="3"/>
  <c r="AL411" i="3"/>
  <c r="AL412" i="3"/>
  <c r="AL413" i="3"/>
  <c r="AL414" i="3"/>
  <c r="AL415" i="3"/>
  <c r="AL416" i="3"/>
  <c r="AL417" i="3"/>
  <c r="AL418" i="3"/>
  <c r="AL419" i="3"/>
  <c r="AL420" i="3"/>
  <c r="AL421" i="3"/>
  <c r="AL422" i="3"/>
  <c r="AL423" i="3"/>
  <c r="AL424" i="3"/>
  <c r="AL425" i="3"/>
  <c r="AL426" i="3"/>
  <c r="AL427" i="3"/>
  <c r="AL428" i="3"/>
  <c r="AL429" i="3"/>
  <c r="AL430" i="3"/>
  <c r="AL431" i="3"/>
  <c r="AL432" i="3"/>
  <c r="AL433" i="3"/>
  <c r="AL434" i="3"/>
  <c r="AL435" i="3"/>
  <c r="AL436" i="3"/>
  <c r="AL437" i="3"/>
  <c r="AL438" i="3"/>
  <c r="AL439" i="3"/>
  <c r="AL440" i="3"/>
  <c r="AL441" i="3"/>
  <c r="AL442" i="3"/>
  <c r="AL443" i="3"/>
  <c r="AL444" i="3"/>
  <c r="AL445" i="3"/>
  <c r="AL446" i="3"/>
  <c r="AL447" i="3"/>
  <c r="AL448" i="3"/>
  <c r="AL449" i="3"/>
  <c r="AL450" i="3"/>
  <c r="AL451" i="3"/>
  <c r="AL452" i="3"/>
  <c r="AL453" i="3"/>
  <c r="AL454" i="3"/>
  <c r="AL455" i="3"/>
  <c r="AL456" i="3"/>
  <c r="AL457" i="3"/>
  <c r="AL458" i="3"/>
  <c r="AL459" i="3"/>
  <c r="AL460" i="3"/>
  <c r="AL461" i="3"/>
  <c r="AL462" i="3"/>
  <c r="AL463" i="3"/>
  <c r="AL464" i="3"/>
  <c r="AL465" i="3"/>
  <c r="AL466" i="3"/>
  <c r="AL467" i="3"/>
  <c r="AL468" i="3"/>
  <c r="AL469" i="3"/>
  <c r="AL470" i="3"/>
  <c r="AL471" i="3"/>
  <c r="AL472" i="3"/>
  <c r="AL473" i="3"/>
  <c r="AL474" i="3"/>
  <c r="AL475" i="3"/>
  <c r="AL476" i="3"/>
  <c r="AL477" i="3"/>
  <c r="AL478" i="3"/>
  <c r="AL479" i="3"/>
  <c r="AL480" i="3"/>
  <c r="AL481" i="3"/>
  <c r="AL482" i="3"/>
  <c r="AL483" i="3"/>
  <c r="AL484" i="3"/>
  <c r="AL485" i="3"/>
  <c r="AL486" i="3"/>
  <c r="AL487" i="3"/>
  <c r="AL488" i="3"/>
  <c r="AL489" i="3"/>
  <c r="AL490" i="3"/>
  <c r="AL491" i="3"/>
  <c r="AL492" i="3"/>
  <c r="AL493" i="3"/>
  <c r="AL494" i="3"/>
  <c r="AL495" i="3"/>
  <c r="AL496" i="3"/>
  <c r="AL497" i="3"/>
  <c r="AL498" i="3"/>
  <c r="AL499" i="3"/>
  <c r="AL500" i="3"/>
  <c r="AL501" i="3"/>
  <c r="AL502" i="3"/>
  <c r="AL503" i="3"/>
  <c r="AL504" i="3"/>
  <c r="AL505" i="3"/>
  <c r="AL506" i="3"/>
  <c r="AL507" i="3"/>
  <c r="AL508" i="3"/>
  <c r="AL509" i="3"/>
  <c r="AL510" i="3"/>
  <c r="AL511" i="3"/>
  <c r="AL512" i="3"/>
  <c r="AL513" i="3"/>
  <c r="AL514" i="3"/>
  <c r="AL515" i="3"/>
  <c r="AL516" i="3"/>
  <c r="AL517" i="3"/>
  <c r="AL518" i="3"/>
  <c r="AL519" i="3"/>
  <c r="AL520" i="3"/>
  <c r="AL521" i="3"/>
  <c r="AL522" i="3"/>
  <c r="AL523" i="3"/>
  <c r="AL524" i="3"/>
  <c r="AL525" i="3"/>
  <c r="AL526" i="3"/>
  <c r="AL527" i="3"/>
  <c r="AL528" i="3"/>
  <c r="AL529" i="3"/>
  <c r="AL530" i="3"/>
  <c r="AL531" i="3"/>
  <c r="AL532" i="3"/>
  <c r="AL533" i="3"/>
  <c r="AL534" i="3"/>
  <c r="AL535" i="3"/>
  <c r="AL536" i="3"/>
  <c r="AL537" i="3"/>
  <c r="AL538" i="3"/>
  <c r="AL539" i="3"/>
  <c r="AL540" i="3"/>
  <c r="AL541" i="3"/>
  <c r="AL542" i="3"/>
  <c r="AL543" i="3"/>
  <c r="AL544" i="3"/>
  <c r="AL545" i="3"/>
  <c r="AL546" i="3"/>
  <c r="AL547" i="3"/>
  <c r="AL548" i="3"/>
  <c r="AL549" i="3"/>
  <c r="AL550" i="3"/>
  <c r="AL551" i="3"/>
  <c r="AL552" i="3"/>
  <c r="AL553" i="3"/>
  <c r="AL554" i="3"/>
  <c r="AL555" i="3"/>
  <c r="AL556" i="3"/>
  <c r="AL557" i="3"/>
  <c r="AL558" i="3"/>
  <c r="AL559" i="3"/>
  <c r="AL560" i="3"/>
  <c r="AL561" i="3"/>
  <c r="AL562" i="3"/>
  <c r="AL563" i="3"/>
  <c r="AL564" i="3"/>
  <c r="AL565" i="3"/>
  <c r="AL566" i="3"/>
  <c r="AL567" i="3"/>
  <c r="AL568" i="3"/>
  <c r="AL569" i="3"/>
  <c r="AL570" i="3"/>
  <c r="AL571" i="3"/>
  <c r="AL572" i="3"/>
  <c r="AL573" i="3"/>
  <c r="AL574" i="3"/>
  <c r="AL575" i="3"/>
  <c r="AL576" i="3"/>
  <c r="AL577" i="3"/>
  <c r="AL578" i="3"/>
  <c r="AL579" i="3"/>
  <c r="AL580" i="3"/>
  <c r="AL581" i="3"/>
  <c r="AL582" i="3"/>
  <c r="AL583" i="3"/>
  <c r="AL584" i="3"/>
  <c r="AL585" i="3"/>
  <c r="AL586" i="3"/>
  <c r="AL587" i="3"/>
  <c r="AL588" i="3"/>
  <c r="AL589" i="3"/>
  <c r="AL590" i="3"/>
  <c r="AL591" i="3"/>
  <c r="AL592" i="3"/>
  <c r="AL593" i="3"/>
  <c r="AL594" i="3"/>
  <c r="AL595" i="3"/>
  <c r="AL596" i="3"/>
  <c r="AL597" i="3"/>
  <c r="AL598" i="3"/>
  <c r="AL599" i="3"/>
  <c r="AL600" i="3"/>
  <c r="AL601" i="3"/>
  <c r="AL602" i="3"/>
  <c r="AL603" i="3"/>
  <c r="AL604" i="3"/>
  <c r="AL605" i="3"/>
  <c r="AL606" i="3"/>
  <c r="AL607" i="3"/>
  <c r="AL608" i="3"/>
  <c r="AL609" i="3"/>
  <c r="AL610" i="3"/>
  <c r="AL611" i="3"/>
  <c r="AL612" i="3"/>
  <c r="AL613" i="3"/>
  <c r="AL614" i="3"/>
  <c r="AL615" i="3"/>
  <c r="AL616" i="3"/>
  <c r="AL617" i="3"/>
  <c r="AL618" i="3"/>
  <c r="AL619" i="3"/>
  <c r="AL620" i="3"/>
  <c r="AL621" i="3"/>
  <c r="AL622" i="3"/>
  <c r="AL623" i="3"/>
  <c r="AL624" i="3"/>
  <c r="AL625" i="3"/>
  <c r="AL626" i="3"/>
  <c r="AL627" i="3"/>
  <c r="AL628" i="3"/>
  <c r="AL629" i="3"/>
  <c r="AL630" i="3"/>
  <c r="AL631" i="3"/>
  <c r="AL632" i="3"/>
  <c r="AL633" i="3"/>
  <c r="AL634" i="3"/>
  <c r="AL635" i="3"/>
  <c r="AL636" i="3"/>
  <c r="AL637" i="3"/>
  <c r="AL638" i="3"/>
  <c r="AL639" i="3"/>
  <c r="AL640" i="3"/>
  <c r="AL641" i="3"/>
  <c r="AL642" i="3"/>
  <c r="AL643" i="3"/>
  <c r="AL644" i="3"/>
  <c r="AL645" i="3"/>
  <c r="AL646" i="3"/>
  <c r="AL647" i="3"/>
  <c r="AL648" i="3"/>
  <c r="AL649" i="3"/>
  <c r="AL650" i="3"/>
  <c r="AL651" i="3"/>
  <c r="AL652" i="3"/>
  <c r="AL653" i="3"/>
  <c r="AL654" i="3"/>
  <c r="AL655" i="3"/>
  <c r="AL656" i="3"/>
  <c r="AL657" i="3"/>
  <c r="AL658" i="3"/>
  <c r="AL659" i="3"/>
  <c r="AL660" i="3"/>
  <c r="AL661" i="3"/>
  <c r="AL662" i="3"/>
  <c r="AL663" i="3"/>
  <c r="AL664" i="3"/>
  <c r="AL665" i="3"/>
  <c r="AL666" i="3"/>
  <c r="AL667" i="3"/>
  <c r="AL668" i="3"/>
  <c r="AL669" i="3"/>
  <c r="AL670" i="3"/>
  <c r="AL671" i="3"/>
  <c r="AL672" i="3"/>
  <c r="AL673" i="3"/>
  <c r="AL674" i="3"/>
  <c r="AL675" i="3"/>
  <c r="AL676" i="3"/>
  <c r="AL677" i="3"/>
  <c r="AL678" i="3"/>
  <c r="AL679" i="3"/>
  <c r="AL680" i="3"/>
  <c r="AL681" i="3"/>
  <c r="AL682" i="3"/>
  <c r="AL683" i="3"/>
  <c r="AL684" i="3"/>
  <c r="AL685" i="3"/>
  <c r="AL686" i="3"/>
  <c r="AL687" i="3"/>
  <c r="AL688" i="3"/>
  <c r="AL689" i="3"/>
  <c r="AL690" i="3"/>
  <c r="AL691" i="3"/>
  <c r="AL692" i="3"/>
  <c r="AL693" i="3"/>
  <c r="AL694" i="3"/>
  <c r="AL695" i="3"/>
  <c r="AL696" i="3"/>
  <c r="AL697" i="3"/>
  <c r="AL698" i="3"/>
  <c r="AL699" i="3"/>
  <c r="AL700" i="3"/>
  <c r="AL701" i="3"/>
  <c r="AL702" i="3"/>
  <c r="AL703" i="3"/>
  <c r="AL704" i="3"/>
  <c r="AL705" i="3"/>
  <c r="AL706" i="3"/>
  <c r="AL707" i="3"/>
  <c r="AL708" i="3"/>
  <c r="AL709" i="3"/>
  <c r="AL710" i="3"/>
  <c r="AL711" i="3"/>
  <c r="AL712" i="3"/>
  <c r="AL713" i="3"/>
  <c r="AL714" i="3"/>
  <c r="AL715" i="3"/>
  <c r="AL716" i="3"/>
  <c r="AL717" i="3"/>
  <c r="AL718" i="3"/>
  <c r="AL719" i="3"/>
  <c r="AL720" i="3"/>
  <c r="AL721" i="3"/>
  <c r="AL722" i="3"/>
  <c r="AL723" i="3"/>
  <c r="AL724" i="3"/>
  <c r="AL725" i="3"/>
  <c r="AL726" i="3"/>
  <c r="AL727" i="3"/>
  <c r="AL728" i="3"/>
  <c r="AL729" i="3"/>
  <c r="AL730" i="3"/>
  <c r="AL731" i="3"/>
  <c r="AL732" i="3"/>
  <c r="AL733" i="3"/>
  <c r="AL734" i="3"/>
  <c r="AL735" i="3"/>
  <c r="AL736" i="3"/>
  <c r="AL737" i="3"/>
  <c r="AL738" i="3"/>
  <c r="AL739" i="3"/>
  <c r="AL740" i="3"/>
  <c r="AL741" i="3"/>
  <c r="AL742" i="3"/>
  <c r="AL743" i="3"/>
  <c r="AL744" i="3"/>
  <c r="AL745" i="3"/>
  <c r="AL746" i="3"/>
  <c r="AL747" i="3"/>
  <c r="AL748" i="3"/>
  <c r="AL749" i="3"/>
  <c r="AL750" i="3"/>
  <c r="AL751" i="3"/>
  <c r="AL752" i="3"/>
  <c r="AL753" i="3"/>
  <c r="AL754" i="3"/>
  <c r="AL755" i="3"/>
  <c r="AL756" i="3"/>
  <c r="AL757" i="3"/>
  <c r="AL758" i="3"/>
  <c r="AL759" i="3"/>
  <c r="AL760" i="3"/>
  <c r="AL761" i="3"/>
  <c r="AL762" i="3"/>
  <c r="AL763" i="3"/>
  <c r="AL764" i="3"/>
  <c r="AL765" i="3"/>
  <c r="AL766" i="3"/>
  <c r="AL767" i="3"/>
  <c r="AL768" i="3"/>
  <c r="AL769" i="3"/>
  <c r="AL770" i="3"/>
  <c r="AL771" i="3"/>
  <c r="AL772" i="3"/>
  <c r="AL773" i="3"/>
  <c r="AL774" i="3"/>
  <c r="AL775" i="3"/>
  <c r="AL776" i="3"/>
  <c r="AL777" i="3"/>
  <c r="AL778" i="3"/>
  <c r="AL779" i="3"/>
  <c r="AL780" i="3"/>
  <c r="AL781" i="3"/>
  <c r="AL782" i="3"/>
  <c r="AL783" i="3"/>
  <c r="AL784" i="3"/>
  <c r="AL785" i="3"/>
  <c r="AL786" i="3"/>
  <c r="AL787" i="3"/>
  <c r="AL788" i="3"/>
  <c r="AL789" i="3"/>
  <c r="AL790" i="3"/>
  <c r="AL791" i="3"/>
  <c r="AL792" i="3"/>
  <c r="AL793" i="3"/>
  <c r="AL794" i="3"/>
  <c r="AL795" i="3"/>
  <c r="AL796" i="3"/>
  <c r="AL797" i="3"/>
  <c r="AL798" i="3"/>
  <c r="AL799" i="3"/>
  <c r="AL800" i="3"/>
  <c r="AL801" i="3"/>
  <c r="AL802" i="3"/>
  <c r="AL803" i="3"/>
  <c r="AL804" i="3"/>
  <c r="AL805" i="3"/>
  <c r="AL806" i="3"/>
  <c r="AL807" i="3"/>
  <c r="AL808" i="3"/>
  <c r="AL809" i="3"/>
  <c r="AL810" i="3"/>
  <c r="AL811" i="3"/>
  <c r="AL812" i="3"/>
  <c r="AL813" i="3"/>
  <c r="AL814" i="3"/>
  <c r="AL815" i="3"/>
  <c r="AL816" i="3"/>
  <c r="AL817" i="3"/>
  <c r="AL818" i="3"/>
  <c r="AL819" i="3"/>
  <c r="AL820" i="3"/>
  <c r="AL821" i="3"/>
  <c r="AL822" i="3"/>
  <c r="AL823" i="3"/>
  <c r="AL824" i="3"/>
  <c r="AL825" i="3"/>
  <c r="AL826" i="3"/>
  <c r="AL827" i="3"/>
  <c r="AL828" i="3"/>
  <c r="AL829" i="3"/>
  <c r="AL830" i="3"/>
  <c r="AL831" i="3"/>
  <c r="AL832" i="3"/>
  <c r="AL833" i="3"/>
  <c r="AL834" i="3"/>
  <c r="AL835" i="3"/>
  <c r="AL836" i="3"/>
  <c r="AL837" i="3"/>
  <c r="AL838" i="3"/>
  <c r="AL839" i="3"/>
  <c r="AL840" i="3"/>
  <c r="AL841" i="3"/>
  <c r="AL842" i="3"/>
  <c r="AL843" i="3"/>
  <c r="AL844" i="3"/>
  <c r="AL845" i="3"/>
  <c r="AL846" i="3"/>
  <c r="AL847" i="3"/>
  <c r="AL848" i="3"/>
  <c r="AL849" i="3"/>
  <c r="AL850" i="3"/>
  <c r="AL851" i="3"/>
  <c r="AL852" i="3"/>
  <c r="AL853" i="3"/>
  <c r="AL854" i="3"/>
  <c r="AL855" i="3"/>
  <c r="AL856" i="3"/>
  <c r="AL857" i="3"/>
  <c r="AL858" i="3"/>
  <c r="AL859" i="3"/>
  <c r="AL860" i="3"/>
  <c r="AL861" i="3"/>
  <c r="AL862" i="3"/>
  <c r="AL863" i="3"/>
  <c r="AL864" i="3"/>
  <c r="AL865" i="3"/>
  <c r="AL866" i="3"/>
  <c r="AL867" i="3"/>
  <c r="AL868" i="3"/>
  <c r="AL869" i="3"/>
  <c r="AL870" i="3"/>
  <c r="AL871" i="3"/>
  <c r="AL872" i="3"/>
  <c r="AL873" i="3"/>
  <c r="AL874" i="3"/>
  <c r="AL875" i="3"/>
  <c r="AL876" i="3"/>
  <c r="AL877" i="3"/>
  <c r="AL878" i="3"/>
  <c r="AL879" i="3"/>
  <c r="AL880" i="3"/>
  <c r="AL881" i="3"/>
  <c r="AL882" i="3"/>
  <c r="AL883" i="3"/>
  <c r="AL884" i="3"/>
  <c r="AL885" i="3"/>
  <c r="AL886" i="3"/>
  <c r="AL887" i="3"/>
  <c r="AL888" i="3"/>
  <c r="AL889" i="3"/>
  <c r="AL890" i="3"/>
  <c r="AL891" i="3"/>
  <c r="AL892" i="3"/>
  <c r="AL893" i="3"/>
  <c r="AL894" i="3"/>
  <c r="AL895" i="3"/>
  <c r="AL896" i="3"/>
  <c r="AL897" i="3"/>
  <c r="AL898" i="3"/>
  <c r="AL899" i="3"/>
  <c r="AL900" i="3"/>
  <c r="AL901" i="3"/>
  <c r="AL902" i="3"/>
  <c r="AL903" i="3"/>
  <c r="AL904" i="3"/>
  <c r="AL905" i="3"/>
  <c r="AL906" i="3"/>
  <c r="AL907" i="3"/>
  <c r="AL908" i="3"/>
  <c r="AL909" i="3"/>
  <c r="AL910" i="3"/>
  <c r="AL911" i="3"/>
  <c r="AL912" i="3"/>
  <c r="AL913" i="3"/>
  <c r="AL914" i="3"/>
  <c r="AL915" i="3"/>
  <c r="AL916" i="3"/>
  <c r="AL917" i="3"/>
  <c r="AL918" i="3"/>
  <c r="AL919" i="3"/>
  <c r="AL920" i="3"/>
  <c r="AL921" i="3"/>
  <c r="AL922" i="3"/>
  <c r="AL923" i="3"/>
  <c r="AL924" i="3"/>
  <c r="AL925" i="3"/>
  <c r="AL926" i="3"/>
  <c r="AL927" i="3"/>
  <c r="AL928" i="3"/>
  <c r="AL929" i="3"/>
  <c r="AL930" i="3"/>
  <c r="AL931" i="3"/>
  <c r="AL932" i="3"/>
  <c r="AL933" i="3"/>
  <c r="AL934" i="3"/>
  <c r="AL935" i="3"/>
  <c r="AL936" i="3"/>
  <c r="AL937" i="3"/>
  <c r="AL938" i="3"/>
  <c r="AL939" i="3"/>
  <c r="AL940" i="3"/>
  <c r="AL941" i="3"/>
  <c r="AL942" i="3"/>
  <c r="AL943" i="3"/>
  <c r="AL944" i="3"/>
  <c r="AL945" i="3"/>
  <c r="AL946" i="3"/>
  <c r="AL947" i="3"/>
  <c r="AL948" i="3"/>
  <c r="AL949" i="3"/>
  <c r="AL950" i="3"/>
  <c r="AL951" i="3"/>
  <c r="AL952" i="3"/>
  <c r="AL953" i="3"/>
  <c r="AL954" i="3"/>
  <c r="AL955" i="3"/>
  <c r="AL956" i="3"/>
  <c r="AL957" i="3"/>
  <c r="AL958" i="3"/>
  <c r="AL959" i="3"/>
  <c r="AL960" i="3"/>
  <c r="AL961" i="3"/>
  <c r="AL962" i="3"/>
  <c r="AL963" i="3"/>
  <c r="AL964" i="3"/>
  <c r="AL965" i="3"/>
  <c r="AL966" i="3"/>
  <c r="AL967" i="3"/>
  <c r="AL968" i="3"/>
  <c r="AL969" i="3"/>
  <c r="AL970" i="3"/>
  <c r="AL971" i="3"/>
  <c r="AL972" i="3"/>
  <c r="AL973" i="3"/>
  <c r="AL974" i="3"/>
  <c r="AL975" i="3"/>
  <c r="AL976" i="3"/>
  <c r="AL977" i="3"/>
  <c r="AL978" i="3"/>
  <c r="AL979" i="3"/>
  <c r="AL980" i="3"/>
  <c r="AL981" i="3"/>
  <c r="AL982" i="3"/>
  <c r="AL983" i="3"/>
  <c r="AL984" i="3"/>
  <c r="AL985" i="3"/>
  <c r="AL986" i="3"/>
  <c r="AL987" i="3"/>
  <c r="AL988" i="3"/>
  <c r="AL989" i="3"/>
  <c r="AL990" i="3"/>
  <c r="AL991" i="3"/>
  <c r="AL992" i="3"/>
  <c r="AL993" i="3"/>
  <c r="AL994" i="3"/>
  <c r="AL995" i="3"/>
  <c r="AL996" i="3"/>
  <c r="AL997" i="3"/>
  <c r="AL998" i="3"/>
  <c r="AL999" i="3"/>
  <c r="K249" i="3" l="1"/>
  <c r="K248" i="3"/>
  <c r="K247" i="3"/>
  <c r="K246" i="3"/>
  <c r="K245" i="3"/>
  <c r="K244" i="3"/>
  <c r="K243" i="3"/>
  <c r="K242" i="3"/>
  <c r="K241" i="3"/>
  <c r="K240" i="3"/>
  <c r="K239" i="3"/>
  <c r="K238" i="3"/>
  <c r="K237" i="3"/>
  <c r="K236" i="3"/>
  <c r="K235" i="3"/>
  <c r="K234" i="3"/>
  <c r="K233" i="3"/>
  <c r="K232" i="3"/>
  <c r="K231" i="3"/>
  <c r="K230" i="3"/>
  <c r="K229" i="3"/>
  <c r="K228" i="3"/>
  <c r="K227" i="3"/>
  <c r="K226" i="3"/>
  <c r="K225" i="3"/>
  <c r="K224" i="3"/>
  <c r="K223" i="3"/>
  <c r="K222" i="3"/>
  <c r="K221" i="3"/>
  <c r="K220" i="3"/>
  <c r="K219" i="3"/>
  <c r="K218" i="3"/>
  <c r="K217" i="3"/>
  <c r="K216" i="3"/>
  <c r="K215" i="3"/>
  <c r="K214" i="3"/>
  <c r="K213" i="3"/>
  <c r="K212" i="3"/>
  <c r="K211" i="3"/>
  <c r="K210" i="3"/>
  <c r="K209" i="3"/>
  <c r="K208" i="3"/>
  <c r="K207" i="3"/>
  <c r="K206" i="3"/>
  <c r="K205" i="3"/>
  <c r="K204" i="3"/>
  <c r="K203" i="3"/>
  <c r="K202" i="3"/>
  <c r="K201" i="3"/>
  <c r="K200" i="3"/>
  <c r="K199" i="3"/>
  <c r="K198" i="3"/>
  <c r="K197" i="3"/>
  <c r="K196" i="3"/>
  <c r="K195" i="3"/>
  <c r="K194" i="3"/>
  <c r="K193" i="3"/>
  <c r="K192" i="3"/>
  <c r="K191" i="3"/>
  <c r="K190" i="3"/>
  <c r="K189" i="3"/>
  <c r="K188" i="3"/>
  <c r="K187" i="3"/>
  <c r="K186" i="3"/>
  <c r="K185" i="3"/>
  <c r="K184" i="3"/>
  <c r="K183" i="3"/>
  <c r="K182" i="3"/>
  <c r="K181" i="3"/>
  <c r="K180" i="3"/>
  <c r="K179" i="3"/>
  <c r="K178" i="3"/>
  <c r="K177" i="3"/>
  <c r="K176" i="3"/>
  <c r="K175" i="3"/>
  <c r="K174" i="3"/>
  <c r="K173" i="3"/>
  <c r="K172" i="3"/>
  <c r="K171" i="3"/>
  <c r="K170" i="3"/>
  <c r="K169" i="3"/>
  <c r="K168" i="3"/>
  <c r="K167" i="3"/>
  <c r="K166" i="3"/>
  <c r="K165" i="3"/>
  <c r="K164" i="3"/>
  <c r="K163" i="3"/>
  <c r="K162" i="3"/>
  <c r="K161" i="3"/>
  <c r="K160" i="3"/>
  <c r="K159" i="3"/>
  <c r="K158" i="3"/>
  <c r="L158" i="3" s="1"/>
  <c r="M158" i="3" s="1"/>
  <c r="N158" i="3" s="1"/>
  <c r="K157" i="3"/>
  <c r="K156" i="3"/>
  <c r="K155" i="3"/>
  <c r="K154" i="3"/>
  <c r="K153" i="3"/>
  <c r="K152" i="3"/>
  <c r="K151" i="3"/>
  <c r="K150" i="3"/>
  <c r="K149" i="3"/>
  <c r="K148" i="3"/>
  <c r="K147" i="3"/>
  <c r="K146" i="3"/>
  <c r="K145" i="3"/>
  <c r="K144" i="3"/>
  <c r="K143" i="3"/>
  <c r="K142" i="3"/>
  <c r="K141" i="3"/>
  <c r="K140" i="3"/>
  <c r="K139" i="3"/>
  <c r="K138" i="3"/>
  <c r="K137" i="3"/>
  <c r="K136" i="3"/>
  <c r="K135" i="3"/>
  <c r="K134" i="3"/>
  <c r="L134" i="3" s="1"/>
  <c r="M134" i="3" s="1"/>
  <c r="N134" i="3" s="1"/>
  <c r="K133" i="3"/>
  <c r="K132" i="3"/>
  <c r="K131" i="3"/>
  <c r="K130" i="3"/>
  <c r="K129" i="3"/>
  <c r="K128" i="3"/>
  <c r="K127" i="3"/>
  <c r="K126" i="3"/>
  <c r="K125" i="3"/>
  <c r="K124" i="3"/>
  <c r="K123" i="3"/>
  <c r="K122" i="3"/>
  <c r="K121" i="3"/>
  <c r="K120" i="3"/>
  <c r="K119" i="3"/>
  <c r="K118" i="3"/>
  <c r="K117" i="3"/>
  <c r="K116" i="3"/>
  <c r="K115" i="3"/>
  <c r="K114" i="3"/>
  <c r="K113" i="3"/>
  <c r="K112" i="3"/>
  <c r="K111" i="3"/>
  <c r="K110" i="3"/>
  <c r="K109" i="3"/>
  <c r="K108" i="3"/>
  <c r="K107" i="3"/>
  <c r="K106" i="3"/>
  <c r="K105" i="3"/>
  <c r="K104" i="3"/>
  <c r="K103" i="3"/>
  <c r="K102" i="3"/>
  <c r="L102" i="3" s="1"/>
  <c r="M102" i="3" s="1"/>
  <c r="N102" i="3" s="1"/>
  <c r="K101" i="3"/>
  <c r="K100" i="3"/>
  <c r="K99" i="3"/>
  <c r="K98" i="3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80" i="3"/>
  <c r="K79" i="3"/>
  <c r="K78" i="3"/>
  <c r="K77" i="3"/>
  <c r="K76" i="3"/>
  <c r="K75" i="3"/>
  <c r="K74" i="3"/>
  <c r="K73" i="3"/>
  <c r="K72" i="3"/>
  <c r="K71" i="3"/>
  <c r="K70" i="3"/>
  <c r="L70" i="3" s="1"/>
  <c r="M70" i="3" s="1"/>
  <c r="N70" i="3" s="1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L17" i="3" s="1"/>
  <c r="M17" i="3" s="1"/>
  <c r="N17" i="3" s="1"/>
  <c r="K16" i="3"/>
  <c r="K15" i="3"/>
  <c r="K14" i="3"/>
  <c r="K13" i="3"/>
  <c r="K12" i="3"/>
  <c r="K11" i="3"/>
  <c r="K10" i="3"/>
  <c r="K9" i="3"/>
  <c r="K8" i="3"/>
  <c r="K7" i="3"/>
  <c r="K6" i="3"/>
  <c r="K5" i="3"/>
  <c r="K4" i="3"/>
  <c r="L4" i="3" l="1"/>
  <c r="L12" i="3"/>
  <c r="M12" i="3" s="1"/>
  <c r="N12" i="3" s="1"/>
  <c r="L5" i="3"/>
  <c r="L35" i="3"/>
  <c r="M35" i="3" s="1"/>
  <c r="N35" i="3" s="1"/>
  <c r="L51" i="3"/>
  <c r="M51" i="3" s="1"/>
  <c r="N51" i="3" s="1"/>
  <c r="L59" i="3"/>
  <c r="M59" i="3" s="1"/>
  <c r="N59" i="3" s="1"/>
  <c r="L99" i="3"/>
  <c r="M99" i="3" s="1"/>
  <c r="N99" i="3" s="1"/>
  <c r="L115" i="3"/>
  <c r="M115" i="3" s="1"/>
  <c r="N115" i="3" s="1"/>
  <c r="L123" i="3"/>
  <c r="M123" i="3" s="1"/>
  <c r="N123" i="3" s="1"/>
  <c r="L147" i="3"/>
  <c r="M147" i="3" s="1"/>
  <c r="N147" i="3" s="1"/>
  <c r="L155" i="3"/>
  <c r="M155" i="3" s="1"/>
  <c r="N155" i="3" s="1"/>
  <c r="L179" i="3"/>
  <c r="M179" i="3" s="1"/>
  <c r="N179" i="3" s="1"/>
  <c r="L219" i="3"/>
  <c r="M219" i="3" s="1"/>
  <c r="N219" i="3" s="1"/>
  <c r="L215" i="3"/>
  <c r="M215" i="3" s="1"/>
  <c r="N215" i="3" s="1"/>
  <c r="L183" i="3"/>
  <c r="M183" i="3" s="1"/>
  <c r="N183" i="3" s="1"/>
  <c r="L223" i="3"/>
  <c r="M223" i="3" s="1"/>
  <c r="N223" i="3" s="1"/>
  <c r="L247" i="3"/>
  <c r="M247" i="3" s="1"/>
  <c r="N247" i="3" s="1"/>
  <c r="L111" i="3"/>
  <c r="M111" i="3" s="1"/>
  <c r="N111" i="3" s="1"/>
  <c r="L135" i="3"/>
  <c r="M135" i="3" s="1"/>
  <c r="N135" i="3" s="1"/>
  <c r="L31" i="3"/>
  <c r="M31" i="3" s="1"/>
  <c r="N31" i="3" s="1"/>
  <c r="L119" i="3"/>
  <c r="M119" i="3" s="1"/>
  <c r="N119" i="3" s="1"/>
  <c r="L212" i="3"/>
  <c r="M212" i="3" s="1"/>
  <c r="N212" i="3" s="1"/>
  <c r="L84" i="3"/>
  <c r="M84" i="3" s="1"/>
  <c r="N84" i="3" s="1"/>
  <c r="L156" i="3"/>
  <c r="M156" i="3" s="1"/>
  <c r="N156" i="3" s="1"/>
  <c r="L164" i="3"/>
  <c r="M164" i="3" s="1"/>
  <c r="N164" i="3" s="1"/>
  <c r="L172" i="3"/>
  <c r="M172" i="3" s="1"/>
  <c r="N172" i="3" s="1"/>
  <c r="L180" i="3"/>
  <c r="M180" i="3" s="1"/>
  <c r="N180" i="3" s="1"/>
  <c r="L196" i="3"/>
  <c r="M196" i="3" s="1"/>
  <c r="N196" i="3" s="1"/>
  <c r="L204" i="3"/>
  <c r="M204" i="3" s="1"/>
  <c r="N204" i="3" s="1"/>
  <c r="L136" i="3"/>
  <c r="M136" i="3" s="1"/>
  <c r="N136" i="3" s="1"/>
  <c r="L149" i="3"/>
  <c r="M149" i="3" s="1"/>
  <c r="N149" i="3" s="1"/>
  <c r="L103" i="3"/>
  <c r="M103" i="3" s="1"/>
  <c r="N103" i="3" s="1"/>
  <c r="L143" i="3"/>
  <c r="M143" i="3" s="1"/>
  <c r="N143" i="3" s="1"/>
  <c r="L167" i="3"/>
  <c r="M167" i="3" s="1"/>
  <c r="N167" i="3" s="1"/>
  <c r="L24" i="3"/>
  <c r="M24" i="3" s="1"/>
  <c r="N24" i="3" s="1"/>
  <c r="L64" i="3"/>
  <c r="M64" i="3" s="1"/>
  <c r="N64" i="3" s="1"/>
  <c r="L80" i="3"/>
  <c r="M80" i="3" s="1"/>
  <c r="N80" i="3" s="1"/>
  <c r="L120" i="3"/>
  <c r="M120" i="3" s="1"/>
  <c r="N120" i="3" s="1"/>
  <c r="L176" i="3"/>
  <c r="M176" i="3" s="1"/>
  <c r="N176" i="3" s="1"/>
  <c r="L32" i="3"/>
  <c r="M32" i="3" s="1"/>
  <c r="N32" i="3" s="1"/>
  <c r="L56" i="3"/>
  <c r="M56" i="3" s="1"/>
  <c r="N56" i="3" s="1"/>
  <c r="L72" i="3"/>
  <c r="M72" i="3" s="1"/>
  <c r="N72" i="3" s="1"/>
  <c r="L88" i="3"/>
  <c r="M88" i="3" s="1"/>
  <c r="N88" i="3" s="1"/>
  <c r="L128" i="3"/>
  <c r="M128" i="3" s="1"/>
  <c r="N128" i="3" s="1"/>
  <c r="L152" i="3"/>
  <c r="M152" i="3" s="1"/>
  <c r="N152" i="3" s="1"/>
  <c r="L168" i="3"/>
  <c r="M168" i="3" s="1"/>
  <c r="N168" i="3" s="1"/>
  <c r="L121" i="3"/>
  <c r="M121" i="3" s="1"/>
  <c r="N121" i="3" s="1"/>
  <c r="L15" i="3"/>
  <c r="M15" i="3" s="1"/>
  <c r="N15" i="3" s="1"/>
  <c r="L151" i="3"/>
  <c r="M151" i="3" s="1"/>
  <c r="N151" i="3" s="1"/>
  <c r="L175" i="3"/>
  <c r="M175" i="3" s="1"/>
  <c r="N175" i="3" s="1"/>
  <c r="L191" i="3"/>
  <c r="M191" i="3" s="1"/>
  <c r="N191" i="3" s="1"/>
  <c r="L231" i="3"/>
  <c r="M231" i="3" s="1"/>
  <c r="N231" i="3" s="1"/>
  <c r="L101" i="3"/>
  <c r="M101" i="3" s="1"/>
  <c r="N101" i="3" s="1"/>
  <c r="L133" i="3"/>
  <c r="M133" i="3" s="1"/>
  <c r="N133" i="3" s="1"/>
  <c r="L40" i="3"/>
  <c r="M40" i="3" s="1"/>
  <c r="N40" i="3" s="1"/>
  <c r="L48" i="3"/>
  <c r="M48" i="3" s="1"/>
  <c r="N48" i="3" s="1"/>
  <c r="L96" i="3"/>
  <c r="M96" i="3" s="1"/>
  <c r="N96" i="3" s="1"/>
  <c r="L104" i="3"/>
  <c r="M104" i="3" s="1"/>
  <c r="N104" i="3" s="1"/>
  <c r="L112" i="3"/>
  <c r="M112" i="3" s="1"/>
  <c r="N112" i="3" s="1"/>
  <c r="L144" i="3"/>
  <c r="M144" i="3" s="1"/>
  <c r="N144" i="3" s="1"/>
  <c r="L160" i="3"/>
  <c r="M160" i="3" s="1"/>
  <c r="N160" i="3" s="1"/>
  <c r="L16" i="3"/>
  <c r="M16" i="3" s="1"/>
  <c r="N16" i="3" s="1"/>
  <c r="L60" i="3"/>
  <c r="M60" i="3" s="1"/>
  <c r="N60" i="3" s="1"/>
  <c r="L100" i="3"/>
  <c r="M100" i="3" s="1"/>
  <c r="N100" i="3" s="1"/>
  <c r="L124" i="3"/>
  <c r="M124" i="3" s="1"/>
  <c r="N124" i="3" s="1"/>
  <c r="L207" i="3"/>
  <c r="M207" i="3" s="1"/>
  <c r="N207" i="3" s="1"/>
  <c r="L20" i="3"/>
  <c r="M20" i="3" s="1"/>
  <c r="N20" i="3" s="1"/>
  <c r="L44" i="3"/>
  <c r="M44" i="3" s="1"/>
  <c r="N44" i="3" s="1"/>
  <c r="L68" i="3"/>
  <c r="M68" i="3" s="1"/>
  <c r="N68" i="3" s="1"/>
  <c r="L92" i="3"/>
  <c r="M92" i="3" s="1"/>
  <c r="N92" i="3" s="1"/>
  <c r="L116" i="3"/>
  <c r="M116" i="3" s="1"/>
  <c r="N116" i="3" s="1"/>
  <c r="L95" i="3"/>
  <c r="M95" i="3" s="1"/>
  <c r="N95" i="3" s="1"/>
  <c r="L93" i="3"/>
  <c r="M93" i="3" s="1"/>
  <c r="N93" i="3" s="1"/>
  <c r="L125" i="3"/>
  <c r="M125" i="3" s="1"/>
  <c r="N125" i="3" s="1"/>
  <c r="L173" i="3"/>
  <c r="M173" i="3" s="1"/>
  <c r="N173" i="3" s="1"/>
  <c r="L28" i="3"/>
  <c r="M28" i="3" s="1"/>
  <c r="N28" i="3" s="1"/>
  <c r="L52" i="3"/>
  <c r="M52" i="3" s="1"/>
  <c r="N52" i="3" s="1"/>
  <c r="L76" i="3"/>
  <c r="M76" i="3" s="1"/>
  <c r="N76" i="3" s="1"/>
  <c r="L108" i="3"/>
  <c r="M108" i="3" s="1"/>
  <c r="N108" i="3" s="1"/>
  <c r="L132" i="3"/>
  <c r="M132" i="3" s="1"/>
  <c r="N132" i="3" s="1"/>
  <c r="L148" i="3"/>
  <c r="M148" i="3" s="1"/>
  <c r="N148" i="3" s="1"/>
  <c r="L8" i="3"/>
  <c r="M8" i="3" s="1"/>
  <c r="N8" i="3" s="1"/>
  <c r="L23" i="3"/>
  <c r="M23" i="3" s="1"/>
  <c r="N23" i="3" s="1"/>
  <c r="L63" i="3"/>
  <c r="M63" i="3" s="1"/>
  <c r="N63" i="3" s="1"/>
  <c r="L127" i="3"/>
  <c r="M127" i="3" s="1"/>
  <c r="N127" i="3" s="1"/>
  <c r="L159" i="3"/>
  <c r="M159" i="3" s="1"/>
  <c r="N159" i="3" s="1"/>
  <c r="L157" i="3"/>
  <c r="M157" i="3" s="1"/>
  <c r="N157" i="3" s="1"/>
  <c r="L27" i="3"/>
  <c r="M27" i="3" s="1"/>
  <c r="N27" i="3" s="1"/>
  <c r="L30" i="3"/>
  <c r="M30" i="3" s="1"/>
  <c r="N30" i="3" s="1"/>
  <c r="L62" i="3"/>
  <c r="M62" i="3" s="1"/>
  <c r="N62" i="3" s="1"/>
  <c r="L118" i="3"/>
  <c r="M118" i="3" s="1"/>
  <c r="N118" i="3" s="1"/>
  <c r="L126" i="3"/>
  <c r="M126" i="3" s="1"/>
  <c r="N126" i="3" s="1"/>
  <c r="L142" i="3"/>
  <c r="M142" i="3" s="1"/>
  <c r="N142" i="3" s="1"/>
  <c r="L150" i="3"/>
  <c r="M150" i="3" s="1"/>
  <c r="N150" i="3" s="1"/>
  <c r="L166" i="3"/>
  <c r="M166" i="3" s="1"/>
  <c r="N166" i="3" s="1"/>
  <c r="L199" i="3"/>
  <c r="M199" i="3" s="1"/>
  <c r="N199" i="3" s="1"/>
  <c r="L239" i="3"/>
  <c r="M239" i="3" s="1"/>
  <c r="N239" i="3" s="1"/>
  <c r="L9" i="3"/>
  <c r="M9" i="3" s="1"/>
  <c r="N9" i="3" s="1"/>
  <c r="L140" i="3"/>
  <c r="M140" i="3" s="1"/>
  <c r="N140" i="3" s="1"/>
  <c r="L22" i="3"/>
  <c r="M22" i="3" s="1"/>
  <c r="N22" i="3" s="1"/>
  <c r="L86" i="3"/>
  <c r="M86" i="3" s="1"/>
  <c r="N86" i="3" s="1"/>
  <c r="L94" i="3"/>
  <c r="M94" i="3" s="1"/>
  <c r="N94" i="3" s="1"/>
  <c r="L174" i="3"/>
  <c r="M174" i="3" s="1"/>
  <c r="N174" i="3" s="1"/>
  <c r="L78" i="3"/>
  <c r="M78" i="3" s="1"/>
  <c r="N78" i="3" s="1"/>
  <c r="L110" i="3"/>
  <c r="M110" i="3" s="1"/>
  <c r="N110" i="3" s="1"/>
  <c r="L14" i="3"/>
  <c r="M14" i="3" s="1"/>
  <c r="N14" i="3" s="1"/>
  <c r="L61" i="3"/>
  <c r="M61" i="3" s="1"/>
  <c r="N61" i="3" s="1"/>
  <c r="L97" i="3"/>
  <c r="M97" i="3" s="1"/>
  <c r="N97" i="3" s="1"/>
  <c r="L109" i="3"/>
  <c r="M109" i="3" s="1"/>
  <c r="N109" i="3" s="1"/>
  <c r="L117" i="3"/>
  <c r="M117" i="3" s="1"/>
  <c r="N117" i="3" s="1"/>
  <c r="L141" i="3"/>
  <c r="M141" i="3" s="1"/>
  <c r="N141" i="3" s="1"/>
  <c r="L165" i="3"/>
  <c r="M165" i="3" s="1"/>
  <c r="N165" i="3" s="1"/>
  <c r="L201" i="3"/>
  <c r="M201" i="3" s="1"/>
  <c r="N201" i="3" s="1"/>
  <c r="L236" i="3"/>
  <c r="M236" i="3" s="1"/>
  <c r="N236" i="3" s="1"/>
  <c r="L36" i="3"/>
  <c r="M36" i="3" s="1"/>
  <c r="N36" i="3" s="1"/>
  <c r="L248" i="3"/>
  <c r="M248" i="3" s="1"/>
  <c r="N248" i="3" s="1"/>
  <c r="L240" i="3"/>
  <c r="M240" i="3" s="1"/>
  <c r="N240" i="3" s="1"/>
  <c r="L216" i="3"/>
  <c r="M216" i="3" s="1"/>
  <c r="N216" i="3" s="1"/>
  <c r="L208" i="3"/>
  <c r="M208" i="3" s="1"/>
  <c r="N208" i="3" s="1"/>
  <c r="L200" i="3"/>
  <c r="M200" i="3" s="1"/>
  <c r="N200" i="3" s="1"/>
  <c r="L245" i="3"/>
  <c r="M245" i="3" s="1"/>
  <c r="N245" i="3" s="1"/>
  <c r="L237" i="3"/>
  <c r="M237" i="3" s="1"/>
  <c r="N237" i="3" s="1"/>
  <c r="L221" i="3"/>
  <c r="M221" i="3" s="1"/>
  <c r="N221" i="3" s="1"/>
  <c r="L229" i="3"/>
  <c r="M229" i="3" s="1"/>
  <c r="N229" i="3" s="1"/>
  <c r="L213" i="3"/>
  <c r="M213" i="3" s="1"/>
  <c r="N213" i="3" s="1"/>
  <c r="L205" i="3"/>
  <c r="M205" i="3" s="1"/>
  <c r="N205" i="3" s="1"/>
  <c r="L197" i="3"/>
  <c r="M197" i="3" s="1"/>
  <c r="N197" i="3" s="1"/>
  <c r="L189" i="3"/>
  <c r="M189" i="3" s="1"/>
  <c r="N189" i="3" s="1"/>
  <c r="L98" i="3"/>
  <c r="M98" i="3" s="1"/>
  <c r="N98" i="3" s="1"/>
  <c r="L90" i="3"/>
  <c r="M90" i="3" s="1"/>
  <c r="N90" i="3" s="1"/>
  <c r="L53" i="3"/>
  <c r="M53" i="3" s="1"/>
  <c r="N53" i="3" s="1"/>
  <c r="L45" i="3"/>
  <c r="M45" i="3" s="1"/>
  <c r="N45" i="3" s="1"/>
  <c r="L37" i="3"/>
  <c r="M37" i="3" s="1"/>
  <c r="N37" i="3" s="1"/>
  <c r="L29" i="3"/>
  <c r="M29" i="3" s="1"/>
  <c r="N29" i="3" s="1"/>
  <c r="L21" i="3"/>
  <c r="M21" i="3" s="1"/>
  <c r="N21" i="3" s="1"/>
  <c r="L13" i="3"/>
  <c r="M13" i="3" s="1"/>
  <c r="N13" i="3" s="1"/>
  <c r="L238" i="3"/>
  <c r="M238" i="3" s="1"/>
  <c r="N238" i="3" s="1"/>
  <c r="L222" i="3"/>
  <c r="M222" i="3" s="1"/>
  <c r="N222" i="3" s="1"/>
  <c r="L214" i="3"/>
  <c r="M214" i="3" s="1"/>
  <c r="N214" i="3" s="1"/>
  <c r="L206" i="3"/>
  <c r="M206" i="3" s="1"/>
  <c r="N206" i="3" s="1"/>
  <c r="L198" i="3"/>
  <c r="M198" i="3" s="1"/>
  <c r="N198" i="3" s="1"/>
  <c r="L54" i="3"/>
  <c r="M54" i="3" s="1"/>
  <c r="N54" i="3" s="1"/>
  <c r="L46" i="3"/>
  <c r="M46" i="3" s="1"/>
  <c r="N46" i="3" s="1"/>
  <c r="L38" i="3"/>
  <c r="M38" i="3" s="1"/>
  <c r="N38" i="3" s="1"/>
  <c r="L6" i="3"/>
  <c r="L55" i="3"/>
  <c r="M55" i="3" s="1"/>
  <c r="N55" i="3" s="1"/>
  <c r="L47" i="3"/>
  <c r="M47" i="3" s="1"/>
  <c r="N47" i="3" s="1"/>
  <c r="L39" i="3"/>
  <c r="M39" i="3" s="1"/>
  <c r="N39" i="3" s="1"/>
  <c r="L7" i="3"/>
  <c r="M7" i="3" s="1"/>
  <c r="N7" i="3" s="1"/>
  <c r="L82" i="3"/>
  <c r="M82" i="3" s="1"/>
  <c r="N82" i="3" s="1"/>
  <c r="L74" i="3"/>
  <c r="M74" i="3" s="1"/>
  <c r="N74" i="3" s="1"/>
  <c r="L66" i="3"/>
  <c r="M66" i="3" s="1"/>
  <c r="N66" i="3" s="1"/>
  <c r="L58" i="3"/>
  <c r="M58" i="3" s="1"/>
  <c r="N58" i="3" s="1"/>
  <c r="L178" i="3"/>
  <c r="M178" i="3" s="1"/>
  <c r="N178" i="3" s="1"/>
  <c r="L162" i="3"/>
  <c r="M162" i="3" s="1"/>
  <c r="N162" i="3" s="1"/>
  <c r="L42" i="3"/>
  <c r="M42" i="3" s="1"/>
  <c r="N42" i="3" s="1"/>
  <c r="L242" i="3"/>
  <c r="M242" i="3" s="1"/>
  <c r="N242" i="3" s="1"/>
  <c r="L234" i="3"/>
  <c r="M234" i="3" s="1"/>
  <c r="N234" i="3" s="1"/>
  <c r="L192" i="3"/>
  <c r="M192" i="3" s="1"/>
  <c r="N192" i="3" s="1"/>
  <c r="L184" i="3"/>
  <c r="M184" i="3" s="1"/>
  <c r="N184" i="3" s="1"/>
  <c r="L170" i="3"/>
  <c r="M170" i="3" s="1"/>
  <c r="N170" i="3" s="1"/>
  <c r="L50" i="3"/>
  <c r="M50" i="3" s="1"/>
  <c r="N50" i="3" s="1"/>
  <c r="L154" i="3"/>
  <c r="M154" i="3" s="1"/>
  <c r="N154" i="3" s="1"/>
  <c r="L34" i="3"/>
  <c r="M34" i="3" s="1"/>
  <c r="N34" i="3" s="1"/>
  <c r="L26" i="3"/>
  <c r="M26" i="3" s="1"/>
  <c r="N26" i="3" s="1"/>
  <c r="L18" i="3"/>
  <c r="M18" i="3" s="1"/>
  <c r="N18" i="3" s="1"/>
  <c r="L10" i="3"/>
  <c r="M10" i="3" s="1"/>
  <c r="N10" i="3" s="1"/>
  <c r="L226" i="3"/>
  <c r="M226" i="3" s="1"/>
  <c r="N226" i="3" s="1"/>
  <c r="L138" i="3"/>
  <c r="M138" i="3" s="1"/>
  <c r="N138" i="3" s="1"/>
  <c r="L218" i="3"/>
  <c r="M218" i="3" s="1"/>
  <c r="N218" i="3" s="1"/>
  <c r="L210" i="3"/>
  <c r="M210" i="3" s="1"/>
  <c r="N210" i="3" s="1"/>
  <c r="L202" i="3"/>
  <c r="M202" i="3" s="1"/>
  <c r="N202" i="3" s="1"/>
  <c r="L146" i="3"/>
  <c r="M146" i="3" s="1"/>
  <c r="N146" i="3" s="1"/>
  <c r="L130" i="3"/>
  <c r="M130" i="3" s="1"/>
  <c r="N130" i="3" s="1"/>
  <c r="L122" i="3"/>
  <c r="M122" i="3" s="1"/>
  <c r="N122" i="3" s="1"/>
  <c r="L106" i="3"/>
  <c r="M106" i="3" s="1"/>
  <c r="N106" i="3" s="1"/>
  <c r="L194" i="3"/>
  <c r="M194" i="3" s="1"/>
  <c r="N194" i="3" s="1"/>
  <c r="L186" i="3"/>
  <c r="M186" i="3" s="1"/>
  <c r="N186" i="3" s="1"/>
  <c r="L114" i="3"/>
  <c r="M114" i="3" s="1"/>
  <c r="N114" i="3" s="1"/>
  <c r="L224" i="3"/>
  <c r="M224" i="3" s="1"/>
  <c r="N224" i="3" s="1"/>
  <c r="L185" i="3"/>
  <c r="M185" i="3" s="1"/>
  <c r="N185" i="3" s="1"/>
  <c r="M4" i="3"/>
  <c r="L105" i="3"/>
  <c r="M105" i="3" s="1"/>
  <c r="N105" i="3" s="1"/>
  <c r="L137" i="3"/>
  <c r="M137" i="3" s="1"/>
  <c r="N137" i="3" s="1"/>
  <c r="L25" i="3"/>
  <c r="M25" i="3" s="1"/>
  <c r="N25" i="3" s="1"/>
  <c r="L33" i="3"/>
  <c r="M33" i="3" s="1"/>
  <c r="N33" i="3" s="1"/>
  <c r="L41" i="3"/>
  <c r="M41" i="3" s="1"/>
  <c r="N41" i="3" s="1"/>
  <c r="L49" i="3"/>
  <c r="M49" i="3" s="1"/>
  <c r="N49" i="3" s="1"/>
  <c r="L57" i="3"/>
  <c r="M57" i="3" s="1"/>
  <c r="N57" i="3" s="1"/>
  <c r="L65" i="3"/>
  <c r="M65" i="3" s="1"/>
  <c r="N65" i="3" s="1"/>
  <c r="L89" i="3"/>
  <c r="M89" i="3" s="1"/>
  <c r="N89" i="3" s="1"/>
  <c r="L113" i="3"/>
  <c r="M113" i="3" s="1"/>
  <c r="N113" i="3" s="1"/>
  <c r="L129" i="3"/>
  <c r="M129" i="3" s="1"/>
  <c r="N129" i="3" s="1"/>
  <c r="L145" i="3"/>
  <c r="M145" i="3" s="1"/>
  <c r="N145" i="3" s="1"/>
  <c r="L153" i="3"/>
  <c r="M153" i="3" s="1"/>
  <c r="N153" i="3" s="1"/>
  <c r="L161" i="3"/>
  <c r="M161" i="3" s="1"/>
  <c r="N161" i="3" s="1"/>
  <c r="L169" i="3"/>
  <c r="M169" i="3" s="1"/>
  <c r="N169" i="3" s="1"/>
  <c r="L177" i="3"/>
  <c r="M177" i="3" s="1"/>
  <c r="N177" i="3" s="1"/>
  <c r="L193" i="3"/>
  <c r="M193" i="3" s="1"/>
  <c r="N193" i="3" s="1"/>
  <c r="L11" i="3"/>
  <c r="M11" i="3" s="1"/>
  <c r="N11" i="3" s="1"/>
  <c r="L19" i="3"/>
  <c r="M19" i="3" s="1"/>
  <c r="N19" i="3" s="1"/>
  <c r="L43" i="3"/>
  <c r="M43" i="3" s="1"/>
  <c r="N43" i="3" s="1"/>
  <c r="L107" i="3"/>
  <c r="M107" i="3" s="1"/>
  <c r="N107" i="3" s="1"/>
  <c r="L195" i="3"/>
  <c r="M195" i="3" s="1"/>
  <c r="N195" i="3" s="1"/>
  <c r="L182" i="3"/>
  <c r="M182" i="3" s="1"/>
  <c r="N182" i="3" s="1"/>
  <c r="L190" i="3"/>
  <c r="M190" i="3" s="1"/>
  <c r="N190" i="3" s="1"/>
  <c r="L232" i="3"/>
  <c r="M232" i="3" s="1"/>
  <c r="N232" i="3" s="1"/>
  <c r="L203" i="3"/>
  <c r="M203" i="3" s="1"/>
  <c r="N203" i="3" s="1"/>
  <c r="L163" i="3"/>
  <c r="M163" i="3" s="1"/>
  <c r="N163" i="3" s="1"/>
  <c r="L131" i="3"/>
  <c r="M131" i="3" s="1"/>
  <c r="N131" i="3" s="1"/>
  <c r="L91" i="3"/>
  <c r="M91" i="3" s="1"/>
  <c r="N91" i="3" s="1"/>
  <c r="L244" i="3"/>
  <c r="M244" i="3" s="1"/>
  <c r="N244" i="3" s="1"/>
  <c r="L228" i="3"/>
  <c r="M228" i="3" s="1"/>
  <c r="N228" i="3" s="1"/>
  <c r="L188" i="3"/>
  <c r="M188" i="3" s="1"/>
  <c r="N188" i="3" s="1"/>
  <c r="L235" i="3"/>
  <c r="M235" i="3" s="1"/>
  <c r="N235" i="3" s="1"/>
  <c r="L171" i="3"/>
  <c r="M171" i="3" s="1"/>
  <c r="N171" i="3" s="1"/>
  <c r="L139" i="3"/>
  <c r="M139" i="3" s="1"/>
  <c r="N139" i="3" s="1"/>
  <c r="L246" i="3"/>
  <c r="M246" i="3" s="1"/>
  <c r="N246" i="3" s="1"/>
  <c r="L230" i="3"/>
  <c r="M230" i="3" s="1"/>
  <c r="N230" i="3" s="1"/>
  <c r="L220" i="3"/>
  <c r="M220" i="3" s="1"/>
  <c r="N220" i="3" s="1"/>
  <c r="L211" i="3"/>
  <c r="M211" i="3" s="1"/>
  <c r="N211" i="3" s="1"/>
  <c r="L243" i="3"/>
  <c r="M243" i="3" s="1"/>
  <c r="N243" i="3" s="1"/>
  <c r="L227" i="3"/>
  <c r="M227" i="3" s="1"/>
  <c r="N227" i="3" s="1"/>
  <c r="L187" i="3"/>
  <c r="M187" i="3" s="1"/>
  <c r="N187" i="3" s="1"/>
  <c r="L233" i="3"/>
  <c r="M233" i="3" s="1"/>
  <c r="N233" i="3" s="1"/>
  <c r="L217" i="3"/>
  <c r="M217" i="3" s="1"/>
  <c r="N217" i="3" s="1"/>
  <c r="L241" i="3"/>
  <c r="M241" i="3" s="1"/>
  <c r="N241" i="3" s="1"/>
  <c r="L249" i="3"/>
  <c r="M249" i="3" s="1"/>
  <c r="N249" i="3" s="1"/>
  <c r="L225" i="3"/>
  <c r="M225" i="3" s="1"/>
  <c r="N225" i="3" s="1"/>
  <c r="L209" i="3"/>
  <c r="M209" i="3" s="1"/>
  <c r="N209" i="3" s="1"/>
  <c r="L87" i="3"/>
  <c r="M87" i="3" s="1"/>
  <c r="N87" i="3" s="1"/>
  <c r="L79" i="3"/>
  <c r="M79" i="3" s="1"/>
  <c r="N79" i="3" s="1"/>
  <c r="L71" i="3"/>
  <c r="M71" i="3" s="1"/>
  <c r="N71" i="3" s="1"/>
  <c r="L81" i="3"/>
  <c r="M81" i="3" s="1"/>
  <c r="N81" i="3" s="1"/>
  <c r="L73" i="3"/>
  <c r="M73" i="3" s="1"/>
  <c r="N73" i="3" s="1"/>
  <c r="L83" i="3"/>
  <c r="M83" i="3" s="1"/>
  <c r="N83" i="3" s="1"/>
  <c r="L75" i="3"/>
  <c r="M75" i="3" s="1"/>
  <c r="N75" i="3" s="1"/>
  <c r="L67" i="3"/>
  <c r="L85" i="3"/>
  <c r="M85" i="3" s="1"/>
  <c r="N85" i="3" s="1"/>
  <c r="L77" i="3"/>
  <c r="M77" i="3" s="1"/>
  <c r="N77" i="3" s="1"/>
  <c r="L69" i="3"/>
  <c r="M69" i="3" s="1"/>
  <c r="N69" i="3" s="1"/>
  <c r="N4" i="3" l="1"/>
  <c r="M5" i="3"/>
  <c r="M6" i="3"/>
  <c r="N6" i="3" s="1"/>
  <c r="M67" i="3"/>
  <c r="N67" i="3" s="1"/>
  <c r="N5" i="3" l="1"/>
  <c r="L181" i="3"/>
  <c r="M181" i="3" l="1"/>
  <c r="AU24" i="3" l="1" a="1"/>
  <c r="AU24" i="3" s="1"/>
  <c r="AM9" i="3" a="1"/>
  <c r="AM9" i="3" s="1"/>
  <c r="AU39" i="3" a="1"/>
  <c r="AU39" i="3" s="1"/>
  <c r="AU33" i="3" a="1"/>
  <c r="AU33" i="3" s="1"/>
  <c r="Q19" i="3" a="1"/>
  <c r="Q19" i="3" s="1"/>
  <c r="AB17" i="3" a="1"/>
  <c r="AB17" i="3" s="1"/>
  <c r="AM182" i="3" a="1"/>
  <c r="AM182" i="3" s="1"/>
  <c r="AU41" i="3" a="1"/>
  <c r="AU41" i="3" s="1"/>
  <c r="Q67" i="3" a="1"/>
  <c r="Q67" i="3" s="1"/>
  <c r="AU100" i="3" a="1"/>
  <c r="AU100" i="3" s="1"/>
  <c r="Q24" i="3" a="1"/>
  <c r="Q24" i="3" s="1"/>
  <c r="AM52" i="3" a="1"/>
  <c r="AM52" i="3" s="1"/>
  <c r="AU82" i="3" a="1"/>
  <c r="AU82" i="3" s="1"/>
  <c r="AM214" i="3" a="1"/>
  <c r="AM214" i="3" s="1"/>
  <c r="AB191" i="3" a="1"/>
  <c r="AB191" i="3" s="1"/>
  <c r="AB193" i="3" a="1"/>
  <c r="AB193" i="3" s="1"/>
  <c r="AU970" i="3" a="1"/>
  <c r="AU970" i="3" s="1"/>
  <c r="AM986" i="3" a="1"/>
  <c r="AM986" i="3" s="1"/>
  <c r="AB1000" i="3" a="1"/>
  <c r="AB1000" i="3" s="1"/>
  <c r="Q874" i="3" a="1"/>
  <c r="Q874" i="3" s="1"/>
  <c r="AM897" i="3" a="1"/>
  <c r="AM897" i="3" s="1"/>
  <c r="AU931" i="3" a="1"/>
  <c r="AU931" i="3" s="1"/>
  <c r="AM955" i="3" a="1"/>
  <c r="AM955" i="3" s="1"/>
  <c r="AB973" i="3" a="1"/>
  <c r="AB973" i="3" s="1"/>
  <c r="Q999" i="3" a="1"/>
  <c r="Q999" i="3" s="1"/>
  <c r="Q873" i="3" a="1"/>
  <c r="Q873" i="3" s="1"/>
  <c r="AM751" i="3" a="1"/>
  <c r="AM751" i="3" s="1"/>
  <c r="AB775" i="3" a="1"/>
  <c r="AB775" i="3" s="1"/>
  <c r="AU952" i="3" a="1"/>
  <c r="AU952" i="3" s="1"/>
  <c r="AM968" i="3" a="1"/>
  <c r="AM968" i="3" s="1"/>
  <c r="AB982" i="3" a="1"/>
  <c r="AB982" i="3" s="1"/>
  <c r="Q858" i="3" a="1"/>
  <c r="Q858" i="3" s="1"/>
  <c r="AM881" i="3" a="1"/>
  <c r="AM881" i="3" s="1"/>
  <c r="AU913" i="3" a="1"/>
  <c r="AU913" i="3" s="1"/>
  <c r="AM937" i="3" a="1"/>
  <c r="AM937" i="3" s="1"/>
  <c r="AB955" i="3" a="1"/>
  <c r="AB955" i="3" s="1"/>
  <c r="Q981" i="3" a="1"/>
  <c r="Q981" i="3" s="1"/>
  <c r="AB851" i="3" a="1"/>
  <c r="AB851" i="3" s="1"/>
  <c r="AU732" i="3" a="1"/>
  <c r="AU732" i="3" s="1"/>
  <c r="AU903" i="3" a="1"/>
  <c r="AU903" i="3" s="1"/>
  <c r="AM918" i="3" a="1"/>
  <c r="AM918" i="3" s="1"/>
  <c r="AB932" i="3" a="1"/>
  <c r="AB932" i="3" s="1"/>
  <c r="Q964" i="3" a="1"/>
  <c r="Q964" i="3" s="1"/>
  <c r="AU991" i="3" a="1"/>
  <c r="AU991" i="3" s="1"/>
  <c r="Q865" i="3" a="1"/>
  <c r="Q865" i="3" s="1"/>
  <c r="AM884" i="3" a="1"/>
  <c r="AM884" i="3" s="1"/>
  <c r="AB906" i="3" a="1"/>
  <c r="AB906" i="3" s="1"/>
  <c r="Q931" i="3" a="1"/>
  <c r="Q931" i="3" s="1"/>
  <c r="AB811" i="3" a="1"/>
  <c r="AB811" i="3" s="1"/>
  <c r="AU833" i="3" a="1"/>
  <c r="AU833" i="3" s="1"/>
  <c r="AM839" i="3" a="1"/>
  <c r="AM839" i="3" s="1"/>
  <c r="AM707" i="3" a="1"/>
  <c r="AM707" i="3" s="1"/>
  <c r="AU901" i="3" a="1"/>
  <c r="AU901" i="3" s="1"/>
  <c r="AM916" i="3" a="1"/>
  <c r="AM916" i="3" s="1"/>
  <c r="AB930" i="3" a="1"/>
  <c r="AB930" i="3" s="1"/>
  <c r="Q962" i="3" a="1"/>
  <c r="Q962" i="3" s="1"/>
  <c r="AU989" i="3" a="1"/>
  <c r="AU989" i="3" s="1"/>
  <c r="AB863" i="3" a="1"/>
  <c r="AB863" i="3" s="1"/>
  <c r="AU882" i="3" a="1"/>
  <c r="AU882" i="3" s="1"/>
  <c r="AB904" i="3" a="1"/>
  <c r="AB904" i="3" s="1"/>
  <c r="Q929" i="3" a="1"/>
  <c r="Q929" i="3" s="1"/>
  <c r="AB809" i="3" a="1"/>
  <c r="AB809" i="3" s="1"/>
  <c r="AU831" i="3" a="1"/>
  <c r="AU831" i="3" s="1"/>
  <c r="AM837" i="3" a="1"/>
  <c r="AM837" i="3" s="1"/>
  <c r="AM705" i="3" a="1"/>
  <c r="AM705" i="3" s="1"/>
  <c r="AU914" i="3" a="1"/>
  <c r="AU914" i="3" s="1"/>
  <c r="AM930" i="3" a="1"/>
  <c r="AM930" i="3" s="1"/>
  <c r="AB944" i="3" a="1"/>
  <c r="AB944" i="3" s="1"/>
  <c r="Q976" i="3" a="1"/>
  <c r="Q976" i="3" s="1"/>
  <c r="Q843" i="3" a="1"/>
  <c r="Q843" i="3" s="1"/>
  <c r="AM875" i="3" a="1"/>
  <c r="AM875" i="3" s="1"/>
  <c r="AU898" i="3" a="1"/>
  <c r="AU898" i="3" s="1"/>
  <c r="AB917" i="3" a="1"/>
  <c r="AB917" i="3" s="1"/>
  <c r="Q943" i="3" a="1"/>
  <c r="Q943" i="3" s="1"/>
  <c r="AU824" i="3" a="1"/>
  <c r="AU824" i="3" s="1"/>
  <c r="Q848" i="3" a="1"/>
  <c r="Q848" i="3" s="1"/>
  <c r="AU928" i="3" a="1"/>
  <c r="AU928" i="3" s="1"/>
  <c r="AM944" i="3" a="1"/>
  <c r="AM944" i="3" s="1"/>
  <c r="AB958" i="3" a="1"/>
  <c r="AB958" i="3" s="1"/>
  <c r="Q990" i="3" a="1"/>
  <c r="Q990" i="3" s="1"/>
  <c r="Q856" i="3" a="1"/>
  <c r="Q856" i="3" s="1"/>
  <c r="AU891" i="3" a="1"/>
  <c r="AU891" i="3" s="1"/>
  <c r="AM913" i="3" a="1"/>
  <c r="AM913" i="3" s="1"/>
  <c r="AB931" i="3" a="1"/>
  <c r="AB931" i="3" s="1"/>
  <c r="Q957" i="3" a="1"/>
  <c r="Q957" i="3" s="1"/>
  <c r="AB840" i="3" a="1"/>
  <c r="AB840" i="3" s="1"/>
  <c r="Q710" i="3" a="1"/>
  <c r="Q710" i="3" s="1"/>
  <c r="AU942" i="3" a="1"/>
  <c r="AU942" i="3" s="1"/>
  <c r="AM958" i="3" a="1"/>
  <c r="AM958" i="3" s="1"/>
  <c r="AB972" i="3" a="1"/>
  <c r="AB972" i="3" s="1"/>
  <c r="AU846" i="3" a="1"/>
  <c r="AU846" i="3" s="1"/>
  <c r="Q872" i="3" a="1"/>
  <c r="Q872" i="3" s="1"/>
  <c r="AU904" i="3" a="1"/>
  <c r="AU904" i="3" s="1"/>
  <c r="AM927" i="3" a="1"/>
  <c r="AM927" i="3" s="1"/>
  <c r="AB945" i="3" a="1"/>
  <c r="AB945" i="3" s="1"/>
  <c r="Q971" i="3" a="1"/>
  <c r="Q971" i="3" s="1"/>
  <c r="Q840" i="3" a="1"/>
  <c r="Q840" i="3" s="1"/>
  <c r="AB723" i="3" a="1"/>
  <c r="AB723" i="3" s="1"/>
  <c r="AU749" i="3" a="1"/>
  <c r="AU749" i="3" s="1"/>
  <c r="AM745" i="3" a="1"/>
  <c r="AM745" i="3" s="1"/>
  <c r="AU924" i="3" a="1"/>
  <c r="AU924" i="3" s="1"/>
  <c r="AM940" i="3" a="1"/>
  <c r="AM940" i="3" s="1"/>
  <c r="AB954" i="3" a="1"/>
  <c r="AB954" i="3" s="1"/>
  <c r="Q986" i="3" a="1"/>
  <c r="Q986" i="3" s="1"/>
  <c r="AB852" i="3" a="1"/>
  <c r="AB852" i="3" s="1"/>
  <c r="AM886" i="3" a="1"/>
  <c r="AM886" i="3" s="1"/>
  <c r="Q910" i="3" a="1"/>
  <c r="Q910" i="3" s="1"/>
  <c r="AB927" i="3" a="1"/>
  <c r="AB927" i="3" s="1"/>
  <c r="Q953" i="3" a="1"/>
  <c r="Q953" i="3" s="1"/>
  <c r="Q836" i="3" a="1"/>
  <c r="Q836" i="3" s="1"/>
  <c r="Q706" i="3" a="1"/>
  <c r="Q706" i="3" s="1"/>
  <c r="AM730" i="3" a="1"/>
  <c r="AM730" i="3" s="1"/>
  <c r="AM728" i="3" a="1"/>
  <c r="AM728" i="3" s="1"/>
  <c r="AU773" i="3" a="1"/>
  <c r="AU773" i="3" s="1"/>
  <c r="Q801" i="3" a="1"/>
  <c r="Q801" i="3" s="1"/>
  <c r="AM815" i="3" a="1"/>
  <c r="AM815" i="3" s="1"/>
  <c r="Q820" i="3" a="1"/>
  <c r="Q820" i="3" s="1"/>
  <c r="AU838" i="3" a="1"/>
  <c r="AU838" i="3" s="1"/>
  <c r="AB714" i="3" a="1"/>
  <c r="AB714" i="3" s="1"/>
  <c r="AB729" i="3" a="1"/>
  <c r="AB729" i="3" s="1"/>
  <c r="AM592" i="3" a="1"/>
  <c r="AM592" i="3" s="1"/>
  <c r="Q615" i="3" a="1"/>
  <c r="Q615" i="3" s="1"/>
  <c r="Q631" i="3" a="1"/>
  <c r="Q631" i="3" s="1"/>
  <c r="AM656" i="3" a="1"/>
  <c r="AM656" i="3" s="1"/>
  <c r="Q678" i="3" a="1"/>
  <c r="Q678" i="3" s="1"/>
  <c r="AB704" i="3" a="1"/>
  <c r="AB704" i="3" s="1"/>
  <c r="AU577" i="3" a="1"/>
  <c r="AU577" i="3" s="1"/>
  <c r="AM598" i="3" a="1"/>
  <c r="AM598" i="3" s="1"/>
  <c r="AM624" i="3" a="1"/>
  <c r="AM624" i="3" s="1"/>
  <c r="AB491" i="3" a="1"/>
  <c r="AB491" i="3" s="1"/>
  <c r="AM512" i="3" a="1"/>
  <c r="AM512" i="3" s="1"/>
  <c r="AB531" i="3" a="1"/>
  <c r="AB531" i="3" s="1"/>
  <c r="Q557" i="3" a="1"/>
  <c r="Q557" i="3" s="1"/>
  <c r="AU430" i="3" a="1"/>
  <c r="AU430" i="3" s="1"/>
  <c r="AU452" i="3" a="1"/>
  <c r="AU452" i="3" s="1"/>
  <c r="AU718" i="3" a="1"/>
  <c r="AU718" i="3" s="1"/>
  <c r="AB705" i="3" a="1"/>
  <c r="AB705" i="3" s="1"/>
  <c r="AU733" i="3" a="1"/>
  <c r="AU733" i="3" s="1"/>
  <c r="AB739" i="3" a="1"/>
  <c r="AB739" i="3" s="1"/>
  <c r="AB763" i="3" a="1"/>
  <c r="AB763" i="3" s="1"/>
  <c r="AU775" i="3" a="1"/>
  <c r="AU775" i="3" s="1"/>
  <c r="Q637" i="3" a="1"/>
  <c r="Q637" i="3" s="1"/>
  <c r="Q657" i="3" a="1"/>
  <c r="Q657" i="3" s="1"/>
  <c r="AU674" i="3" a="1"/>
  <c r="AU674" i="3" s="1"/>
  <c r="AB702" i="3" a="1"/>
  <c r="AB702" i="3" s="1"/>
  <c r="Q567" i="3" a="1"/>
  <c r="Q567" i="3" s="1"/>
  <c r="AM600" i="3" a="1"/>
  <c r="AM600" i="3" s="1"/>
  <c r="AB623" i="3" a="1"/>
  <c r="AB623" i="3" s="1"/>
  <c r="AU644" i="3" a="1"/>
  <c r="AU644" i="3" s="1"/>
  <c r="AU671" i="3" a="1"/>
  <c r="AU671" i="3" s="1"/>
  <c r="AB539" i="3" a="1"/>
  <c r="AB539" i="3" s="1"/>
  <c r="AM403" i="3" a="1"/>
  <c r="AM403" i="3" s="1"/>
  <c r="Q436" i="3" a="1"/>
  <c r="Q436" i="3" s="1"/>
  <c r="AU449" i="3" a="1"/>
  <c r="AU449" i="3" s="1"/>
  <c r="Q474" i="3" a="1"/>
  <c r="Q474" i="3" s="1"/>
  <c r="Q721" i="3" a="1"/>
  <c r="Q721" i="3" s="1"/>
  <c r="AB773" i="3" a="1"/>
  <c r="AB773" i="3" s="1"/>
  <c r="AU794" i="3" a="1"/>
  <c r="AU794" i="3" s="1"/>
  <c r="AM798" i="3" a="1"/>
  <c r="AM798" i="3" s="1"/>
  <c r="AU819" i="3" a="1"/>
  <c r="AU819" i="3" s="1"/>
  <c r="AB836" i="3" a="1"/>
  <c r="AB836" i="3" s="1"/>
  <c r="AM706" i="3" a="1"/>
  <c r="AM706" i="3" s="1"/>
  <c r="Q575" i="3" a="1"/>
  <c r="Q575" i="3" s="1"/>
  <c r="Q594" i="3" a="1"/>
  <c r="Q594" i="3" s="1"/>
  <c r="Q609" i="3" a="1"/>
  <c r="Q609" i="3" s="1"/>
  <c r="AU630" i="3" a="1"/>
  <c r="AU630" i="3" s="1"/>
  <c r="AU659" i="3" a="1"/>
  <c r="AU659" i="3" s="1"/>
  <c r="AB683" i="3" a="1"/>
  <c r="AB683" i="3" s="1"/>
  <c r="Q713" i="3" a="1"/>
  <c r="Q713" i="3" s="1"/>
  <c r="AM575" i="3" a="1"/>
  <c r="AM575" i="3" s="1"/>
  <c r="AU605" i="3" a="1"/>
  <c r="AU605" i="3" s="1"/>
  <c r="AU468" i="3" a="1"/>
  <c r="AU468" i="3" s="1"/>
  <c r="Q32" i="3" a="1"/>
  <c r="Q32" i="3" s="1"/>
  <c r="AB57" i="3" a="1"/>
  <c r="AB57" i="3" s="1"/>
  <c r="AM85" i="3" a="1"/>
  <c r="AM85" i="3" s="1"/>
  <c r="AB14" i="3" a="1"/>
  <c r="AB14" i="3" s="1"/>
  <c r="Q39" i="3" a="1"/>
  <c r="Q39" i="3" s="1"/>
  <c r="Q70" i="3" a="1"/>
  <c r="Q70" i="3" s="1"/>
  <c r="AB99" i="3" a="1"/>
  <c r="AB99" i="3" s="1"/>
  <c r="AU229" i="3" a="1"/>
  <c r="AU229" i="3" s="1"/>
  <c r="Q206" i="3" a="1"/>
  <c r="Q206" i="3" s="1"/>
  <c r="AM211" i="3" a="1"/>
  <c r="AM211" i="3" s="1"/>
  <c r="AU954" i="3" a="1"/>
  <c r="AU954" i="3" s="1"/>
  <c r="AM970" i="3" a="1"/>
  <c r="AM970" i="3" s="1"/>
  <c r="AB984" i="3" a="1"/>
  <c r="AB984" i="3" s="1"/>
  <c r="Q860" i="3" a="1"/>
  <c r="Q860" i="3" s="1"/>
  <c r="AB883" i="3" a="1"/>
  <c r="AB883" i="3" s="1"/>
  <c r="AU915" i="3" a="1"/>
  <c r="AU915" i="3" s="1"/>
  <c r="AM939" i="3" a="1"/>
  <c r="AM939" i="3" s="1"/>
  <c r="AB957" i="3" a="1"/>
  <c r="AB957" i="3" s="1"/>
  <c r="Q983" i="3" a="1"/>
  <c r="Q983" i="3" s="1"/>
  <c r="AB853" i="3" a="1"/>
  <c r="AB853" i="3" s="1"/>
  <c r="AU734" i="3" a="1"/>
  <c r="AU734" i="3" s="1"/>
  <c r="AU760" i="3" a="1"/>
  <c r="AU760" i="3" s="1"/>
  <c r="AU936" i="3" a="1"/>
  <c r="AU936" i="3" s="1"/>
  <c r="AM952" i="3" a="1"/>
  <c r="AM952" i="3" s="1"/>
  <c r="AB966" i="3" a="1"/>
  <c r="AB966" i="3" s="1"/>
  <c r="Q998" i="3" a="1"/>
  <c r="Q998" i="3" s="1"/>
  <c r="AB865" i="3" a="1"/>
  <c r="AB865" i="3" s="1"/>
  <c r="Q899" i="3" a="1"/>
  <c r="Q899" i="3" s="1"/>
  <c r="AM921" i="3" a="1"/>
  <c r="AM921" i="3" s="1"/>
  <c r="AB939" i="3" a="1"/>
  <c r="AB939" i="3" s="1"/>
  <c r="Q965" i="3" a="1"/>
  <c r="Q965" i="3" s="1"/>
  <c r="AU852" i="3" a="1"/>
  <c r="AU852" i="3" s="1"/>
  <c r="AM717" i="3" a="1"/>
  <c r="AM717" i="3" s="1"/>
  <c r="AU885" i="3" a="1"/>
  <c r="AU885" i="3" s="1"/>
  <c r="AM903" i="3" a="1"/>
  <c r="AM903" i="3" s="1"/>
  <c r="AB916" i="3" a="1"/>
  <c r="AB916" i="3" s="1"/>
  <c r="Q948" i="3" a="1"/>
  <c r="Q948" i="3" s="1"/>
  <c r="AU975" i="3" a="1"/>
  <c r="AU975" i="3" s="1"/>
  <c r="AM999" i="3" a="1"/>
  <c r="AM999" i="3" s="1"/>
  <c r="Q868" i="3" a="1"/>
  <c r="Q868" i="3" s="1"/>
  <c r="AM891" i="3" a="1"/>
  <c r="AM891" i="3" s="1"/>
  <c r="Q915" i="3" a="1"/>
  <c r="Q915" i="3" s="1"/>
  <c r="AU795" i="3" a="1"/>
  <c r="AU795" i="3" s="1"/>
  <c r="AU817" i="3" a="1"/>
  <c r="AU817" i="3" s="1"/>
  <c r="AU820" i="3" a="1"/>
  <c r="AU820" i="3" s="1"/>
  <c r="AU841" i="3" a="1"/>
  <c r="AU841" i="3" s="1"/>
  <c r="AU883" i="3" a="1"/>
  <c r="AU883" i="3" s="1"/>
  <c r="AM901" i="3" a="1"/>
  <c r="AM901" i="3" s="1"/>
  <c r="AB914" i="3" a="1"/>
  <c r="AB914" i="3" s="1"/>
  <c r="Q946" i="3" a="1"/>
  <c r="Q946" i="3" s="1"/>
  <c r="AU973" i="3" a="1"/>
  <c r="AU973" i="3" s="1"/>
  <c r="AM997" i="3" a="1"/>
  <c r="AM997" i="3" s="1"/>
  <c r="AU864" i="3" a="1"/>
  <c r="AU864" i="3" s="1"/>
  <c r="AU889" i="3" a="1"/>
  <c r="AU889" i="3" s="1"/>
  <c r="Q913" i="3" a="1"/>
  <c r="Q913" i="3" s="1"/>
  <c r="Q792" i="3" a="1"/>
  <c r="Q792" i="3" s="1"/>
  <c r="Q816" i="3" a="1"/>
  <c r="Q816" i="3" s="1"/>
  <c r="Q819" i="3" a="1"/>
  <c r="Q819" i="3" s="1"/>
  <c r="AB837" i="3" a="1"/>
  <c r="AB837" i="3" s="1"/>
  <c r="Q900" i="3" a="1"/>
  <c r="Q900" i="3" s="1"/>
  <c r="AM914" i="3" a="1"/>
  <c r="AM914" i="3" s="1"/>
  <c r="AB928" i="3" a="1"/>
  <c r="AB928" i="3" s="1"/>
  <c r="Q960" i="3" a="1"/>
  <c r="Q960" i="3" s="1"/>
  <c r="AU987" i="3" a="1"/>
  <c r="AU987" i="3" s="1"/>
  <c r="AM861" i="3" a="1"/>
  <c r="AM861" i="3" s="1"/>
  <c r="Q881" i="3" a="1"/>
  <c r="Q881" i="3" s="1"/>
  <c r="AB902" i="3" a="1"/>
  <c r="AB902" i="3" s="1"/>
  <c r="Q927" i="3" a="1"/>
  <c r="Q927" i="3" s="1"/>
  <c r="AM807" i="3" a="1"/>
  <c r="AM807" i="3" s="1"/>
  <c r="AU829" i="3" a="1"/>
  <c r="AU829" i="3" s="1"/>
  <c r="AU912" i="3" a="1"/>
  <c r="AU912" i="3" s="1"/>
  <c r="AM928" i="3" a="1"/>
  <c r="AM928" i="3" s="1"/>
  <c r="AB942" i="3" a="1"/>
  <c r="AB942" i="3" s="1"/>
  <c r="Q974" i="3" a="1"/>
  <c r="Q974" i="3" s="1"/>
  <c r="Q841" i="3" a="1"/>
  <c r="Q841" i="3" s="1"/>
  <c r="AM873" i="3" a="1"/>
  <c r="AM873" i="3" s="1"/>
  <c r="Q897" i="3" a="1"/>
  <c r="Q897" i="3" s="1"/>
  <c r="AB915" i="3" a="1"/>
  <c r="AB915" i="3" s="1"/>
  <c r="Q941" i="3" a="1"/>
  <c r="Q941" i="3" s="1"/>
  <c r="Q823" i="3" a="1"/>
  <c r="Q823" i="3" s="1"/>
  <c r="Q845" i="3" a="1"/>
  <c r="Q845" i="3" s="1"/>
  <c r="AU926" i="3" a="1"/>
  <c r="AU926" i="3" s="1"/>
  <c r="AM942" i="3" a="1"/>
  <c r="AM942" i="3" s="1"/>
  <c r="AB956" i="3" a="1"/>
  <c r="AB956" i="3" s="1"/>
  <c r="Q988" i="3" a="1"/>
  <c r="Q988" i="3" s="1"/>
  <c r="AB854" i="3" a="1"/>
  <c r="AB854" i="3" s="1"/>
  <c r="AB888" i="3" a="1"/>
  <c r="AB888" i="3" s="1"/>
  <c r="AU911" i="3" a="1"/>
  <c r="AU911" i="3" s="1"/>
  <c r="AB929" i="3" a="1"/>
  <c r="AB929" i="3" s="1"/>
  <c r="Q955" i="3" a="1"/>
  <c r="Q955" i="3" s="1"/>
  <c r="Q838" i="3" a="1"/>
  <c r="Q838" i="3" s="1"/>
  <c r="Q708" i="3" a="1"/>
  <c r="Q708" i="3" s="1"/>
  <c r="AM732" i="3" a="1"/>
  <c r="AM732" i="3" s="1"/>
  <c r="AB730" i="3" a="1"/>
  <c r="AB730" i="3" s="1"/>
  <c r="AB909" i="3" a="1"/>
  <c r="AB909" i="3" s="1"/>
  <c r="AM924" i="3" a="1"/>
  <c r="AM924" i="3" s="1"/>
  <c r="AB938" i="3" a="1"/>
  <c r="AB938" i="3" s="1"/>
  <c r="Q970" i="3" a="1"/>
  <c r="Q970" i="3" s="1"/>
  <c r="AU997" i="3" a="1"/>
  <c r="AU997" i="3" s="1"/>
  <c r="AB870" i="3" a="1"/>
  <c r="AB870" i="3" s="1"/>
  <c r="Q893" i="3" a="1"/>
  <c r="Q893" i="3" s="1"/>
  <c r="AM911" i="3" a="1"/>
  <c r="AM911" i="3" s="1"/>
  <c r="Q937" i="3" a="1"/>
  <c r="Q937" i="3" s="1"/>
  <c r="AB819" i="3" a="1"/>
  <c r="AB819" i="3" s="1"/>
  <c r="AU839" i="3" a="1"/>
  <c r="AU839" i="3" s="1"/>
  <c r="AU847" i="3" a="1"/>
  <c r="AU847" i="3" s="1"/>
  <c r="AB713" i="3" a="1"/>
  <c r="AB713" i="3" s="1"/>
  <c r="AM734" i="3" a="1"/>
  <c r="AM734" i="3" s="1"/>
  <c r="AB778" i="3" a="1"/>
  <c r="AB778" i="3" s="1"/>
  <c r="AU798" i="3" a="1"/>
  <c r="AU798" i="3" s="1"/>
  <c r="AB804" i="3" a="1"/>
  <c r="AB804" i="3" s="1"/>
  <c r="AM823" i="3" a="1"/>
  <c r="AM823" i="3" s="1"/>
  <c r="AM840" i="3" a="1"/>
  <c r="AM840" i="3" s="1"/>
  <c r="Q719" i="3" a="1"/>
  <c r="Q719" i="3" s="1"/>
  <c r="Q579" i="3" a="1"/>
  <c r="Q579" i="3" s="1"/>
  <c r="AU597" i="3" a="1"/>
  <c r="AU597" i="3" s="1"/>
  <c r="Q613" i="3" a="1"/>
  <c r="Q613" i="3" s="1"/>
  <c r="AM634" i="3" a="1"/>
  <c r="AM634" i="3" s="1"/>
  <c r="Q663" i="3" a="1"/>
  <c r="Q663" i="3" s="1"/>
  <c r="AM686" i="3" a="1"/>
  <c r="AM686" i="3" s="1"/>
  <c r="AU562" i="3" a="1"/>
  <c r="AU562" i="3" s="1"/>
  <c r="AM579" i="3" a="1"/>
  <c r="AM579" i="3" s="1"/>
  <c r="AU609" i="3" a="1"/>
  <c r="AU609" i="3" s="1"/>
  <c r="AU472" i="3" a="1"/>
  <c r="AU472" i="3" s="1"/>
  <c r="Q498" i="3" a="1"/>
  <c r="Q498" i="3" s="1"/>
  <c r="AB516" i="3" a="1"/>
  <c r="AB516" i="3" s="1"/>
  <c r="AM540" i="3" a="1"/>
  <c r="AM540" i="3" s="1"/>
  <c r="Q412" i="3" a="1"/>
  <c r="Q412" i="3" s="1"/>
  <c r="AB435" i="3" a="1"/>
  <c r="AB435" i="3" s="1"/>
  <c r="AB835" i="3" a="1"/>
  <c r="AB835" i="3" s="1"/>
  <c r="Q847" i="3" a="1"/>
  <c r="Q847" i="3" s="1"/>
  <c r="AM716" i="3" a="1"/>
  <c r="AM716" i="3" s="1"/>
  <c r="AU723" i="3" a="1"/>
  <c r="AU723" i="3" s="1"/>
  <c r="AM746" i="3" a="1"/>
  <c r="AM746" i="3" s="1"/>
  <c r="AB757" i="3" a="1"/>
  <c r="AB757" i="3" s="1"/>
  <c r="AU620" i="3" a="1"/>
  <c r="AU620" i="3" s="1"/>
  <c r="Q642" i="3" a="1"/>
  <c r="Q642" i="3" s="1"/>
  <c r="AB660" i="3" a="1"/>
  <c r="AB660" i="3" s="1"/>
  <c r="Q685" i="3" a="1"/>
  <c r="Q685" i="3" s="1"/>
  <c r="AM552" i="3" a="1"/>
  <c r="AM552" i="3" s="1"/>
  <c r="AU584" i="3" a="1"/>
  <c r="AU584" i="3" s="1"/>
  <c r="AB608" i="3" a="1"/>
  <c r="AB608" i="3" s="1"/>
  <c r="AM628" i="3" a="1"/>
  <c r="AM628" i="3" s="1"/>
  <c r="AM655" i="3" a="1"/>
  <c r="AM655" i="3" s="1"/>
  <c r="Q524" i="3" a="1"/>
  <c r="Q524" i="3" s="1"/>
  <c r="AU542" i="3" a="1"/>
  <c r="AU542" i="3" s="1"/>
  <c r="Q420" i="3" a="1"/>
  <c r="Q420" i="3" s="1"/>
  <c r="Q434" i="3" a="1"/>
  <c r="Q434" i="3" s="1"/>
  <c r="AB456" i="3" a="1"/>
  <c r="AB456" i="3" s="1"/>
  <c r="AM812" i="3" a="1"/>
  <c r="AM812" i="3" s="1"/>
  <c r="AB754" i="3" a="1"/>
  <c r="AB754" i="3" s="1"/>
  <c r="Q780" i="3" a="1"/>
  <c r="Q780" i="3" s="1"/>
  <c r="AB783" i="3" a="1"/>
  <c r="AB783" i="3" s="1"/>
  <c r="Q806" i="3" a="1"/>
  <c r="Q806" i="3" s="1"/>
  <c r="AM819" i="3" a="1"/>
  <c r="AM819" i="3" s="1"/>
  <c r="AM687" i="3" a="1"/>
  <c r="AM687" i="3" s="1"/>
  <c r="Q711" i="3" a="1"/>
  <c r="Q711" i="3" s="1"/>
  <c r="AU576" i="3" a="1"/>
  <c r="AU576" i="3" s="1"/>
  <c r="AU593" i="3" a="1"/>
  <c r="AU593" i="3" s="1"/>
  <c r="AU612" i="3" a="1"/>
  <c r="AU612" i="3" s="1"/>
  <c r="AB645" i="3" a="1"/>
  <c r="AB645" i="3" s="1"/>
  <c r="AM668" i="3" a="1"/>
  <c r="AM668" i="3" s="1"/>
  <c r="Q690" i="3" a="1"/>
  <c r="Q690" i="3" s="1"/>
  <c r="AU560" i="3" a="1"/>
  <c r="AU560" i="3" s="1"/>
  <c r="Q591" i="3" a="1"/>
  <c r="Q591" i="3" s="1"/>
  <c r="AB450" i="3" a="1"/>
  <c r="AB450" i="3" s="1"/>
  <c r="Q480" i="3" a="1"/>
  <c r="Q480" i="3" s="1"/>
  <c r="Q496" i="3" a="1"/>
  <c r="Q496" i="3" s="1"/>
  <c r="Q821" i="3" a="1"/>
  <c r="Q821" i="3" s="1"/>
  <c r="AM810" i="3" a="1"/>
  <c r="AM810" i="3" s="1"/>
  <c r="AB47" i="3" a="1"/>
  <c r="AB47" i="3" s="1"/>
  <c r="AU73" i="3" a="1"/>
  <c r="AU73" i="3" s="1"/>
  <c r="Q103" i="3" a="1"/>
  <c r="Q103" i="3" s="1"/>
  <c r="AB31" i="3" a="1"/>
  <c r="AB31" i="3" s="1"/>
  <c r="AB54" i="3" a="1"/>
  <c r="AB54" i="3" s="1"/>
  <c r="AM84" i="3" a="1"/>
  <c r="AM84" i="3" s="1"/>
  <c r="AB120" i="3" a="1"/>
  <c r="AB120" i="3" s="1"/>
  <c r="Q246" i="3" a="1"/>
  <c r="Q246" i="3" s="1"/>
  <c r="AM220" i="3" a="1"/>
  <c r="AM220" i="3" s="1"/>
  <c r="AB228" i="3" a="1"/>
  <c r="AB228" i="3" s="1"/>
  <c r="AU938" i="3" a="1"/>
  <c r="AU938" i="3" s="1"/>
  <c r="AM954" i="3" a="1"/>
  <c r="AM954" i="3" s="1"/>
  <c r="AB968" i="3" a="1"/>
  <c r="AB968" i="3" s="1"/>
  <c r="Q1000" i="3" a="1"/>
  <c r="Q1000" i="3" s="1"/>
  <c r="AU866" i="3" a="1"/>
  <c r="AU866" i="3" s="1"/>
  <c r="Q901" i="3" a="1"/>
  <c r="Q901" i="3" s="1"/>
  <c r="AM923" i="3" a="1"/>
  <c r="AM923" i="3" s="1"/>
  <c r="AB941" i="3" a="1"/>
  <c r="AB941" i="3" s="1"/>
  <c r="Q967" i="3" a="1"/>
  <c r="Q967" i="3" s="1"/>
  <c r="AB862" i="3" a="1"/>
  <c r="AB862" i="3" s="1"/>
  <c r="AB719" i="3" a="1"/>
  <c r="AB719" i="3" s="1"/>
  <c r="AU745" i="3" a="1"/>
  <c r="AU745" i="3" s="1"/>
  <c r="AU920" i="3" a="1"/>
  <c r="AU920" i="3" s="1"/>
  <c r="AM936" i="3" a="1"/>
  <c r="AM936" i="3" s="1"/>
  <c r="AB950" i="3" a="1"/>
  <c r="AB950" i="3" s="1"/>
  <c r="Q982" i="3" a="1"/>
  <c r="Q982" i="3" s="1"/>
  <c r="AM848" i="3" a="1"/>
  <c r="AM848" i="3" s="1"/>
  <c r="Q883" i="3" a="1"/>
  <c r="Q883" i="3" s="1"/>
  <c r="AM904" i="3" a="1"/>
  <c r="AM904" i="3" s="1"/>
  <c r="AB923" i="3" a="1"/>
  <c r="AB923" i="3" s="1"/>
  <c r="Q949" i="3" a="1"/>
  <c r="Q949" i="3" s="1"/>
  <c r="Q832" i="3" a="1"/>
  <c r="Q832" i="3" s="1"/>
  <c r="AU998" i="3" a="1"/>
  <c r="AU998" i="3" s="1"/>
  <c r="AB869" i="3" a="1"/>
  <c r="AB869" i="3" s="1"/>
  <c r="Q889" i="3" a="1"/>
  <c r="Q889" i="3" s="1"/>
  <c r="AB901" i="3" a="1"/>
  <c r="AB901" i="3" s="1"/>
  <c r="Q932" i="3" a="1"/>
  <c r="Q932" i="3" s="1"/>
  <c r="AU959" i="3" a="1"/>
  <c r="AU959" i="3" s="1"/>
  <c r="AM983" i="3" a="1"/>
  <c r="AM983" i="3" s="1"/>
  <c r="AU849" i="3" a="1"/>
  <c r="AU849" i="3" s="1"/>
  <c r="Q877" i="3" a="1"/>
  <c r="Q877" i="3" s="1"/>
  <c r="AB900" i="3" a="1"/>
  <c r="AB900" i="3" s="1"/>
  <c r="AB777" i="3" a="1"/>
  <c r="AB777" i="3" s="1"/>
  <c r="AB803" i="3" a="1"/>
  <c r="AB803" i="3" s="1"/>
  <c r="AB801" i="3" a="1"/>
  <c r="AB801" i="3" s="1"/>
  <c r="AU996" i="3" a="1"/>
  <c r="AU996" i="3" s="1"/>
  <c r="AM867" i="3" a="1"/>
  <c r="AM867" i="3" s="1"/>
  <c r="AB887" i="3" a="1"/>
  <c r="AB887" i="3" s="1"/>
  <c r="AM899" i="3" a="1"/>
  <c r="AM899" i="3" s="1"/>
  <c r="Q930" i="3" a="1"/>
  <c r="Q930" i="3" s="1"/>
  <c r="AU957" i="3" a="1"/>
  <c r="AU957" i="3" s="1"/>
  <c r="AM981" i="3" a="1"/>
  <c r="AM981" i="3" s="1"/>
  <c r="AB999" i="3" a="1"/>
  <c r="AB999" i="3" s="1"/>
  <c r="Q875" i="3" a="1"/>
  <c r="Q875" i="3" s="1"/>
  <c r="AM896" i="3" a="1"/>
  <c r="AM896" i="3" s="1"/>
  <c r="AM775" i="3" a="1"/>
  <c r="AM775" i="3" s="1"/>
  <c r="AM801" i="3" a="1"/>
  <c r="AM801" i="3" s="1"/>
  <c r="AB799" i="3" a="1"/>
  <c r="AB799" i="3" s="1"/>
  <c r="AB822" i="3" a="1"/>
  <c r="AB822" i="3" s="1"/>
  <c r="AB880" i="3" a="1"/>
  <c r="AB880" i="3" s="1"/>
  <c r="AU899" i="3" a="1"/>
  <c r="AU899" i="3" s="1"/>
  <c r="AB912" i="3" a="1"/>
  <c r="AB912" i="3" s="1"/>
  <c r="Q944" i="3" a="1"/>
  <c r="Q944" i="3" s="1"/>
  <c r="AU971" i="3" a="1"/>
  <c r="AU971" i="3" s="1"/>
  <c r="AM995" i="3" a="1"/>
  <c r="AM995" i="3" s="1"/>
  <c r="AB861" i="3" a="1"/>
  <c r="AB861" i="3" s="1"/>
  <c r="AU887" i="3" a="1"/>
  <c r="AU887" i="3" s="1"/>
  <c r="AB911" i="3" a="1"/>
  <c r="AB911" i="3" s="1"/>
  <c r="AM788" i="3" a="1"/>
  <c r="AM788" i="3" s="1"/>
  <c r="AB814" i="3" a="1"/>
  <c r="AB814" i="3" s="1"/>
  <c r="AB898" i="3" a="1"/>
  <c r="AB898" i="3" s="1"/>
  <c r="AM912" i="3" a="1"/>
  <c r="AM912" i="3" s="1"/>
  <c r="AB926" i="3" a="1"/>
  <c r="AB926" i="3" s="1"/>
  <c r="Q958" i="3" a="1"/>
  <c r="Q958" i="3" s="1"/>
  <c r="AU985" i="3" a="1"/>
  <c r="AU985" i="3" s="1"/>
  <c r="AM859" i="3" a="1"/>
  <c r="AM859" i="3" s="1"/>
  <c r="AB879" i="3" a="1"/>
  <c r="AB879" i="3" s="1"/>
  <c r="AM900" i="3" a="1"/>
  <c r="AM900" i="3" s="1"/>
  <c r="Q925" i="3" a="1"/>
  <c r="Q925" i="3" s="1"/>
  <c r="AM805" i="3" a="1"/>
  <c r="AM805" i="3" s="1"/>
  <c r="Q828" i="3" a="1"/>
  <c r="Q828" i="3" s="1"/>
  <c r="Q911" i="3" a="1"/>
  <c r="Q911" i="3" s="1"/>
  <c r="AM926" i="3" a="1"/>
  <c r="AM926" i="3" s="1"/>
  <c r="AB940" i="3" a="1"/>
  <c r="AB940" i="3" s="1"/>
  <c r="Q972" i="3" a="1"/>
  <c r="Q972" i="3" s="1"/>
  <c r="AU999" i="3" a="1"/>
  <c r="AU999" i="3" s="1"/>
  <c r="AU871" i="3" a="1"/>
  <c r="AU871" i="3" s="1"/>
  <c r="Q895" i="3" a="1"/>
  <c r="Q895" i="3" s="1"/>
  <c r="AB913" i="3" a="1"/>
  <c r="AB913" i="3" s="1"/>
  <c r="Q939" i="3" a="1"/>
  <c r="Q939" i="3" s="1"/>
  <c r="AB821" i="3" a="1"/>
  <c r="AB821" i="3" s="1"/>
  <c r="AM842" i="3" a="1"/>
  <c r="AM842" i="3" s="1"/>
  <c r="Q851" i="3" a="1"/>
  <c r="Q851" i="3" s="1"/>
  <c r="AB715" i="3" a="1"/>
  <c r="AB715" i="3" s="1"/>
  <c r="AB894" i="3" a="1"/>
  <c r="AB894" i="3" s="1"/>
  <c r="Q909" i="3" a="1"/>
  <c r="Q909" i="3" s="1"/>
  <c r="AB922" i="3" a="1"/>
  <c r="AB922" i="3" s="1"/>
  <c r="Q954" i="3" a="1"/>
  <c r="Q954" i="3" s="1"/>
  <c r="AU981" i="3" a="1"/>
  <c r="AU981" i="3" s="1"/>
  <c r="AU855" i="3" a="1"/>
  <c r="AU855" i="3" s="1"/>
  <c r="AB875" i="3" a="1"/>
  <c r="AB875" i="3" s="1"/>
  <c r="AU896" i="3" a="1"/>
  <c r="AU896" i="3" s="1"/>
  <c r="Q921" i="3" a="1"/>
  <c r="Q921" i="3" s="1"/>
  <c r="AU801" i="3" a="1"/>
  <c r="AU801" i="3" s="1"/>
  <c r="AM824" i="3" a="1"/>
  <c r="AM824" i="3" s="1"/>
  <c r="AM829" i="3" a="1"/>
  <c r="AM829" i="3" s="1"/>
  <c r="AM856" i="3" a="1"/>
  <c r="AM856" i="3" s="1"/>
  <c r="AM822" i="3" a="1"/>
  <c r="AM822" i="3" s="1"/>
  <c r="AB758" i="3" a="1"/>
  <c r="AB758" i="3" s="1"/>
  <c r="AM783" i="3" a="1"/>
  <c r="AM783" i="3" s="1"/>
  <c r="AB787" i="3" a="1"/>
  <c r="AB787" i="3" s="1"/>
  <c r="AU809" i="3" a="1"/>
  <c r="AU809" i="3" s="1"/>
  <c r="Q825" i="3" a="1"/>
  <c r="Q825" i="3" s="1"/>
  <c r="AM691" i="3" a="1"/>
  <c r="AM691" i="3" s="1"/>
  <c r="Q562" i="3" a="1"/>
  <c r="Q562" i="3" s="1"/>
  <c r="AU580" i="3" a="1"/>
  <c r="AU580" i="3" s="1"/>
  <c r="AM597" i="3" a="1"/>
  <c r="AM597" i="3" s="1"/>
  <c r="AB618" i="3" a="1"/>
  <c r="AB618" i="3" s="1"/>
  <c r="AB649" i="3" a="1"/>
  <c r="AB649" i="3" s="1"/>
  <c r="AB672" i="3" a="1"/>
  <c r="AB672" i="3" s="1"/>
  <c r="Q694" i="3" a="1"/>
  <c r="Q694" i="3" s="1"/>
  <c r="AB564" i="3" a="1"/>
  <c r="AB564" i="3" s="1"/>
  <c r="AM594" i="3" a="1"/>
  <c r="AM594" i="3" s="1"/>
  <c r="Q457" i="3" a="1"/>
  <c r="Q457" i="3" s="1"/>
  <c r="Q484" i="3" a="1"/>
  <c r="Q484" i="3" s="1"/>
  <c r="AU501" i="3" a="1"/>
  <c r="AU501" i="3" s="1"/>
  <c r="AB525" i="3" a="1"/>
  <c r="AB525" i="3" s="1"/>
  <c r="AU545" i="3" a="1"/>
  <c r="AU545" i="3" s="1"/>
  <c r="AM700" i="3" a="1"/>
  <c r="AM700" i="3" s="1"/>
  <c r="AB817" i="3" a="1"/>
  <c r="AB817" i="3" s="1"/>
  <c r="Q829" i="3" a="1"/>
  <c r="Q829" i="3" s="1"/>
  <c r="AU832" i="3" a="1"/>
  <c r="AU832" i="3" s="1"/>
  <c r="AU708" i="3" a="1"/>
  <c r="AU708" i="3" s="1"/>
  <c r="AM729" i="3" a="1"/>
  <c r="AM729" i="3" s="1"/>
  <c r="AM742" i="3" a="1"/>
  <c r="AM742" i="3" s="1"/>
  <c r="AM605" i="3" a="1"/>
  <c r="AM605" i="3" s="1"/>
  <c r="Q628" i="3" a="1"/>
  <c r="Q628" i="3" s="1"/>
  <c r="AU643" i="3" a="1"/>
  <c r="AU643" i="3" s="1"/>
  <c r="Q669" i="3" a="1"/>
  <c r="Q669" i="3" s="1"/>
  <c r="AM694" i="3" a="1"/>
  <c r="AM694" i="3" s="1"/>
  <c r="AM570" i="3" a="1"/>
  <c r="AM570" i="3" s="1"/>
  <c r="AM589" i="3" a="1"/>
  <c r="AM589" i="3" s="1"/>
  <c r="Q612" i="3" a="1"/>
  <c r="Q612" i="3" s="1"/>
  <c r="AM640" i="3" a="1"/>
  <c r="AM640" i="3" s="1"/>
  <c r="AM507" i="3" a="1"/>
  <c r="AM507" i="3" s="1"/>
  <c r="AU527" i="3" a="1"/>
  <c r="AU527" i="3" s="1"/>
  <c r="AM544" i="3" a="1"/>
  <c r="AM544" i="3" s="1"/>
  <c r="AU417" i="3" a="1"/>
  <c r="AU417" i="3" s="1"/>
  <c r="AM442" i="3" a="1"/>
  <c r="AM442" i="3" s="1"/>
  <c r="AB780" i="3" a="1"/>
  <c r="AB780" i="3" s="1"/>
  <c r="AU62" i="3" a="1"/>
  <c r="AU62" i="3" s="1"/>
  <c r="AB89" i="3" a="1"/>
  <c r="AB89" i="3" s="1"/>
  <c r="Q18" i="3" a="1"/>
  <c r="Q18" i="3" s="1"/>
  <c r="AB46" i="3" a="1"/>
  <c r="AB46" i="3" s="1"/>
  <c r="AU69" i="3" a="1"/>
  <c r="AU69" i="3" s="1"/>
  <c r="AB104" i="3" a="1"/>
  <c r="AB104" i="3" s="1"/>
  <c r="AB135" i="3" a="1"/>
  <c r="AB135" i="3" s="1"/>
  <c r="AM114" i="3" a="1"/>
  <c r="AM114" i="3" s="1"/>
  <c r="AB239" i="3" a="1"/>
  <c r="AB239" i="3" s="1"/>
  <c r="AU256" i="3" a="1"/>
  <c r="AU256" i="3" s="1"/>
  <c r="AU922" i="3" a="1"/>
  <c r="AU922" i="3" s="1"/>
  <c r="AM938" i="3" a="1"/>
  <c r="AM938" i="3" s="1"/>
  <c r="AB952" i="3" a="1"/>
  <c r="AB952" i="3" s="1"/>
  <c r="Q984" i="3" a="1"/>
  <c r="Q984" i="3" s="1"/>
  <c r="AB850" i="3" a="1"/>
  <c r="AB850" i="3" s="1"/>
  <c r="AU884" i="3" a="1"/>
  <c r="AU884" i="3" s="1"/>
  <c r="AM906" i="3" a="1"/>
  <c r="AM906" i="3" s="1"/>
  <c r="AB925" i="3" a="1"/>
  <c r="AB925" i="3" s="1"/>
  <c r="Q951" i="3" a="1"/>
  <c r="Q951" i="3" s="1"/>
  <c r="Q834" i="3" a="1"/>
  <c r="Q834" i="3" s="1"/>
  <c r="Q704" i="3" a="1"/>
  <c r="Q704" i="3" s="1"/>
  <c r="AU728" i="3" a="1"/>
  <c r="AU728" i="3" s="1"/>
  <c r="AU905" i="3" a="1"/>
  <c r="AU905" i="3" s="1"/>
  <c r="AM920" i="3" a="1"/>
  <c r="AM920" i="3" s="1"/>
  <c r="AB934" i="3" a="1"/>
  <c r="AB934" i="3" s="1"/>
  <c r="Q966" i="3" a="1"/>
  <c r="Q966" i="3" s="1"/>
  <c r="AU993" i="3" a="1"/>
  <c r="AU993" i="3" s="1"/>
  <c r="AM866" i="3" a="1"/>
  <c r="AM866" i="3" s="1"/>
  <c r="Q888" i="3" a="1"/>
  <c r="Q888" i="3" s="1"/>
  <c r="AB908" i="3" a="1"/>
  <c r="AB908" i="3" s="1"/>
  <c r="Q933" i="3" a="1"/>
  <c r="Q933" i="3" s="1"/>
  <c r="Q813" i="3" a="1"/>
  <c r="Q813" i="3" s="1"/>
  <c r="AU982" i="3" a="1"/>
  <c r="AU982" i="3" s="1"/>
  <c r="AM998" i="3" a="1"/>
  <c r="AM998" i="3" s="1"/>
  <c r="AM872" i="3" a="1"/>
  <c r="AM872" i="3" s="1"/>
  <c r="AB885" i="3" a="1"/>
  <c r="AB885" i="3" s="1"/>
  <c r="Q916" i="3" a="1"/>
  <c r="Q916" i="3" s="1"/>
  <c r="AU943" i="3" a="1"/>
  <c r="AU943" i="3" s="1"/>
  <c r="AM967" i="3" a="1"/>
  <c r="AM967" i="3" s="1"/>
  <c r="AB985" i="3" a="1"/>
  <c r="AB985" i="3" s="1"/>
  <c r="Q863" i="3" a="1"/>
  <c r="Q863" i="3" s="1"/>
  <c r="Q884" i="3" a="1"/>
  <c r="Q884" i="3" s="1"/>
  <c r="AU762" i="3" a="1"/>
  <c r="AU762" i="3" s="1"/>
  <c r="AB786" i="3" a="1"/>
  <c r="AB786" i="3" s="1"/>
  <c r="Q786" i="3" a="1"/>
  <c r="Q786" i="3" s="1"/>
  <c r="AU980" i="3" a="1"/>
  <c r="AU980" i="3" s="1"/>
  <c r="AM996" i="3" a="1"/>
  <c r="AM996" i="3" s="1"/>
  <c r="AU870" i="3" a="1"/>
  <c r="AU870" i="3" s="1"/>
  <c r="AM883" i="3" a="1"/>
  <c r="AM883" i="3" s="1"/>
  <c r="Q914" i="3" a="1"/>
  <c r="Q914" i="3" s="1"/>
  <c r="AU941" i="3" a="1"/>
  <c r="AU941" i="3" s="1"/>
  <c r="AM965" i="3" a="1"/>
  <c r="AM965" i="3" s="1"/>
  <c r="AB983" i="3" a="1"/>
  <c r="AB983" i="3" s="1"/>
  <c r="Q861" i="3" a="1"/>
  <c r="Q861" i="3" s="1"/>
  <c r="AB882" i="3" a="1"/>
  <c r="AB882" i="3" s="1"/>
  <c r="Q761" i="3" a="1"/>
  <c r="Q761" i="3" s="1"/>
  <c r="AB784" i="3" a="1"/>
  <c r="AB784" i="3" s="1"/>
  <c r="Q784" i="3" a="1"/>
  <c r="Q784" i="3" s="1"/>
  <c r="AU994" i="3" a="1"/>
  <c r="AU994" i="3" s="1"/>
  <c r="Q866" i="3" a="1"/>
  <c r="Q866" i="3" s="1"/>
  <c r="AM885" i="3" a="1"/>
  <c r="AM885" i="3" s="1"/>
  <c r="AU897" i="3" a="1"/>
  <c r="AU897" i="3" s="1"/>
  <c r="Q928" i="3" a="1"/>
  <c r="Q928" i="3" s="1"/>
  <c r="AU955" i="3" a="1"/>
  <c r="AU955" i="3" s="1"/>
  <c r="AM979" i="3" a="1"/>
  <c r="AM979" i="3" s="1"/>
  <c r="AB997" i="3" a="1"/>
  <c r="AB997" i="3" s="1"/>
  <c r="AB873" i="3" a="1"/>
  <c r="AB873" i="3" s="1"/>
  <c r="AM894" i="3" a="1"/>
  <c r="AM894" i="3" s="1"/>
  <c r="Q774" i="3" a="1"/>
  <c r="Q774" i="3" s="1"/>
  <c r="AM799" i="3" a="1"/>
  <c r="AM799" i="3" s="1"/>
  <c r="AM878" i="3" a="1"/>
  <c r="AM878" i="3" s="1"/>
  <c r="Q898" i="3" a="1"/>
  <c r="Q898" i="3" s="1"/>
  <c r="AM910" i="3" a="1"/>
  <c r="AM910" i="3" s="1"/>
  <c r="Q942" i="3" a="1"/>
  <c r="Q942" i="3" s="1"/>
  <c r="AU969" i="3" a="1"/>
  <c r="AU969" i="3" s="1"/>
  <c r="AM993" i="3" a="1"/>
  <c r="AM993" i="3" s="1"/>
  <c r="AB859" i="3" a="1"/>
  <c r="AB859" i="3" s="1"/>
  <c r="AB886" i="3" a="1"/>
  <c r="AB886" i="3" s="1"/>
  <c r="AM909" i="3" a="1"/>
  <c r="AM909" i="3" s="1"/>
  <c r="AM786" i="3" a="1"/>
  <c r="AM786" i="3" s="1"/>
  <c r="AU812" i="3" a="1"/>
  <c r="AU812" i="3" s="1"/>
  <c r="AB896" i="3" a="1"/>
  <c r="AB896" i="3" s="1"/>
  <c r="AU910" i="3" a="1"/>
  <c r="AU910" i="3" s="1"/>
  <c r="AB924" i="3" a="1"/>
  <c r="AB924" i="3" s="1"/>
  <c r="Q956" i="3" a="1"/>
  <c r="Q956" i="3" s="1"/>
  <c r="AU983" i="3" a="1"/>
  <c r="AU983" i="3" s="1"/>
  <c r="AM857" i="3" a="1"/>
  <c r="AM857" i="3" s="1"/>
  <c r="AB877" i="3" a="1"/>
  <c r="AB877" i="3" s="1"/>
  <c r="AM898" i="3" a="1"/>
  <c r="AM898" i="3" s="1"/>
  <c r="Q923" i="3" a="1"/>
  <c r="Q923" i="3" s="1"/>
  <c r="AM803" i="3" a="1"/>
  <c r="AM803" i="3" s="1"/>
  <c r="AB826" i="3" a="1"/>
  <c r="AB826" i="3" s="1"/>
  <c r="AM831" i="3" a="1"/>
  <c r="AM831" i="3" s="1"/>
  <c r="Q700" i="3" a="1"/>
  <c r="Q700" i="3" s="1"/>
  <c r="AM874" i="3" a="1"/>
  <c r="AM874" i="3" s="1"/>
  <c r="Q894" i="3" a="1"/>
  <c r="Q894" i="3" s="1"/>
  <c r="AB907" i="3" a="1"/>
  <c r="AB907" i="3" s="1"/>
  <c r="Q938" i="3" a="1"/>
  <c r="Q938" i="3" s="1"/>
  <c r="AU965" i="3" a="1"/>
  <c r="AU965" i="3" s="1"/>
  <c r="AM989" i="3" a="1"/>
  <c r="AM989" i="3" s="1"/>
  <c r="AM855" i="3" a="1"/>
  <c r="AM855" i="3" s="1"/>
  <c r="AM882" i="3" a="1"/>
  <c r="AM882" i="3" s="1"/>
  <c r="Q906" i="3" a="1"/>
  <c r="Q906" i="3" s="1"/>
  <c r="AM782" i="3" a="1"/>
  <c r="AM782" i="3" s="1"/>
  <c r="Q809" i="3" a="1"/>
  <c r="Q809" i="3" s="1"/>
  <c r="Q807" i="3" a="1"/>
  <c r="Q807" i="3" s="1"/>
  <c r="AB829" i="3" a="1"/>
  <c r="AB829" i="3" s="1"/>
  <c r="Q788" i="3" a="1"/>
  <c r="Q788" i="3" s="1"/>
  <c r="AM741" i="3" a="1"/>
  <c r="AM741" i="3" s="1"/>
  <c r="Q769" i="3" a="1"/>
  <c r="Q769" i="3" s="1"/>
  <c r="AU770" i="3" a="1"/>
  <c r="AU770" i="3" s="1"/>
  <c r="AB794" i="3" a="1"/>
  <c r="AB794" i="3" s="1"/>
  <c r="AM809" i="3" a="1"/>
  <c r="AM809" i="3" s="1"/>
  <c r="AB673" i="3" a="1"/>
  <c r="AB673" i="3" s="1"/>
  <c r="AB693" i="3" a="1"/>
  <c r="AB693" i="3" s="1"/>
  <c r="AM563" i="3" a="1"/>
  <c r="AM563" i="3" s="1"/>
  <c r="AM580" i="3" a="1"/>
  <c r="AM580" i="3" s="1"/>
  <c r="AU600" i="3" a="1"/>
  <c r="AU600" i="3" s="1"/>
  <c r="AB634" i="3" a="1"/>
  <c r="AB634" i="3" s="1"/>
  <c r="AB654" i="3" a="1"/>
  <c r="AB654" i="3" s="1"/>
  <c r="AM677" i="3" a="1"/>
  <c r="AM677" i="3" s="1"/>
  <c r="AB712" i="3" a="1"/>
  <c r="AB712" i="3" s="1"/>
  <c r="AB579" i="3" a="1"/>
  <c r="AB579" i="3" s="1"/>
  <c r="AB436" i="3" a="1"/>
  <c r="AB436" i="3" s="1"/>
  <c r="AM468" i="3" a="1"/>
  <c r="AM468" i="3" s="1"/>
  <c r="AU481" i="3" a="1"/>
  <c r="AU481" i="3" s="1"/>
  <c r="AM508" i="3" a="1"/>
  <c r="AM508" i="3" s="1"/>
  <c r="Q529" i="3" a="1"/>
  <c r="Q529" i="3" s="1"/>
  <c r="Q768" i="3" a="1"/>
  <c r="Q768" i="3" s="1"/>
  <c r="Q797" i="3" a="1"/>
  <c r="Q797" i="3" s="1"/>
  <c r="AB812" i="3" a="1"/>
  <c r="AB812" i="3" s="1"/>
  <c r="AU816" i="3" a="1"/>
  <c r="AU816" i="3" s="1"/>
  <c r="AM836" i="3" a="1"/>
  <c r="AM836" i="3" s="1"/>
  <c r="AM712" i="3" a="1"/>
  <c r="AM712" i="3" s="1"/>
  <c r="AB727" i="3" a="1"/>
  <c r="AB727" i="3" s="1"/>
  <c r="AU590" i="3" a="1"/>
  <c r="AU590" i="3" s="1"/>
  <c r="AB613" i="3" a="1"/>
  <c r="AB613" i="3" s="1"/>
  <c r="AB629" i="3" a="1"/>
  <c r="AB629" i="3" s="1"/>
  <c r="AU654" i="3" a="1"/>
  <c r="AU654" i="3" s="1"/>
  <c r="AB676" i="3" a="1"/>
  <c r="AB676" i="3" s="1"/>
  <c r="AB701" i="3" a="1"/>
  <c r="AB701" i="3" s="1"/>
  <c r="AU575" i="3" a="1"/>
  <c r="AU575" i="3" s="1"/>
  <c r="AM596" i="3" a="1"/>
  <c r="AM596" i="3" s="1"/>
  <c r="AU622" i="3" a="1"/>
  <c r="AU622" i="3" s="1"/>
  <c r="AB489" i="3" a="1"/>
  <c r="AB489" i="3" s="1"/>
  <c r="AU510" i="3" a="1"/>
  <c r="AU510" i="3" s="1"/>
  <c r="AM529" i="3" a="1"/>
  <c r="AM529" i="3" s="1"/>
  <c r="Q554" i="3" a="1"/>
  <c r="Q554" i="3" s="1"/>
  <c r="AU428" i="3" a="1"/>
  <c r="AU428" i="3" s="1"/>
  <c r="AM747" i="3" a="1"/>
  <c r="AM747" i="3" s="1"/>
  <c r="AM720" i="3" a="1"/>
  <c r="AM720" i="3" s="1"/>
  <c r="Q747" i="3" a="1"/>
  <c r="Q747" i="3" s="1"/>
  <c r="AB752" i="3" a="1"/>
  <c r="AB752" i="3" s="1"/>
  <c r="Q776" i="3" a="1"/>
  <c r="Q776" i="3" s="1"/>
  <c r="AM790" i="3" a="1"/>
  <c r="AM790" i="3" s="1"/>
  <c r="AU651" i="3" a="1"/>
  <c r="AU651" i="3" s="1"/>
  <c r="AM77" i="3" a="1"/>
  <c r="AM77" i="3" s="1"/>
  <c r="Q4" i="3" a="1"/>
  <c r="Q4" i="3" s="1"/>
  <c r="AM34" i="3" a="1"/>
  <c r="AM34" i="3" s="1"/>
  <c r="AU61" i="3" a="1"/>
  <c r="AU61" i="3" s="1"/>
  <c r="AB86" i="3" a="1"/>
  <c r="AB86" i="3" s="1"/>
  <c r="Q17" i="3" a="1"/>
  <c r="Q17" i="3" s="1"/>
  <c r="AB150" i="3" a="1"/>
  <c r="AB150" i="3" s="1"/>
  <c r="Q130" i="3" a="1"/>
  <c r="Q130" i="3" s="1"/>
  <c r="Q111" i="3" a="1"/>
  <c r="Q111" i="3" s="1"/>
  <c r="Q121" i="3" a="1"/>
  <c r="Q121" i="3" s="1"/>
  <c r="AU907" i="3" a="1"/>
  <c r="AU907" i="3" s="1"/>
  <c r="AM922" i="3" a="1"/>
  <c r="AM922" i="3" s="1"/>
  <c r="AB936" i="3" a="1"/>
  <c r="AB936" i="3" s="1"/>
  <c r="Q968" i="3" a="1"/>
  <c r="Q968" i="3" s="1"/>
  <c r="AU995" i="3" a="1"/>
  <c r="AU995" i="3" s="1"/>
  <c r="AB868" i="3" a="1"/>
  <c r="AB868" i="3" s="1"/>
  <c r="Q890" i="3" a="1"/>
  <c r="Q890" i="3" s="1"/>
  <c r="AU909" i="3" a="1"/>
  <c r="AU909" i="3" s="1"/>
  <c r="Q935" i="3" a="1"/>
  <c r="Q935" i="3" s="1"/>
  <c r="AM814" i="3" a="1"/>
  <c r="AM814" i="3" s="1"/>
  <c r="AU837" i="3" a="1"/>
  <c r="AU837" i="3" s="1"/>
  <c r="AB844" i="3" a="1"/>
  <c r="AB844" i="3" s="1"/>
  <c r="AB889" i="3" a="1"/>
  <c r="AB889" i="3" s="1"/>
  <c r="AM905" i="3" a="1"/>
  <c r="AM905" i="3" s="1"/>
  <c r="AB918" i="3" a="1"/>
  <c r="AB918" i="3" s="1"/>
  <c r="Q950" i="3" a="1"/>
  <c r="Q950" i="3" s="1"/>
  <c r="AU977" i="3" a="1"/>
  <c r="AU977" i="3" s="1"/>
  <c r="Q852" i="3" a="1"/>
  <c r="Q852" i="3" s="1"/>
  <c r="Q870" i="3" a="1"/>
  <c r="Q870" i="3" s="1"/>
  <c r="AU892" i="3" a="1"/>
  <c r="AU892" i="3" s="1"/>
  <c r="Q917" i="3" a="1"/>
  <c r="Q917" i="3" s="1"/>
  <c r="AU797" i="3" a="1"/>
  <c r="AU797" i="3" s="1"/>
  <c r="AU966" i="3" a="1"/>
  <c r="AU966" i="3" s="1"/>
  <c r="AM982" i="3" a="1"/>
  <c r="AM982" i="3" s="1"/>
  <c r="AB996" i="3" a="1"/>
  <c r="AB996" i="3" s="1"/>
  <c r="AM870" i="3" a="1"/>
  <c r="AM870" i="3" s="1"/>
  <c r="AM893" i="3" a="1"/>
  <c r="AM893" i="3" s="1"/>
  <c r="AU927" i="3" a="1"/>
  <c r="AU927" i="3" s="1"/>
  <c r="AM951" i="3" a="1"/>
  <c r="AM951" i="3" s="1"/>
  <c r="AB969" i="3" a="1"/>
  <c r="AB969" i="3" s="1"/>
  <c r="Q995" i="3" a="1"/>
  <c r="Q995" i="3" s="1"/>
  <c r="AB864" i="3" a="1"/>
  <c r="AB864" i="3" s="1"/>
  <c r="Q748" i="3" a="1"/>
  <c r="Q748" i="3" s="1"/>
  <c r="AU771" i="3" a="1"/>
  <c r="AU771" i="3" s="1"/>
  <c r="AM769" i="3" a="1"/>
  <c r="AM769" i="3" s="1"/>
  <c r="AU964" i="3" a="1"/>
  <c r="AU964" i="3" s="1"/>
  <c r="AM980" i="3" a="1"/>
  <c r="AM980" i="3" s="1"/>
  <c r="AB994" i="3" a="1"/>
  <c r="AB994" i="3" s="1"/>
  <c r="AU868" i="3" a="1"/>
  <c r="AU868" i="3" s="1"/>
  <c r="Q892" i="3" a="1"/>
  <c r="Q892" i="3" s="1"/>
  <c r="AU925" i="3" a="1"/>
  <c r="AU925" i="3" s="1"/>
  <c r="AM949" i="3" a="1"/>
  <c r="AM949" i="3" s="1"/>
  <c r="AB967" i="3" a="1"/>
  <c r="AB967" i="3" s="1"/>
  <c r="Q993" i="3" a="1"/>
  <c r="Q993" i="3" s="1"/>
  <c r="AU862" i="3" a="1"/>
  <c r="AU862" i="3" s="1"/>
  <c r="Q746" i="3" a="1"/>
  <c r="Q746" i="3" s="1"/>
  <c r="AU769" i="3" a="1"/>
  <c r="AU769" i="3" s="1"/>
  <c r="AU767" i="3" a="1"/>
  <c r="AU767" i="3" s="1"/>
  <c r="AU978" i="3" a="1"/>
  <c r="AU978" i="3" s="1"/>
  <c r="AM994" i="3" a="1"/>
  <c r="AM994" i="3" s="1"/>
  <c r="Q869" i="3" a="1"/>
  <c r="Q869" i="3" s="1"/>
  <c r="AU881" i="3" a="1"/>
  <c r="AU881" i="3" s="1"/>
  <c r="Q907" i="3" a="1"/>
  <c r="Q907" i="3" s="1"/>
  <c r="AU939" i="3" a="1"/>
  <c r="AU939" i="3" s="1"/>
  <c r="AM963" i="3" a="1"/>
  <c r="AM963" i="3" s="1"/>
  <c r="AB981" i="3" a="1"/>
  <c r="AB981" i="3" s="1"/>
  <c r="Q859" i="3" a="1"/>
  <c r="Q859" i="3" s="1"/>
  <c r="AM880" i="3" a="1"/>
  <c r="AM880" i="3" s="1"/>
  <c r="Q759" i="3" a="1"/>
  <c r="Q759" i="3" s="1"/>
  <c r="AU992" i="3" a="1"/>
  <c r="AU992" i="3" s="1"/>
  <c r="Q864" i="3" a="1"/>
  <c r="Q864" i="3" s="1"/>
  <c r="Q882" i="3" a="1"/>
  <c r="Q882" i="3" s="1"/>
  <c r="AU895" i="3" a="1"/>
  <c r="AU895" i="3" s="1"/>
  <c r="Q926" i="3" a="1"/>
  <c r="Q926" i="3" s="1"/>
  <c r="AU953" i="3" a="1"/>
  <c r="AU953" i="3" s="1"/>
  <c r="AM977" i="3" a="1"/>
  <c r="AM977" i="3" s="1"/>
  <c r="AB995" i="3" a="1"/>
  <c r="AB995" i="3" s="1"/>
  <c r="AB871" i="3" a="1"/>
  <c r="AB871" i="3" s="1"/>
  <c r="AM892" i="3" a="1"/>
  <c r="AM892" i="3" s="1"/>
  <c r="Q772" i="3" a="1"/>
  <c r="Q772" i="3" s="1"/>
  <c r="AM797" i="3" a="1"/>
  <c r="AM797" i="3" s="1"/>
  <c r="AM876" i="3" a="1"/>
  <c r="AM876" i="3" s="1"/>
  <c r="Q896" i="3" a="1"/>
  <c r="Q896" i="3" s="1"/>
  <c r="AU908" i="3" a="1"/>
  <c r="AU908" i="3" s="1"/>
  <c r="Q940" i="3" a="1"/>
  <c r="Q940" i="3" s="1"/>
  <c r="AU967" i="3" a="1"/>
  <c r="AU967" i="3" s="1"/>
  <c r="AM991" i="3" a="1"/>
  <c r="AM991" i="3" s="1"/>
  <c r="AB857" i="3" a="1"/>
  <c r="AB857" i="3" s="1"/>
  <c r="AB884" i="3" a="1"/>
  <c r="AB884" i="3" s="1"/>
  <c r="Q908" i="3" a="1"/>
  <c r="Q908" i="3" s="1"/>
  <c r="AM784" i="3" a="1"/>
  <c r="AM784" i="3" s="1"/>
  <c r="Q811" i="3" a="1"/>
  <c r="Q811" i="3" s="1"/>
  <c r="AU810" i="3" a="1"/>
  <c r="AU810" i="3" s="1"/>
  <c r="AU988" i="3" a="1"/>
  <c r="AU988" i="3" s="1"/>
  <c r="AM860" i="3" a="1"/>
  <c r="AM860" i="3" s="1"/>
  <c r="AB878" i="3" a="1"/>
  <c r="AB878" i="3" s="1"/>
  <c r="AM890" i="3" a="1"/>
  <c r="AM890" i="3" s="1"/>
  <c r="Q922" i="3" a="1"/>
  <c r="Q922" i="3" s="1"/>
  <c r="AU949" i="3" a="1"/>
  <c r="AU949" i="3" s="1"/>
  <c r="AM973" i="3" a="1"/>
  <c r="AM973" i="3" s="1"/>
  <c r="AB991" i="3" a="1"/>
  <c r="AB991" i="3" s="1"/>
  <c r="AU867" i="3" a="1"/>
  <c r="AU867" i="3" s="1"/>
  <c r="AM889" i="3" a="1"/>
  <c r="AM889" i="3" s="1"/>
  <c r="AB768" i="3" a="1"/>
  <c r="AB768" i="3" s="1"/>
  <c r="AU793" i="3" a="1"/>
  <c r="AU793" i="3" s="1"/>
  <c r="AU791" i="3" a="1"/>
  <c r="AU791" i="3" s="1"/>
  <c r="AU815" i="3" a="1"/>
  <c r="AU815" i="3" s="1"/>
  <c r="AM756" i="3" a="1"/>
  <c r="AM756" i="3" s="1"/>
  <c r="AB724" i="3" a="1"/>
  <c r="AB724" i="3" s="1"/>
  <c r="AU750" i="3" a="1"/>
  <c r="AU750" i="3" s="1"/>
  <c r="AU755" i="3" a="1"/>
  <c r="AU755" i="3" s="1"/>
  <c r="AM779" i="3" a="1"/>
  <c r="AM779" i="3" s="1"/>
  <c r="Q794" i="3" a="1"/>
  <c r="Q794" i="3" s="1"/>
  <c r="AU658" i="3" a="1"/>
  <c r="AU658" i="3" s="1"/>
  <c r="AU678" i="3" a="1"/>
  <c r="AU678" i="3" s="1"/>
  <c r="Q693" i="3" a="1"/>
  <c r="Q693" i="3" s="1"/>
  <c r="AB565" i="3" a="1"/>
  <c r="AB565" i="3" s="1"/>
  <c r="AM583" i="3" a="1"/>
  <c r="AM583" i="3" s="1"/>
  <c r="Q618" i="3" a="1"/>
  <c r="Q618" i="3" s="1"/>
  <c r="AB639" i="3" a="1"/>
  <c r="AB639" i="3" s="1"/>
  <c r="AU662" i="3" a="1"/>
  <c r="AU662" i="3" s="1"/>
  <c r="AU687" i="3" a="1"/>
  <c r="AU687" i="3" s="1"/>
  <c r="AB562" i="3" a="1"/>
  <c r="AB562" i="3" s="1"/>
  <c r="Q422" i="3" a="1"/>
  <c r="Q422" i="3" s="1"/>
  <c r="AU451" i="3" a="1"/>
  <c r="AU451" i="3" s="1"/>
  <c r="AB466" i="3" a="1"/>
  <c r="AB466" i="3" s="1"/>
  <c r="AB492" i="3" a="1"/>
  <c r="AB492" i="3" s="1"/>
  <c r="Q512" i="3" a="1"/>
  <c r="Q512" i="3" s="1"/>
  <c r="AU726" i="3" a="1"/>
  <c r="AU726" i="3" s="1"/>
  <c r="Q775" i="3" a="1"/>
  <c r="Q775" i="3" s="1"/>
  <c r="AU796" i="3" a="1"/>
  <c r="AU796" i="3" s="1"/>
  <c r="AM800" i="3" a="1"/>
  <c r="AM800" i="3" s="1"/>
  <c r="AM821" i="3" a="1"/>
  <c r="AM821" i="3" s="1"/>
  <c r="AM838" i="3" a="1"/>
  <c r="AM838" i="3" s="1"/>
  <c r="AU711" i="3" a="1"/>
  <c r="AU711" i="3" s="1"/>
  <c r="Q577" i="3" a="1"/>
  <c r="Q577" i="3" s="1"/>
  <c r="AU595" i="3" a="1"/>
  <c r="AU595" i="3" s="1"/>
  <c r="Q611" i="3" a="1"/>
  <c r="Q611" i="3" s="1"/>
  <c r="AM632" i="3" a="1"/>
  <c r="AM632" i="3" s="1"/>
  <c r="AB661" i="3" a="1"/>
  <c r="AB661" i="3" s="1"/>
  <c r="AU684" i="3" a="1"/>
  <c r="AU684" i="3" s="1"/>
  <c r="Q561" i="3" a="1"/>
  <c r="Q561" i="3" s="1"/>
  <c r="AM577" i="3" a="1"/>
  <c r="AM577" i="3" s="1"/>
  <c r="AU607" i="3" a="1"/>
  <c r="AU607" i="3" s="1"/>
  <c r="AU470" i="3" a="1"/>
  <c r="AU470" i="3" s="1"/>
  <c r="AB496" i="3" a="1"/>
  <c r="AB496" i="3" s="1"/>
  <c r="AB514" i="3" a="1"/>
  <c r="AB514" i="3" s="1"/>
  <c r="AM538" i="3" a="1"/>
  <c r="AM538" i="3" s="1"/>
  <c r="Q410" i="3" a="1"/>
  <c r="Q410" i="3" s="1"/>
  <c r="Q717" i="3" a="1"/>
  <c r="Q717" i="3" s="1"/>
  <c r="AB703" i="3" a="1"/>
  <c r="AB703" i="3" s="1"/>
  <c r="AU731" i="3" a="1"/>
  <c r="AU731" i="3" s="1"/>
  <c r="AB737" i="3" a="1"/>
  <c r="AB737" i="3" s="1"/>
  <c r="AM761" i="3" a="1"/>
  <c r="AM761" i="3" s="1"/>
  <c r="AB774" i="3" a="1"/>
  <c r="AB774" i="3" s="1"/>
  <c r="AB635" i="3" a="1"/>
  <c r="AB635" i="3" s="1"/>
  <c r="AB655" i="3" a="1"/>
  <c r="AB655" i="3" s="1"/>
  <c r="Q673" i="3" a="1"/>
  <c r="Q673" i="3" s="1"/>
  <c r="Q699" i="3" a="1"/>
  <c r="Q699" i="3" s="1"/>
  <c r="Q565" i="3" a="1"/>
  <c r="Q565" i="3" s="1"/>
  <c r="Q597" i="3" a="1"/>
  <c r="Q597" i="3" s="1"/>
  <c r="AB621" i="3" a="1"/>
  <c r="AB621" i="3" s="1"/>
  <c r="AU642" i="3" a="1"/>
  <c r="AU642" i="3" s="1"/>
  <c r="Q670" i="3" a="1"/>
  <c r="Q670" i="3" s="1"/>
  <c r="AM537" i="3" a="1"/>
  <c r="AM537" i="3" s="1"/>
  <c r="AM557" i="3" a="1"/>
  <c r="AM557" i="3" s="1"/>
  <c r="AB434" i="3" a="1"/>
  <c r="AB434" i="3" s="1"/>
  <c r="AM446" i="3" a="1"/>
  <c r="AM446" i="3" s="1"/>
  <c r="Q805" i="3" a="1"/>
  <c r="Q805" i="3" s="1"/>
  <c r="Q751" i="3" a="1"/>
  <c r="Q751" i="3" s="1"/>
  <c r="AU92" i="3" a="1"/>
  <c r="AU92" i="3" s="1"/>
  <c r="AM19" i="3" a="1"/>
  <c r="AM19" i="3" s="1"/>
  <c r="AU51" i="3" a="1"/>
  <c r="AU51" i="3" s="1"/>
  <c r="AM76" i="3" a="1"/>
  <c r="AM76" i="3" s="1"/>
  <c r="Q104" i="3" a="1"/>
  <c r="Q104" i="3" s="1"/>
  <c r="AM33" i="3" a="1"/>
  <c r="AM33" i="3" s="1"/>
  <c r="AB165" i="3" a="1"/>
  <c r="AB165" i="3" s="1"/>
  <c r="AB145" i="3" a="1"/>
  <c r="AB145" i="3" s="1"/>
  <c r="AB130" i="3" a="1"/>
  <c r="AB130" i="3" s="1"/>
  <c r="AU145" i="3" a="1"/>
  <c r="AU145" i="3" s="1"/>
  <c r="Q891" i="3" a="1"/>
  <c r="Q891" i="3" s="1"/>
  <c r="AM907" i="3" a="1"/>
  <c r="AM907" i="3" s="1"/>
  <c r="AB920" i="3" a="1"/>
  <c r="AB920" i="3" s="1"/>
  <c r="Q952" i="3" a="1"/>
  <c r="Q952" i="3" s="1"/>
  <c r="AU979" i="3" a="1"/>
  <c r="AU979" i="3" s="1"/>
  <c r="Q854" i="3" a="1"/>
  <c r="Q854" i="3" s="1"/>
  <c r="AM871" i="3" a="1"/>
  <c r="AM871" i="3" s="1"/>
  <c r="AU894" i="3" a="1"/>
  <c r="AU894" i="3" s="1"/>
  <c r="Q919" i="3" a="1"/>
  <c r="Q919" i="3" s="1"/>
  <c r="AU799" i="3" a="1"/>
  <c r="AU799" i="3" s="1"/>
  <c r="AU822" i="3" a="1"/>
  <c r="AU822" i="3" s="1"/>
  <c r="AU1000" i="3" a="1"/>
  <c r="AU1000" i="3" s="1"/>
  <c r="Q871" i="3" a="1"/>
  <c r="Q871" i="3" s="1"/>
  <c r="AU890" i="3" a="1"/>
  <c r="AU890" i="3" s="1"/>
  <c r="AB903" i="3" a="1"/>
  <c r="AB903" i="3" s="1"/>
  <c r="Q934" i="3" a="1"/>
  <c r="Q934" i="3" s="1"/>
  <c r="AU961" i="3" a="1"/>
  <c r="AU961" i="3" s="1"/>
  <c r="AM985" i="3" a="1"/>
  <c r="AM985" i="3" s="1"/>
  <c r="AU851" i="3" a="1"/>
  <c r="AU851" i="3" s="1"/>
  <c r="Q879" i="3" a="1"/>
  <c r="Q879" i="3" s="1"/>
  <c r="Q902" i="3" a="1"/>
  <c r="Q902" i="3" s="1"/>
  <c r="Q779" i="3" a="1"/>
  <c r="Q779" i="3" s="1"/>
  <c r="AU950" i="3" a="1"/>
  <c r="AU950" i="3" s="1"/>
  <c r="AM966" i="3" a="1"/>
  <c r="AM966" i="3" s="1"/>
  <c r="AB980" i="3" a="1"/>
  <c r="AB980" i="3" s="1"/>
  <c r="AM854" i="3" a="1"/>
  <c r="AM854" i="3" s="1"/>
  <c r="AM879" i="3" a="1"/>
  <c r="AM879" i="3" s="1"/>
  <c r="Q912" i="3" a="1"/>
  <c r="Q912" i="3" s="1"/>
  <c r="AM935" i="3" a="1"/>
  <c r="AM935" i="3" s="1"/>
  <c r="AB953" i="3" a="1"/>
  <c r="AB953" i="3" s="1"/>
  <c r="Q979" i="3" a="1"/>
  <c r="Q979" i="3" s="1"/>
  <c r="AM847" i="3" a="1"/>
  <c r="AM847" i="3" s="1"/>
  <c r="AU730" i="3" a="1"/>
  <c r="AU730" i="3" s="1"/>
  <c r="AU756" i="3" a="1"/>
  <c r="AU756" i="3" s="1"/>
  <c r="AM754" i="3" a="1"/>
  <c r="AM754" i="3" s="1"/>
  <c r="AU948" i="3" a="1"/>
  <c r="AU948" i="3" s="1"/>
  <c r="AM964" i="3" a="1"/>
  <c r="AM964" i="3" s="1"/>
  <c r="AB978" i="3" a="1"/>
  <c r="AB978" i="3" s="1"/>
  <c r="AM852" i="3" a="1"/>
  <c r="AM852" i="3" s="1"/>
  <c r="AU877" i="3" a="1"/>
  <c r="AU877" i="3" s="1"/>
  <c r="AB910" i="3" a="1"/>
  <c r="AB910" i="3" s="1"/>
  <c r="AM933" i="3" a="1"/>
  <c r="AM933" i="3" s="1"/>
  <c r="AB951" i="3" a="1"/>
  <c r="AB951" i="3" s="1"/>
  <c r="Q977" i="3" a="1"/>
  <c r="Q977" i="3" s="1"/>
  <c r="AM845" i="3" a="1"/>
  <c r="AM845" i="3" s="1"/>
  <c r="Q729" i="3" a="1"/>
  <c r="Q729" i="3" s="1"/>
  <c r="AU754" i="3" a="1"/>
  <c r="AU754" i="3" s="1"/>
  <c r="AU752" i="3" a="1"/>
  <c r="AU752" i="3" s="1"/>
  <c r="AU962" i="3" a="1"/>
  <c r="AU962" i="3" s="1"/>
  <c r="AM978" i="3" a="1"/>
  <c r="AM978" i="3" s="1"/>
  <c r="AB992" i="3" a="1"/>
  <c r="AB992" i="3" s="1"/>
  <c r="Q867" i="3" a="1"/>
  <c r="Q867" i="3" s="1"/>
  <c r="AB890" i="3" a="1"/>
  <c r="AB890" i="3" s="1"/>
  <c r="AU923" i="3" a="1"/>
  <c r="AU923" i="3" s="1"/>
  <c r="AM947" i="3" a="1"/>
  <c r="AM947" i="3" s="1"/>
  <c r="AB965" i="3" a="1"/>
  <c r="AB965" i="3" s="1"/>
  <c r="Q991" i="3" a="1"/>
  <c r="Q991" i="3" s="1"/>
  <c r="AU860" i="3" a="1"/>
  <c r="AU860" i="3" s="1"/>
  <c r="Q744" i="3" a="1"/>
  <c r="Q744" i="3" s="1"/>
  <c r="AU976" i="3" a="1"/>
  <c r="AU976" i="3" s="1"/>
  <c r="AM992" i="3" a="1"/>
  <c r="AM992" i="3" s="1"/>
  <c r="AB867" i="3" a="1"/>
  <c r="AB867" i="3" s="1"/>
  <c r="AU879" i="3" a="1"/>
  <c r="AU879" i="3" s="1"/>
  <c r="Q905" i="3" a="1"/>
  <c r="Q905" i="3" s="1"/>
  <c r="AU937" i="3" a="1"/>
  <c r="AU937" i="3" s="1"/>
  <c r="AM961" i="3" a="1"/>
  <c r="AM961" i="3" s="1"/>
  <c r="AB979" i="3" a="1"/>
  <c r="AB979" i="3" s="1"/>
  <c r="Q857" i="3" a="1"/>
  <c r="Q857" i="3" s="1"/>
  <c r="AU878" i="3" a="1"/>
  <c r="AU878" i="3" s="1"/>
  <c r="Q757" i="3" a="1"/>
  <c r="Q757" i="3" s="1"/>
  <c r="AU990" i="3" a="1"/>
  <c r="AU990" i="3" s="1"/>
  <c r="AM862" i="3" a="1"/>
  <c r="AM862" i="3" s="1"/>
  <c r="Q880" i="3" a="1"/>
  <c r="Q880" i="3" s="1"/>
  <c r="AU893" i="3" a="1"/>
  <c r="AU893" i="3" s="1"/>
  <c r="Q924" i="3" a="1"/>
  <c r="Q924" i="3" s="1"/>
  <c r="AU951" i="3" a="1"/>
  <c r="AU951" i="3" s="1"/>
  <c r="AM975" i="3" a="1"/>
  <c r="AM975" i="3" s="1"/>
  <c r="AB993" i="3" a="1"/>
  <c r="AB993" i="3" s="1"/>
  <c r="AU869" i="3" a="1"/>
  <c r="AU869" i="3" s="1"/>
  <c r="AB891" i="3" a="1"/>
  <c r="AB891" i="3" s="1"/>
  <c r="Q770" i="3" a="1"/>
  <c r="Q770" i="3" s="1"/>
  <c r="AM795" i="3" a="1"/>
  <c r="AM795" i="3" s="1"/>
  <c r="AM793" i="3" a="1"/>
  <c r="AM793" i="3" s="1"/>
  <c r="AU972" i="3" a="1"/>
  <c r="AU972" i="3" s="1"/>
  <c r="AM988" i="3" a="1"/>
  <c r="AM988" i="3" s="1"/>
  <c r="AU863" i="3" a="1"/>
  <c r="AU863" i="3" s="1"/>
  <c r="Q876" i="3" a="1"/>
  <c r="Q876" i="3" s="1"/>
  <c r="AB899" i="3" a="1"/>
  <c r="AB899" i="3" s="1"/>
  <c r="AU933" i="3" a="1"/>
  <c r="AU933" i="3" s="1"/>
  <c r="AM957" i="3" a="1"/>
  <c r="AM957" i="3" s="1"/>
  <c r="AB975" i="3" a="1"/>
  <c r="AB975" i="3" s="1"/>
  <c r="AM853" i="3" a="1"/>
  <c r="AM853" i="3" s="1"/>
  <c r="AU874" i="3" a="1"/>
  <c r="AU874" i="3" s="1"/>
  <c r="AB753" i="3" a="1"/>
  <c r="AB753" i="3" s="1"/>
  <c r="Q777" i="3" a="1"/>
  <c r="Q777" i="3" s="1"/>
  <c r="AU776" i="3" a="1"/>
  <c r="AU776" i="3" s="1"/>
  <c r="Q799" i="3" a="1"/>
  <c r="Q799" i="3" s="1"/>
  <c r="AM724" i="3" a="1"/>
  <c r="AM724" i="3" s="1"/>
  <c r="AB707" i="3" a="1"/>
  <c r="AB707" i="3" s="1"/>
  <c r="AU735" i="3" a="1"/>
  <c r="AU735" i="3" s="1"/>
  <c r="Q741" i="3" a="1"/>
  <c r="Q741" i="3" s="1"/>
  <c r="Q765" i="3" a="1"/>
  <c r="Q765" i="3" s="1"/>
  <c r="AB779" i="3" a="1"/>
  <c r="AB779" i="3" s="1"/>
  <c r="AU638" i="3" a="1"/>
  <c r="AU638" i="3" s="1"/>
  <c r="AM658" i="3" a="1"/>
  <c r="AM658" i="3" s="1"/>
  <c r="AM676" i="3" a="1"/>
  <c r="AM676" i="3" s="1"/>
  <c r="Q705" i="3" a="1"/>
  <c r="Q705" i="3" s="1"/>
  <c r="AU568" i="3" a="1"/>
  <c r="AU568" i="3" s="1"/>
  <c r="AM602" i="3" a="1"/>
  <c r="AM602" i="3" s="1"/>
  <c r="Q625" i="3" a="1"/>
  <c r="Q625" i="3" s="1"/>
  <c r="AU646" i="3" a="1"/>
  <c r="AU646" i="3" s="1"/>
  <c r="AM673" i="3" a="1"/>
  <c r="AM673" i="3" s="1"/>
  <c r="AB541" i="3" a="1"/>
  <c r="AB541" i="3" s="1"/>
  <c r="AB405" i="3" a="1"/>
  <c r="AB405" i="3" s="1"/>
  <c r="AU437" i="3" a="1"/>
  <c r="AU437" i="3" s="1"/>
  <c r="AM451" i="3" a="1"/>
  <c r="AM451" i="3" s="1"/>
  <c r="AU477" i="3" a="1"/>
  <c r="AU477" i="3" s="1"/>
  <c r="AM497" i="3" a="1"/>
  <c r="AM497" i="3" s="1"/>
  <c r="AM817" i="3" a="1"/>
  <c r="AM817" i="3" s="1"/>
  <c r="AB756" i="3" a="1"/>
  <c r="AB756" i="3" s="1"/>
  <c r="AU781" i="3" a="1"/>
  <c r="AU781" i="3" s="1"/>
  <c r="AB785" i="3" a="1"/>
  <c r="AB785" i="3" s="1"/>
  <c r="Q808" i="3" a="1"/>
  <c r="Q808" i="3" s="1"/>
  <c r="AB823" i="3" a="1"/>
  <c r="AB823" i="3" s="1"/>
  <c r="AM689" i="3" a="1"/>
  <c r="AM689" i="3" s="1"/>
  <c r="AB717" i="3" a="1"/>
  <c r="AB717" i="3" s="1"/>
  <c r="AU578" i="3" a="1"/>
  <c r="AU578" i="3" s="1"/>
  <c r="AM595" i="3" a="1"/>
  <c r="AM595" i="3" s="1"/>
  <c r="AU614" i="3" a="1"/>
  <c r="AU614" i="3" s="1"/>
  <c r="AB647" i="3" a="1"/>
  <c r="AB647" i="3" s="1"/>
  <c r="AM670" i="3" a="1"/>
  <c r="AM670" i="3" s="1"/>
  <c r="Q692" i="3" a="1"/>
  <c r="Q692" i="3" s="1"/>
  <c r="AM562" i="3" a="1"/>
  <c r="AM562" i="3" s="1"/>
  <c r="AU592" i="3" a="1"/>
  <c r="AU592" i="3" s="1"/>
  <c r="AM453" i="3" a="1"/>
  <c r="AM453" i="3" s="1"/>
  <c r="Q482" i="3" a="1"/>
  <c r="Q482" i="3" s="1"/>
  <c r="AU499" i="3" a="1"/>
  <c r="AU499" i="3" s="1"/>
  <c r="AB523" i="3" a="1"/>
  <c r="AB523" i="3" s="1"/>
  <c r="Q544" i="3" a="1"/>
  <c r="Q544" i="3" s="1"/>
  <c r="AB833" i="3" a="1"/>
  <c r="AB833" i="3" s="1"/>
  <c r="Q844" i="3" a="1"/>
  <c r="Q844" i="3" s="1"/>
  <c r="AU854" i="3" a="1"/>
  <c r="AU854" i="3" s="1"/>
  <c r="Q722" i="3" a="1"/>
  <c r="Q722" i="3" s="1"/>
  <c r="AM744" i="3" a="1"/>
  <c r="AM744" i="3" s="1"/>
  <c r="AB755" i="3" a="1"/>
  <c r="AB755" i="3" s="1"/>
  <c r="Q619" i="3" a="1"/>
  <c r="Q619" i="3" s="1"/>
  <c r="AB640" i="3" a="1"/>
  <c r="AB640" i="3" s="1"/>
  <c r="AB658" i="3" a="1"/>
  <c r="AB658" i="3" s="1"/>
  <c r="AM683" i="3" a="1"/>
  <c r="AM683" i="3" s="1"/>
  <c r="AU550" i="3" a="1"/>
  <c r="AU550" i="3" s="1"/>
  <c r="AB583" i="3" a="1"/>
  <c r="AB583" i="3" s="1"/>
  <c r="AB606" i="3" a="1"/>
  <c r="AB606" i="3" s="1"/>
  <c r="AU626" i="3" a="1"/>
  <c r="AU626" i="3" s="1"/>
  <c r="AU653" i="3" a="1"/>
  <c r="AU653" i="3" s="1"/>
  <c r="AB522" i="3" a="1"/>
  <c r="AB522" i="3" s="1"/>
  <c r="Q541" i="3" a="1"/>
  <c r="Q541" i="3" s="1"/>
  <c r="Q418" i="3" a="1"/>
  <c r="Q418" i="3" s="1"/>
  <c r="Q431" i="3" a="1"/>
  <c r="Q431" i="3" s="1"/>
  <c r="AM773" i="3" a="1"/>
  <c r="AM773" i="3" s="1"/>
  <c r="AU9" i="3" a="1"/>
  <c r="AU9" i="3" s="1"/>
  <c r="AB34" i="3" a="1"/>
  <c r="AB34" i="3" s="1"/>
  <c r="AB67" i="3" a="1"/>
  <c r="AB67" i="3" s="1"/>
  <c r="AU93" i="3" a="1"/>
  <c r="AU93" i="3" s="1"/>
  <c r="AU16" i="3" a="1"/>
  <c r="AU16" i="3" s="1"/>
  <c r="Q49" i="3" a="1"/>
  <c r="Q49" i="3" s="1"/>
  <c r="AU179" i="3" a="1"/>
  <c r="AU179" i="3" s="1"/>
  <c r="AB160" i="3" a="1"/>
  <c r="AB160" i="3" s="1"/>
  <c r="AU150" i="3" a="1"/>
  <c r="AU150" i="3" s="1"/>
  <c r="AU872" i="3" a="1"/>
  <c r="AU872" i="3" s="1"/>
  <c r="AB892" i="3" a="1"/>
  <c r="AB892" i="3" s="1"/>
  <c r="AB905" i="3" a="1"/>
  <c r="AB905" i="3" s="1"/>
  <c r="Q936" i="3" a="1"/>
  <c r="Q936" i="3" s="1"/>
  <c r="AU963" i="3" a="1"/>
  <c r="AU963" i="3" s="1"/>
  <c r="AM987" i="3" a="1"/>
  <c r="AM987" i="3" s="1"/>
  <c r="AU853" i="3" a="1"/>
  <c r="AU853" i="3" s="1"/>
  <c r="AU880" i="3" a="1"/>
  <c r="AU880" i="3" s="1"/>
  <c r="Q904" i="3" a="1"/>
  <c r="Q904" i="3" s="1"/>
  <c r="AU780" i="3" a="1"/>
  <c r="AU780" i="3" s="1"/>
  <c r="AB807" i="3" a="1"/>
  <c r="AB807" i="3" s="1"/>
  <c r="AU984" i="3" a="1"/>
  <c r="AU984" i="3" s="1"/>
  <c r="AM1000" i="3" a="1"/>
  <c r="AM1000" i="3" s="1"/>
  <c r="AB874" i="3" a="1"/>
  <c r="AB874" i="3" s="1"/>
  <c r="Q887" i="3" a="1"/>
  <c r="Q887" i="3" s="1"/>
  <c r="Q918" i="3" a="1"/>
  <c r="Q918" i="3" s="1"/>
  <c r="AU945" i="3" a="1"/>
  <c r="AU945" i="3" s="1"/>
  <c r="AM969" i="3" a="1"/>
  <c r="AM969" i="3" s="1"/>
  <c r="AB987" i="3" a="1"/>
  <c r="AB987" i="3" s="1"/>
  <c r="AM864" i="3" a="1"/>
  <c r="AM864" i="3" s="1"/>
  <c r="Q886" i="3" a="1"/>
  <c r="Q886" i="3" s="1"/>
  <c r="AM764" i="3" a="1"/>
  <c r="AM764" i="3" s="1"/>
  <c r="AU934" i="3" a="1"/>
  <c r="AU934" i="3" s="1"/>
  <c r="AM950" i="3" a="1"/>
  <c r="AM950" i="3" s="1"/>
  <c r="AB964" i="3" a="1"/>
  <c r="AB964" i="3" s="1"/>
  <c r="Q996" i="3" a="1"/>
  <c r="Q996" i="3" s="1"/>
  <c r="AU861" i="3" a="1"/>
  <c r="AU861" i="3" s="1"/>
  <c r="AB897" i="3" a="1"/>
  <c r="AB897" i="3" s="1"/>
  <c r="AM919" i="3" a="1"/>
  <c r="AM919" i="3" s="1"/>
  <c r="AB937" i="3" a="1"/>
  <c r="AB937" i="3" s="1"/>
  <c r="Q963" i="3" a="1"/>
  <c r="Q963" i="3" s="1"/>
  <c r="AB848" i="3" a="1"/>
  <c r="AB848" i="3" s="1"/>
  <c r="AM715" i="3" a="1"/>
  <c r="AM715" i="3" s="1"/>
  <c r="Q742" i="3" a="1"/>
  <c r="Q742" i="3" s="1"/>
  <c r="Q738" i="3" a="1"/>
  <c r="Q738" i="3" s="1"/>
  <c r="AU932" i="3" a="1"/>
  <c r="AU932" i="3" s="1"/>
  <c r="AM948" i="3" a="1"/>
  <c r="AM948" i="3" s="1"/>
  <c r="AB962" i="3" a="1"/>
  <c r="AB962" i="3" s="1"/>
  <c r="Q994" i="3" a="1"/>
  <c r="Q994" i="3" s="1"/>
  <c r="AU859" i="3" a="1"/>
  <c r="AU859" i="3" s="1"/>
  <c r="AB895" i="3" a="1"/>
  <c r="AB895" i="3" s="1"/>
  <c r="AM917" i="3" a="1"/>
  <c r="AM917" i="3" s="1"/>
  <c r="AB935" i="3" a="1"/>
  <c r="AB935" i="3" s="1"/>
  <c r="Q961" i="3" a="1"/>
  <c r="Q961" i="3" s="1"/>
  <c r="AB845" i="3" a="1"/>
  <c r="AB845" i="3" s="1"/>
  <c r="AU713" i="3" a="1"/>
  <c r="AU713" i="3" s="1"/>
  <c r="AB738" i="3" a="1"/>
  <c r="AB738" i="3" s="1"/>
  <c r="AB736" i="3" a="1"/>
  <c r="AB736" i="3" s="1"/>
  <c r="AU946" i="3" a="1"/>
  <c r="AU946" i="3" s="1"/>
  <c r="AM962" i="3" a="1"/>
  <c r="AM962" i="3" s="1"/>
  <c r="AB976" i="3" a="1"/>
  <c r="AB976" i="3" s="1"/>
  <c r="AM850" i="3" a="1"/>
  <c r="AM850" i="3" s="1"/>
  <c r="AU875" i="3" a="1"/>
  <c r="AU875" i="3" s="1"/>
  <c r="AM908" i="3" a="1"/>
  <c r="AM908" i="3" s="1"/>
  <c r="AM931" i="3" a="1"/>
  <c r="AM931" i="3" s="1"/>
  <c r="AB949" i="3" a="1"/>
  <c r="AB949" i="3" s="1"/>
  <c r="Q975" i="3" a="1"/>
  <c r="Q975" i="3" s="1"/>
  <c r="AU843" i="3" a="1"/>
  <c r="AU843" i="3" s="1"/>
  <c r="Q727" i="3" a="1"/>
  <c r="Q727" i="3" s="1"/>
  <c r="AU960" i="3" a="1"/>
  <c r="AU960" i="3" s="1"/>
  <c r="AM976" i="3" a="1"/>
  <c r="AM976" i="3" s="1"/>
  <c r="AB990" i="3" a="1"/>
  <c r="AB990" i="3" s="1"/>
  <c r="AM865" i="3" a="1"/>
  <c r="AM865" i="3" s="1"/>
  <c r="AM888" i="3" a="1"/>
  <c r="AM888" i="3" s="1"/>
  <c r="AU921" i="3" a="1"/>
  <c r="AU921" i="3" s="1"/>
  <c r="AM945" i="3" a="1"/>
  <c r="AM945" i="3" s="1"/>
  <c r="AB963" i="3" a="1"/>
  <c r="AB963" i="3" s="1"/>
  <c r="Q989" i="3" a="1"/>
  <c r="Q989" i="3" s="1"/>
  <c r="AU858" i="3" a="1"/>
  <c r="AU858" i="3" s="1"/>
  <c r="AB742" i="3" a="1"/>
  <c r="AB742" i="3" s="1"/>
  <c r="AU974" i="3" a="1"/>
  <c r="AU974" i="3" s="1"/>
  <c r="AM990" i="3" a="1"/>
  <c r="AM990" i="3" s="1"/>
  <c r="AU865" i="3" a="1"/>
  <c r="AU865" i="3" s="1"/>
  <c r="Q878" i="3" a="1"/>
  <c r="Q878" i="3" s="1"/>
  <c r="Q903" i="3" a="1"/>
  <c r="Q903" i="3" s="1"/>
  <c r="AU935" i="3" a="1"/>
  <c r="AU935" i="3" s="1"/>
  <c r="AM959" i="3" a="1"/>
  <c r="AM959" i="3" s="1"/>
  <c r="AB977" i="3" a="1"/>
  <c r="AB977" i="3" s="1"/>
  <c r="AB855" i="3" a="1"/>
  <c r="AB855" i="3" s="1"/>
  <c r="AU876" i="3" a="1"/>
  <c r="AU876" i="3" s="1"/>
  <c r="Q755" i="3" a="1"/>
  <c r="Q755" i="3" s="1"/>
  <c r="AU778" i="3" a="1"/>
  <c r="AU778" i="3" s="1"/>
  <c r="AM778" i="3" a="1"/>
  <c r="AM778" i="3" s="1"/>
  <c r="AU956" i="3" a="1"/>
  <c r="AU956" i="3" s="1"/>
  <c r="AM972" i="3" a="1"/>
  <c r="AM972" i="3" s="1"/>
  <c r="AB986" i="3" a="1"/>
  <c r="AB986" i="3" s="1"/>
  <c r="Q862" i="3" a="1"/>
  <c r="Q862" i="3" s="1"/>
  <c r="Q885" i="3" a="1"/>
  <c r="Q885" i="3" s="1"/>
  <c r="AU917" i="3" a="1"/>
  <c r="AU917" i="3" s="1"/>
  <c r="AM941" i="3" a="1"/>
  <c r="AM941" i="3" s="1"/>
  <c r="AB959" i="3" a="1"/>
  <c r="AB959" i="3" s="1"/>
  <c r="Q985" i="3" a="1"/>
  <c r="Q985" i="3" s="1"/>
  <c r="Q855" i="3" a="1"/>
  <c r="Q855" i="3" s="1"/>
  <c r="AM738" i="3" a="1"/>
  <c r="AM738" i="3" s="1"/>
  <c r="AM762" i="3" a="1"/>
  <c r="AM762" i="3" s="1"/>
  <c r="AM760" i="3" a="1"/>
  <c r="AM760" i="3" s="1"/>
  <c r="AU783" i="3" a="1"/>
  <c r="AU783" i="3" s="1"/>
  <c r="AB847" i="3" a="1"/>
  <c r="AB847" i="3" s="1"/>
  <c r="Q850" i="3" a="1"/>
  <c r="Q850" i="3" s="1"/>
  <c r="AB720" i="3" a="1"/>
  <c r="AB720" i="3" s="1"/>
  <c r="AU725" i="3" a="1"/>
  <c r="AU725" i="3" s="1"/>
  <c r="AM748" i="3" a="1"/>
  <c r="AM748" i="3" s="1"/>
  <c r="AB759" i="3" a="1"/>
  <c r="AB759" i="3" s="1"/>
  <c r="AM622" i="3" a="1"/>
  <c r="AM622" i="3" s="1"/>
  <c r="Q644" i="3" a="1"/>
  <c r="Q644" i="3" s="1"/>
  <c r="AU661" i="3" a="1"/>
  <c r="AU661" i="3" s="1"/>
  <c r="Q687" i="3" a="1"/>
  <c r="Q687" i="3" s="1"/>
  <c r="AB554" i="3" a="1"/>
  <c r="AB554" i="3" s="1"/>
  <c r="AM586" i="3" a="1"/>
  <c r="AM586" i="3" s="1"/>
  <c r="AB610" i="3" a="1"/>
  <c r="AB610" i="3" s="1"/>
  <c r="AU631" i="3" a="1"/>
  <c r="AU631" i="3" s="1"/>
  <c r="AB657" i="3" a="1"/>
  <c r="AB657" i="3" s="1"/>
  <c r="Q526" i="3" a="1"/>
  <c r="Q526" i="3" s="1"/>
  <c r="AU544" i="3" a="1"/>
  <c r="AU544" i="3" s="1"/>
  <c r="AU421" i="3" a="1"/>
  <c r="AU421" i="3" s="1"/>
  <c r="AU435" i="3" a="1"/>
  <c r="AU435" i="3" s="1"/>
  <c r="AB458" i="3" a="1"/>
  <c r="AB458" i="3" s="1"/>
  <c r="AB483" i="3" a="1"/>
  <c r="AB483" i="3" s="1"/>
  <c r="Q782" i="3" a="1"/>
  <c r="Q782" i="3" s="1"/>
  <c r="AU739" i="3" a="1"/>
  <c r="AU739" i="3" s="1"/>
  <c r="AB767" i="3" a="1"/>
  <c r="AB767" i="3" s="1"/>
  <c r="AU768" i="3" a="1"/>
  <c r="AU768" i="3" s="1"/>
  <c r="AM792" i="3" a="1"/>
  <c r="AM792" i="3" s="1"/>
  <c r="AU807" i="3" a="1"/>
  <c r="AU807" i="3" s="1"/>
  <c r="AM671" i="3" a="1"/>
  <c r="AM671" i="3" s="1"/>
  <c r="AB691" i="3" a="1"/>
  <c r="AB691" i="3" s="1"/>
  <c r="AU561" i="3" a="1"/>
  <c r="AU561" i="3" s="1"/>
  <c r="AM578" i="3" a="1"/>
  <c r="AM578" i="3" s="1"/>
  <c r="Q599" i="3" a="1"/>
  <c r="Q599" i="3" s="1"/>
  <c r="AB632" i="3" a="1"/>
  <c r="AB632" i="3" s="1"/>
  <c r="AM652" i="3" a="1"/>
  <c r="AM652" i="3" s="1"/>
  <c r="AU675" i="3" a="1"/>
  <c r="AU675" i="3" s="1"/>
  <c r="Q707" i="3" a="1"/>
  <c r="Q707" i="3" s="1"/>
  <c r="AB577" i="3" a="1"/>
  <c r="AB577" i="3" s="1"/>
  <c r="AM434" i="3" a="1"/>
  <c r="AM434" i="3" s="1"/>
  <c r="AM466" i="3" a="1"/>
  <c r="AM466" i="3" s="1"/>
  <c r="AU479" i="3" a="1"/>
  <c r="AU479" i="3" s="1"/>
  <c r="AU506" i="3" a="1"/>
  <c r="AU506" i="3" s="1"/>
  <c r="AU835" i="3" a="1"/>
  <c r="AU835" i="3" s="1"/>
  <c r="Q814" i="3" a="1"/>
  <c r="Q814" i="3" s="1"/>
  <c r="AM827" i="3" a="1"/>
  <c r="AM827" i="3" s="1"/>
  <c r="AU830" i="3" a="1"/>
  <c r="AU830" i="3" s="1"/>
  <c r="AU706" i="3" a="1"/>
  <c r="AU706" i="3" s="1"/>
  <c r="AM727" i="3" a="1"/>
  <c r="AM727" i="3" s="1"/>
  <c r="Q25" i="3" a="1"/>
  <c r="Q25" i="3" s="1"/>
  <c r="AM51" i="3" a="1"/>
  <c r="AM51" i="3" s="1"/>
  <c r="Q82" i="3" a="1"/>
  <c r="Q82" i="3" s="1"/>
  <c r="AU8" i="3" a="1"/>
  <c r="AU8" i="3" s="1"/>
  <c r="AB35" i="3" a="1"/>
  <c r="AB35" i="3" s="1"/>
  <c r="AB64" i="3" a="1"/>
  <c r="AB64" i="3" s="1"/>
  <c r="AM196" i="3" a="1"/>
  <c r="AM196" i="3" s="1"/>
  <c r="AU174" i="3" a="1"/>
  <c r="AU174" i="3" s="1"/>
  <c r="AB173" i="3" a="1"/>
  <c r="AB173" i="3" s="1"/>
  <c r="AU986" i="3" a="1"/>
  <c r="AU986" i="3" s="1"/>
  <c r="AM858" i="3" a="1"/>
  <c r="AM858" i="3" s="1"/>
  <c r="AB876" i="3" a="1"/>
  <c r="AB876" i="3" s="1"/>
  <c r="AU888" i="3" a="1"/>
  <c r="AU888" i="3" s="1"/>
  <c r="Q920" i="3" a="1"/>
  <c r="Q920" i="3" s="1"/>
  <c r="AU947" i="3" a="1"/>
  <c r="AU947" i="3" s="1"/>
  <c r="AM971" i="3" a="1"/>
  <c r="AM971" i="3" s="1"/>
  <c r="AB989" i="3" a="1"/>
  <c r="AB989" i="3" s="1"/>
  <c r="AB866" i="3" a="1"/>
  <c r="AB866" i="3" s="1"/>
  <c r="AM887" i="3" a="1"/>
  <c r="AM887" i="3" s="1"/>
  <c r="AM766" i="3" a="1"/>
  <c r="AM766" i="3" s="1"/>
  <c r="AB790" i="3" a="1"/>
  <c r="AB790" i="3" s="1"/>
  <c r="AU968" i="3" a="1"/>
  <c r="AU968" i="3" s="1"/>
  <c r="AM984" i="3" a="1"/>
  <c r="AM984" i="3" s="1"/>
  <c r="AB998" i="3" a="1"/>
  <c r="AB998" i="3" s="1"/>
  <c r="AB872" i="3" a="1"/>
  <c r="AB872" i="3" s="1"/>
  <c r="AM895" i="3" a="1"/>
  <c r="AM895" i="3" s="1"/>
  <c r="AU929" i="3" a="1"/>
  <c r="AU929" i="3" s="1"/>
  <c r="AM953" i="3" a="1"/>
  <c r="AM953" i="3" s="1"/>
  <c r="AB971" i="3" a="1"/>
  <c r="AB971" i="3" s="1"/>
  <c r="Q997" i="3" a="1"/>
  <c r="Q997" i="3" s="1"/>
  <c r="AM869" i="3" a="1"/>
  <c r="AM869" i="3" s="1"/>
  <c r="Q750" i="3" a="1"/>
  <c r="Q750" i="3" s="1"/>
  <c r="AU918" i="3" a="1"/>
  <c r="AU918" i="3" s="1"/>
  <c r="AM934" i="3" a="1"/>
  <c r="AM934" i="3" s="1"/>
  <c r="AB948" i="3" a="1"/>
  <c r="AB948" i="3" s="1"/>
  <c r="Q980" i="3" a="1"/>
  <c r="Q980" i="3" s="1"/>
  <c r="AM846" i="3" a="1"/>
  <c r="AM846" i="3" s="1"/>
  <c r="AB881" i="3" a="1"/>
  <c r="AB881" i="3" s="1"/>
  <c r="AM902" i="3" a="1"/>
  <c r="AM902" i="3" s="1"/>
  <c r="AB921" i="3" a="1"/>
  <c r="AB921" i="3" s="1"/>
  <c r="Q947" i="3" a="1"/>
  <c r="Q947" i="3" s="1"/>
  <c r="Q830" i="3" a="1"/>
  <c r="Q830" i="3" s="1"/>
  <c r="AB860" i="3" a="1"/>
  <c r="AB860" i="3" s="1"/>
  <c r="AU724" i="3" a="1"/>
  <c r="AU724" i="3" s="1"/>
  <c r="AU722" i="3" a="1"/>
  <c r="AU722" i="3" s="1"/>
  <c r="AU916" i="3" a="1"/>
  <c r="AU916" i="3" s="1"/>
  <c r="AM932" i="3" a="1"/>
  <c r="AM932" i="3" s="1"/>
  <c r="AB946" i="3" a="1"/>
  <c r="AB946" i="3" s="1"/>
  <c r="Q978" i="3" a="1"/>
  <c r="Q978" i="3" s="1"/>
  <c r="AM844" i="3" a="1"/>
  <c r="AM844" i="3" s="1"/>
  <c r="AM877" i="3" a="1"/>
  <c r="AM877" i="3" s="1"/>
  <c r="AU900" i="3" a="1"/>
  <c r="AU900" i="3" s="1"/>
  <c r="AB919" i="3" a="1"/>
  <c r="AB919" i="3" s="1"/>
  <c r="Q945" i="3" a="1"/>
  <c r="Q945" i="3" s="1"/>
  <c r="AM826" i="3" a="1"/>
  <c r="AM826" i="3" s="1"/>
  <c r="AM851" i="3" a="1"/>
  <c r="AM851" i="3" s="1"/>
  <c r="Q723" i="3" a="1"/>
  <c r="Q723" i="3" s="1"/>
  <c r="AU720" i="3" a="1"/>
  <c r="AU720" i="3" s="1"/>
  <c r="AU930" i="3" a="1"/>
  <c r="AU930" i="3" s="1"/>
  <c r="AM946" i="3" a="1"/>
  <c r="AM946" i="3" s="1"/>
  <c r="AB960" i="3" a="1"/>
  <c r="AB960" i="3" s="1"/>
  <c r="Q992" i="3" a="1"/>
  <c r="Q992" i="3" s="1"/>
  <c r="AU857" i="3" a="1"/>
  <c r="AU857" i="3" s="1"/>
  <c r="AB893" i="3" a="1"/>
  <c r="AB893" i="3" s="1"/>
  <c r="AM915" i="3" a="1"/>
  <c r="AM915" i="3" s="1"/>
  <c r="AB933" i="3" a="1"/>
  <c r="AB933" i="3" s="1"/>
  <c r="Q959" i="3" a="1"/>
  <c r="Q959" i="3" s="1"/>
  <c r="AU842" i="3" a="1"/>
  <c r="AU842" i="3" s="1"/>
  <c r="Q712" i="3" a="1"/>
  <c r="Q712" i="3" s="1"/>
  <c r="AU944" i="3" a="1"/>
  <c r="AU944" i="3" s="1"/>
  <c r="AM960" i="3" a="1"/>
  <c r="AM960" i="3" s="1"/>
  <c r="AB974" i="3" a="1"/>
  <c r="AB974" i="3" s="1"/>
  <c r="AU848" i="3" a="1"/>
  <c r="AU848" i="3" s="1"/>
  <c r="AU873" i="3" a="1"/>
  <c r="AU873" i="3" s="1"/>
  <c r="AU906" i="3" a="1"/>
  <c r="AU906" i="3" s="1"/>
  <c r="AM929" i="3" a="1"/>
  <c r="AM929" i="3" s="1"/>
  <c r="AB947" i="3" a="1"/>
  <c r="AB947" i="3" s="1"/>
  <c r="Q973" i="3" a="1"/>
  <c r="Q973" i="3" s="1"/>
  <c r="Q842" i="3" a="1"/>
  <c r="Q842" i="3" s="1"/>
  <c r="Q725" i="3" a="1"/>
  <c r="Q725" i="3" s="1"/>
  <c r="AU958" i="3" a="1"/>
  <c r="AU958" i="3" s="1"/>
  <c r="AM974" i="3" a="1"/>
  <c r="AM974" i="3" s="1"/>
  <c r="AB988" i="3" a="1"/>
  <c r="AB988" i="3" s="1"/>
  <c r="AM863" i="3" a="1"/>
  <c r="AM863" i="3" s="1"/>
  <c r="AU886" i="3" a="1"/>
  <c r="AU886" i="3" s="1"/>
  <c r="AU919" i="3" a="1"/>
  <c r="AU919" i="3" s="1"/>
  <c r="AM943" i="3" a="1"/>
  <c r="AM943" i="3" s="1"/>
  <c r="AB961" i="3" a="1"/>
  <c r="AB961" i="3" s="1"/>
  <c r="Q987" i="3" a="1"/>
  <c r="Q987" i="3" s="1"/>
  <c r="AU856" i="3" a="1"/>
  <c r="AU856" i="3" s="1"/>
  <c r="AB740" i="3" a="1"/>
  <c r="AB740" i="3" s="1"/>
  <c r="AB764" i="3" a="1"/>
  <c r="AB764" i="3" s="1"/>
  <c r="AB762" i="3" a="1"/>
  <c r="AB762" i="3" s="1"/>
  <c r="AU940" i="3" a="1"/>
  <c r="AU940" i="3" s="1"/>
  <c r="AM956" i="3" a="1"/>
  <c r="AM956" i="3" s="1"/>
  <c r="AB970" i="3" a="1"/>
  <c r="AB970" i="3" s="1"/>
  <c r="AU844" i="3" a="1"/>
  <c r="AU844" i="3" s="1"/>
  <c r="AM868" i="3" a="1"/>
  <c r="AM868" i="3" s="1"/>
  <c r="AU902" i="3" a="1"/>
  <c r="AU902" i="3" s="1"/>
  <c r="AM925" i="3" a="1"/>
  <c r="AM925" i="3" s="1"/>
  <c r="AB943" i="3" a="1"/>
  <c r="AB943" i="3" s="1"/>
  <c r="Q969" i="3" a="1"/>
  <c r="Q969" i="3" s="1"/>
  <c r="AB838" i="3" a="1"/>
  <c r="AB838" i="3" s="1"/>
  <c r="AB721" i="3" a="1"/>
  <c r="AB721" i="3" s="1"/>
  <c r="AU747" i="3" a="1"/>
  <c r="AU747" i="3" s="1"/>
  <c r="AM743" i="3" a="1"/>
  <c r="AM743" i="3" s="1"/>
  <c r="AU763" i="3" a="1"/>
  <c r="AU763" i="3" s="1"/>
  <c r="AU818" i="3" a="1"/>
  <c r="AU818" i="3" s="1"/>
  <c r="Q831" i="3" a="1"/>
  <c r="Q831" i="3" s="1"/>
  <c r="AU834" i="3" a="1"/>
  <c r="AU834" i="3" s="1"/>
  <c r="AU710" i="3" a="1"/>
  <c r="AU710" i="3" s="1"/>
  <c r="AB731" i="3" a="1"/>
  <c r="AB731" i="3" s="1"/>
  <c r="AB744" i="3" a="1"/>
  <c r="AB744" i="3" s="1"/>
  <c r="AM607" i="3" a="1"/>
  <c r="AM607" i="3" s="1"/>
  <c r="AM629" i="3" a="1"/>
  <c r="AM629" i="3" s="1"/>
  <c r="AU645" i="3" a="1"/>
  <c r="AU645" i="3" s="1"/>
  <c r="Q671" i="3" a="1"/>
  <c r="Q671" i="3" s="1"/>
  <c r="AU696" i="3" a="1"/>
  <c r="AU696" i="3" s="1"/>
  <c r="AM572" i="3" a="1"/>
  <c r="AM572" i="3" s="1"/>
  <c r="AM591" i="3" a="1"/>
  <c r="AM591" i="3" s="1"/>
  <c r="Q614" i="3" a="1"/>
  <c r="Q614" i="3" s="1"/>
  <c r="AM642" i="3" a="1"/>
  <c r="AM642" i="3" s="1"/>
  <c r="AB509" i="3" a="1"/>
  <c r="AB509" i="3" s="1"/>
  <c r="AU529" i="3" a="1"/>
  <c r="AU529" i="3" s="1"/>
  <c r="AB546" i="3" a="1"/>
  <c r="AB546" i="3" s="1"/>
  <c r="AU419" i="3" a="1"/>
  <c r="AU419" i="3" s="1"/>
  <c r="AB444" i="3" a="1"/>
  <c r="AB444" i="3" s="1"/>
  <c r="AU467" i="3" a="1"/>
  <c r="AU467" i="3" s="1"/>
  <c r="AM749" i="3" a="1"/>
  <c r="AM749" i="3" s="1"/>
  <c r="AM722" i="3" a="1"/>
  <c r="AM722" i="3" s="1"/>
  <c r="Q749" i="3" a="1"/>
  <c r="Q749" i="3" s="1"/>
  <c r="Q754" i="3" a="1"/>
  <c r="Q754" i="3" s="1"/>
  <c r="AM777" i="3" a="1"/>
  <c r="AM777" i="3" s="1"/>
  <c r="AB792" i="3" a="1"/>
  <c r="AB792" i="3" s="1"/>
  <c r="AM653" i="3" a="1"/>
  <c r="AM653" i="3" s="1"/>
  <c r="AU676" i="3" a="1"/>
  <c r="AU676" i="3" s="1"/>
  <c r="Q691" i="3" a="1"/>
  <c r="Q691" i="3" s="1"/>
  <c r="AM561" i="3" a="1"/>
  <c r="AM561" i="3" s="1"/>
  <c r="Q582" i="3" a="1"/>
  <c r="Q582" i="3" s="1"/>
  <c r="AB616" i="3" a="1"/>
  <c r="AB616" i="3" s="1"/>
  <c r="AU637" i="3" a="1"/>
  <c r="AU637" i="3" s="1"/>
  <c r="Q661" i="3" a="1"/>
  <c r="Q661" i="3" s="1"/>
  <c r="Q686" i="3" a="1"/>
  <c r="Q686" i="3" s="1"/>
  <c r="AB558" i="3" a="1"/>
  <c r="AB558" i="3" s="1"/>
  <c r="AB418" i="3" a="1"/>
  <c r="AB418" i="3" s="1"/>
  <c r="Q450" i="3" a="1"/>
  <c r="Q450" i="3" s="1"/>
  <c r="AB464" i="3" a="1"/>
  <c r="AB464" i="3" s="1"/>
  <c r="AM490" i="3" a="1"/>
  <c r="AM490" i="3" s="1"/>
  <c r="AB766" i="3" a="1"/>
  <c r="AB766" i="3" s="1"/>
  <c r="Q795" i="3" a="1"/>
  <c r="Q795" i="3" s="1"/>
  <c r="AB810" i="3" a="1"/>
  <c r="AB810" i="3" s="1"/>
  <c r="AB815" i="3" a="1"/>
  <c r="AB815" i="3" s="1"/>
  <c r="AM834" i="3" a="1"/>
  <c r="AM834" i="3" s="1"/>
  <c r="AM710" i="3" a="1"/>
  <c r="AM710" i="3" s="1"/>
  <c r="AB725" i="3" a="1"/>
  <c r="AB725" i="3" s="1"/>
  <c r="Q589" i="3" a="1"/>
  <c r="Q589" i="3" s="1"/>
  <c r="AM603" i="3" a="1"/>
  <c r="AM603" i="3" s="1"/>
  <c r="AU627" i="3" a="1"/>
  <c r="AU627" i="3" s="1"/>
  <c r="AB674" i="3" a="1"/>
  <c r="AB674" i="3" s="1"/>
  <c r="Q574" i="3" a="1"/>
  <c r="Q574" i="3" s="1"/>
  <c r="Q621" i="3" a="1"/>
  <c r="Q621" i="3" s="1"/>
  <c r="Q509" i="3" a="1"/>
  <c r="Q509" i="3" s="1"/>
  <c r="AB462" i="3" a="1"/>
  <c r="AB462" i="3" s="1"/>
  <c r="AB831" i="3" a="1"/>
  <c r="AB831" i="3" s="1"/>
  <c r="AM808" i="3" a="1"/>
  <c r="AM808" i="3" s="1"/>
  <c r="AU813" i="3" a="1"/>
  <c r="AU813" i="3" s="1"/>
  <c r="AM832" i="3" a="1"/>
  <c r="AM832" i="3" s="1"/>
  <c r="AM708" i="3" a="1"/>
  <c r="AM708" i="3" s="1"/>
  <c r="AM723" i="3" a="1"/>
  <c r="AM723" i="3" s="1"/>
  <c r="AB587" i="3" a="1"/>
  <c r="AB587" i="3" s="1"/>
  <c r="AB609" i="3" a="1"/>
  <c r="AB609" i="3" s="1"/>
  <c r="AU625" i="3" a="1"/>
  <c r="AU625" i="3" s="1"/>
  <c r="AM647" i="3" a="1"/>
  <c r="AM647" i="3" s="1"/>
  <c r="AM672" i="3" a="1"/>
  <c r="AM672" i="3" s="1"/>
  <c r="AM696" i="3" a="1"/>
  <c r="AM696" i="3" s="1"/>
  <c r="AB572" i="3" a="1"/>
  <c r="AB572" i="3" s="1"/>
  <c r="Q593" i="3" a="1"/>
  <c r="Q593" i="3" s="1"/>
  <c r="AB619" i="3" a="1"/>
  <c r="AB619" i="3" s="1"/>
  <c r="AU485" i="3" a="1"/>
  <c r="AU485" i="3" s="1"/>
  <c r="AB507" i="3" a="1"/>
  <c r="AB507" i="3" s="1"/>
  <c r="AM525" i="3" a="1"/>
  <c r="AM525" i="3" s="1"/>
  <c r="AU549" i="3" a="1"/>
  <c r="AU549" i="3" s="1"/>
  <c r="AB842" i="3" a="1"/>
  <c r="AB842" i="3" s="1"/>
  <c r="AB769" i="3" a="1"/>
  <c r="AB769" i="3" s="1"/>
  <c r="AB791" i="3" a="1"/>
  <c r="AB791" i="3" s="1"/>
  <c r="AM794" i="3" a="1"/>
  <c r="AM794" i="3" s="1"/>
  <c r="AM816" i="3" a="1"/>
  <c r="AM816" i="3" s="1"/>
  <c r="AB832" i="3" a="1"/>
  <c r="AB832" i="3" s="1"/>
  <c r="AB700" i="3" a="1"/>
  <c r="AB700" i="3" s="1"/>
  <c r="AM569" i="3" a="1"/>
  <c r="AM569" i="3" s="1"/>
  <c r="AM590" i="3" a="1"/>
  <c r="AM590" i="3" s="1"/>
  <c r="Q605" i="3" a="1"/>
  <c r="Q605" i="3" s="1"/>
  <c r="AM625" i="3" a="1"/>
  <c r="AM625" i="3" s="1"/>
  <c r="AB656" i="3" a="1"/>
  <c r="AB656" i="3" s="1"/>
  <c r="AB679" i="3" a="1"/>
  <c r="AB679" i="3" s="1"/>
  <c r="AU703" i="3" a="1"/>
  <c r="AU703" i="3" s="1"/>
  <c r="Q572" i="3" a="1"/>
  <c r="Q572" i="3" s="1"/>
  <c r="AU601" i="3" a="1"/>
  <c r="AU601" i="3" s="1"/>
  <c r="AU464" i="3" a="1"/>
  <c r="AU464" i="3" s="1"/>
  <c r="Q491" i="3" a="1"/>
  <c r="Q491" i="3" s="1"/>
  <c r="AU508" i="3" a="1"/>
  <c r="AU508" i="3" s="1"/>
  <c r="Q533" i="3" a="1"/>
  <c r="Q533" i="3" s="1"/>
  <c r="AU556" i="3" a="1"/>
  <c r="AU556" i="3" s="1"/>
  <c r="AB734" i="3" a="1"/>
  <c r="AB734" i="3" s="1"/>
  <c r="Q715" i="3" a="1"/>
  <c r="Q715" i="3" s="1"/>
  <c r="AB741" i="3" a="1"/>
  <c r="AB741" i="3" s="1"/>
  <c r="AU746" i="3" a="1"/>
  <c r="AU746" i="3" s="1"/>
  <c r="AM770" i="3" a="1"/>
  <c r="AM770" i="3" s="1"/>
  <c r="AU784" i="3" a="1"/>
  <c r="AU784" i="3" s="1"/>
  <c r="AB646" i="3" a="1"/>
  <c r="AB646" i="3" s="1"/>
  <c r="AU665" i="3" a="1"/>
  <c r="AU665" i="3" s="1"/>
  <c r="Q682" i="3" a="1"/>
  <c r="Q682" i="3" s="1"/>
  <c r="AU552" i="3" a="1"/>
  <c r="AU552" i="3" s="1"/>
  <c r="AM574" i="3" a="1"/>
  <c r="AM574" i="3" s="1"/>
  <c r="AM608" i="3" a="1"/>
  <c r="AM608" i="3" s="1"/>
  <c r="AB630" i="3" a="1"/>
  <c r="AB630" i="3" s="1"/>
  <c r="AB652" i="3" a="1"/>
  <c r="AB652" i="3" s="1"/>
  <c r="Q679" i="3" a="1"/>
  <c r="Q679" i="3" s="1"/>
  <c r="AU546" i="3" a="1"/>
  <c r="AU546" i="3" s="1"/>
  <c r="AU410" i="3" a="1"/>
  <c r="AU410" i="3" s="1"/>
  <c r="Q443" i="3" a="1"/>
  <c r="Q443" i="3" s="1"/>
  <c r="AM456" i="3" a="1"/>
  <c r="AM456" i="3" s="1"/>
  <c r="AM483" i="3" a="1"/>
  <c r="AM483" i="3" s="1"/>
  <c r="Q503" i="3" a="1"/>
  <c r="Q503" i="3" s="1"/>
  <c r="Q764" i="3" a="1"/>
  <c r="Q764" i="3" s="1"/>
  <c r="AB728" i="3" a="1"/>
  <c r="AB728" i="3" s="1"/>
  <c r="Q756" i="3" a="1"/>
  <c r="Q756" i="3" s="1"/>
  <c r="AU759" i="3" a="1"/>
  <c r="AU759" i="3" s="1"/>
  <c r="Q783" i="3" a="1"/>
  <c r="Q783" i="3" s="1"/>
  <c r="Q798" i="3" a="1"/>
  <c r="Q798" i="3" s="1"/>
  <c r="AB662" i="3" a="1"/>
  <c r="AB662" i="3" s="1"/>
  <c r="AB682" i="3" a="1"/>
  <c r="AB682" i="3" s="1"/>
  <c r="AB699" i="3" a="1"/>
  <c r="AB699" i="3" s="1"/>
  <c r="Q569" i="3" a="1"/>
  <c r="Q569" i="3" s="1"/>
  <c r="AU586" i="3" a="1"/>
  <c r="AU586" i="3" s="1"/>
  <c r="AM621" i="3" a="1"/>
  <c r="AM621" i="3" s="1"/>
  <c r="Q643" i="3" a="1"/>
  <c r="Q643" i="3" s="1"/>
  <c r="AB666" i="3" a="1"/>
  <c r="AB666" i="3" s="1"/>
  <c r="AU691" i="3" a="1"/>
  <c r="AU691" i="3" s="1"/>
  <c r="Q566" i="3" a="1"/>
  <c r="Q566" i="3" s="1"/>
  <c r="AM425" i="3" a="1"/>
  <c r="AM425" i="3" s="1"/>
  <c r="AU456" i="3" a="1"/>
  <c r="AU456" i="3" s="1"/>
  <c r="AB470" i="3" a="1"/>
  <c r="AB470" i="3" s="1"/>
  <c r="AM780" i="3" a="1"/>
  <c r="AM780" i="3" s="1"/>
  <c r="AU802" i="3" a="1"/>
  <c r="AU802" i="3" s="1"/>
  <c r="Q817" i="3" a="1"/>
  <c r="Q817" i="3" s="1"/>
  <c r="AU821" i="3" a="1"/>
  <c r="AU821" i="3" s="1"/>
  <c r="AU840" i="3" a="1"/>
  <c r="AU840" i="3" s="1"/>
  <c r="Q716" i="3" a="1"/>
  <c r="Q716" i="3" s="1"/>
  <c r="Q731" i="3" a="1"/>
  <c r="Q731" i="3" s="1"/>
  <c r="AB594" i="3" a="1"/>
  <c r="AB594" i="3" s="1"/>
  <c r="AU616" i="3" a="1"/>
  <c r="AU616" i="3" s="1"/>
  <c r="AU632" i="3" a="1"/>
  <c r="AU632" i="3" s="1"/>
  <c r="Q658" i="3" a="1"/>
  <c r="Q658" i="3" s="1"/>
  <c r="AM679" i="3" a="1"/>
  <c r="AM679" i="3" s="1"/>
  <c r="AB708" i="3" a="1"/>
  <c r="AB708" i="3" s="1"/>
  <c r="AU579" i="3" a="1"/>
  <c r="AU579" i="3" s="1"/>
  <c r="Q600" i="3" a="1"/>
  <c r="Q600" i="3" s="1"/>
  <c r="AM626" i="3" a="1"/>
  <c r="AM626" i="3" s="1"/>
  <c r="Q493" i="3" a="1"/>
  <c r="Q493" i="3" s="1"/>
  <c r="AM514" i="3" a="1"/>
  <c r="AM514" i="3" s="1"/>
  <c r="AB533" i="3" a="1"/>
  <c r="AB533" i="3" s="1"/>
  <c r="AB560" i="3" a="1"/>
  <c r="AB560" i="3" s="1"/>
  <c r="AB432" i="3" a="1"/>
  <c r="AB432" i="3" s="1"/>
  <c r="AM428" i="3" a="1"/>
  <c r="AM428" i="3" s="1"/>
  <c r="AU436" i="3" a="1"/>
  <c r="AU436" i="3" s="1"/>
  <c r="AB463" i="3" a="1"/>
  <c r="AB463" i="3" s="1"/>
  <c r="Q486" i="3" a="1"/>
  <c r="Q486" i="3" s="1"/>
  <c r="AU364" i="3" a="1"/>
  <c r="AU364" i="3" s="1"/>
  <c r="AB379" i="3" a="1"/>
  <c r="AB379" i="3" s="1"/>
  <c r="AM400" i="3" a="1"/>
  <c r="AM400" i="3" s="1"/>
  <c r="AU272" i="3" a="1"/>
  <c r="AU272" i="3" s="1"/>
  <c r="Q295" i="3" a="1"/>
  <c r="Q295" i="3" s="1"/>
  <c r="AU344" i="3" a="1"/>
  <c r="AU344" i="3" s="1"/>
  <c r="AB378" i="3" a="1"/>
  <c r="AB378" i="3" s="1"/>
  <c r="Q245" i="3" a="1"/>
  <c r="Q245" i="3" s="1"/>
  <c r="Q279" i="3" a="1"/>
  <c r="Q279" i="3" s="1"/>
  <c r="Q313" i="3" a="1"/>
  <c r="Q313" i="3" s="1"/>
  <c r="AB174" i="3" a="1"/>
  <c r="AB174" i="3" s="1"/>
  <c r="AU199" i="3" a="1"/>
  <c r="AU199" i="3" s="1"/>
  <c r="AM217" i="3" a="1"/>
  <c r="AM217" i="3" s="1"/>
  <c r="Q234" i="3" a="1"/>
  <c r="Q234" i="3" s="1"/>
  <c r="AU105" i="3" a="1"/>
  <c r="AU105" i="3" s="1"/>
  <c r="AU415" i="3" a="1"/>
  <c r="AU415" i="3" s="1"/>
  <c r="AM530" i="3" a="1"/>
  <c r="AM530" i="3" s="1"/>
  <c r="AU558" i="3" a="1"/>
  <c r="AU558" i="3" s="1"/>
  <c r="Q430" i="3" a="1"/>
  <c r="Q430" i="3" s="1"/>
  <c r="AU453" i="3" a="1"/>
  <c r="AU453" i="3" s="1"/>
  <c r="AU328" i="3" a="1"/>
  <c r="AU328" i="3" s="1"/>
  <c r="AM343" i="3" a="1"/>
  <c r="AM343" i="3" s="1"/>
  <c r="Q368" i="3" a="1"/>
  <c r="Q368" i="3" s="1"/>
  <c r="AU390" i="3" a="1"/>
  <c r="AU390" i="3" s="1"/>
  <c r="AU263" i="3" a="1"/>
  <c r="AU263" i="3" s="1"/>
  <c r="AU313" i="3" a="1"/>
  <c r="AU313" i="3" s="1"/>
  <c r="Q341" i="3" a="1"/>
  <c r="Q341" i="3" s="1"/>
  <c r="Q378" i="3" a="1"/>
  <c r="Q378" i="3" s="1"/>
  <c r="Q403" i="3" a="1"/>
  <c r="Q403" i="3" s="1"/>
  <c r="AU278" i="3" a="1"/>
  <c r="AU278" i="3" s="1"/>
  <c r="AU136" i="3" a="1"/>
  <c r="AU136" i="3" s="1"/>
  <c r="AM168" i="3" a="1"/>
  <c r="AM168" i="3" s="1"/>
  <c r="Q181" i="3" a="1"/>
  <c r="Q181" i="3" s="1"/>
  <c r="AB201" i="3" a="1"/>
  <c r="AB201" i="3" s="1"/>
  <c r="Q219" i="3" a="1"/>
  <c r="Q219" i="3" s="1"/>
  <c r="AU252" i="3" a="1"/>
  <c r="AU252" i="3" s="1"/>
  <c r="AU463" i="3" a="1"/>
  <c r="AU463" i="3" s="1"/>
  <c r="AM461" i="3" a="1"/>
  <c r="AM461" i="3" s="1"/>
  <c r="AU491" i="3" a="1"/>
  <c r="AU491" i="3" s="1"/>
  <c r="Q513" i="3" a="1"/>
  <c r="Q513" i="3" s="1"/>
  <c r="AM391" i="3" a="1"/>
  <c r="AM391" i="3" s="1"/>
  <c r="AM260" i="3" a="1"/>
  <c r="AM260" i="3" s="1"/>
  <c r="AB278" i="3" a="1"/>
  <c r="AB278" i="3" s="1"/>
  <c r="AU302" i="3" a="1"/>
  <c r="AU302" i="3" s="1"/>
  <c r="Q323" i="3" a="1"/>
  <c r="Q323" i="3" s="1"/>
  <c r="Q373" i="3" a="1"/>
  <c r="Q373" i="3" s="1"/>
  <c r="AB406" i="3" a="1"/>
  <c r="AB406" i="3" s="1"/>
  <c r="AB277" i="3" a="1"/>
  <c r="AB277" i="3" s="1"/>
  <c r="AM309" i="3" a="1"/>
  <c r="AM309" i="3" s="1"/>
  <c r="AM340" i="3" a="1"/>
  <c r="AM340" i="3" s="1"/>
  <c r="AM205" i="3" a="1"/>
  <c r="AM205" i="3" s="1"/>
  <c r="Q231" i="3" a="1"/>
  <c r="Q231" i="3" s="1"/>
  <c r="AU247" i="3" a="1"/>
  <c r="AU247" i="3" s="1"/>
  <c r="AM115" i="3" a="1"/>
  <c r="AM115" i="3" s="1"/>
  <c r="AB134" i="3" a="1"/>
  <c r="AB134" i="3" s="1"/>
  <c r="AM559" i="3" a="1"/>
  <c r="AM559" i="3" s="1"/>
  <c r="AU526" i="3" a="1"/>
  <c r="AU526" i="3" s="1"/>
  <c r="AB553" i="3" a="1"/>
  <c r="AB553" i="3" s="1"/>
  <c r="Q426" i="3" a="1"/>
  <c r="Q426" i="3" s="1"/>
  <c r="AU448" i="3" a="1"/>
  <c r="AU448" i="3" s="1"/>
  <c r="AB325" i="3" a="1"/>
  <c r="AB325" i="3" s="1"/>
  <c r="Q340" i="3" a="1"/>
  <c r="Q340" i="3" s="1"/>
  <c r="AB364" i="3" a="1"/>
  <c r="AB364" i="3" s="1"/>
  <c r="AU737" i="3" a="1"/>
  <c r="AU737" i="3" s="1"/>
  <c r="AB689" i="3" a="1"/>
  <c r="AB689" i="3" s="1"/>
  <c r="AM576" i="3" a="1"/>
  <c r="AM576" i="3" s="1"/>
  <c r="AM630" i="3" a="1"/>
  <c r="AM630" i="3" s="1"/>
  <c r="AU673" i="3" a="1"/>
  <c r="AU673" i="3" s="1"/>
  <c r="AB575" i="3" a="1"/>
  <c r="AB575" i="3" s="1"/>
  <c r="AM494" i="3" a="1"/>
  <c r="AM494" i="3" s="1"/>
  <c r="Q416" i="3" a="1"/>
  <c r="Q416" i="3" s="1"/>
  <c r="AB793" i="3" a="1"/>
  <c r="AB793" i="3" s="1"/>
  <c r="Q793" i="3" a="1"/>
  <c r="Q793" i="3" s="1"/>
  <c r="AM796" i="3" a="1"/>
  <c r="AM796" i="3" s="1"/>
  <c r="AB818" i="3" a="1"/>
  <c r="AB818" i="3" s="1"/>
  <c r="AB834" i="3" a="1"/>
  <c r="AB834" i="3" s="1"/>
  <c r="Q703" i="3" a="1"/>
  <c r="Q703" i="3" s="1"/>
  <c r="AM571" i="3" a="1"/>
  <c r="AM571" i="3" s="1"/>
  <c r="AB592" i="3" a="1"/>
  <c r="AB592" i="3" s="1"/>
  <c r="Q607" i="3" a="1"/>
  <c r="Q607" i="3" s="1"/>
  <c r="AM627" i="3" a="1"/>
  <c r="AM627" i="3" s="1"/>
  <c r="AU657" i="3" a="1"/>
  <c r="AU657" i="3" s="1"/>
  <c r="AB681" i="3" a="1"/>
  <c r="AB681" i="3" s="1"/>
  <c r="AU707" i="3" a="1"/>
  <c r="AU707" i="3" s="1"/>
  <c r="AU573" i="3" a="1"/>
  <c r="AU573" i="3" s="1"/>
  <c r="AU603" i="3" a="1"/>
  <c r="AU603" i="3" s="1"/>
  <c r="AU466" i="3" a="1"/>
  <c r="AU466" i="3" s="1"/>
  <c r="AU492" i="3" a="1"/>
  <c r="AU492" i="3" s="1"/>
  <c r="AM510" i="3" a="1"/>
  <c r="AM510" i="3" s="1"/>
  <c r="Q535" i="3" a="1"/>
  <c r="Q535" i="3" s="1"/>
  <c r="Q803" i="3" a="1"/>
  <c r="Q803" i="3" s="1"/>
  <c r="AB749" i="3" a="1"/>
  <c r="AB749" i="3" s="1"/>
  <c r="AM776" i="3" a="1"/>
  <c r="AM776" i="3" s="1"/>
  <c r="AU779" i="3" a="1"/>
  <c r="AU779" i="3" s="1"/>
  <c r="AB802" i="3" a="1"/>
  <c r="AB802" i="3" s="1"/>
  <c r="AB816" i="3" a="1"/>
  <c r="AB816" i="3" s="1"/>
  <c r="AM682" i="3" a="1"/>
  <c r="AM682" i="3" s="1"/>
  <c r="AU702" i="3" a="1"/>
  <c r="AU702" i="3" s="1"/>
  <c r="AB571" i="3" a="1"/>
  <c r="AB571" i="3" s="1"/>
  <c r="AB590" i="3" a="1"/>
  <c r="AB590" i="3" s="1"/>
  <c r="AU608" i="3" a="1"/>
  <c r="AU608" i="3" s="1"/>
  <c r="AB641" i="3" a="1"/>
  <c r="AB641" i="3" s="1"/>
  <c r="AU664" i="3" a="1"/>
  <c r="AU664" i="3" s="1"/>
  <c r="AB686" i="3" a="1"/>
  <c r="AB686" i="3" s="1"/>
  <c r="AB557" i="3" a="1"/>
  <c r="AB557" i="3" s="1"/>
  <c r="AU585" i="3" a="1"/>
  <c r="AU585" i="3" s="1"/>
  <c r="Q447" i="3" a="1"/>
  <c r="Q447" i="3" s="1"/>
  <c r="AB476" i="3" a="1"/>
  <c r="AB476" i="3" s="1"/>
  <c r="AU490" i="3" a="1"/>
  <c r="AU490" i="3" s="1"/>
  <c r="AU517" i="3" a="1"/>
  <c r="AU517" i="3" s="1"/>
  <c r="AM536" i="3" a="1"/>
  <c r="AM536" i="3" s="1"/>
  <c r="AM703" i="3" a="1"/>
  <c r="AM703" i="3" s="1"/>
  <c r="AU697" i="3" a="1"/>
  <c r="AU697" i="3" s="1"/>
  <c r="Q726" i="3" a="1"/>
  <c r="Q726" i="3" s="1"/>
  <c r="AM731" i="3" a="1"/>
  <c r="AM731" i="3" s="1"/>
  <c r="AM755" i="3" a="1"/>
  <c r="AM755" i="3" s="1"/>
  <c r="AU764" i="3" a="1"/>
  <c r="AU764" i="3" s="1"/>
  <c r="AB628" i="3" a="1"/>
  <c r="AB628" i="3" s="1"/>
  <c r="AU649" i="3" a="1"/>
  <c r="AU649" i="3" s="1"/>
  <c r="AB667" i="3" a="1"/>
  <c r="AB667" i="3" s="1"/>
  <c r="AU692" i="3" a="1"/>
  <c r="AU692" i="3" s="1"/>
  <c r="AU559" i="3" a="1"/>
  <c r="AU559" i="3" s="1"/>
  <c r="AU591" i="3" a="1"/>
  <c r="AU591" i="3" s="1"/>
  <c r="Q616" i="3" a="1"/>
  <c r="Q616" i="3" s="1"/>
  <c r="AM637" i="3" a="1"/>
  <c r="AM637" i="3" s="1"/>
  <c r="AM662" i="3" a="1"/>
  <c r="AM662" i="3" s="1"/>
  <c r="AU531" i="3" a="1"/>
  <c r="AU531" i="3" s="1"/>
  <c r="Q550" i="3" a="1"/>
  <c r="Q550" i="3" s="1"/>
  <c r="AB427" i="3" a="1"/>
  <c r="AB427" i="3" s="1"/>
  <c r="Q441" i="3" a="1"/>
  <c r="Q441" i="3" s="1"/>
  <c r="Q466" i="3" a="1"/>
  <c r="Q466" i="3" s="1"/>
  <c r="AB488" i="3" a="1"/>
  <c r="AB488" i="3" s="1"/>
  <c r="AB732" i="3" a="1"/>
  <c r="AB732" i="3" s="1"/>
  <c r="AB711" i="3" a="1"/>
  <c r="AB711" i="3" s="1"/>
  <c r="AM739" i="3" a="1"/>
  <c r="AM739" i="3" s="1"/>
  <c r="AU744" i="3" a="1"/>
  <c r="AU744" i="3" s="1"/>
  <c r="AM768" i="3" a="1"/>
  <c r="AM768" i="3" s="1"/>
  <c r="AU782" i="3" a="1"/>
  <c r="AU782" i="3" s="1"/>
  <c r="AB644" i="3" a="1"/>
  <c r="AB644" i="3" s="1"/>
  <c r="AU663" i="3" a="1"/>
  <c r="AU663" i="3" s="1"/>
  <c r="Q680" i="3" a="1"/>
  <c r="Q680" i="3" s="1"/>
  <c r="AU714" i="3" a="1"/>
  <c r="AU714" i="3" s="1"/>
  <c r="AU572" i="3" a="1"/>
  <c r="AU572" i="3" s="1"/>
  <c r="AM606" i="3" a="1"/>
  <c r="AM606" i="3" s="1"/>
  <c r="AU628" i="3" a="1"/>
  <c r="AU628" i="3" s="1"/>
  <c r="AM650" i="3" a="1"/>
  <c r="AM650" i="3" s="1"/>
  <c r="AB677" i="3" a="1"/>
  <c r="AB677" i="3" s="1"/>
  <c r="Q545" i="3" a="1"/>
  <c r="Q545" i="3" s="1"/>
  <c r="AU408" i="3" a="1"/>
  <c r="AU408" i="3" s="1"/>
  <c r="AB441" i="3" a="1"/>
  <c r="AB441" i="3" s="1"/>
  <c r="AU454" i="3" a="1"/>
  <c r="AU454" i="3" s="1"/>
  <c r="AM736" i="3" a="1"/>
  <c r="AM736" i="3" s="1"/>
  <c r="AU785" i="3" a="1"/>
  <c r="AU785" i="3" s="1"/>
  <c r="AU800" i="3" a="1"/>
  <c r="AU800" i="3" s="1"/>
  <c r="AB806" i="3" a="1"/>
  <c r="AB806" i="3" s="1"/>
  <c r="AB825" i="3" a="1"/>
  <c r="AB825" i="3" s="1"/>
  <c r="AB843" i="3" a="1"/>
  <c r="AB843" i="3" s="1"/>
  <c r="AU715" i="3" a="1"/>
  <c r="AU715" i="3" s="1"/>
  <c r="Q581" i="3" a="1"/>
  <c r="Q581" i="3" s="1"/>
  <c r="AB601" i="3" a="1"/>
  <c r="AB601" i="3" s="1"/>
  <c r="AM616" i="3" a="1"/>
  <c r="AM616" i="3" s="1"/>
  <c r="AU639" i="3" a="1"/>
  <c r="AU639" i="3" s="1"/>
  <c r="Q665" i="3" a="1"/>
  <c r="Q665" i="3" s="1"/>
  <c r="AB688" i="3" a="1"/>
  <c r="AB688" i="3" s="1"/>
  <c r="AM564" i="3" a="1"/>
  <c r="AM564" i="3" s="1"/>
  <c r="Q586" i="3" a="1"/>
  <c r="Q586" i="3" s="1"/>
  <c r="AU611" i="3" a="1"/>
  <c r="AU611" i="3" s="1"/>
  <c r="AU474" i="3" a="1"/>
  <c r="AU474" i="3" s="1"/>
  <c r="Q500" i="3" a="1"/>
  <c r="Q500" i="3" s="1"/>
  <c r="Q518" i="3" a="1"/>
  <c r="Q518" i="3" s="1"/>
  <c r="AB542" i="3" a="1"/>
  <c r="AB542" i="3" s="1"/>
  <c r="AM454" i="3" a="1"/>
  <c r="AM454" i="3" s="1"/>
  <c r="AB549" i="3" a="1"/>
  <c r="AB549" i="3" s="1"/>
  <c r="Q417" i="3" a="1"/>
  <c r="Q417" i="3" s="1"/>
  <c r="AB447" i="3" a="1"/>
  <c r="AB447" i="3" s="1"/>
  <c r="Q471" i="3" a="1"/>
  <c r="Q471" i="3" s="1"/>
  <c r="AU349" i="3" a="1"/>
  <c r="AU349" i="3" s="1"/>
  <c r="AM360" i="3" a="1"/>
  <c r="AM360" i="3" s="1"/>
  <c r="Q385" i="3" a="1"/>
  <c r="Q385" i="3" s="1"/>
  <c r="Q258" i="3" a="1"/>
  <c r="Q258" i="3" s="1"/>
  <c r="AU279" i="3" a="1"/>
  <c r="AU279" i="3" s="1"/>
  <c r="AU329" i="3" a="1"/>
  <c r="AU329" i="3" s="1"/>
  <c r="AM361" i="3" a="1"/>
  <c r="AM361" i="3" s="1"/>
  <c r="Q396" i="3" a="1"/>
  <c r="Q396" i="3" s="1"/>
  <c r="Q263" i="3" a="1"/>
  <c r="Q263" i="3" s="1"/>
  <c r="Q296" i="3" a="1"/>
  <c r="Q296" i="3" s="1"/>
  <c r="AU155" i="3" a="1"/>
  <c r="AU155" i="3" s="1"/>
  <c r="Q185" i="3" a="1"/>
  <c r="Q185" i="3" s="1"/>
  <c r="AM201" i="3" a="1"/>
  <c r="AM201" i="3" s="1"/>
  <c r="AB219" i="3" a="1"/>
  <c r="AB219" i="3" s="1"/>
  <c r="AU235" i="3" a="1"/>
  <c r="AU235" i="3" s="1"/>
  <c r="AU530" i="3" a="1"/>
  <c r="AU530" i="3" s="1"/>
  <c r="AM515" i="3" a="1"/>
  <c r="AM515" i="3" s="1"/>
  <c r="AU541" i="3" a="1"/>
  <c r="AU541" i="3" s="1"/>
  <c r="Q415" i="3" a="1"/>
  <c r="Q415" i="3" s="1"/>
  <c r="AU434" i="3" a="1"/>
  <c r="AU434" i="3" s="1"/>
  <c r="AU312" i="3" a="1"/>
  <c r="AU312" i="3" s="1"/>
  <c r="AU326" i="3" a="1"/>
  <c r="AU326" i="3" s="1"/>
  <c r="Q351" i="3" a="1"/>
  <c r="Q351" i="3" s="1"/>
  <c r="Q375" i="3" a="1"/>
  <c r="Q375" i="3" s="1"/>
  <c r="Q249" i="3" a="1"/>
  <c r="Q249" i="3" s="1"/>
  <c r="AM296" i="3" a="1"/>
  <c r="AM296" i="3" s="1"/>
  <c r="Q326" i="3" a="1"/>
  <c r="Q326" i="3" s="1"/>
  <c r="AM359" i="3" a="1"/>
  <c r="AM359" i="3" s="1"/>
  <c r="AU387" i="3" a="1"/>
  <c r="AU387" i="3" s="1"/>
  <c r="AM264" i="3" a="1"/>
  <c r="AM264" i="3" s="1"/>
  <c r="Q120" i="3" a="1"/>
  <c r="Q120" i="3" s="1"/>
  <c r="AU153" i="3" a="1"/>
  <c r="AU153" i="3" s="1"/>
  <c r="Q163" i="3" a="1"/>
  <c r="Q163" i="3" s="1"/>
  <c r="AM186" i="3" a="1"/>
  <c r="AM186" i="3" s="1"/>
  <c r="Q201" i="3" a="1"/>
  <c r="Q201" i="3" s="1"/>
  <c r="AM233" i="3" a="1"/>
  <c r="AM233" i="3" s="1"/>
  <c r="AB442" i="3" a="1"/>
  <c r="AB442" i="3" s="1"/>
  <c r="AM447" i="3" a="1"/>
  <c r="AM447" i="3" s="1"/>
  <c r="AB475" i="3" a="1"/>
  <c r="AB475" i="3" s="1"/>
  <c r="AU496" i="3" a="1"/>
  <c r="AU496" i="3" s="1"/>
  <c r="AU375" i="3" a="1"/>
  <c r="AU375" i="3" s="1"/>
  <c r="AB391" i="3" a="1"/>
  <c r="AB391" i="3" s="1"/>
  <c r="AB264" i="3" a="1"/>
  <c r="AB264" i="3" s="1"/>
  <c r="AM287" i="3" a="1"/>
  <c r="AM287" i="3" s="1"/>
  <c r="AB308" i="3" a="1"/>
  <c r="AB308" i="3" s="1"/>
  <c r="Q358" i="3" a="1"/>
  <c r="Q358" i="3" s="1"/>
  <c r="AB390" i="3" a="1"/>
  <c r="AB390" i="3" s="1"/>
  <c r="AB261" i="3" a="1"/>
  <c r="AB261" i="3" s="1"/>
  <c r="AM292" i="3" a="1"/>
  <c r="AM292" i="3" s="1"/>
  <c r="AM325" i="3" a="1"/>
  <c r="AM325" i="3" s="1"/>
  <c r="Q189" i="3" a="1"/>
  <c r="Q189" i="3" s="1"/>
  <c r="AB212" i="3" a="1"/>
  <c r="AB212" i="3" s="1"/>
  <c r="Q229" i="3" a="1"/>
  <c r="Q229" i="3" s="1"/>
  <c r="AU249" i="3" a="1"/>
  <c r="AU249" i="3" s="1"/>
  <c r="AB119" i="3" a="1"/>
  <c r="AB119" i="3" s="1"/>
  <c r="Q525" i="3" a="1"/>
  <c r="Q525" i="3" s="1"/>
  <c r="AU511" i="3" a="1"/>
  <c r="AU511" i="3" s="1"/>
  <c r="AB536" i="3" a="1"/>
  <c r="AB536" i="3" s="1"/>
  <c r="AB411" i="3" a="1"/>
  <c r="AB411" i="3" s="1"/>
  <c r="AM765" i="3" a="1"/>
  <c r="AM765" i="3" s="1"/>
  <c r="Q675" i="3" a="1"/>
  <c r="Q675" i="3" s="1"/>
  <c r="Q558" i="3" a="1"/>
  <c r="Q558" i="3" s="1"/>
  <c r="AM614" i="3" a="1"/>
  <c r="AM614" i="3" s="1"/>
  <c r="AB659" i="3" a="1"/>
  <c r="AB659" i="3" s="1"/>
  <c r="AB552" i="3" a="1"/>
  <c r="AB552" i="3" s="1"/>
  <c r="AM464" i="3" a="1"/>
  <c r="AM464" i="3" s="1"/>
  <c r="AB551" i="3" a="1"/>
  <c r="AB551" i="3" s="1"/>
  <c r="AB771" i="3" a="1"/>
  <c r="AB771" i="3" s="1"/>
  <c r="Q778" i="3" a="1"/>
  <c r="Q778" i="3" s="1"/>
  <c r="AM781" i="3" a="1"/>
  <c r="AM781" i="3" s="1"/>
  <c r="Q804" i="3" a="1"/>
  <c r="Q804" i="3" s="1"/>
  <c r="Q818" i="3" a="1"/>
  <c r="Q818" i="3" s="1"/>
  <c r="AU685" i="3" a="1"/>
  <c r="AU685" i="3" s="1"/>
  <c r="AB706" i="3" a="1"/>
  <c r="AB706" i="3" s="1"/>
  <c r="AB573" i="3" a="1"/>
  <c r="AB573" i="3" s="1"/>
  <c r="Q592" i="3" a="1"/>
  <c r="Q592" i="3" s="1"/>
  <c r="AU610" i="3" a="1"/>
  <c r="AU610" i="3" s="1"/>
  <c r="AB643" i="3" a="1"/>
  <c r="AB643" i="3" s="1"/>
  <c r="AM666" i="3" a="1"/>
  <c r="AM666" i="3" s="1"/>
  <c r="Q688" i="3" a="1"/>
  <c r="Q688" i="3" s="1"/>
  <c r="Q559" i="3" a="1"/>
  <c r="Q559" i="3" s="1"/>
  <c r="AM587" i="3" a="1"/>
  <c r="AM587" i="3" s="1"/>
  <c r="AM448" i="3" a="1"/>
  <c r="AM448" i="3" s="1"/>
  <c r="AB478" i="3" a="1"/>
  <c r="AB478" i="3" s="1"/>
  <c r="AM492" i="3" a="1"/>
  <c r="AM492" i="3" s="1"/>
  <c r="AU519" i="3" a="1"/>
  <c r="AU519" i="3" s="1"/>
  <c r="AM771" i="3" a="1"/>
  <c r="AM771" i="3" s="1"/>
  <c r="Q734" i="3" a="1"/>
  <c r="Q734" i="3" s="1"/>
  <c r="Q760" i="3" a="1"/>
  <c r="Q760" i="3" s="1"/>
  <c r="AM763" i="3" a="1"/>
  <c r="AM763" i="3" s="1"/>
  <c r="Q787" i="3" a="1"/>
  <c r="Q787" i="3" s="1"/>
  <c r="Q802" i="3" a="1"/>
  <c r="Q802" i="3" s="1"/>
  <c r="Q666" i="3" a="1"/>
  <c r="Q666" i="3" s="1"/>
  <c r="AM685" i="3" a="1"/>
  <c r="AM685" i="3" s="1"/>
  <c r="AU705" i="3" a="1"/>
  <c r="AU705" i="3" s="1"/>
  <c r="Q573" i="3" a="1"/>
  <c r="Q573" i="3" s="1"/>
  <c r="AM593" i="3" a="1"/>
  <c r="AM593" i="3" s="1"/>
  <c r="AB627" i="3" a="1"/>
  <c r="AB627" i="3" s="1"/>
  <c r="Q647" i="3" a="1"/>
  <c r="Q647" i="3" s="1"/>
  <c r="AB670" i="3" a="1"/>
  <c r="AB670" i="3" s="1"/>
  <c r="AU695" i="3" a="1"/>
  <c r="AU695" i="3" s="1"/>
  <c r="AU571" i="3" a="1"/>
  <c r="AU571" i="3" s="1"/>
  <c r="AM429" i="3" a="1"/>
  <c r="AM429" i="3" s="1"/>
  <c r="AM460" i="3" a="1"/>
  <c r="AM460" i="3" s="1"/>
  <c r="AB474" i="3" a="1"/>
  <c r="AB474" i="3" s="1"/>
  <c r="AM501" i="3" a="1"/>
  <c r="AM501" i="3" s="1"/>
  <c r="AM519" i="3" a="1"/>
  <c r="AM519" i="3" s="1"/>
  <c r="Q826" i="3" a="1"/>
  <c r="Q826" i="3" s="1"/>
  <c r="Q837" i="3" a="1"/>
  <c r="Q837" i="3" s="1"/>
  <c r="AB841" i="3" a="1"/>
  <c r="AB841" i="3" s="1"/>
  <c r="AB716" i="3" a="1"/>
  <c r="AB716" i="3" s="1"/>
  <c r="Q737" i="3" a="1"/>
  <c r="Q737" i="3" s="1"/>
  <c r="AB750" i="3" a="1"/>
  <c r="AB750" i="3" s="1"/>
  <c r="AM613" i="3" a="1"/>
  <c r="AM613" i="3" s="1"/>
  <c r="Q635" i="3" a="1"/>
  <c r="Q635" i="3" s="1"/>
  <c r="Q653" i="3" a="1"/>
  <c r="Q653" i="3" s="1"/>
  <c r="AB678" i="3" a="1"/>
  <c r="AB678" i="3" s="1"/>
  <c r="AM704" i="3" a="1"/>
  <c r="AM704" i="3" s="1"/>
  <c r="Q578" i="3" a="1"/>
  <c r="Q578" i="3" s="1"/>
  <c r="AB600" i="3" a="1"/>
  <c r="AB600" i="3" s="1"/>
  <c r="AM619" i="3" a="1"/>
  <c r="AM619" i="3" s="1"/>
  <c r="AM648" i="3" a="1"/>
  <c r="AM648" i="3" s="1"/>
  <c r="AU514" i="3" a="1"/>
  <c r="AU514" i="3" s="1"/>
  <c r="AM535" i="3" a="1"/>
  <c r="AM535" i="3" s="1"/>
  <c r="AM560" i="3" a="1"/>
  <c r="AM560" i="3" s="1"/>
  <c r="Q425" i="3" a="1"/>
  <c r="Q425" i="3" s="1"/>
  <c r="AM449" i="3" a="1"/>
  <c r="AM449" i="3" s="1"/>
  <c r="AU473" i="3" a="1"/>
  <c r="AU473" i="3" s="1"/>
  <c r="Q702" i="3" a="1"/>
  <c r="Q702" i="3" s="1"/>
  <c r="Q696" i="3" a="1"/>
  <c r="Q696" i="3" s="1"/>
  <c r="Q724" i="3" a="1"/>
  <c r="Q724" i="3" s="1"/>
  <c r="AU729" i="3" a="1"/>
  <c r="AU729" i="3" s="1"/>
  <c r="AU753" i="3" a="1"/>
  <c r="AU753" i="3" s="1"/>
  <c r="Q763" i="3" a="1"/>
  <c r="Q763" i="3" s="1"/>
  <c r="AB626" i="3" a="1"/>
  <c r="AB626" i="3" s="1"/>
  <c r="Q648" i="3" a="1"/>
  <c r="Q648" i="3" s="1"/>
  <c r="AM665" i="3" a="1"/>
  <c r="AM665" i="3" s="1"/>
  <c r="AU690" i="3" a="1"/>
  <c r="AU690" i="3" s="1"/>
  <c r="AU557" i="3" a="1"/>
  <c r="AU557" i="3" s="1"/>
  <c r="AU589" i="3" a="1"/>
  <c r="AU589" i="3" s="1"/>
  <c r="AB614" i="3" a="1"/>
  <c r="AB614" i="3" s="1"/>
  <c r="AU635" i="3" a="1"/>
  <c r="AU635" i="3" s="1"/>
  <c r="AU660" i="3" a="1"/>
  <c r="AU660" i="3" s="1"/>
  <c r="Q530" i="3" a="1"/>
  <c r="Q530" i="3" s="1"/>
  <c r="AB548" i="3" a="1"/>
  <c r="AB548" i="3" s="1"/>
  <c r="AB425" i="3" a="1"/>
  <c r="AB425" i="3" s="1"/>
  <c r="AM439" i="3" a="1"/>
  <c r="AM439" i="3" s="1"/>
  <c r="AB824" i="3" a="1"/>
  <c r="AB824" i="3" s="1"/>
  <c r="AB760" i="3" a="1"/>
  <c r="AB760" i="3" s="1"/>
  <c r="AM785" i="3" a="1"/>
  <c r="AM785" i="3" s="1"/>
  <c r="AB789" i="3" a="1"/>
  <c r="AB789" i="3" s="1"/>
  <c r="AU811" i="3" a="1"/>
  <c r="AU811" i="3" s="1"/>
  <c r="AU826" i="3" a="1"/>
  <c r="AU826" i="3" s="1"/>
  <c r="AM693" i="3" a="1"/>
  <c r="AM693" i="3" s="1"/>
  <c r="AU563" i="3" a="1"/>
  <c r="AU563" i="3" s="1"/>
  <c r="AB582" i="3" a="1"/>
  <c r="AB582" i="3" s="1"/>
  <c r="AB599" i="3" a="1"/>
  <c r="AB599" i="3" s="1"/>
  <c r="AB620" i="3" a="1"/>
  <c r="AB620" i="3" s="1"/>
  <c r="Q651" i="3" a="1"/>
  <c r="Q651" i="3" s="1"/>
  <c r="Q674" i="3" a="1"/>
  <c r="Q674" i="3" s="1"/>
  <c r="AB696" i="3" a="1"/>
  <c r="AB696" i="3" s="1"/>
  <c r="AB566" i="3" a="1"/>
  <c r="AB566" i="3" s="1"/>
  <c r="AB596" i="3" a="1"/>
  <c r="AB596" i="3" s="1"/>
  <c r="Q459" i="3" a="1"/>
  <c r="Q459" i="3" s="1"/>
  <c r="AM485" i="3" a="1"/>
  <c r="AM485" i="3" s="1"/>
  <c r="AM503" i="3" a="1"/>
  <c r="AM503" i="3" s="1"/>
  <c r="AB527" i="3" a="1"/>
  <c r="AB527" i="3" s="1"/>
  <c r="AM417" i="3" a="1"/>
  <c r="AM417" i="3" s="1"/>
  <c r="AM532" i="3" a="1"/>
  <c r="AM532" i="3" s="1"/>
  <c r="AM402" i="3" a="1"/>
  <c r="AM402" i="3" s="1"/>
  <c r="AU431" i="3" a="1"/>
  <c r="AU431" i="3" s="1"/>
  <c r="AB455" i="3" a="1"/>
  <c r="AB455" i="3" s="1"/>
  <c r="AU330" i="3" a="1"/>
  <c r="AU330" i="3" s="1"/>
  <c r="AM345" i="3" a="1"/>
  <c r="AM345" i="3" s="1"/>
  <c r="AU369" i="3" a="1"/>
  <c r="AU369" i="3" s="1"/>
  <c r="AU392" i="3" a="1"/>
  <c r="AU392" i="3" s="1"/>
  <c r="AM265" i="3" a="1"/>
  <c r="AM265" i="3" s="1"/>
  <c r="AM315" i="3" a="1"/>
  <c r="AM315" i="3" s="1"/>
  <c r="AM344" i="3" a="1"/>
  <c r="AM344" i="3" s="1"/>
  <c r="Q380" i="3" a="1"/>
  <c r="Q380" i="3" s="1"/>
  <c r="AM405" i="3" a="1"/>
  <c r="AM405" i="3" s="1"/>
  <c r="AM280" i="3" a="1"/>
  <c r="AM280" i="3" s="1"/>
  <c r="AU138" i="3" a="1"/>
  <c r="AU138" i="3" s="1"/>
  <c r="AM170" i="3" a="1"/>
  <c r="AM170" i="3" s="1"/>
  <c r="Q183" i="3" a="1"/>
  <c r="Q183" i="3" s="1"/>
  <c r="Q203" i="3" a="1"/>
  <c r="Q203" i="3" s="1"/>
  <c r="Q221" i="3" a="1"/>
  <c r="Q221" i="3" s="1"/>
  <c r="AM506" i="3" a="1"/>
  <c r="AM506" i="3" s="1"/>
  <c r="AB497" i="3" a="1"/>
  <c r="AB497" i="3" s="1"/>
  <c r="AU522" i="3" a="1"/>
  <c r="AU522" i="3" s="1"/>
  <c r="Q547" i="3" a="1"/>
  <c r="Q547" i="3" s="1"/>
  <c r="AB420" i="3" a="1"/>
  <c r="AB420" i="3" s="1"/>
  <c r="AM297" i="3" a="1"/>
  <c r="AM297" i="3" s="1"/>
  <c r="AU310" i="3" a="1"/>
  <c r="AU310" i="3" s="1"/>
  <c r="Q336" i="3" a="1"/>
  <c r="Q336" i="3" s="1"/>
  <c r="AB358" i="3" a="1"/>
  <c r="AB358" i="3" s="1"/>
  <c r="AM406" i="3" a="1"/>
  <c r="AM406" i="3" s="1"/>
  <c r="AB281" i="3" a="1"/>
  <c r="AB281" i="3" s="1"/>
  <c r="AM311" i="3" a="1"/>
  <c r="AM311" i="3" s="1"/>
  <c r="AB344" i="3" a="1"/>
  <c r="AB344" i="3" s="1"/>
  <c r="Q767" i="3" a="1"/>
  <c r="Q767" i="3" s="1"/>
  <c r="Q626" i="3" a="1"/>
  <c r="Q626" i="3" s="1"/>
  <c r="Q667" i="3" a="1"/>
  <c r="Q667" i="3" s="1"/>
  <c r="AM568" i="3" a="1"/>
  <c r="AM568" i="3" s="1"/>
  <c r="Q610" i="3" a="1"/>
  <c r="Q610" i="3" s="1"/>
  <c r="AU505" i="3" a="1"/>
  <c r="AU505" i="3" s="1"/>
  <c r="AB448" i="3" a="1"/>
  <c r="AB448" i="3" s="1"/>
  <c r="AU536" i="3" a="1"/>
  <c r="AU536" i="3" s="1"/>
  <c r="Q736" i="3" a="1"/>
  <c r="Q736" i="3" s="1"/>
  <c r="Q762" i="3" a="1"/>
  <c r="Q762" i="3" s="1"/>
  <c r="AB765" i="3" a="1"/>
  <c r="AB765" i="3" s="1"/>
  <c r="Q789" i="3" a="1"/>
  <c r="Q789" i="3" s="1"/>
  <c r="AU803" i="3" a="1"/>
  <c r="AU803" i="3" s="1"/>
  <c r="AU667" i="3" a="1"/>
  <c r="AU667" i="3" s="1"/>
  <c r="AB687" i="3" a="1"/>
  <c r="AB687" i="3" s="1"/>
  <c r="AB710" i="3" a="1"/>
  <c r="AB710" i="3" s="1"/>
  <c r="AU574" i="3" a="1"/>
  <c r="AU574" i="3" s="1"/>
  <c r="AB595" i="3" a="1"/>
  <c r="AB595" i="3" s="1"/>
  <c r="Q629" i="3" a="1"/>
  <c r="Q629" i="3" s="1"/>
  <c r="Q649" i="3" a="1"/>
  <c r="Q649" i="3" s="1"/>
  <c r="Q672" i="3" a="1"/>
  <c r="Q672" i="3" s="1"/>
  <c r="Q698" i="3" a="1"/>
  <c r="Q698" i="3" s="1"/>
  <c r="AM573" i="3" a="1"/>
  <c r="AM573" i="3" s="1"/>
  <c r="AB431" i="3" a="1"/>
  <c r="AB431" i="3" s="1"/>
  <c r="AM462" i="3" a="1"/>
  <c r="AM462" i="3" s="1"/>
  <c r="Q476" i="3" a="1"/>
  <c r="Q476" i="3" s="1"/>
  <c r="AB503" i="3" a="1"/>
  <c r="AB503" i="3" s="1"/>
  <c r="Q740" i="3" a="1"/>
  <c r="Q740" i="3" s="1"/>
  <c r="AU716" i="3" a="1"/>
  <c r="AU716" i="3" s="1"/>
  <c r="Q743" i="3" a="1"/>
  <c r="Q743" i="3" s="1"/>
  <c r="AU748" i="3" a="1"/>
  <c r="AU748" i="3" s="1"/>
  <c r="AM772" i="3" a="1"/>
  <c r="AM772" i="3" s="1"/>
  <c r="AU786" i="3" a="1"/>
  <c r="AU786" i="3" s="1"/>
  <c r="AB648" i="3" a="1"/>
  <c r="AB648" i="3" s="1"/>
  <c r="AM667" i="3" a="1"/>
  <c r="AM667" i="3" s="1"/>
  <c r="AU683" i="3" a="1"/>
  <c r="AU683" i="3" s="1"/>
  <c r="AM554" i="3" a="1"/>
  <c r="AM554" i="3" s="1"/>
  <c r="AB576" i="3" a="1"/>
  <c r="AB576" i="3" s="1"/>
  <c r="AM610" i="3" a="1"/>
  <c r="AM610" i="3" s="1"/>
  <c r="Q632" i="3" a="1"/>
  <c r="Q632" i="3" s="1"/>
  <c r="Q654" i="3" a="1"/>
  <c r="Q654" i="3" s="1"/>
  <c r="AU680" i="3" a="1"/>
  <c r="AU680" i="3" s="1"/>
  <c r="AM548" i="3" a="1"/>
  <c r="AM548" i="3" s="1"/>
  <c r="AU412" i="3" a="1"/>
  <c r="AU412" i="3" s="1"/>
  <c r="AU444" i="3" a="1"/>
  <c r="AU444" i="3" s="1"/>
  <c r="AM458" i="3" a="1"/>
  <c r="AM458" i="3" s="1"/>
  <c r="Q485" i="3" a="1"/>
  <c r="Q485" i="3" s="1"/>
  <c r="AB788" i="3" a="1"/>
  <c r="AB788" i="3" s="1"/>
  <c r="AU806" i="3" a="1"/>
  <c r="AU806" i="3" s="1"/>
  <c r="AB820" i="3" a="1"/>
  <c r="AB820" i="3" s="1"/>
  <c r="AM825" i="3" a="1"/>
  <c r="AM825" i="3" s="1"/>
  <c r="Q846" i="3" a="1"/>
  <c r="Q846" i="3" s="1"/>
  <c r="AU719" i="3" a="1"/>
  <c r="AU719" i="3" s="1"/>
  <c r="Q735" i="3" a="1"/>
  <c r="Q735" i="3" s="1"/>
  <c r="Q598" i="3" a="1"/>
  <c r="Q598" i="3" s="1"/>
  <c r="AM620" i="3" a="1"/>
  <c r="AM620" i="3" s="1"/>
  <c r="AM636" i="3" a="1"/>
  <c r="AM636" i="3" s="1"/>
  <c r="AM661" i="3" a="1"/>
  <c r="AM661" i="3" s="1"/>
  <c r="AU686" i="3" a="1"/>
  <c r="AU686" i="3" s="1"/>
  <c r="Q563" i="3" a="1"/>
  <c r="Q563" i="3" s="1"/>
  <c r="Q583" i="3" a="1"/>
  <c r="Q583" i="3" s="1"/>
  <c r="Q604" i="3" a="1"/>
  <c r="Q604" i="3" s="1"/>
  <c r="AM631" i="3" a="1"/>
  <c r="AM631" i="3" s="1"/>
  <c r="AM496" i="3" a="1"/>
  <c r="AM496" i="3" s="1"/>
  <c r="AB520" i="3" a="1"/>
  <c r="AB520" i="3" s="1"/>
  <c r="Q537" i="3" a="1"/>
  <c r="Q537" i="3" s="1"/>
  <c r="AB410" i="3" a="1"/>
  <c r="AB410" i="3" s="1"/>
  <c r="AM435" i="3" a="1"/>
  <c r="AM435" i="3" s="1"/>
  <c r="Q458" i="3" a="1"/>
  <c r="Q458" i="3" s="1"/>
  <c r="Q824" i="3" a="1"/>
  <c r="Q824" i="3" s="1"/>
  <c r="Q835" i="3" a="1"/>
  <c r="Q835" i="3" s="1"/>
  <c r="Q839" i="3" a="1"/>
  <c r="Q839" i="3" s="1"/>
  <c r="AM714" i="3" a="1"/>
  <c r="AM714" i="3" s="1"/>
  <c r="AB735" i="3" a="1"/>
  <c r="AB735" i="3" s="1"/>
  <c r="AB748" i="3" a="1"/>
  <c r="AB748" i="3" s="1"/>
  <c r="AM611" i="3" a="1"/>
  <c r="AM611" i="3" s="1"/>
  <c r="Q633" i="3" a="1"/>
  <c r="Q633" i="3" s="1"/>
  <c r="AM649" i="3" a="1"/>
  <c r="AM649" i="3" s="1"/>
  <c r="AM674" i="3" a="1"/>
  <c r="AM674" i="3" s="1"/>
  <c r="AM701" i="3" a="1"/>
  <c r="AM701" i="3" s="1"/>
  <c r="Q576" i="3" a="1"/>
  <c r="Q576" i="3" s="1"/>
  <c r="AU598" i="3" a="1"/>
  <c r="AU598" i="3" s="1"/>
  <c r="AM617" i="3" a="1"/>
  <c r="AM617" i="3" s="1"/>
  <c r="AM646" i="3" a="1"/>
  <c r="AM646" i="3" s="1"/>
  <c r="AU512" i="3" a="1"/>
  <c r="AU512" i="3" s="1"/>
  <c r="AM533" i="3" a="1"/>
  <c r="AM533" i="3" s="1"/>
  <c r="AU554" i="3" a="1"/>
  <c r="AU554" i="3" s="1"/>
  <c r="AB423" i="3" a="1"/>
  <c r="AB423" i="3" s="1"/>
  <c r="Q790" i="3" a="1"/>
  <c r="Q790" i="3" s="1"/>
  <c r="AB743" i="3" a="1"/>
  <c r="AB743" i="3" s="1"/>
  <c r="Q771" i="3" a="1"/>
  <c r="Q771" i="3" s="1"/>
  <c r="AU772" i="3" a="1"/>
  <c r="AU772" i="3" s="1"/>
  <c r="AB796" i="3" a="1"/>
  <c r="AB796" i="3" s="1"/>
  <c r="AM811" i="3" a="1"/>
  <c r="AM811" i="3" s="1"/>
  <c r="AB675" i="3" a="1"/>
  <c r="AB675" i="3" s="1"/>
  <c r="AB695" i="3" a="1"/>
  <c r="AB695" i="3" s="1"/>
  <c r="AM565" i="3" a="1"/>
  <c r="AM565" i="3" s="1"/>
  <c r="AU583" i="3" a="1"/>
  <c r="AU583" i="3" s="1"/>
  <c r="AU602" i="3" a="1"/>
  <c r="AU602" i="3" s="1"/>
  <c r="AB636" i="3" a="1"/>
  <c r="AB636" i="3" s="1"/>
  <c r="Q656" i="3" a="1"/>
  <c r="Q656" i="3" s="1"/>
  <c r="Q681" i="3" a="1"/>
  <c r="Q681" i="3" s="1"/>
  <c r="AU551" i="3" a="1"/>
  <c r="AU551" i="3" s="1"/>
  <c r="AB581" i="3" a="1"/>
  <c r="AB581" i="3" s="1"/>
  <c r="Q438" i="3" a="1"/>
  <c r="Q438" i="3" s="1"/>
  <c r="AM470" i="3" a="1"/>
  <c r="AM470" i="3" s="1"/>
  <c r="AU483" i="3" a="1"/>
  <c r="AU483" i="3" s="1"/>
  <c r="AB510" i="3" a="1"/>
  <c r="AB510" i="3" s="1"/>
  <c r="AU532" i="3" a="1"/>
  <c r="AU532" i="3" s="1"/>
  <c r="AB517" i="3" a="1"/>
  <c r="AB517" i="3" s="1"/>
  <c r="AM543" i="3" a="1"/>
  <c r="AM543" i="3" s="1"/>
  <c r="AU416" i="3" a="1"/>
  <c r="AU416" i="3" s="1"/>
  <c r="AB438" i="3" a="1"/>
  <c r="AB438" i="3" s="1"/>
  <c r="AM314" i="3" a="1"/>
  <c r="AM314" i="3" s="1"/>
  <c r="AM330" i="3" a="1"/>
  <c r="AM330" i="3" s="1"/>
  <c r="AU352" i="3" a="1"/>
  <c r="AU352" i="3" s="1"/>
  <c r="AU376" i="3" a="1"/>
  <c r="AU376" i="3" s="1"/>
  <c r="AU250" i="3" a="1"/>
  <c r="AU250" i="3" s="1"/>
  <c r="AM298" i="3" a="1"/>
  <c r="AM298" i="3" s="1"/>
  <c r="AU327" i="3" a="1"/>
  <c r="AU327" i="3" s="1"/>
  <c r="AB361" i="3" a="1"/>
  <c r="AB361" i="3" s="1"/>
  <c r="AU389" i="3" a="1"/>
  <c r="AU389" i="3" s="1"/>
  <c r="AB266" i="3" a="1"/>
  <c r="AB266" i="3" s="1"/>
  <c r="Q122" i="3" a="1"/>
  <c r="Q122" i="3" s="1"/>
  <c r="AM155" i="3" a="1"/>
  <c r="AM155" i="3" s="1"/>
  <c r="AM164" i="3" a="1"/>
  <c r="AM164" i="3" s="1"/>
  <c r="AB188" i="3" a="1"/>
  <c r="AB188" i="3" s="1"/>
  <c r="AU202" i="3" a="1"/>
  <c r="AU202" i="3" s="1"/>
  <c r="AU486" i="3" a="1"/>
  <c r="AU486" i="3" s="1"/>
  <c r="Q479" i="3" a="1"/>
  <c r="Q479" i="3" s="1"/>
  <c r="Q508" i="3" a="1"/>
  <c r="Q508" i="3" s="1"/>
  <c r="AB530" i="3" a="1"/>
  <c r="AB530" i="3" s="1"/>
  <c r="AB419" i="3" a="1"/>
  <c r="AB419" i="3" s="1"/>
  <c r="AB282" i="3" a="1"/>
  <c r="AB282" i="3" s="1"/>
  <c r="AM295" i="3" a="1"/>
  <c r="AM295" i="3" s="1"/>
  <c r="AU319" i="3" a="1"/>
  <c r="AU319" i="3" s="1"/>
  <c r="Q343" i="3" a="1"/>
  <c r="Q343" i="3" s="1"/>
  <c r="AM390" i="3" a="1"/>
  <c r="AM390" i="3" s="1"/>
  <c r="AM263" i="3" a="1"/>
  <c r="AM263" i="3" s="1"/>
  <c r="AU790" i="3" a="1"/>
  <c r="AU790" i="3" s="1"/>
  <c r="AB611" i="3" a="1"/>
  <c r="AB611" i="3" s="1"/>
  <c r="AB651" i="3" a="1"/>
  <c r="AB651" i="3" s="1"/>
  <c r="AM698" i="3" a="1"/>
  <c r="AM698" i="3" s="1"/>
  <c r="AU594" i="3" a="1"/>
  <c r="AU594" i="3" s="1"/>
  <c r="AM487" i="3" a="1"/>
  <c r="AM487" i="3" s="1"/>
  <c r="AM542" i="3" a="1"/>
  <c r="AM542" i="3" s="1"/>
  <c r="AU758" i="3" a="1"/>
  <c r="AU758" i="3" s="1"/>
  <c r="AM718" i="3" a="1"/>
  <c r="AM718" i="3" s="1"/>
  <c r="Q745" i="3" a="1"/>
  <c r="Q745" i="3" s="1"/>
  <c r="AM750" i="3" a="1"/>
  <c r="AM750" i="3" s="1"/>
  <c r="AM774" i="3" a="1"/>
  <c r="AM774" i="3" s="1"/>
  <c r="AU788" i="3" a="1"/>
  <c r="AU788" i="3" s="1"/>
  <c r="Q650" i="3" a="1"/>
  <c r="Q650" i="3" s="1"/>
  <c r="AM669" i="3" a="1"/>
  <c r="AM669" i="3" s="1"/>
  <c r="AB685" i="3" a="1"/>
  <c r="AB685" i="3" s="1"/>
  <c r="AB556" i="3" a="1"/>
  <c r="AB556" i="3" s="1"/>
  <c r="AB578" i="3" a="1"/>
  <c r="AB578" i="3" s="1"/>
  <c r="AM612" i="3" a="1"/>
  <c r="AM612" i="3" s="1"/>
  <c r="Q634" i="3" a="1"/>
  <c r="Q634" i="3" s="1"/>
  <c r="AU655" i="3" a="1"/>
  <c r="AU655" i="3" s="1"/>
  <c r="AU682" i="3" a="1"/>
  <c r="AU682" i="3" s="1"/>
  <c r="AB550" i="3" a="1"/>
  <c r="AB550" i="3" s="1"/>
  <c r="AM414" i="3" a="1"/>
  <c r="AM414" i="3" s="1"/>
  <c r="AU446" i="3" a="1"/>
  <c r="AU446" i="3" s="1"/>
  <c r="AB460" i="3" a="1"/>
  <c r="AB460" i="3" s="1"/>
  <c r="Q487" i="3" a="1"/>
  <c r="Q487" i="3" s="1"/>
  <c r="AM709" i="3" a="1"/>
  <c r="AM709" i="3" s="1"/>
  <c r="AU699" i="3" a="1"/>
  <c r="AU699" i="3" s="1"/>
  <c r="Q728" i="3" a="1"/>
  <c r="Q728" i="3" s="1"/>
  <c r="AM733" i="3" a="1"/>
  <c r="AM733" i="3" s="1"/>
  <c r="AM757" i="3" a="1"/>
  <c r="AM757" i="3" s="1"/>
  <c r="AB770" i="3" a="1"/>
  <c r="AB770" i="3" s="1"/>
  <c r="AU629" i="3" a="1"/>
  <c r="AU629" i="3" s="1"/>
  <c r="AM651" i="3" a="1"/>
  <c r="AM651" i="3" s="1"/>
  <c r="AB669" i="3" a="1"/>
  <c r="AB669" i="3" s="1"/>
  <c r="AU694" i="3" a="1"/>
  <c r="AU694" i="3" s="1"/>
  <c r="AB561" i="3" a="1"/>
  <c r="AB561" i="3" s="1"/>
  <c r="AB593" i="3" a="1"/>
  <c r="AB593" i="3" s="1"/>
  <c r="AU617" i="3" a="1"/>
  <c r="AU617" i="3" s="1"/>
  <c r="Q639" i="3" a="1"/>
  <c r="Q639" i="3" s="1"/>
  <c r="AB664" i="3" a="1"/>
  <c r="AB664" i="3" s="1"/>
  <c r="AU533" i="3" a="1"/>
  <c r="AU533" i="3" s="1"/>
  <c r="Q552" i="3" a="1"/>
  <c r="Q552" i="3" s="1"/>
  <c r="AB429" i="3" a="1"/>
  <c r="AB429" i="3" s="1"/>
  <c r="AU442" i="3" a="1"/>
  <c r="AU442" i="3" s="1"/>
  <c r="Q468" i="3" a="1"/>
  <c r="Q468" i="3" s="1"/>
  <c r="AB751" i="3" a="1"/>
  <c r="AB751" i="3" s="1"/>
  <c r="AU789" i="3" a="1"/>
  <c r="AU789" i="3" s="1"/>
  <c r="AM804" i="3" a="1"/>
  <c r="AM804" i="3" s="1"/>
  <c r="Q810" i="3" a="1"/>
  <c r="Q810" i="3" s="1"/>
  <c r="AM828" i="3" a="1"/>
  <c r="AM828" i="3" s="1"/>
  <c r="Q849" i="3" a="1"/>
  <c r="Q849" i="3" s="1"/>
  <c r="AM719" i="3" a="1"/>
  <c r="AM719" i="3" s="1"/>
  <c r="Q584" i="3" a="1"/>
  <c r="Q584" i="3" s="1"/>
  <c r="AB605" i="3" a="1"/>
  <c r="AB605" i="3" s="1"/>
  <c r="Q622" i="3" a="1"/>
  <c r="Q622" i="3" s="1"/>
  <c r="AM643" i="3" a="1"/>
  <c r="AM643" i="3" s="1"/>
  <c r="AU668" i="3" a="1"/>
  <c r="AU668" i="3" s="1"/>
  <c r="AB692" i="3" a="1"/>
  <c r="AB692" i="3" s="1"/>
  <c r="AB568" i="3" a="1"/>
  <c r="AB568" i="3" s="1"/>
  <c r="AB589" i="3" a="1"/>
  <c r="AB589" i="3" s="1"/>
  <c r="AM615" i="3" a="1"/>
  <c r="AM615" i="3" s="1"/>
  <c r="AB480" i="3" a="1"/>
  <c r="AB480" i="3" s="1"/>
  <c r="AU503" i="3" a="1"/>
  <c r="AU503" i="3" s="1"/>
  <c r="AU521" i="3" a="1"/>
  <c r="AU521" i="3" s="1"/>
  <c r="Q546" i="3" a="1"/>
  <c r="Q546" i="3" s="1"/>
  <c r="AM419" i="3" a="1"/>
  <c r="AM419" i="3" s="1"/>
  <c r="AB782" i="3" a="1"/>
  <c r="AB782" i="3" s="1"/>
  <c r="AU804" i="3" a="1"/>
  <c r="AU804" i="3" s="1"/>
  <c r="AM818" i="3" a="1"/>
  <c r="AM818" i="3" s="1"/>
  <c r="AU823" i="3" a="1"/>
  <c r="AU823" i="3" s="1"/>
  <c r="AM843" i="3" a="1"/>
  <c r="AM843" i="3" s="1"/>
  <c r="Q718" i="3" a="1"/>
  <c r="Q718" i="3" s="1"/>
  <c r="Q733" i="3" a="1"/>
  <c r="Q733" i="3" s="1"/>
  <c r="Q596" i="3" a="1"/>
  <c r="Q596" i="3" s="1"/>
  <c r="AU618" i="3" a="1"/>
  <c r="AU618" i="3" s="1"/>
  <c r="AU634" i="3" a="1"/>
  <c r="AU634" i="3" s="1"/>
  <c r="Q660" i="3" a="1"/>
  <c r="Q660" i="3" s="1"/>
  <c r="AM681" i="3" a="1"/>
  <c r="AM681" i="3" s="1"/>
  <c r="AM713" i="3" a="1"/>
  <c r="AM713" i="3" s="1"/>
  <c r="AM581" i="3" a="1"/>
  <c r="AM581" i="3" s="1"/>
  <c r="Q602" i="3" a="1"/>
  <c r="Q602" i="3" s="1"/>
  <c r="Q630" i="3" a="1"/>
  <c r="Q630" i="3" s="1"/>
  <c r="AU494" i="3" a="1"/>
  <c r="AU494" i="3" s="1"/>
  <c r="AB518" i="3" a="1"/>
  <c r="AB518" i="3" s="1"/>
  <c r="AB535" i="3" a="1"/>
  <c r="AB535" i="3" s="1"/>
  <c r="AB408" i="3" a="1"/>
  <c r="AB408" i="3" s="1"/>
  <c r="AM758" i="3" a="1"/>
  <c r="AM758" i="3" s="1"/>
  <c r="AB726" i="3" a="1"/>
  <c r="AB726" i="3" s="1"/>
  <c r="AM752" i="3" a="1"/>
  <c r="AM752" i="3" s="1"/>
  <c r="AU757" i="3" a="1"/>
  <c r="AU757" i="3" s="1"/>
  <c r="AB781" i="3" a="1"/>
  <c r="AB781" i="3" s="1"/>
  <c r="Q796" i="3" a="1"/>
  <c r="Q796" i="3" s="1"/>
  <c r="AM660" i="3" a="1"/>
  <c r="AM660" i="3" s="1"/>
  <c r="AB680" i="3" a="1"/>
  <c r="AB680" i="3" s="1"/>
  <c r="Q695" i="3" a="1"/>
  <c r="Q695" i="3" s="1"/>
  <c r="AB567" i="3" a="1"/>
  <c r="AB567" i="3" s="1"/>
  <c r="Q585" i="3" a="1"/>
  <c r="Q585" i="3" s="1"/>
  <c r="Q620" i="3" a="1"/>
  <c r="Q620" i="3" s="1"/>
  <c r="Q641" i="3" a="1"/>
  <c r="Q641" i="3" s="1"/>
  <c r="AM664" i="3" a="1"/>
  <c r="AM664" i="3" s="1"/>
  <c r="AU689" i="3" a="1"/>
  <c r="AU689" i="3" s="1"/>
  <c r="Q564" i="3" a="1"/>
  <c r="Q564" i="3" s="1"/>
  <c r="AU423" i="3" a="1"/>
  <c r="AU423" i="3" s="1"/>
  <c r="Q455" i="3" a="1"/>
  <c r="Q455" i="3" s="1"/>
  <c r="AB468" i="3" a="1"/>
  <c r="AB468" i="3" s="1"/>
  <c r="AB494" i="3" a="1"/>
  <c r="AB494" i="3" s="1"/>
  <c r="AB508" i="3" a="1"/>
  <c r="AB508" i="3" s="1"/>
  <c r="Q499" i="3" a="1"/>
  <c r="Q499" i="3" s="1"/>
  <c r="AM524" i="3" a="1"/>
  <c r="AM524" i="3" s="1"/>
  <c r="AU548" i="3" a="1"/>
  <c r="AU548" i="3" s="1"/>
  <c r="AB422" i="3" a="1"/>
  <c r="AB422" i="3" s="1"/>
  <c r="AB299" i="3" a="1"/>
  <c r="AB299" i="3" s="1"/>
  <c r="AM312" i="3" a="1"/>
  <c r="AM312" i="3" s="1"/>
  <c r="Q338" i="3" a="1"/>
  <c r="Q338" i="3" s="1"/>
  <c r="Q362" i="3" a="1"/>
  <c r="Q362" i="3" s="1"/>
  <c r="AU411" i="3" a="1"/>
  <c r="AU411" i="3" s="1"/>
  <c r="Q283" i="3" a="1"/>
  <c r="Q283" i="3" s="1"/>
  <c r="AM313" i="3" a="1"/>
  <c r="AM313" i="3" s="1"/>
  <c r="AB346" i="3" a="1"/>
  <c r="AB346" i="3" s="1"/>
  <c r="AB374" i="3" a="1"/>
  <c r="AB374" i="3" s="1"/>
  <c r="AU238" i="3" a="1"/>
  <c r="AU238" i="3" s="1"/>
  <c r="AM106" i="3" a="1"/>
  <c r="AM106" i="3" s="1"/>
  <c r="AM140" i="3" a="1"/>
  <c r="AM140" i="3" s="1"/>
  <c r="AM149" i="3" a="1"/>
  <c r="AM149" i="3" s="1"/>
  <c r="AU173" i="3" a="1"/>
  <c r="AU173" i="3" s="1"/>
  <c r="Q188" i="3" a="1"/>
  <c r="Q188" i="3" s="1"/>
  <c r="AU465" i="3" a="1"/>
  <c r="AU465" i="3" s="1"/>
  <c r="AM463" i="3" a="1"/>
  <c r="AM463" i="3" s="1"/>
  <c r="AM493" i="3" a="1"/>
  <c r="AM493" i="3" s="1"/>
  <c r="Q515" i="3" a="1"/>
  <c r="Q515" i="3" s="1"/>
  <c r="AM393" i="3" a="1"/>
  <c r="AM393" i="3" s="1"/>
  <c r="AM262" i="3" a="1"/>
  <c r="AM262" i="3" s="1"/>
  <c r="AB280" i="3" a="1"/>
  <c r="AB280" i="3" s="1"/>
  <c r="AU304" i="3" a="1"/>
  <c r="AU304" i="3" s="1"/>
  <c r="AB328" i="3" a="1"/>
  <c r="AB328" i="3" s="1"/>
  <c r="AU374" i="3" a="1"/>
  <c r="AU374" i="3" s="1"/>
  <c r="AM410" i="3" a="1"/>
  <c r="AM410" i="3" s="1"/>
  <c r="AB279" i="3" a="1"/>
  <c r="AB279" i="3" s="1"/>
  <c r="AB311" i="3" a="1"/>
  <c r="AB311" i="3" s="1"/>
  <c r="AB342" i="3" a="1"/>
  <c r="AB342" i="3" s="1"/>
  <c r="AM207" i="3" a="1"/>
  <c r="AM207" i="3" s="1"/>
  <c r="AU232" i="3" a="1"/>
  <c r="AU232" i="3" s="1"/>
  <c r="Q250" i="3" a="1"/>
  <c r="Q250" i="3" s="1"/>
  <c r="AM117" i="3" a="1"/>
  <c r="AM117" i="3" s="1"/>
  <c r="Q136" i="3" a="1"/>
  <c r="Q136" i="3" s="1"/>
  <c r="AU156" i="3" a="1"/>
  <c r="AU156" i="3" s="1"/>
  <c r="Q408" i="3" a="1"/>
  <c r="Q408" i="3" s="1"/>
  <c r="AU528" i="3" a="1"/>
  <c r="AU528" i="3" s="1"/>
  <c r="AU555" i="3" a="1"/>
  <c r="AU555" i="3" s="1"/>
  <c r="Q428" i="3" a="1"/>
  <c r="Q428" i="3" s="1"/>
  <c r="Q452" i="3" a="1"/>
  <c r="Q452" i="3" s="1"/>
  <c r="Q327" i="3" a="1"/>
  <c r="Q327" i="3" s="1"/>
  <c r="Q342" i="3" a="1"/>
  <c r="Q342" i="3" s="1"/>
  <c r="AB366" i="3" a="1"/>
  <c r="AB366" i="3" s="1"/>
  <c r="AU388" i="3" a="1"/>
  <c r="AU388" i="3" s="1"/>
  <c r="AU261" i="3" a="1"/>
  <c r="AU261" i="3" s="1"/>
  <c r="AU311" i="3" a="1"/>
  <c r="AU311" i="3" s="1"/>
  <c r="Q339" i="3" a="1"/>
  <c r="Q339" i="3" s="1"/>
  <c r="AM374" i="3" a="1"/>
  <c r="AM374" i="3" s="1"/>
  <c r="AB401" i="3" a="1"/>
  <c r="AB401" i="3" s="1"/>
  <c r="AU276" i="3" a="1"/>
  <c r="AU276" i="3" s="1"/>
  <c r="Q135" i="3" a="1"/>
  <c r="Q135" i="3" s="1"/>
  <c r="AM166" i="3" a="1"/>
  <c r="AM166" i="3" s="1"/>
  <c r="AB179" i="3" a="1"/>
  <c r="AB179" i="3" s="1"/>
  <c r="AB199" i="3" a="1"/>
  <c r="AB199" i="3" s="1"/>
  <c r="AB217" i="3" a="1"/>
  <c r="AB217" i="3" s="1"/>
  <c r="AU461" i="3" a="1"/>
  <c r="AU461" i="3" s="1"/>
  <c r="AU459" i="3" a="1"/>
  <c r="AU459" i="3" s="1"/>
  <c r="AU805" i="3" a="1"/>
  <c r="AU805" i="3" s="1"/>
  <c r="Q560" i="3" a="1"/>
  <c r="Q560" i="3" s="1"/>
  <c r="AB597" i="3" a="1"/>
  <c r="AB597" i="3" s="1"/>
  <c r="AU650" i="3" a="1"/>
  <c r="AU650" i="3" s="1"/>
  <c r="AU700" i="3" a="1"/>
  <c r="AU700" i="3" s="1"/>
  <c r="AU432" i="3" a="1"/>
  <c r="AU432" i="3" s="1"/>
  <c r="AM527" i="3" a="1"/>
  <c r="AM527" i="3" s="1"/>
  <c r="AB858" i="3" a="1"/>
  <c r="AB858" i="3" s="1"/>
  <c r="AU701" i="3" a="1"/>
  <c r="AU701" i="3" s="1"/>
  <c r="Q730" i="3" a="1"/>
  <c r="Q730" i="3" s="1"/>
  <c r="AM735" i="3" a="1"/>
  <c r="AM735" i="3" s="1"/>
  <c r="AM759" i="3" a="1"/>
  <c r="AM759" i="3" s="1"/>
  <c r="AB772" i="3" a="1"/>
  <c r="AB772" i="3" s="1"/>
  <c r="AB633" i="3" a="1"/>
  <c r="AB633" i="3" s="1"/>
  <c r="AB653" i="3" a="1"/>
  <c r="AB653" i="3" s="1"/>
  <c r="AB671" i="3" a="1"/>
  <c r="AB671" i="3" s="1"/>
  <c r="Q697" i="3" a="1"/>
  <c r="Q697" i="3" s="1"/>
  <c r="AB563" i="3" a="1"/>
  <c r="AB563" i="3" s="1"/>
  <c r="Q595" i="3" a="1"/>
  <c r="Q595" i="3" s="1"/>
  <c r="AU619" i="3" a="1"/>
  <c r="AU619" i="3" s="1"/>
  <c r="AU640" i="3" a="1"/>
  <c r="AU640" i="3" s="1"/>
  <c r="Q668" i="3" a="1"/>
  <c r="Q668" i="3" s="1"/>
  <c r="AU535" i="3" a="1"/>
  <c r="AU535" i="3" s="1"/>
  <c r="Q555" i="3" a="1"/>
  <c r="Q555" i="3" s="1"/>
  <c r="AM432" i="3" a="1"/>
  <c r="AM432" i="3" s="1"/>
  <c r="AM444" i="3" a="1"/>
  <c r="AM444" i="3" s="1"/>
  <c r="Q470" i="3" a="1"/>
  <c r="Q470" i="3" s="1"/>
  <c r="AU827" i="3" a="1"/>
  <c r="AU827" i="3" s="1"/>
  <c r="AB839" i="3" a="1"/>
  <c r="AB839" i="3" s="1"/>
  <c r="AB846" i="3" a="1"/>
  <c r="AB846" i="3" s="1"/>
  <c r="AB718" i="3" a="1"/>
  <c r="AB718" i="3" s="1"/>
  <c r="Q739" i="3" a="1"/>
  <c r="Q739" i="3" s="1"/>
  <c r="AU751" i="3" a="1"/>
  <c r="AU751" i="3" s="1"/>
  <c r="AB615" i="3" a="1"/>
  <c r="AB615" i="3" s="1"/>
  <c r="AU636" i="3" a="1"/>
  <c r="AU636" i="3" s="1"/>
  <c r="Q655" i="3" a="1"/>
  <c r="Q655" i="3" s="1"/>
  <c r="AU679" i="3" a="1"/>
  <c r="AU679" i="3" s="1"/>
  <c r="Q709" i="3" a="1"/>
  <c r="Q709" i="3" s="1"/>
  <c r="Q580" i="3" a="1"/>
  <c r="Q580" i="3" s="1"/>
  <c r="AB602" i="3" a="1"/>
  <c r="AB602" i="3" s="1"/>
  <c r="Q623" i="3" a="1"/>
  <c r="Q623" i="3" s="1"/>
  <c r="AB650" i="3" a="1"/>
  <c r="AB650" i="3" s="1"/>
  <c r="AM516" i="3" a="1"/>
  <c r="AM516" i="3" s="1"/>
  <c r="AB537" i="3" a="1"/>
  <c r="AB537" i="3" s="1"/>
  <c r="AM412" i="3" a="1"/>
  <c r="AM412" i="3" s="1"/>
  <c r="Q427" i="3" a="1"/>
  <c r="Q427" i="3" s="1"/>
  <c r="AB451" i="3" a="1"/>
  <c r="AB451" i="3" s="1"/>
  <c r="AM835" i="3" a="1"/>
  <c r="AM835" i="3" s="1"/>
  <c r="AM767" i="3" a="1"/>
  <c r="AM767" i="3" s="1"/>
  <c r="AM789" i="3" a="1"/>
  <c r="AM789" i="3" s="1"/>
  <c r="AU792" i="3" a="1"/>
  <c r="AU792" i="3" s="1"/>
  <c r="Q815" i="3" a="1"/>
  <c r="Q815" i="3" s="1"/>
  <c r="AB830" i="3" a="1"/>
  <c r="AB830" i="3" s="1"/>
  <c r="AM697" i="3" a="1"/>
  <c r="AM697" i="3" s="1"/>
  <c r="AU567" i="3" a="1"/>
  <c r="AU567" i="3" s="1"/>
  <c r="AU588" i="3" a="1"/>
  <c r="AU588" i="3" s="1"/>
  <c r="Q603" i="3" a="1"/>
  <c r="Q603" i="3" s="1"/>
  <c r="AM623" i="3" a="1"/>
  <c r="AM623" i="3" s="1"/>
  <c r="AM654" i="3" a="1"/>
  <c r="AM654" i="3" s="1"/>
  <c r="AU677" i="3" a="1"/>
  <c r="AU677" i="3" s="1"/>
  <c r="Q701" i="3" a="1"/>
  <c r="Q701" i="3" s="1"/>
  <c r="Q570" i="3" a="1"/>
  <c r="Q570" i="3" s="1"/>
  <c r="AU599" i="3" a="1"/>
  <c r="AU599" i="3" s="1"/>
  <c r="AU462" i="3" a="1"/>
  <c r="AU462" i="3" s="1"/>
  <c r="Q489" i="3" a="1"/>
  <c r="Q489" i="3" s="1"/>
  <c r="Q507" i="3" a="1"/>
  <c r="Q507" i="3" s="1"/>
  <c r="Q531" i="3" a="1"/>
  <c r="Q531" i="3" s="1"/>
  <c r="Q551" i="3" a="1"/>
  <c r="Q551" i="3" s="1"/>
  <c r="AU743" i="3" a="1"/>
  <c r="AU743" i="3" s="1"/>
  <c r="AU787" i="3" a="1"/>
  <c r="AU787" i="3" s="1"/>
  <c r="AM802" i="3" a="1"/>
  <c r="AM802" i="3" s="1"/>
  <c r="AB808" i="3" a="1"/>
  <c r="AB808" i="3" s="1"/>
  <c r="Q827" i="3" a="1"/>
  <c r="Q827" i="3" s="1"/>
  <c r="AU845" i="3" a="1"/>
  <c r="AU845" i="3" s="1"/>
  <c r="AU717" i="3" a="1"/>
  <c r="AU717" i="3" s="1"/>
  <c r="AM582" i="3" a="1"/>
  <c r="AM582" i="3" s="1"/>
  <c r="AB603" i="3" a="1"/>
  <c r="AB603" i="3" s="1"/>
  <c r="AM618" i="3" a="1"/>
  <c r="AM618" i="3" s="1"/>
  <c r="AM641" i="3" a="1"/>
  <c r="AM641" i="3" s="1"/>
  <c r="AU666" i="3" a="1"/>
  <c r="AU666" i="3" s="1"/>
  <c r="AB690" i="3" a="1"/>
  <c r="AB690" i="3" s="1"/>
  <c r="AM566" i="3" a="1"/>
  <c r="AM566" i="3" s="1"/>
  <c r="AU587" i="3" a="1"/>
  <c r="AU587" i="3" s="1"/>
  <c r="AU613" i="3" a="1"/>
  <c r="AU613" i="3" s="1"/>
  <c r="AM476" i="3" a="1"/>
  <c r="AM476" i="3" s="1"/>
  <c r="Q502" i="3" a="1"/>
  <c r="Q502" i="3" s="1"/>
  <c r="Q520" i="3" a="1"/>
  <c r="Q520" i="3" s="1"/>
  <c r="AB544" i="3" a="1"/>
  <c r="AB544" i="3" s="1"/>
  <c r="AM726" i="3" a="1"/>
  <c r="AM726" i="3" s="1"/>
  <c r="AB709" i="3" a="1"/>
  <c r="AB709" i="3" s="1"/>
  <c r="AM737" i="3" a="1"/>
  <c r="AM737" i="3" s="1"/>
  <c r="AU742" i="3" a="1"/>
  <c r="AU742" i="3" s="1"/>
  <c r="AU766" i="3" a="1"/>
  <c r="AU766" i="3" s="1"/>
  <c r="Q781" i="3" a="1"/>
  <c r="Q781" i="3" s="1"/>
  <c r="AB642" i="3" a="1"/>
  <c r="AB642" i="3" s="1"/>
  <c r="Q662" i="3" a="1"/>
  <c r="Q662" i="3" s="1"/>
  <c r="AM678" i="3" a="1"/>
  <c r="AM678" i="3" s="1"/>
  <c r="AU709" i="3" a="1"/>
  <c r="AU709" i="3" s="1"/>
  <c r="AU570" i="3" a="1"/>
  <c r="AU570" i="3" s="1"/>
  <c r="AM604" i="3" a="1"/>
  <c r="AM604" i="3" s="1"/>
  <c r="Q627" i="3" a="1"/>
  <c r="Q627" i="3" s="1"/>
  <c r="AU648" i="3" a="1"/>
  <c r="AU648" i="3" s="1"/>
  <c r="AM675" i="3" a="1"/>
  <c r="AM675" i="3" s="1"/>
  <c r="Q543" i="3" a="1"/>
  <c r="Q543" i="3" s="1"/>
  <c r="Q407" i="3" a="1"/>
  <c r="Q407" i="3" s="1"/>
  <c r="AU439" i="3" a="1"/>
  <c r="AU439" i="3" s="1"/>
  <c r="AB453" i="3" a="1"/>
  <c r="AB453" i="3" s="1"/>
  <c r="AM479" i="3" a="1"/>
  <c r="AM479" i="3" s="1"/>
  <c r="AB490" i="3" a="1"/>
  <c r="AB490" i="3" s="1"/>
  <c r="Q481" i="3" a="1"/>
  <c r="Q481" i="3" s="1"/>
  <c r="AM509" i="3" a="1"/>
  <c r="AM509" i="3" s="1"/>
  <c r="Q532" i="3" a="1"/>
  <c r="Q532" i="3" s="1"/>
  <c r="AB407" i="3" a="1"/>
  <c r="AB407" i="3" s="1"/>
  <c r="Q284" i="3" a="1"/>
  <c r="Q284" i="3" s="1"/>
  <c r="AB297" i="3" a="1"/>
  <c r="AB297" i="3" s="1"/>
  <c r="AM321" i="3" a="1"/>
  <c r="AM321" i="3" s="1"/>
  <c r="Q345" i="3" a="1"/>
  <c r="Q345" i="3" s="1"/>
  <c r="AM392" i="3" a="1"/>
  <c r="AM392" i="3" s="1"/>
  <c r="AB265" i="3" a="1"/>
  <c r="AB265" i="3" s="1"/>
  <c r="AB298" i="3" a="1"/>
  <c r="AB298" i="3" s="1"/>
  <c r="AB331" i="3" a="1"/>
  <c r="AB331" i="3" s="1"/>
  <c r="AB359" i="3" a="1"/>
  <c r="AB359" i="3" s="1"/>
  <c r="AU223" i="3" a="1"/>
  <c r="AU223" i="3" s="1"/>
  <c r="AU254" i="3" a="1"/>
  <c r="AU254" i="3" s="1"/>
  <c r="AM125" i="3" a="1"/>
  <c r="AM125" i="3" s="1"/>
  <c r="AM134" i="3" a="1"/>
  <c r="AM134" i="3" s="1"/>
  <c r="Q159" i="3" a="1"/>
  <c r="Q159" i="3" s="1"/>
  <c r="AM173" i="3" a="1"/>
  <c r="AM173" i="3" s="1"/>
  <c r="Q446" i="3" a="1"/>
  <c r="Q446" i="3" s="1"/>
  <c r="AB449" i="3" a="1"/>
  <c r="AB449" i="3" s="1"/>
  <c r="Q477" i="3" a="1"/>
  <c r="Q477" i="3" s="1"/>
  <c r="AM498" i="3" a="1"/>
  <c r="AM498" i="3" s="1"/>
  <c r="AM377" i="3" a="1"/>
  <c r="AM377" i="3" s="1"/>
  <c r="AB393" i="3" a="1"/>
  <c r="AB393" i="3" s="1"/>
  <c r="Q266" i="3" a="1"/>
  <c r="Q266" i="3" s="1"/>
  <c r="AM289" i="3" a="1"/>
  <c r="AM289" i="3" s="1"/>
  <c r="AB310" i="3" a="1"/>
  <c r="AB310" i="3" s="1"/>
  <c r="Q360" i="3" a="1"/>
  <c r="Q360" i="3" s="1"/>
  <c r="AB392" i="3" a="1"/>
  <c r="AB392" i="3" s="1"/>
  <c r="AB263" i="3" a="1"/>
  <c r="AB263" i="3" s="1"/>
  <c r="AB296" i="3" a="1"/>
  <c r="AB296" i="3" s="1"/>
  <c r="AB327" i="3" a="1"/>
  <c r="AB327" i="3" s="1"/>
  <c r="AU190" i="3" a="1"/>
  <c r="AU190" i="3" s="1"/>
  <c r="Q214" i="3" a="1"/>
  <c r="Q214" i="3" s="1"/>
  <c r="AU230" i="3" a="1"/>
  <c r="AU230" i="3" s="1"/>
  <c r="AB253" i="3" a="1"/>
  <c r="AB253" i="3" s="1"/>
  <c r="AB121" i="3" a="1"/>
  <c r="AB121" i="3" s="1"/>
  <c r="AU141" i="3" a="1"/>
  <c r="AU141" i="3" s="1"/>
  <c r="Q527" i="3" a="1"/>
  <c r="Q527" i="3" s="1"/>
  <c r="AM513" i="3" a="1"/>
  <c r="AM513" i="3" s="1"/>
  <c r="AU539" i="3" a="1"/>
  <c r="AU539" i="3" s="1"/>
  <c r="AB413" i="3" a="1"/>
  <c r="AB413" i="3" s="1"/>
  <c r="Q433" i="3" a="1"/>
  <c r="Q433" i="3" s="1"/>
  <c r="Q311" i="3" a="1"/>
  <c r="Q311" i="3" s="1"/>
  <c r="Q325" i="3" a="1"/>
  <c r="Q325" i="3" s="1"/>
  <c r="AB349" i="3" a="1"/>
  <c r="AB349" i="3" s="1"/>
  <c r="AB373" i="3" a="1"/>
  <c r="AB373" i="3" s="1"/>
  <c r="AM247" i="3" a="1"/>
  <c r="AM247" i="3" s="1"/>
  <c r="AU294" i="3" a="1"/>
  <c r="AU294" i="3" s="1"/>
  <c r="AB324" i="3" a="1"/>
  <c r="AB324" i="3" s="1"/>
  <c r="AM357" i="3" a="1"/>
  <c r="AM357" i="3" s="1"/>
  <c r="AU385" i="3" a="1"/>
  <c r="AU385" i="3" s="1"/>
  <c r="AU262" i="3" a="1"/>
  <c r="AU262" i="3" s="1"/>
  <c r="Q118" i="3" a="1"/>
  <c r="Q118" i="3" s="1"/>
  <c r="AU151" i="3" a="1"/>
  <c r="AU151" i="3" s="1"/>
  <c r="AB161" i="3" a="1"/>
  <c r="AB161" i="3" s="1"/>
  <c r="AM184" i="3" a="1"/>
  <c r="AM184" i="3" s="1"/>
  <c r="Q199" i="3" a="1"/>
  <c r="Q199" i="3" s="1"/>
  <c r="AM440" i="3" a="1"/>
  <c r="AM440" i="3" s="1"/>
  <c r="AU445" i="3" a="1"/>
  <c r="AU445" i="3" s="1"/>
  <c r="AB473" i="3" a="1"/>
  <c r="AB473" i="3" s="1"/>
  <c r="Q495" i="3" a="1"/>
  <c r="Q495" i="3" s="1"/>
  <c r="Q374" i="3" a="1"/>
  <c r="Q374" i="3" s="1"/>
  <c r="AB389" i="3" a="1"/>
  <c r="AB389" i="3" s="1"/>
  <c r="AB262" i="3" a="1"/>
  <c r="AB262" i="3" s="1"/>
  <c r="AM285" i="3" a="1"/>
  <c r="AM285" i="3" s="1"/>
  <c r="AM740" i="3" a="1"/>
  <c r="AM740" i="3" s="1"/>
  <c r="Q689" i="3" a="1"/>
  <c r="Q689" i="3" s="1"/>
  <c r="AB580" i="3" a="1"/>
  <c r="AB580" i="3" s="1"/>
  <c r="Q636" i="3" a="1"/>
  <c r="Q636" i="3" s="1"/>
  <c r="AB684" i="3" a="1"/>
  <c r="AB684" i="3" s="1"/>
  <c r="AB416" i="3" a="1"/>
  <c r="AB416" i="3" s="1"/>
  <c r="AB512" i="3" a="1"/>
  <c r="AB512" i="3" s="1"/>
  <c r="AU741" i="3" a="1"/>
  <c r="AU741" i="3" s="1"/>
  <c r="AM841" i="3" a="1"/>
  <c r="AM841" i="3" s="1"/>
  <c r="AM849" i="3" a="1"/>
  <c r="AM849" i="3" s="1"/>
  <c r="Q720" i="3" a="1"/>
  <c r="Q720" i="3" s="1"/>
  <c r="AU740" i="3" a="1"/>
  <c r="AU740" i="3" s="1"/>
  <c r="AM753" i="3" a="1"/>
  <c r="AM753" i="3" s="1"/>
  <c r="Q617" i="3" a="1"/>
  <c r="Q617" i="3" s="1"/>
  <c r="AM638" i="3" a="1"/>
  <c r="AM638" i="3" s="1"/>
  <c r="AU656" i="3" a="1"/>
  <c r="AU656" i="3" s="1"/>
  <c r="AU681" i="3" a="1"/>
  <c r="AU681" i="3" s="1"/>
  <c r="Q714" i="3" a="1"/>
  <c r="Q714" i="3" s="1"/>
  <c r="AU581" i="3" a="1"/>
  <c r="AU581" i="3" s="1"/>
  <c r="AB604" i="3" a="1"/>
  <c r="AB604" i="3" s="1"/>
  <c r="AU624" i="3" a="1"/>
  <c r="AU624" i="3" s="1"/>
  <c r="Q652" i="3" a="1"/>
  <c r="Q652" i="3" s="1"/>
  <c r="AM518" i="3" a="1"/>
  <c r="AM518" i="3" s="1"/>
  <c r="Q539" i="3" a="1"/>
  <c r="Q539" i="3" s="1"/>
  <c r="AB414" i="3" a="1"/>
  <c r="AB414" i="3" s="1"/>
  <c r="Q429" i="3" a="1"/>
  <c r="Q429" i="3" s="1"/>
  <c r="AB805" i="3" a="1"/>
  <c r="AB805" i="3" s="1"/>
  <c r="AU808" i="3" a="1"/>
  <c r="AU808" i="3" s="1"/>
  <c r="Q822" i="3" a="1"/>
  <c r="Q822" i="3" s="1"/>
  <c r="AB827" i="3" a="1"/>
  <c r="AB827" i="3" s="1"/>
  <c r="AB849" i="3" a="1"/>
  <c r="AB849" i="3" s="1"/>
  <c r="AU721" i="3" a="1"/>
  <c r="AU721" i="3" s="1"/>
  <c r="AU736" i="3" a="1"/>
  <c r="AU736" i="3" s="1"/>
  <c r="AM599" i="3" a="1"/>
  <c r="AM599" i="3" s="1"/>
  <c r="AB622" i="3" a="1"/>
  <c r="AB622" i="3" s="1"/>
  <c r="AB638" i="3" a="1"/>
  <c r="AB638" i="3" s="1"/>
  <c r="AB663" i="3" a="1"/>
  <c r="AB663" i="3" s="1"/>
  <c r="AM688" i="3" a="1"/>
  <c r="AM688" i="3" s="1"/>
  <c r="AU564" i="3" a="1"/>
  <c r="AU564" i="3" s="1"/>
  <c r="AM584" i="3" a="1"/>
  <c r="AM584" i="3" s="1"/>
  <c r="Q606" i="3" a="1"/>
  <c r="Q606" i="3" s="1"/>
  <c r="AM633" i="3" a="1"/>
  <c r="AM633" i="3" s="1"/>
  <c r="AB498" i="3" a="1"/>
  <c r="AB498" i="3" s="1"/>
  <c r="Q522" i="3" a="1"/>
  <c r="Q522" i="3" s="1"/>
  <c r="AU538" i="3" a="1"/>
  <c r="AU538" i="3" s="1"/>
  <c r="AB412" i="3" a="1"/>
  <c r="AB412" i="3" s="1"/>
  <c r="AB437" i="3" a="1"/>
  <c r="AB437" i="3" s="1"/>
  <c r="AB797" i="3" a="1"/>
  <c r="AB797" i="3" s="1"/>
  <c r="AB747" i="3" a="1"/>
  <c r="AB747" i="3" s="1"/>
  <c r="AU774" i="3" a="1"/>
  <c r="AU774" i="3" s="1"/>
  <c r="AU777" i="3" a="1"/>
  <c r="AU777" i="3" s="1"/>
  <c r="AB800" i="3" a="1"/>
  <c r="AB800" i="3" s="1"/>
  <c r="AU814" i="3" a="1"/>
  <c r="AU814" i="3" s="1"/>
  <c r="AM680" i="3" a="1"/>
  <c r="AM680" i="3" s="1"/>
  <c r="AM699" i="3" a="1"/>
  <c r="AM699" i="3" s="1"/>
  <c r="AB569" i="3" a="1"/>
  <c r="AB569" i="3" s="1"/>
  <c r="AM588" i="3" a="1"/>
  <c r="AM588" i="3" s="1"/>
  <c r="AU606" i="3" a="1"/>
  <c r="AU606" i="3" s="1"/>
  <c r="AM639" i="3" a="1"/>
  <c r="AM639" i="3" s="1"/>
  <c r="AM659" i="3" a="1"/>
  <c r="AM659" i="3" s="1"/>
  <c r="AM684" i="3" a="1"/>
  <c r="AM684" i="3" s="1"/>
  <c r="AB555" i="3" a="1"/>
  <c r="AB555" i="3" s="1"/>
  <c r="AB584" i="3" a="1"/>
  <c r="AB584" i="3" s="1"/>
  <c r="Q445" i="3" a="1"/>
  <c r="Q445" i="3" s="1"/>
  <c r="AM474" i="3" a="1"/>
  <c r="AM474" i="3" s="1"/>
  <c r="AU488" i="3" a="1"/>
  <c r="AU488" i="3" s="1"/>
  <c r="Q516" i="3" a="1"/>
  <c r="Q516" i="3" s="1"/>
  <c r="AU534" i="3" a="1"/>
  <c r="AU534" i="3" s="1"/>
  <c r="AM833" i="3" a="1"/>
  <c r="AM833" i="3" s="1"/>
  <c r="AU765" i="3" a="1"/>
  <c r="AU765" i="3" s="1"/>
  <c r="AM787" i="3" a="1"/>
  <c r="AM787" i="3" s="1"/>
  <c r="Q791" i="3" a="1"/>
  <c r="Q791" i="3" s="1"/>
  <c r="AM813" i="3" a="1"/>
  <c r="AM813" i="3" s="1"/>
  <c r="AB828" i="3" a="1"/>
  <c r="AB828" i="3" s="1"/>
  <c r="AM695" i="3" a="1"/>
  <c r="AM695" i="3" s="1"/>
  <c r="AU565" i="3" a="1"/>
  <c r="AU565" i="3" s="1"/>
  <c r="AB585" i="3" a="1"/>
  <c r="AB585" i="3" s="1"/>
  <c r="Q601" i="3" a="1"/>
  <c r="Q601" i="3" s="1"/>
  <c r="AU621" i="3" a="1"/>
  <c r="AU621" i="3" s="1"/>
  <c r="AU652" i="3" a="1"/>
  <c r="AU652" i="3" s="1"/>
  <c r="Q676" i="3" a="1"/>
  <c r="Q676" i="3" s="1"/>
  <c r="AB698" i="3" a="1"/>
  <c r="AB698" i="3" s="1"/>
  <c r="Q568" i="3" a="1"/>
  <c r="Q568" i="3" s="1"/>
  <c r="AB598" i="3" a="1"/>
  <c r="AB598" i="3" s="1"/>
  <c r="AU460" i="3" a="1"/>
  <c r="AU460" i="3" s="1"/>
  <c r="AB487" i="3" a="1"/>
  <c r="AB487" i="3" s="1"/>
  <c r="AB505" i="3" a="1"/>
  <c r="AB505" i="3" s="1"/>
  <c r="AB529" i="3" a="1"/>
  <c r="AB529" i="3" s="1"/>
  <c r="AU850" i="3" a="1"/>
  <c r="AU850" i="3" s="1"/>
  <c r="AB856" i="3" a="1"/>
  <c r="AB856" i="3" s="1"/>
  <c r="AB722" i="3" a="1"/>
  <c r="AB722" i="3" s="1"/>
  <c r="AU727" i="3" a="1"/>
  <c r="AU727" i="3" s="1"/>
  <c r="Q752" i="3" a="1"/>
  <c r="Q752" i="3" s="1"/>
  <c r="AB761" i="3" a="1"/>
  <c r="AB761" i="3" s="1"/>
  <c r="AB624" i="3" a="1"/>
  <c r="AB624" i="3" s="1"/>
  <c r="Q646" i="3" a="1"/>
  <c r="Q646" i="3" s="1"/>
  <c r="AM663" i="3" a="1"/>
  <c r="AM663" i="3" s="1"/>
  <c r="AU688" i="3" a="1"/>
  <c r="AU688" i="3" s="1"/>
  <c r="Q556" i="3" a="1"/>
  <c r="Q556" i="3" s="1"/>
  <c r="AB588" i="3" a="1"/>
  <c r="AB588" i="3" s="1"/>
  <c r="AB612" i="3" a="1"/>
  <c r="AB612" i="3" s="1"/>
  <c r="AU633" i="3" a="1"/>
  <c r="AU633" i="3" s="1"/>
  <c r="Q659" i="3" a="1"/>
  <c r="Q659" i="3" s="1"/>
  <c r="Q528" i="3" a="1"/>
  <c r="Q528" i="3" s="1"/>
  <c r="AM546" i="3" a="1"/>
  <c r="AM546" i="3" s="1"/>
  <c r="AM423" i="3" a="1"/>
  <c r="AM423" i="3" s="1"/>
  <c r="AM437" i="3" a="1"/>
  <c r="AM437" i="3" s="1"/>
  <c r="Q462" i="3" a="1"/>
  <c r="Q462" i="3" s="1"/>
  <c r="AU469" i="3" a="1"/>
  <c r="AU469" i="3" s="1"/>
  <c r="AM465" i="3" a="1"/>
  <c r="AM465" i="3" s="1"/>
  <c r="AB495" i="3" a="1"/>
  <c r="AB495" i="3" s="1"/>
  <c r="AU516" i="3" a="1"/>
  <c r="AU516" i="3" s="1"/>
  <c r="AM395" i="3" a="1"/>
  <c r="AM395" i="3" s="1"/>
  <c r="Q268" i="3" a="1"/>
  <c r="Q268" i="3" s="1"/>
  <c r="Q282" i="3" a="1"/>
  <c r="Q282" i="3" s="1"/>
  <c r="AU306" i="3" a="1"/>
  <c r="AU306" i="3" s="1"/>
  <c r="Q330" i="3" a="1"/>
  <c r="Q330" i="3" s="1"/>
  <c r="AM376" i="3" a="1"/>
  <c r="AM376" i="3" s="1"/>
  <c r="AM250" i="3" a="1"/>
  <c r="AM250" i="3" s="1"/>
  <c r="Q281" i="3" a="1"/>
  <c r="Q281" i="3" s="1"/>
  <c r="AB313" i="3" a="1"/>
  <c r="AB313" i="3" s="1"/>
  <c r="Q344" i="3" a="1"/>
  <c r="Q344" i="3" s="1"/>
  <c r="AB209" i="3" a="1"/>
  <c r="AB209" i="3" s="1"/>
  <c r="AM234" i="3" a="1"/>
  <c r="AM234" i="3" s="1"/>
  <c r="AM254" i="3" a="1"/>
  <c r="AM254" i="3" s="1"/>
  <c r="AM119" i="3" a="1"/>
  <c r="AM119" i="3" s="1"/>
  <c r="Q138" i="3" a="1"/>
  <c r="Q138" i="3" s="1"/>
  <c r="AM521" i="3" a="1"/>
  <c r="AM521" i="3" s="1"/>
  <c r="AM426" i="3" a="1"/>
  <c r="AM426" i="3" s="1"/>
  <c r="Q432" i="3" a="1"/>
  <c r="Q432" i="3" s="1"/>
  <c r="AB461" i="3" a="1"/>
  <c r="AB461" i="3" s="1"/>
  <c r="AB484" i="3" a="1"/>
  <c r="AB484" i="3" s="1"/>
  <c r="AU362" i="3" a="1"/>
  <c r="AU362" i="3" s="1"/>
  <c r="AB377" i="3" a="1"/>
  <c r="AB377" i="3" s="1"/>
  <c r="AU398" i="3" a="1"/>
  <c r="AU398" i="3" s="1"/>
  <c r="Q271" i="3" a="1"/>
  <c r="Q271" i="3" s="1"/>
  <c r="AB293" i="3" a="1"/>
  <c r="AB293" i="3" s="1"/>
  <c r="AU342" i="3" a="1"/>
  <c r="AU342" i="3" s="1"/>
  <c r="AB376" i="3" a="1"/>
  <c r="AB376" i="3" s="1"/>
  <c r="AB243" i="3" a="1"/>
  <c r="AB243" i="3" s="1"/>
  <c r="Q277" i="3" a="1"/>
  <c r="Q277" i="3" s="1"/>
  <c r="AB309" i="3" a="1"/>
  <c r="AB309" i="3" s="1"/>
  <c r="AU669" i="3" a="1"/>
  <c r="AU669" i="3" s="1"/>
  <c r="AU641" i="3" a="1"/>
  <c r="AU641" i="3" s="1"/>
  <c r="AM692" i="3" a="1"/>
  <c r="AM692" i="3" s="1"/>
  <c r="Q588" i="3" a="1"/>
  <c r="Q588" i="3" s="1"/>
  <c r="AB637" i="3" a="1"/>
  <c r="AB637" i="3" s="1"/>
  <c r="AU525" i="3" a="1"/>
  <c r="AU525" i="3" s="1"/>
  <c r="Q478" i="3" a="1"/>
  <c r="Q478" i="3" s="1"/>
  <c r="AM711" i="3" a="1"/>
  <c r="AM711" i="3" s="1"/>
  <c r="AU825" i="3" a="1"/>
  <c r="AU825" i="3" s="1"/>
  <c r="AU828" i="3" a="1"/>
  <c r="AU828" i="3" s="1"/>
  <c r="AU704" i="3" a="1"/>
  <c r="AU704" i="3" s="1"/>
  <c r="AM725" i="3" a="1"/>
  <c r="AM725" i="3" s="1"/>
  <c r="AU738" i="3" a="1"/>
  <c r="AU738" i="3" s="1"/>
  <c r="AM601" i="3" a="1"/>
  <c r="AM601" i="3" s="1"/>
  <c r="Q624" i="3" a="1"/>
  <c r="Q624" i="3" s="1"/>
  <c r="Q640" i="3" a="1"/>
  <c r="Q640" i="3" s="1"/>
  <c r="AB665" i="3" a="1"/>
  <c r="AB665" i="3" s="1"/>
  <c r="AM690" i="3" a="1"/>
  <c r="AM690" i="3" s="1"/>
  <c r="AU566" i="3" a="1"/>
  <c r="AU566" i="3" s="1"/>
  <c r="AB586" i="3" a="1"/>
  <c r="AB586" i="3" s="1"/>
  <c r="Q608" i="3" a="1"/>
  <c r="Q608" i="3" s="1"/>
  <c r="AM635" i="3" a="1"/>
  <c r="AM635" i="3" s="1"/>
  <c r="AB500" i="3" a="1"/>
  <c r="AB500" i="3" s="1"/>
  <c r="AU523" i="3" a="1"/>
  <c r="AU523" i="3" s="1"/>
  <c r="AU540" i="3" a="1"/>
  <c r="AU540" i="3" s="1"/>
  <c r="Q414" i="3" a="1"/>
  <c r="Q414" i="3" s="1"/>
  <c r="Q753" i="3" a="1"/>
  <c r="Q753" i="3" s="1"/>
  <c r="AM791" i="3" a="1"/>
  <c r="AM791" i="3" s="1"/>
  <c r="AM806" i="3" a="1"/>
  <c r="AM806" i="3" s="1"/>
  <c r="Q812" i="3" a="1"/>
  <c r="Q812" i="3" s="1"/>
  <c r="AM830" i="3" a="1"/>
  <c r="AM830" i="3" s="1"/>
  <c r="Q853" i="3" a="1"/>
  <c r="Q853" i="3" s="1"/>
  <c r="AM721" i="3" a="1"/>
  <c r="AM721" i="3" s="1"/>
  <c r="AM585" i="3" a="1"/>
  <c r="AM585" i="3" s="1"/>
  <c r="AB607" i="3" a="1"/>
  <c r="AB607" i="3" s="1"/>
  <c r="AU623" i="3" a="1"/>
  <c r="AU623" i="3" s="1"/>
  <c r="AM645" i="3" a="1"/>
  <c r="AM645" i="3" s="1"/>
  <c r="AU670" i="3" a="1"/>
  <c r="AU670" i="3" s="1"/>
  <c r="AB694" i="3" a="1"/>
  <c r="AB694" i="3" s="1"/>
  <c r="AB570" i="3" a="1"/>
  <c r="AB570" i="3" s="1"/>
  <c r="AB591" i="3" a="1"/>
  <c r="AB591" i="3" s="1"/>
  <c r="AB617" i="3" a="1"/>
  <c r="AB617" i="3" s="1"/>
  <c r="AB482" i="3" a="1"/>
  <c r="AB482" i="3" s="1"/>
  <c r="AM505" i="3" a="1"/>
  <c r="AM505" i="3" s="1"/>
  <c r="AM523" i="3" a="1"/>
  <c r="AM523" i="3" s="1"/>
  <c r="Q548" i="3" a="1"/>
  <c r="Q548" i="3" s="1"/>
  <c r="AB421" i="3" a="1"/>
  <c r="AB421" i="3" s="1"/>
  <c r="Q766" i="3" a="1"/>
  <c r="Q766" i="3" s="1"/>
  <c r="Q732" i="3" a="1"/>
  <c r="Q732" i="3" s="1"/>
  <c r="Q758" i="3" a="1"/>
  <c r="Q758" i="3" s="1"/>
  <c r="AU761" i="3" a="1"/>
  <c r="AU761" i="3" s="1"/>
  <c r="Q785" i="3" a="1"/>
  <c r="Q785" i="3" s="1"/>
  <c r="Q800" i="3" a="1"/>
  <c r="Q800" i="3" s="1"/>
  <c r="Q664" i="3" a="1"/>
  <c r="Q664" i="3" s="1"/>
  <c r="Q684" i="3" a="1"/>
  <c r="Q684" i="3" s="1"/>
  <c r="AM702" i="3" a="1"/>
  <c r="AM702" i="3" s="1"/>
  <c r="Q571" i="3" a="1"/>
  <c r="Q571" i="3" s="1"/>
  <c r="Q590" i="3" a="1"/>
  <c r="Q590" i="3" s="1"/>
  <c r="AB625" i="3" a="1"/>
  <c r="AB625" i="3" s="1"/>
  <c r="Q645" i="3" a="1"/>
  <c r="Q645" i="3" s="1"/>
  <c r="AB668" i="3" a="1"/>
  <c r="AB668" i="3" s="1"/>
  <c r="AU693" i="3" a="1"/>
  <c r="AU693" i="3" s="1"/>
  <c r="AU569" i="3" a="1"/>
  <c r="AU569" i="3" s="1"/>
  <c r="AM427" i="3" a="1"/>
  <c r="AM427" i="3" s="1"/>
  <c r="AU458" i="3" a="1"/>
  <c r="AU458" i="3" s="1"/>
  <c r="AB472" i="3" a="1"/>
  <c r="AB472" i="3" s="1"/>
  <c r="AM499" i="3" a="1"/>
  <c r="AM499" i="3" s="1"/>
  <c r="AM517" i="3" a="1"/>
  <c r="AM517" i="3" s="1"/>
  <c r="AB795" i="3" a="1"/>
  <c r="AB795" i="3" s="1"/>
  <c r="AB745" i="3" a="1"/>
  <c r="AB745" i="3" s="1"/>
  <c r="Q773" i="3" a="1"/>
  <c r="Q773" i="3" s="1"/>
  <c r="AB776" i="3" a="1"/>
  <c r="AB776" i="3" s="1"/>
  <c r="AB798" i="3" a="1"/>
  <c r="AB798" i="3" s="1"/>
  <c r="AB813" i="3" a="1"/>
  <c r="AB813" i="3" s="1"/>
  <c r="Q677" i="3" a="1"/>
  <c r="Q677" i="3" s="1"/>
  <c r="AB697" i="3" a="1"/>
  <c r="AB697" i="3" s="1"/>
  <c r="AM567" i="3" a="1"/>
  <c r="AM567" i="3" s="1"/>
  <c r="Q587" i="3" a="1"/>
  <c r="Q587" i="3" s="1"/>
  <c r="AU604" i="3" a="1"/>
  <c r="AU604" i="3" s="1"/>
  <c r="Q638" i="3" a="1"/>
  <c r="Q638" i="3" s="1"/>
  <c r="AM657" i="3" a="1"/>
  <c r="AM657" i="3" s="1"/>
  <c r="Q683" i="3" a="1"/>
  <c r="Q683" i="3" s="1"/>
  <c r="AU553" i="3" a="1"/>
  <c r="AU553" i="3" s="1"/>
  <c r="AU582" i="3" a="1"/>
  <c r="AU582" i="3" s="1"/>
  <c r="AB443" i="3" a="1"/>
  <c r="AB443" i="3" s="1"/>
  <c r="AM472" i="3" a="1"/>
  <c r="AM472" i="3" s="1"/>
  <c r="AB485" i="3" a="1"/>
  <c r="AB485" i="3" s="1"/>
  <c r="Q514" i="3" a="1"/>
  <c r="Q514" i="3" s="1"/>
  <c r="AM820" i="3" a="1"/>
  <c r="AM820" i="3" s="1"/>
  <c r="Q833" i="3" a="1"/>
  <c r="Q833" i="3" s="1"/>
  <c r="AU836" i="3" a="1"/>
  <c r="AU836" i="3" s="1"/>
  <c r="AU712" i="3" a="1"/>
  <c r="AU712" i="3" s="1"/>
  <c r="AB733" i="3" a="1"/>
  <c r="AB733" i="3" s="1"/>
  <c r="AB746" i="3" a="1"/>
  <c r="AB746" i="3" s="1"/>
  <c r="AM609" i="3" a="1"/>
  <c r="AM609" i="3" s="1"/>
  <c r="AB631" i="3" a="1"/>
  <c r="AB631" i="3" s="1"/>
  <c r="AU647" i="3" a="1"/>
  <c r="AU647" i="3" s="1"/>
  <c r="AU672" i="3" a="1"/>
  <c r="AU672" i="3" s="1"/>
  <c r="AU698" i="3" a="1"/>
  <c r="AU698" i="3" s="1"/>
  <c r="AB574" i="3" a="1"/>
  <c r="AB574" i="3" s="1"/>
  <c r="AU596" i="3" a="1"/>
  <c r="AU596" i="3" s="1"/>
  <c r="AU615" i="3" a="1"/>
  <c r="AU615" i="3" s="1"/>
  <c r="AM644" i="3" a="1"/>
  <c r="AM644" i="3" s="1"/>
  <c r="Q511" i="3" a="1"/>
  <c r="Q511" i="3" s="1"/>
  <c r="AM531" i="3" a="1"/>
  <c r="AM531" i="3" s="1"/>
  <c r="AM551" i="3" a="1"/>
  <c r="AM551" i="3" s="1"/>
  <c r="AM421" i="3" a="1"/>
  <c r="AM421" i="3" s="1"/>
  <c r="AB446" i="3" a="1"/>
  <c r="AB446" i="3" s="1"/>
  <c r="AU447" i="3" a="1"/>
  <c r="AU447" i="3" s="1"/>
  <c r="AU450" i="3" a="1"/>
  <c r="AU450" i="3" s="1"/>
  <c r="AU478" i="3" a="1"/>
  <c r="AU478" i="3" s="1"/>
  <c r="AM500" i="3" a="1"/>
  <c r="AM500" i="3" s="1"/>
  <c r="AM379" i="3" a="1"/>
  <c r="AM379" i="3" s="1"/>
  <c r="AB395" i="3" a="1"/>
  <c r="AB395" i="3" s="1"/>
  <c r="AU267" i="3" a="1"/>
  <c r="AU267" i="3" s="1"/>
  <c r="AM291" i="3" a="1"/>
  <c r="AM291" i="3" s="1"/>
  <c r="Q312" i="3" a="1"/>
  <c r="Q312" i="3" s="1"/>
  <c r="AU361" i="3" a="1"/>
  <c r="AU361" i="3" s="1"/>
  <c r="AB394" i="3" a="1"/>
  <c r="AB394" i="3" s="1"/>
  <c r="Q265" i="3" a="1"/>
  <c r="Q265" i="3" s="1"/>
  <c r="Q298" i="3" a="1"/>
  <c r="Q298" i="3" s="1"/>
  <c r="Q329" i="3" a="1"/>
  <c r="Q329" i="3" s="1"/>
  <c r="AM192" i="3" a="1"/>
  <c r="AM192" i="3" s="1"/>
  <c r="Q216" i="3" a="1"/>
  <c r="Q216" i="3" s="1"/>
  <c r="AM232" i="3" a="1"/>
  <c r="AM232" i="3" s="1"/>
  <c r="AM258" i="3" a="1"/>
  <c r="AM258" i="3" s="1"/>
  <c r="Q123" i="3" a="1"/>
  <c r="Q123" i="3" s="1"/>
  <c r="Q453" i="3" a="1"/>
  <c r="Q453" i="3" s="1"/>
  <c r="AM547" i="3" a="1"/>
  <c r="AM547" i="3" s="1"/>
  <c r="AB415" i="3" a="1"/>
  <c r="AB415" i="3" s="1"/>
  <c r="AM445" i="3" a="1"/>
  <c r="AM445" i="3" s="1"/>
  <c r="Q469" i="3" a="1"/>
  <c r="Q469" i="3" s="1"/>
  <c r="AU347" i="3" a="1"/>
  <c r="AU347" i="3" s="1"/>
  <c r="AU358" i="3" a="1"/>
  <c r="AU358" i="3" s="1"/>
  <c r="Q383" i="3" a="1"/>
  <c r="Q383" i="3" s="1"/>
  <c r="AB256" i="3" a="1"/>
  <c r="AB256" i="3" s="1"/>
  <c r="AM372" i="3" a="1"/>
  <c r="AM372" i="3" s="1"/>
  <c r="AB250" i="3" a="1"/>
  <c r="AB250" i="3" s="1"/>
  <c r="AU132" i="3" a="1"/>
  <c r="AU132" i="3" s="1"/>
  <c r="AM171" i="3" a="1"/>
  <c r="AM171" i="3" s="1"/>
  <c r="AM545" i="3" a="1"/>
  <c r="AM545" i="3" s="1"/>
  <c r="AU443" i="3" a="1"/>
  <c r="AU443" i="3" s="1"/>
  <c r="AU345" i="3" a="1"/>
  <c r="AU345" i="3" s="1"/>
  <c r="Q381" i="3" a="1"/>
  <c r="Q381" i="3" s="1"/>
  <c r="Q276" i="3" a="1"/>
  <c r="Q276" i="3" s="1"/>
  <c r="AU357" i="3" a="1"/>
  <c r="AU357" i="3" s="1"/>
  <c r="Q259" i="3" a="1"/>
  <c r="Q259" i="3" s="1"/>
  <c r="Q150" i="3" a="1"/>
  <c r="Q150" i="3" s="1"/>
  <c r="Q194" i="3" a="1"/>
  <c r="Q194" i="3" s="1"/>
  <c r="Q232" i="3" a="1"/>
  <c r="Q232" i="3" s="1"/>
  <c r="AM475" i="3" a="1"/>
  <c r="AM475" i="3" s="1"/>
  <c r="AM541" i="3" a="1"/>
  <c r="AM541" i="3" s="1"/>
  <c r="AM389" i="3" a="1"/>
  <c r="AM389" i="3" s="1"/>
  <c r="Q355" i="3" a="1"/>
  <c r="Q355" i="3" s="1"/>
  <c r="AB330" i="3" a="1"/>
  <c r="AB330" i="3" s="1"/>
  <c r="AM339" i="3" a="1"/>
  <c r="AM339" i="3" s="1"/>
  <c r="AM386" i="3" a="1"/>
  <c r="AM386" i="3" s="1"/>
  <c r="AM259" i="3" a="1"/>
  <c r="AM259" i="3" s="1"/>
  <c r="AU290" i="3" a="1"/>
  <c r="AU290" i="3" s="1"/>
  <c r="AU325" i="3" a="1"/>
  <c r="AU325" i="3" s="1"/>
  <c r="AM353" i="3" a="1"/>
  <c r="AM353" i="3" s="1"/>
  <c r="Q218" i="3" a="1"/>
  <c r="Q218" i="3" s="1"/>
  <c r="AB245" i="3" a="1"/>
  <c r="AB245" i="3" s="1"/>
  <c r="AU119" i="3" a="1"/>
  <c r="AU119" i="3" s="1"/>
  <c r="AB129" i="3" a="1"/>
  <c r="AB129" i="3" s="1"/>
  <c r="AB153" i="3" a="1"/>
  <c r="AB153" i="3" s="1"/>
  <c r="AB499" i="3" a="1"/>
  <c r="AB499" i="3" s="1"/>
  <c r="Q490" i="3" a="1"/>
  <c r="Q490" i="3" s="1"/>
  <c r="Q517" i="3" a="1"/>
  <c r="Q517" i="3" s="1"/>
  <c r="AM539" i="3" a="1"/>
  <c r="AM539" i="3" s="1"/>
  <c r="AU414" i="3" a="1"/>
  <c r="AU414" i="3" s="1"/>
  <c r="Q292" i="3" a="1"/>
  <c r="Q292" i="3" s="1"/>
  <c r="Q305" i="3" a="1"/>
  <c r="Q305" i="3" s="1"/>
  <c r="AM328" i="3" a="1"/>
  <c r="AM328" i="3" s="1"/>
  <c r="AM352" i="3" a="1"/>
  <c r="AM352" i="3" s="1"/>
  <c r="AB400" i="3" a="1"/>
  <c r="AB400" i="3" s="1"/>
  <c r="AU275" i="3" a="1"/>
  <c r="AU275" i="3" s="1"/>
  <c r="Q306" i="3" a="1"/>
  <c r="Q306" i="3" s="1"/>
  <c r="AU338" i="3" a="1"/>
  <c r="AU338" i="3" s="1"/>
  <c r="AU366" i="3" a="1"/>
  <c r="AU366" i="3" s="1"/>
  <c r="AB231" i="3" a="1"/>
  <c r="AB231" i="3" s="1"/>
  <c r="AM98" i="3" a="1"/>
  <c r="AM98" i="3" s="1"/>
  <c r="Q133" i="3" a="1"/>
  <c r="Q133" i="3" s="1"/>
  <c r="AB142" i="3" a="1"/>
  <c r="AB142" i="3" s="1"/>
  <c r="Q166" i="3" a="1"/>
  <c r="Q166" i="3" s="1"/>
  <c r="AM180" i="3" a="1"/>
  <c r="AM180" i="3" s="1"/>
  <c r="AU547" i="3" a="1"/>
  <c r="AU547" i="3" s="1"/>
  <c r="Q523" i="3" a="1"/>
  <c r="Q523" i="3" s="1"/>
  <c r="Q549" i="3" a="1"/>
  <c r="Q549" i="3" s="1"/>
  <c r="AM422" i="3" a="1"/>
  <c r="AM422" i="3" s="1"/>
  <c r="AM443" i="3" a="1"/>
  <c r="AM443" i="3" s="1"/>
  <c r="Q322" i="3" a="1"/>
  <c r="Q322" i="3" s="1"/>
  <c r="AB336" i="3" a="1"/>
  <c r="AB336" i="3" s="1"/>
  <c r="AB360" i="3" a="1"/>
  <c r="AB360" i="3" s="1"/>
  <c r="AU382" i="3" a="1"/>
  <c r="AU382" i="3" s="1"/>
  <c r="Q256" i="3" a="1"/>
  <c r="Q256" i="3" s="1"/>
  <c r="AB304" i="3" a="1"/>
  <c r="AB304" i="3" s="1"/>
  <c r="AB333" i="3" a="1"/>
  <c r="AB333" i="3" s="1"/>
  <c r="Q367" i="3" a="1"/>
  <c r="Q367" i="3" s="1"/>
  <c r="AU395" i="3" a="1"/>
  <c r="AU395" i="3" s="1"/>
  <c r="AU271" i="3" a="1"/>
  <c r="AU271" i="3" s="1"/>
  <c r="AU127" i="3" a="1"/>
  <c r="AU127" i="3" s="1"/>
  <c r="AM161" i="3" a="1"/>
  <c r="AM161" i="3" s="1"/>
  <c r="AB170" i="3" a="1"/>
  <c r="AB170" i="3" s="1"/>
  <c r="AU193" i="3" a="1"/>
  <c r="AU193" i="3" s="1"/>
  <c r="AB208" i="3" a="1"/>
  <c r="AB208" i="3" s="1"/>
  <c r="AU241" i="3" a="1"/>
  <c r="AU241" i="3" s="1"/>
  <c r="Q472" i="3" a="1"/>
  <c r="Q472" i="3" s="1"/>
  <c r="AM556" i="3" a="1"/>
  <c r="AM556" i="3" s="1"/>
  <c r="AU420" i="3" a="1"/>
  <c r="AU420" i="3" s="1"/>
  <c r="AM450" i="3" a="1"/>
  <c r="AM450" i="3" s="1"/>
  <c r="Q475" i="3" a="1"/>
  <c r="Q475" i="3" s="1"/>
  <c r="AB353" i="3" a="1"/>
  <c r="AB353" i="3" s="1"/>
  <c r="AM364" i="3" a="1"/>
  <c r="AM364" i="3" s="1"/>
  <c r="Q389" i="3" a="1"/>
  <c r="Q389" i="3" s="1"/>
  <c r="Q262" i="3" a="1"/>
  <c r="Q262" i="3" s="1"/>
  <c r="AB283" i="3" a="1"/>
  <c r="AB283" i="3" s="1"/>
  <c r="AM333" i="3" a="1"/>
  <c r="AM333" i="3" s="1"/>
  <c r="AM365" i="3" a="1"/>
  <c r="AM365" i="3" s="1"/>
  <c r="AU399" i="3" a="1"/>
  <c r="AU399" i="3" s="1"/>
  <c r="AM266" i="3" a="1"/>
  <c r="AM266" i="3" s="1"/>
  <c r="AM299" i="3" a="1"/>
  <c r="AM299" i="3" s="1"/>
  <c r="AU159" i="3" a="1"/>
  <c r="AU159" i="3" s="1"/>
  <c r="AU188" i="3" a="1"/>
  <c r="AU188" i="3" s="1"/>
  <c r="AB205" i="3" a="1"/>
  <c r="AB205" i="3" s="1"/>
  <c r="AB223" i="3" a="1"/>
  <c r="AB223" i="3" s="1"/>
  <c r="AU239" i="3" a="1"/>
  <c r="AU239" i="3" s="1"/>
  <c r="AU424" i="3" a="1"/>
  <c r="AU424" i="3" s="1"/>
  <c r="AM534" i="3" a="1"/>
  <c r="AM534" i="3" s="1"/>
  <c r="AB404" i="3" a="1"/>
  <c r="AB404" i="3" s="1"/>
  <c r="AB433" i="3" a="1"/>
  <c r="AB433" i="3" s="1"/>
  <c r="AB457" i="3" a="1"/>
  <c r="AB457" i="3" s="1"/>
  <c r="AM332" i="3" a="1"/>
  <c r="AM332" i="3" s="1"/>
  <c r="AM347" i="3" a="1"/>
  <c r="AM347" i="3" s="1"/>
  <c r="AU371" i="3" a="1"/>
  <c r="AU371" i="3" s="1"/>
  <c r="AU394" i="3" a="1"/>
  <c r="AU394" i="3" s="1"/>
  <c r="AB267" i="3" a="1"/>
  <c r="AB267" i="3" s="1"/>
  <c r="AB317" i="3" a="1"/>
  <c r="AB317" i="3" s="1"/>
  <c r="AM346" i="3" a="1"/>
  <c r="AM346" i="3" s="1"/>
  <c r="Q382" i="3" a="1"/>
  <c r="Q382" i="3" s="1"/>
  <c r="AM408" i="3" a="1"/>
  <c r="AM408" i="3" s="1"/>
  <c r="AM282" i="3" a="1"/>
  <c r="AM282" i="3" s="1"/>
  <c r="AU140" i="3" a="1"/>
  <c r="AU140" i="3" s="1"/>
  <c r="AB172" i="3" a="1"/>
  <c r="AB172" i="3" s="1"/>
  <c r="AU184" i="3" a="1"/>
  <c r="AU184" i="3" s="1"/>
  <c r="Q205" i="3" a="1"/>
  <c r="Q205" i="3" s="1"/>
  <c r="Q223" i="3" a="1"/>
  <c r="Q223" i="3" s="1"/>
  <c r="Q61" i="3" a="1"/>
  <c r="Q61" i="3" s="1"/>
  <c r="AM87" i="3" a="1"/>
  <c r="AM87" i="3" s="1"/>
  <c r="AB16" i="3" a="1"/>
  <c r="AB16" i="3" s="1"/>
  <c r="AU40" i="3" a="1"/>
  <c r="AU40" i="3" s="1"/>
  <c r="AB71" i="3" a="1"/>
  <c r="AB71" i="3" s="1"/>
  <c r="Q102" i="3" a="1"/>
  <c r="Q102" i="3" s="1"/>
  <c r="AM231" i="3" a="1"/>
  <c r="AM231" i="3" s="1"/>
  <c r="AU207" i="3" a="1"/>
  <c r="AU207" i="3" s="1"/>
  <c r="AB213" i="3" a="1"/>
  <c r="AB213" i="3" s="1"/>
  <c r="AU35" i="3" a="1"/>
  <c r="AU35" i="3" s="1"/>
  <c r="Q63" i="3" a="1"/>
  <c r="Q63" i="3" s="1"/>
  <c r="AM89" i="3" a="1"/>
  <c r="AM89" i="3" s="1"/>
  <c r="Q20" i="3" a="1"/>
  <c r="Q20" i="3" s="1"/>
  <c r="AU42" i="3" a="1"/>
  <c r="AU42" i="3" s="1"/>
  <c r="Q73" i="3" a="1"/>
  <c r="Q73" i="3" s="1"/>
  <c r="AU104" i="3" a="1"/>
  <c r="AU104" i="3" s="1"/>
  <c r="AB233" i="3" a="1"/>
  <c r="AB233" i="3" s="1"/>
  <c r="AM209" i="3" a="1"/>
  <c r="AM209" i="3" s="1"/>
  <c r="Q215" i="3" a="1"/>
  <c r="Q215" i="3" s="1"/>
  <c r="AU37" i="3" a="1"/>
  <c r="AU37" i="3" s="1"/>
  <c r="AU64" i="3" a="1"/>
  <c r="AU64" i="3" s="1"/>
  <c r="AM91" i="3" a="1"/>
  <c r="AM91" i="3" s="1"/>
  <c r="Q22" i="3" a="1"/>
  <c r="Q22" i="3" s="1"/>
  <c r="AU44" i="3" a="1"/>
  <c r="AU44" i="3" s="1"/>
  <c r="Q75" i="3" a="1"/>
  <c r="Q75" i="3" s="1"/>
  <c r="Q112" i="3" a="1"/>
  <c r="Q112" i="3" s="1"/>
  <c r="Q235" i="3" a="1"/>
  <c r="Q235" i="3" s="1"/>
  <c r="AB211" i="3" a="1"/>
  <c r="AB211" i="3" s="1"/>
  <c r="Q217" i="3" a="1"/>
  <c r="Q217" i="3" s="1"/>
  <c r="Q85" i="3" a="1"/>
  <c r="Q85" i="3" s="1"/>
  <c r="Q12" i="3" a="1"/>
  <c r="Q12" i="3" s="1"/>
  <c r="AB42" i="3" a="1"/>
  <c r="AB42" i="3" s="1"/>
  <c r="AM69" i="3" a="1"/>
  <c r="AM69" i="3" s="1"/>
  <c r="Q94" i="3" a="1"/>
  <c r="Q94" i="3" s="1"/>
  <c r="AB26" i="3" a="1"/>
  <c r="AB26" i="3" s="1"/>
  <c r="Q158" i="3" a="1"/>
  <c r="Q158" i="3" s="1"/>
  <c r="AB137" i="3" a="1"/>
  <c r="AB137" i="3" s="1"/>
  <c r="AU118" i="3" a="1"/>
  <c r="AU118" i="3" s="1"/>
  <c r="AM130" i="3" a="1"/>
  <c r="AM130" i="3" s="1"/>
  <c r="Q87" i="3" a="1"/>
  <c r="Q87" i="3" s="1"/>
  <c r="AU13" i="3" a="1"/>
  <c r="AU13" i="3" s="1"/>
  <c r="AB44" i="3" a="1"/>
  <c r="AB44" i="3" s="1"/>
  <c r="Q71" i="3" a="1"/>
  <c r="Q71" i="3" s="1"/>
  <c r="AM96" i="3" a="1"/>
  <c r="AM96" i="3" s="1"/>
  <c r="AB28" i="3" a="1"/>
  <c r="AB28" i="3" s="1"/>
  <c r="Q160" i="3" a="1"/>
  <c r="Q160" i="3" s="1"/>
  <c r="AB139" i="3" a="1"/>
  <c r="AB139" i="3" s="1"/>
  <c r="AM124" i="3" a="1"/>
  <c r="AM124" i="3" s="1"/>
  <c r="AU137" i="3" a="1"/>
  <c r="AU137" i="3" s="1"/>
  <c r="Q89" i="3" a="1"/>
  <c r="Q89" i="3" s="1"/>
  <c r="AU15" i="3" a="1"/>
  <c r="AU15" i="3" s="1"/>
  <c r="Q48" i="3" a="1"/>
  <c r="Q48" i="3" s="1"/>
  <c r="AM72" i="3" a="1"/>
  <c r="AM72" i="3" s="1"/>
  <c r="AU98" i="3" a="1"/>
  <c r="AU98" i="3" s="1"/>
  <c r="AB30" i="3" a="1"/>
  <c r="AB30" i="3" s="1"/>
  <c r="AU161" i="3" a="1"/>
  <c r="AU161" i="3" s="1"/>
  <c r="AB141" i="3" a="1"/>
  <c r="AB141" i="3" s="1"/>
  <c r="AM126" i="3" a="1"/>
  <c r="AM126" i="3" s="1"/>
  <c r="AU139" i="3" a="1"/>
  <c r="AU139" i="3" s="1"/>
  <c r="Q91" i="3" a="1"/>
  <c r="Q91" i="3" s="1"/>
  <c r="AU17" i="3" a="1"/>
  <c r="AU17" i="3" s="1"/>
  <c r="Q50" i="3" a="1"/>
  <c r="Q50" i="3" s="1"/>
  <c r="AM74" i="3" a="1"/>
  <c r="AM74" i="3" s="1"/>
  <c r="AB101" i="3" a="1"/>
  <c r="AB101" i="3" s="1"/>
  <c r="AU31" i="3" a="1"/>
  <c r="AU31" i="3" s="1"/>
  <c r="AM163" i="3" a="1"/>
  <c r="AM163" i="3" s="1"/>
  <c r="AB143" i="3" a="1"/>
  <c r="AB143" i="3" s="1"/>
  <c r="AM128" i="3" a="1"/>
  <c r="AM128" i="3" s="1"/>
  <c r="AU143" i="3" a="1"/>
  <c r="AU143" i="3" s="1"/>
  <c r="AB189" i="3" a="1"/>
  <c r="AB189" i="3" s="1"/>
  <c r="AU204" i="3" a="1"/>
  <c r="AU204" i="3" s="1"/>
  <c r="AB76" i="3" a="1"/>
  <c r="AB76" i="3" s="1"/>
  <c r="AB169" i="3" a="1"/>
  <c r="AB169" i="3" s="1"/>
  <c r="AB21" i="3" a="1"/>
  <c r="AB21" i="3" s="1"/>
  <c r="AU4" i="3" a="1"/>
  <c r="AU4" i="3" s="1"/>
  <c r="Q30" i="3" a="1"/>
  <c r="Q30" i="3" s="1"/>
  <c r="AB171" i="3" a="1"/>
  <c r="AB171" i="3" s="1"/>
  <c r="AB230" i="3" a="1"/>
  <c r="AB230" i="3" s="1"/>
  <c r="Q80" i="3" a="1"/>
  <c r="Q80" i="3" s="1"/>
  <c r="AM62" i="3" a="1"/>
  <c r="AM62" i="3" s="1"/>
  <c r="AM169" i="3" a="1"/>
  <c r="AM169" i="3" s="1"/>
  <c r="AB75" i="3" a="1"/>
  <c r="AB75" i="3" s="1"/>
  <c r="AB13" i="3" a="1"/>
  <c r="AB13" i="3" s="1"/>
  <c r="AU46" i="3" a="1"/>
  <c r="AU46" i="3" s="1"/>
  <c r="Q186" i="3" a="1"/>
  <c r="Q186" i="3" s="1"/>
  <c r="Q81" i="3" a="1"/>
  <c r="Q81" i="3" s="1"/>
  <c r="AU277" i="3" a="1"/>
  <c r="AU277" i="3" s="1"/>
  <c r="AB357" i="3" a="1"/>
  <c r="AB357" i="3" s="1"/>
  <c r="AU197" i="3" a="1"/>
  <c r="AU197" i="3" s="1"/>
  <c r="AB232" i="3" a="1"/>
  <c r="AB232" i="3" s="1"/>
  <c r="AU124" i="3" a="1"/>
  <c r="AU124" i="3" s="1"/>
  <c r="AM495" i="3" a="1"/>
  <c r="AM495" i="3" s="1"/>
  <c r="AB543" i="3" a="1"/>
  <c r="AB543" i="3" s="1"/>
  <c r="AU295" i="3" a="1"/>
  <c r="AU295" i="3" s="1"/>
  <c r="Q334" i="3" a="1"/>
  <c r="Q334" i="3" s="1"/>
  <c r="Q404" i="3" a="1"/>
  <c r="Q404" i="3" s="1"/>
  <c r="AU309" i="3" a="1"/>
  <c r="AU309" i="3" s="1"/>
  <c r="AM370" i="3" a="1"/>
  <c r="AM370" i="3" s="1"/>
  <c r="AM102" i="3" a="1"/>
  <c r="AM102" i="3" s="1"/>
  <c r="Q146" i="3" a="1"/>
  <c r="Q146" i="3" s="1"/>
  <c r="AU497" i="3" a="1"/>
  <c r="AU497" i="3" s="1"/>
  <c r="AB428" i="3" a="1"/>
  <c r="AB428" i="3" s="1"/>
  <c r="AB526" i="3" a="1"/>
  <c r="AB526" i="3" s="1"/>
  <c r="Q359" i="3" a="1"/>
  <c r="Q359" i="3" s="1"/>
  <c r="AM323" i="3" a="1"/>
  <c r="AM323" i="3" s="1"/>
  <c r="Q316" i="3" a="1"/>
  <c r="Q316" i="3" s="1"/>
  <c r="AB321" i="3" a="1"/>
  <c r="AB321" i="3" s="1"/>
  <c r="AB371" i="3" a="1"/>
  <c r="AB371" i="3" s="1"/>
  <c r="AU403" i="3" a="1"/>
  <c r="AU403" i="3" s="1"/>
  <c r="Q274" i="3" a="1"/>
  <c r="Q274" i="3" s="1"/>
  <c r="AU307" i="3" a="1"/>
  <c r="AU307" i="3" s="1"/>
  <c r="AM338" i="3" a="1"/>
  <c r="AM338" i="3" s="1"/>
  <c r="AU203" i="3" a="1"/>
  <c r="AU203" i="3" s="1"/>
  <c r="AB229" i="3" a="1"/>
  <c r="AB229" i="3" s="1"/>
  <c r="AU244" i="3" a="1"/>
  <c r="AU244" i="3" s="1"/>
  <c r="AM113" i="3" a="1"/>
  <c r="AM113" i="3" s="1"/>
  <c r="AM132" i="3" a="1"/>
  <c r="AM132" i="3" s="1"/>
  <c r="AB479" i="3" a="1"/>
  <c r="AB479" i="3" s="1"/>
  <c r="AM473" i="3" a="1"/>
  <c r="AM473" i="3" s="1"/>
  <c r="AM502" i="3" a="1"/>
  <c r="AM502" i="3" s="1"/>
  <c r="AB524" i="3" a="1"/>
  <c r="AB524" i="3" s="1"/>
  <c r="AU402" i="3" a="1"/>
  <c r="AU402" i="3" s="1"/>
  <c r="Q275" i="3" a="1"/>
  <c r="Q275" i="3" s="1"/>
  <c r="AU289" i="3" a="1"/>
  <c r="AU289" i="3" s="1"/>
  <c r="AB314" i="3" a="1"/>
  <c r="AB314" i="3" s="1"/>
  <c r="AU337" i="3" a="1"/>
  <c r="AU337" i="3" s="1"/>
  <c r="AM384" i="3" a="1"/>
  <c r="AM384" i="3" s="1"/>
  <c r="AM257" i="3" a="1"/>
  <c r="AM257" i="3" s="1"/>
  <c r="AU288" i="3" a="1"/>
  <c r="AU288" i="3" s="1"/>
  <c r="AM320" i="3" a="1"/>
  <c r="AM320" i="3" s="1"/>
  <c r="AU351" i="3" a="1"/>
  <c r="AU351" i="3" s="1"/>
  <c r="AB216" i="3" a="1"/>
  <c r="AB216" i="3" s="1"/>
  <c r="AU242" i="3" a="1"/>
  <c r="AU242" i="3" s="1"/>
  <c r="AU117" i="3" a="1"/>
  <c r="AU117" i="3" s="1"/>
  <c r="AB127" i="3" a="1"/>
  <c r="AB127" i="3" s="1"/>
  <c r="AB151" i="3" a="1"/>
  <c r="AB151" i="3" s="1"/>
  <c r="AU165" i="3" a="1"/>
  <c r="AU165" i="3" s="1"/>
  <c r="AU515" i="3" a="1"/>
  <c r="AU515" i="3" s="1"/>
  <c r="AM504" i="3" a="1"/>
  <c r="AM504" i="3" s="1"/>
  <c r="AB532" i="3" a="1"/>
  <c r="AB532" i="3" s="1"/>
  <c r="AM558" i="3" a="1"/>
  <c r="AM558" i="3" s="1"/>
  <c r="AU427" i="3" a="1"/>
  <c r="AU427" i="3" s="1"/>
  <c r="AB305" i="3" a="1"/>
  <c r="AB305" i="3" s="1"/>
  <c r="Q320" i="3" a="1"/>
  <c r="Q320" i="3" s="1"/>
  <c r="AB343" i="3" a="1"/>
  <c r="AB343" i="3" s="1"/>
  <c r="AU367" i="3" a="1"/>
  <c r="AU367" i="3" s="1"/>
  <c r="Q242" i="3" a="1"/>
  <c r="Q242" i="3" s="1"/>
  <c r="Q289" i="3" a="1"/>
  <c r="Q289" i="3" s="1"/>
  <c r="Q319" i="3" a="1"/>
  <c r="Q319" i="3" s="1"/>
  <c r="Q352" i="3" a="1"/>
  <c r="Q352" i="3" s="1"/>
  <c r="AU379" i="3" a="1"/>
  <c r="AU379" i="3" s="1"/>
  <c r="AU245" i="3" a="1"/>
  <c r="AU245" i="3" s="1"/>
  <c r="AB112" i="3" a="1"/>
  <c r="AB112" i="3" s="1"/>
  <c r="AB146" i="3" a="1"/>
  <c r="AB146" i="3" s="1"/>
  <c r="AB155" i="3" a="1"/>
  <c r="AB155" i="3" s="1"/>
  <c r="Q179" i="3" a="1"/>
  <c r="Q179" i="3" s="1"/>
  <c r="AM193" i="3" a="1"/>
  <c r="AM193" i="3" s="1"/>
  <c r="AM224" i="3" a="1"/>
  <c r="AM224" i="3" s="1"/>
  <c r="AU426" i="3" a="1"/>
  <c r="AU426" i="3" s="1"/>
  <c r="Q538" i="3" a="1"/>
  <c r="Q538" i="3" s="1"/>
  <c r="Q406" i="3" a="1"/>
  <c r="Q406" i="3" s="1"/>
  <c r="Q435" i="3" a="1"/>
  <c r="Q435" i="3" s="1"/>
  <c r="AB459" i="3" a="1"/>
  <c r="AB459" i="3" s="1"/>
  <c r="AM334" i="3" a="1"/>
  <c r="AM334" i="3" s="1"/>
  <c r="AM349" i="3" a="1"/>
  <c r="AM349" i="3" s="1"/>
  <c r="AM373" i="3" a="1"/>
  <c r="AM373" i="3" s="1"/>
  <c r="AU396" i="3" a="1"/>
  <c r="AU396" i="3" s="1"/>
  <c r="Q269" i="3" a="1"/>
  <c r="Q269" i="3" s="1"/>
  <c r="AB319" i="3" a="1"/>
  <c r="AB319" i="3" s="1"/>
  <c r="AM348" i="3" a="1"/>
  <c r="AM348" i="3" s="1"/>
  <c r="Q384" i="3" a="1"/>
  <c r="Q384" i="3" s="1"/>
  <c r="Q252" i="3" a="1"/>
  <c r="Q252" i="3" s="1"/>
  <c r="AB284" i="3" a="1"/>
  <c r="AB284" i="3" s="1"/>
  <c r="AU142" i="3" a="1"/>
  <c r="AU142" i="3" s="1"/>
  <c r="Q174" i="3" a="1"/>
  <c r="Q174" i="3" s="1"/>
  <c r="AU186" i="3" a="1"/>
  <c r="AU186" i="3" s="1"/>
  <c r="AU206" i="3" a="1"/>
  <c r="AU206" i="3" s="1"/>
  <c r="AU224" i="3" a="1"/>
  <c r="AU224" i="3" s="1"/>
  <c r="AB538" i="3" a="1"/>
  <c r="AB538" i="3" s="1"/>
  <c r="AB519" i="3" a="1"/>
  <c r="AB519" i="3" s="1"/>
  <c r="AB545" i="3" a="1"/>
  <c r="AB545" i="3" s="1"/>
  <c r="AU418" i="3" a="1"/>
  <c r="AU418" i="3" s="1"/>
  <c r="Q440" i="3" a="1"/>
  <c r="Q440" i="3" s="1"/>
  <c r="AM316" i="3" a="1"/>
  <c r="AM316" i="3" s="1"/>
  <c r="AB332" i="3" a="1"/>
  <c r="AB332" i="3" s="1"/>
  <c r="AU354" i="3" a="1"/>
  <c r="AU354" i="3" s="1"/>
  <c r="AU378" i="3" a="1"/>
  <c r="AU378" i="3" s="1"/>
  <c r="AM252" i="3" a="1"/>
  <c r="AM252" i="3" s="1"/>
  <c r="AB300" i="3" a="1"/>
  <c r="AB300" i="3" s="1"/>
  <c r="AM329" i="3" a="1"/>
  <c r="AM329" i="3" s="1"/>
  <c r="AB363" i="3" a="1"/>
  <c r="AB363" i="3" s="1"/>
  <c r="AU391" i="3" a="1"/>
  <c r="AU391" i="3" s="1"/>
  <c r="AB268" i="3" a="1"/>
  <c r="AB268" i="3" s="1"/>
  <c r="AU123" i="3" a="1"/>
  <c r="AU123" i="3" s="1"/>
  <c r="AM157" i="3" a="1"/>
  <c r="AM157" i="3" s="1"/>
  <c r="AB166" i="3" a="1"/>
  <c r="AB166" i="3" s="1"/>
  <c r="Q190" i="3" a="1"/>
  <c r="Q190" i="3" s="1"/>
  <c r="AB49" i="3" a="1"/>
  <c r="AB49" i="3" s="1"/>
  <c r="AU75" i="3" a="1"/>
  <c r="AU75" i="3" s="1"/>
  <c r="AU106" i="3" a="1"/>
  <c r="AU106" i="3" s="1"/>
  <c r="AU32" i="3" a="1"/>
  <c r="AU32" i="3" s="1"/>
  <c r="AB56" i="3" a="1"/>
  <c r="AB56" i="3" s="1"/>
  <c r="AM86" i="3" a="1"/>
  <c r="AM86" i="3" s="1"/>
  <c r="AB122" i="3" a="1"/>
  <c r="AB122" i="3" s="1"/>
  <c r="AB248" i="3" a="1"/>
  <c r="AB248" i="3" s="1"/>
  <c r="AM222" i="3" a="1"/>
  <c r="AM222" i="3" s="1"/>
  <c r="Q230" i="3" a="1"/>
  <c r="Q230" i="3" s="1"/>
  <c r="Q51" i="3" a="1"/>
  <c r="Q51" i="3" s="1"/>
  <c r="AU77" i="3" a="1"/>
  <c r="AU77" i="3" s="1"/>
  <c r="AB4" i="3" a="1"/>
  <c r="AB4" i="3" s="1"/>
  <c r="AU34" i="3" a="1"/>
  <c r="AU34" i="3" s="1"/>
  <c r="AB58" i="3" a="1"/>
  <c r="AB58" i="3" s="1"/>
  <c r="AM88" i="3" a="1"/>
  <c r="AM88" i="3" s="1"/>
  <c r="Q124" i="3" a="1"/>
  <c r="Q124" i="3" s="1"/>
  <c r="AM251" i="3" a="1"/>
  <c r="AM251" i="3" s="1"/>
  <c r="AB224" i="3" a="1"/>
  <c r="AB224" i="3" s="1"/>
  <c r="AM235" i="3" a="1"/>
  <c r="AM235" i="3" s="1"/>
  <c r="Q53" i="3" a="1"/>
  <c r="Q53" i="3" s="1"/>
  <c r="AM79" i="3" a="1"/>
  <c r="AM79" i="3" s="1"/>
  <c r="AB6" i="3" a="1"/>
  <c r="AB6" i="3" s="1"/>
  <c r="AU36" i="3" a="1"/>
  <c r="AU36" i="3" s="1"/>
  <c r="Q60" i="3" a="1"/>
  <c r="Q60" i="3" s="1"/>
  <c r="AM90" i="3" a="1"/>
  <c r="AM90" i="3" s="1"/>
  <c r="Q126" i="3" a="1"/>
  <c r="Q126" i="3" s="1"/>
  <c r="AM256" i="3" a="1"/>
  <c r="AM256" i="3" s="1"/>
  <c r="Q226" i="3" a="1"/>
  <c r="Q226" i="3" s="1"/>
  <c r="AM237" i="3" a="1"/>
  <c r="AM237" i="3" s="1"/>
  <c r="AB102" i="3" a="1"/>
  <c r="AB102" i="3" s="1"/>
  <c r="Q27" i="3" a="1"/>
  <c r="Q27" i="3" s="1"/>
  <c r="AM59" i="3" a="1"/>
  <c r="AM59" i="3" s="1"/>
  <c r="Q86" i="3" a="1"/>
  <c r="Q86" i="3" s="1"/>
  <c r="Q9" i="3" a="1"/>
  <c r="Q9" i="3" s="1"/>
  <c r="AB41" i="3" a="1"/>
  <c r="AB41" i="3" s="1"/>
  <c r="AU172" i="3" a="1"/>
  <c r="AU172" i="3" s="1"/>
  <c r="AM152" i="3" a="1"/>
  <c r="AM152" i="3" s="1"/>
  <c r="AM143" i="3" a="1"/>
  <c r="AM143" i="3" s="1"/>
  <c r="AU160" i="3" a="1"/>
  <c r="AU160" i="3" s="1"/>
  <c r="AB105" i="3" a="1"/>
  <c r="AB105" i="3" s="1"/>
  <c r="Q29" i="3" a="1"/>
  <c r="Q29" i="3" s="1"/>
  <c r="AM61" i="3" a="1"/>
  <c r="AM61" i="3" s="1"/>
  <c r="Q88" i="3" a="1"/>
  <c r="Q88" i="3" s="1"/>
  <c r="Q11" i="3" a="1"/>
  <c r="Q11" i="3" s="1"/>
  <c r="AB43" i="3" a="1"/>
  <c r="AB43" i="3" s="1"/>
  <c r="AM174" i="3" a="1"/>
  <c r="AM174" i="3" s="1"/>
  <c r="AB154" i="3" a="1"/>
  <c r="AB154" i="3" s="1"/>
  <c r="AM145" i="3" a="1"/>
  <c r="AM145" i="3" s="1"/>
  <c r="AU167" i="3" a="1"/>
  <c r="AU167" i="3" s="1"/>
  <c r="AU5" i="3" a="1"/>
  <c r="AU5" i="3" s="1"/>
  <c r="Q31" i="3" a="1"/>
  <c r="Q31" i="3" s="1"/>
  <c r="AM63" i="3" a="1"/>
  <c r="AM63" i="3" s="1"/>
  <c r="Q90" i="3" a="1"/>
  <c r="Q90" i="3" s="1"/>
  <c r="AU12" i="3" a="1"/>
  <c r="AU12" i="3" s="1"/>
  <c r="AB45" i="3" a="1"/>
  <c r="AB45" i="3" s="1"/>
  <c r="AB176" i="3" a="1"/>
  <c r="AB176" i="3" s="1"/>
  <c r="AB156" i="3" a="1"/>
  <c r="AB156" i="3" s="1"/>
  <c r="AB147" i="3" a="1"/>
  <c r="AB147" i="3" s="1"/>
  <c r="AU169" i="3" a="1"/>
  <c r="AU169" i="3" s="1"/>
  <c r="AU7" i="3" a="1"/>
  <c r="AU7" i="3" s="1"/>
  <c r="AB32" i="3" a="1"/>
  <c r="AB32" i="3" s="1"/>
  <c r="AB65" i="3" a="1"/>
  <c r="AB65" i="3" s="1"/>
  <c r="AU91" i="3" a="1"/>
  <c r="AU91" i="3" s="1"/>
  <c r="AU14" i="3" a="1"/>
  <c r="AU14" i="3" s="1"/>
  <c r="Q47" i="3" a="1"/>
  <c r="Q47" i="3" s="1"/>
  <c r="Q178" i="3" a="1"/>
  <c r="Q178" i="3" s="1"/>
  <c r="AB158" i="3" a="1"/>
  <c r="AB158" i="3" s="1"/>
  <c r="Q149" i="3" a="1"/>
  <c r="Q149" i="3" s="1"/>
  <c r="AB175" i="3" a="1"/>
  <c r="AB175" i="3" s="1"/>
  <c r="AU56" i="3" a="1"/>
  <c r="AU56" i="3" s="1"/>
  <c r="AM160" i="3" a="1"/>
  <c r="AM160" i="3" s="1"/>
  <c r="Q46" i="3" a="1"/>
  <c r="Q46" i="3" s="1"/>
  <c r="Q28" i="3" a="1"/>
  <c r="Q28" i="3" s="1"/>
  <c r="AU58" i="3" a="1"/>
  <c r="AU58" i="3" s="1"/>
  <c r="AB162" i="3" a="1"/>
  <c r="AB162" i="3" s="1"/>
  <c r="AB78" i="3" a="1"/>
  <c r="AB78" i="3" s="1"/>
  <c r="AU192" i="3" a="1"/>
  <c r="AU192" i="3" s="1"/>
  <c r="Q23" i="3" a="1"/>
  <c r="Q23" i="3" s="1"/>
  <c r="AU6" i="3" a="1"/>
  <c r="AU6" i="3" s="1"/>
  <c r="AU194" i="3" a="1"/>
  <c r="AU194" i="3" s="1"/>
  <c r="AM93" i="3" a="1"/>
  <c r="AM93" i="3" s="1"/>
  <c r="AU205" i="3" a="1"/>
  <c r="AU205" i="3" s="1"/>
  <c r="Q38" i="3" a="1"/>
  <c r="Q38" i="3" s="1"/>
  <c r="AB20" i="3" a="1"/>
  <c r="AB20" i="3" s="1"/>
  <c r="AM187" i="3" a="1"/>
  <c r="AM187" i="3" s="1"/>
  <c r="AB22" i="3" a="1"/>
  <c r="AB22" i="3" s="1"/>
  <c r="Q328" i="3" a="1"/>
  <c r="Q328" i="3" s="1"/>
  <c r="AB294" i="3" a="1"/>
  <c r="AB294" i="3" s="1"/>
  <c r="AB183" i="3" a="1"/>
  <c r="AB183" i="3" s="1"/>
  <c r="AM215" i="3" a="1"/>
  <c r="AM215" i="3" s="1"/>
  <c r="AB109" i="3" a="1"/>
  <c r="AB109" i="3" s="1"/>
  <c r="AB477" i="3" a="1"/>
  <c r="AB477" i="3" s="1"/>
  <c r="AB528" i="3" a="1"/>
  <c r="AB528" i="3" s="1"/>
  <c r="AM278" i="3" a="1"/>
  <c r="AM278" i="3" s="1"/>
  <c r="AU317" i="3" a="1"/>
  <c r="AU317" i="3" s="1"/>
  <c r="AM388" i="3" a="1"/>
  <c r="AM388" i="3" s="1"/>
  <c r="AU292" i="3" a="1"/>
  <c r="AU292" i="3" s="1"/>
  <c r="AM355" i="3" a="1"/>
  <c r="AM355" i="3" s="1"/>
  <c r="Q248" i="3" a="1"/>
  <c r="Q248" i="3" s="1"/>
  <c r="Q131" i="3" a="1"/>
  <c r="Q131" i="3" s="1"/>
  <c r="AU440" i="3" a="1"/>
  <c r="AU440" i="3" s="1"/>
  <c r="AM411" i="3" a="1"/>
  <c r="AM411" i="3" s="1"/>
  <c r="AB511" i="3" a="1"/>
  <c r="AB511" i="3" s="1"/>
  <c r="AU343" i="3" a="1"/>
  <c r="AU343" i="3" s="1"/>
  <c r="Q307" i="3" a="1"/>
  <c r="Q307" i="3" s="1"/>
  <c r="AU300" i="3" a="1"/>
  <c r="AU300" i="3" s="1"/>
  <c r="AM306" i="3" a="1"/>
  <c r="AM306" i="3" s="1"/>
  <c r="AB356" i="3" a="1"/>
  <c r="AB356" i="3" s="1"/>
  <c r="AB388" i="3" a="1"/>
  <c r="AB388" i="3" s="1"/>
  <c r="AB259" i="3" a="1"/>
  <c r="AB259" i="3" s="1"/>
  <c r="AM290" i="3" a="1"/>
  <c r="AM290" i="3" s="1"/>
  <c r="Q324" i="3" a="1"/>
  <c r="Q324" i="3" s="1"/>
  <c r="AB187" i="3" a="1"/>
  <c r="AB187" i="3" s="1"/>
  <c r="AM210" i="3" a="1"/>
  <c r="AM210" i="3" s="1"/>
  <c r="Q227" i="3" a="1"/>
  <c r="Q227" i="3" s="1"/>
  <c r="AB247" i="3" a="1"/>
  <c r="AB247" i="3" s="1"/>
  <c r="AB117" i="3" a="1"/>
  <c r="AB117" i="3" s="1"/>
  <c r="Q460" i="3" a="1"/>
  <c r="Q460" i="3" s="1"/>
  <c r="AU457" i="3" a="1"/>
  <c r="AU457" i="3" s="1"/>
  <c r="Q488" i="3" a="1"/>
  <c r="Q488" i="3" s="1"/>
  <c r="AU507" i="3" a="1"/>
  <c r="AU507" i="3" s="1"/>
  <c r="AM387" i="3" a="1"/>
  <c r="AM387" i="3" s="1"/>
  <c r="AU404" i="3" a="1"/>
  <c r="AU404" i="3" s="1"/>
  <c r="AU274" i="3" a="1"/>
  <c r="AU274" i="3" s="1"/>
  <c r="AU298" i="3" a="1"/>
  <c r="AU298" i="3" s="1"/>
  <c r="AM319" i="3" a="1"/>
  <c r="AM319" i="3" s="1"/>
  <c r="AB369" i="3" a="1"/>
  <c r="AB369" i="3" s="1"/>
  <c r="AU401" i="3" a="1"/>
  <c r="AU401" i="3" s="1"/>
  <c r="AB272" i="3" a="1"/>
  <c r="AB272" i="3" s="1"/>
  <c r="AU305" i="3" a="1"/>
  <c r="AU305" i="3" s="1"/>
  <c r="AU336" i="3" a="1"/>
  <c r="AU336" i="3" s="1"/>
  <c r="Q200" i="3" a="1"/>
  <c r="Q200" i="3" s="1"/>
  <c r="AB227" i="3" a="1"/>
  <c r="AB227" i="3" s="1"/>
  <c r="AM242" i="3" a="1"/>
  <c r="AM242" i="3" s="1"/>
  <c r="AU111" i="3" a="1"/>
  <c r="AU111" i="3" s="1"/>
  <c r="AU130" i="3" a="1"/>
  <c r="AU130" i="3" s="1"/>
  <c r="Q151" i="3" a="1"/>
  <c r="Q151" i="3" s="1"/>
  <c r="AU495" i="3" a="1"/>
  <c r="AU495" i="3" s="1"/>
  <c r="AM486" i="3" a="1"/>
  <c r="AM486" i="3" s="1"/>
  <c r="AB515" i="3" a="1"/>
  <c r="AB515" i="3" s="1"/>
  <c r="AU537" i="3" a="1"/>
  <c r="AU537" i="3" s="1"/>
  <c r="Q413" i="3" a="1"/>
  <c r="Q413" i="3" s="1"/>
  <c r="Q290" i="3" a="1"/>
  <c r="Q290" i="3" s="1"/>
  <c r="Q303" i="3" a="1"/>
  <c r="Q303" i="3" s="1"/>
  <c r="AM326" i="3" a="1"/>
  <c r="AM326" i="3" s="1"/>
  <c r="AU350" i="3" a="1"/>
  <c r="AU350" i="3" s="1"/>
  <c r="AM398" i="3" a="1"/>
  <c r="AM398" i="3" s="1"/>
  <c r="AB274" i="3" a="1"/>
  <c r="AB274" i="3" s="1"/>
  <c r="Q304" i="3" a="1"/>
  <c r="Q304" i="3" s="1"/>
  <c r="Q337" i="3" a="1"/>
  <c r="Q337" i="3" s="1"/>
  <c r="Q365" i="3" a="1"/>
  <c r="Q365" i="3" s="1"/>
  <c r="AM229" i="3" a="1"/>
  <c r="AM229" i="3" s="1"/>
  <c r="AU96" i="3" a="1"/>
  <c r="AU96" i="3" s="1"/>
  <c r="AB131" i="3" a="1"/>
  <c r="AB131" i="3" s="1"/>
  <c r="AB140" i="3" a="1"/>
  <c r="AB140" i="3" s="1"/>
  <c r="AB164" i="3" a="1"/>
  <c r="AB164" i="3" s="1"/>
  <c r="AU178" i="3" a="1"/>
  <c r="AU178" i="3" s="1"/>
  <c r="AU209" i="3" a="1"/>
  <c r="AU209" i="3" s="1"/>
  <c r="AB540" i="3" a="1"/>
  <c r="AB540" i="3" s="1"/>
  <c r="Q521" i="3" a="1"/>
  <c r="Q521" i="3" s="1"/>
  <c r="AB547" i="3" a="1"/>
  <c r="AB547" i="3" s="1"/>
  <c r="AM420" i="3" a="1"/>
  <c r="AM420" i="3" s="1"/>
  <c r="AM441" i="3" a="1"/>
  <c r="AM441" i="3" s="1"/>
  <c r="AB318" i="3" a="1"/>
  <c r="AB318" i="3" s="1"/>
  <c r="AB334" i="3" a="1"/>
  <c r="AB334" i="3" s="1"/>
  <c r="AM358" i="3" a="1"/>
  <c r="AM358" i="3" s="1"/>
  <c r="AU380" i="3" a="1"/>
  <c r="AU380" i="3" s="1"/>
  <c r="AB254" i="3" a="1"/>
  <c r="AB254" i="3" s="1"/>
  <c r="AB302" i="3" a="1"/>
  <c r="AB302" i="3" s="1"/>
  <c r="AM331" i="3" a="1"/>
  <c r="AM331" i="3" s="1"/>
  <c r="AB365" i="3" a="1"/>
  <c r="AB365" i="3" s="1"/>
  <c r="AU393" i="3" a="1"/>
  <c r="AU393" i="3" s="1"/>
  <c r="Q270" i="3" a="1"/>
  <c r="Q270" i="3" s="1"/>
  <c r="AU125" i="3" a="1"/>
  <c r="AU125" i="3" s="1"/>
  <c r="AM159" i="3" a="1"/>
  <c r="AM159" i="3" s="1"/>
  <c r="AB168" i="3" a="1"/>
  <c r="AB168" i="3" s="1"/>
  <c r="AU191" i="3" a="1"/>
  <c r="AU191" i="3" s="1"/>
  <c r="AM206" i="3" a="1"/>
  <c r="AM206" i="3" s="1"/>
  <c r="Q510" i="3" a="1"/>
  <c r="Q510" i="3" s="1"/>
  <c r="Q501" i="3" a="1"/>
  <c r="Q501" i="3" s="1"/>
  <c r="AM526" i="3" a="1"/>
  <c r="AM526" i="3" s="1"/>
  <c r="Q553" i="3" a="1"/>
  <c r="Q553" i="3" s="1"/>
  <c r="Q424" i="3" a="1"/>
  <c r="Q424" i="3" s="1"/>
  <c r="AB301" i="3" a="1"/>
  <c r="AB301" i="3" s="1"/>
  <c r="AB316" i="3" a="1"/>
  <c r="AB316" i="3" s="1"/>
  <c r="AU339" i="3" a="1"/>
  <c r="AU339" i="3" s="1"/>
  <c r="Q364" i="3" a="1"/>
  <c r="Q364" i="3" s="1"/>
  <c r="AB238" i="3" a="1"/>
  <c r="AB238" i="3" s="1"/>
  <c r="Q285" i="3" a="1"/>
  <c r="Q285" i="3" s="1"/>
  <c r="AB315" i="3" a="1"/>
  <c r="AB315" i="3" s="1"/>
  <c r="AB348" i="3" a="1"/>
  <c r="AB348" i="3" s="1"/>
  <c r="Q376" i="3" a="1"/>
  <c r="Q376" i="3" s="1"/>
  <c r="Q241" i="3" a="1"/>
  <c r="Q241" i="3" s="1"/>
  <c r="AB108" i="3" a="1"/>
  <c r="AB108" i="3" s="1"/>
  <c r="AM142" i="3" a="1"/>
  <c r="AM142" i="3" s="1"/>
  <c r="AM151" i="3" a="1"/>
  <c r="AM151" i="3" s="1"/>
  <c r="AM175" i="3" a="1"/>
  <c r="AM175" i="3" s="1"/>
  <c r="AM64" i="3" a="1"/>
  <c r="AM64" i="3" s="1"/>
  <c r="AB91" i="3" a="1"/>
  <c r="AB91" i="3" s="1"/>
  <c r="AU19" i="3" a="1"/>
  <c r="AU19" i="3" s="1"/>
  <c r="AB48" i="3" a="1"/>
  <c r="AB48" i="3" s="1"/>
  <c r="AU72" i="3" a="1"/>
  <c r="AU72" i="3" s="1"/>
  <c r="AM110" i="3" a="1"/>
  <c r="AM110" i="3" s="1"/>
  <c r="Q137" i="3" a="1"/>
  <c r="Q137" i="3" s="1"/>
  <c r="AM116" i="3" a="1"/>
  <c r="AM116" i="3" s="1"/>
  <c r="AM241" i="3" a="1"/>
  <c r="AM241" i="3" s="1"/>
  <c r="Q96" i="3" a="1"/>
  <c r="Q96" i="3" s="1"/>
  <c r="AM66" i="3" a="1"/>
  <c r="AM66" i="3" s="1"/>
  <c r="Q93" i="3" a="1"/>
  <c r="Q93" i="3" s="1"/>
  <c r="AU21" i="3" a="1"/>
  <c r="AU21" i="3" s="1"/>
  <c r="AB50" i="3" a="1"/>
  <c r="AB50" i="3" s="1"/>
  <c r="AU74" i="3" a="1"/>
  <c r="AU74" i="3" s="1"/>
  <c r="AB5" i="3" a="1"/>
  <c r="AB5" i="3" s="1"/>
  <c r="Q139" i="3" a="1"/>
  <c r="Q139" i="3" s="1"/>
  <c r="AM118" i="3" a="1"/>
  <c r="AM118" i="3" s="1"/>
  <c r="Q244" i="3" a="1"/>
  <c r="Q244" i="3" s="1"/>
  <c r="AM99" i="3" a="1"/>
  <c r="AM99" i="3" s="1"/>
  <c r="AM68" i="3" a="1"/>
  <c r="AM68" i="3" s="1"/>
  <c r="AB95" i="3" a="1"/>
  <c r="AB95" i="3" s="1"/>
  <c r="AM23" i="3" a="1"/>
  <c r="AM23" i="3" s="1"/>
  <c r="Q52" i="3" a="1"/>
  <c r="Q52" i="3" s="1"/>
  <c r="AU76" i="3" a="1"/>
  <c r="AU76" i="3" s="1"/>
  <c r="AB7" i="3" a="1"/>
  <c r="AB7" i="3" s="1"/>
  <c r="Q141" i="3" a="1"/>
  <c r="Q141" i="3" s="1"/>
  <c r="AM120" i="3" a="1"/>
  <c r="AM120" i="3" s="1"/>
  <c r="AB246" i="3" a="1"/>
  <c r="AB246" i="3" s="1"/>
  <c r="AM105" i="3" a="1"/>
  <c r="AM105" i="3" s="1"/>
  <c r="AM17" i="3" a="1"/>
  <c r="AM17" i="3" s="1"/>
  <c r="Q44" i="3" a="1"/>
  <c r="Q44" i="3" s="1"/>
  <c r="AB74" i="3" a="1"/>
  <c r="AB74" i="3" s="1"/>
  <c r="AU103" i="3" a="1"/>
  <c r="AU103" i="3" s="1"/>
  <c r="AB24" i="3" a="1"/>
  <c r="AB24" i="3" s="1"/>
  <c r="AB167" i="3" a="1"/>
  <c r="AB167" i="3" s="1"/>
  <c r="AB19" i="3" a="1"/>
  <c r="AB19" i="3" s="1"/>
  <c r="AM108" i="3" a="1"/>
  <c r="AM108" i="3" s="1"/>
  <c r="Q191" i="3" a="1"/>
  <c r="Q191" i="3" s="1"/>
  <c r="AB215" i="3" a="1"/>
  <c r="AB215" i="3" s="1"/>
  <c r="AU47" i="3" a="1"/>
  <c r="AU47" i="3" s="1"/>
  <c r="AM60" i="3" a="1"/>
  <c r="AM60" i="3" s="1"/>
  <c r="AM167" i="3" a="1"/>
  <c r="AM167" i="3" s="1"/>
  <c r="AU49" i="3" a="1"/>
  <c r="AU49" i="3" s="1"/>
  <c r="AB33" i="3" a="1"/>
  <c r="AB33" i="3" s="1"/>
  <c r="Q173" i="3" a="1"/>
  <c r="Q173" i="3" s="1"/>
  <c r="AB18" i="3" a="1"/>
  <c r="AB18" i="3" s="1"/>
  <c r="Q184" i="3" a="1"/>
  <c r="Q184" i="3" s="1"/>
  <c r="AU95" i="3" a="1"/>
  <c r="AU95" i="3" s="1"/>
  <c r="AB77" i="3" a="1"/>
  <c r="AB77" i="3" s="1"/>
  <c r="Q40" i="3" a="1"/>
  <c r="Q40" i="3" s="1"/>
  <c r="AU187" i="3" a="1"/>
  <c r="AU187" i="3" s="1"/>
  <c r="AU359" i="3" a="1"/>
  <c r="AU359" i="3" s="1"/>
  <c r="AU236" i="3" a="1"/>
  <c r="AU236" i="3" s="1"/>
  <c r="AM138" i="3" a="1"/>
  <c r="AM138" i="3" s="1"/>
  <c r="AU171" i="3" a="1"/>
  <c r="AU171" i="3" s="1"/>
  <c r="Q505" i="3" a="1"/>
  <c r="Q505" i="3" s="1"/>
  <c r="AB430" i="3" a="1"/>
  <c r="AB430" i="3" s="1"/>
  <c r="AM482" i="3" a="1"/>
  <c r="AM482" i="3" s="1"/>
  <c r="AM375" i="3" a="1"/>
  <c r="AM375" i="3" s="1"/>
  <c r="AB269" i="3" a="1"/>
  <c r="AB269" i="3" s="1"/>
  <c r="AB341" i="3" a="1"/>
  <c r="AB341" i="3" s="1"/>
  <c r="AU409" i="3" a="1"/>
  <c r="AU409" i="3" s="1"/>
  <c r="AM307" i="3" a="1"/>
  <c r="AM307" i="3" s="1"/>
  <c r="Q196" i="3" a="1"/>
  <c r="Q196" i="3" s="1"/>
  <c r="AM230" i="3" a="1"/>
  <c r="AM230" i="3" s="1"/>
  <c r="AB501" i="3" a="1"/>
  <c r="AB501" i="3" s="1"/>
  <c r="Q519" i="3" a="1"/>
  <c r="Q519" i="3" s="1"/>
  <c r="AM480" i="3" a="1"/>
  <c r="AM480" i="3" s="1"/>
  <c r="Q309" i="3" a="1"/>
  <c r="Q309" i="3" s="1"/>
  <c r="AU291" i="3" a="1"/>
  <c r="AU291" i="3" s="1"/>
  <c r="AM267" i="3" a="1"/>
  <c r="AM267" i="3" s="1"/>
  <c r="AB289" i="3" a="1"/>
  <c r="AB289" i="3" s="1"/>
  <c r="AB339" i="3" a="1"/>
  <c r="AB339" i="3" s="1"/>
  <c r="Q371" i="3" a="1"/>
  <c r="Q371" i="3" s="1"/>
  <c r="AU405" i="3" a="1"/>
  <c r="AU405" i="3" s="1"/>
  <c r="AU273" i="3" a="1"/>
  <c r="AU273" i="3" s="1"/>
  <c r="AM305" i="3" a="1"/>
  <c r="AM305" i="3" s="1"/>
  <c r="AU168" i="3" a="1"/>
  <c r="AU168" i="3" s="1"/>
  <c r="AB194" i="3" a="1"/>
  <c r="AB194" i="3" s="1"/>
  <c r="AB210" i="3" a="1"/>
  <c r="AB210" i="3" s="1"/>
  <c r="AU228" i="3" a="1"/>
  <c r="AU228" i="3" s="1"/>
  <c r="AM249" i="3" a="1"/>
  <c r="AM249" i="3" s="1"/>
  <c r="Q439" i="3" a="1"/>
  <c r="Q439" i="3" s="1"/>
  <c r="Q444" i="3" a="1"/>
  <c r="Q444" i="3" s="1"/>
  <c r="AB471" i="3" a="1"/>
  <c r="AB471" i="3" s="1"/>
  <c r="AB493" i="3" a="1"/>
  <c r="AB493" i="3" s="1"/>
  <c r="AB372" i="3" a="1"/>
  <c r="AB372" i="3" s="1"/>
  <c r="AB387" i="3" a="1"/>
  <c r="AB387" i="3" s="1"/>
  <c r="AB260" i="3" a="1"/>
  <c r="AB260" i="3" s="1"/>
  <c r="AM283" i="3" a="1"/>
  <c r="AM283" i="3" s="1"/>
  <c r="AM304" i="3" a="1"/>
  <c r="AM304" i="3" s="1"/>
  <c r="AB354" i="3" a="1"/>
  <c r="AB354" i="3" s="1"/>
  <c r="AB386" i="3" a="1"/>
  <c r="AB386" i="3" s="1"/>
  <c r="AB257" i="3" a="1"/>
  <c r="AB257" i="3" s="1"/>
  <c r="AM288" i="3" a="1"/>
  <c r="AM288" i="3" s="1"/>
  <c r="AB322" i="3" a="1"/>
  <c r="AB322" i="3" s="1"/>
  <c r="AB185" i="3" a="1"/>
  <c r="AB185" i="3" s="1"/>
  <c r="Q209" i="3" a="1"/>
  <c r="Q209" i="3" s="1"/>
  <c r="AB225" i="3" a="1"/>
  <c r="AB225" i="3" s="1"/>
  <c r="AB242" i="3" a="1"/>
  <c r="AB242" i="3" s="1"/>
  <c r="AB115" i="3" a="1"/>
  <c r="AB115" i="3" s="1"/>
  <c r="AU135" i="3" a="1"/>
  <c r="AU135" i="3" s="1"/>
  <c r="AM477" i="3" a="1"/>
  <c r="AM477" i="3" s="1"/>
  <c r="AM471" i="3" a="1"/>
  <c r="AM471" i="3" s="1"/>
  <c r="AU500" i="3" a="1"/>
  <c r="AU500" i="3" s="1"/>
  <c r="AM522" i="3" a="1"/>
  <c r="AM522" i="3" s="1"/>
  <c r="Q401" i="3" a="1"/>
  <c r="Q401" i="3" s="1"/>
  <c r="AB273" i="3" a="1"/>
  <c r="AB273" i="3" s="1"/>
  <c r="AU287" i="3" a="1"/>
  <c r="AU287" i="3" s="1"/>
  <c r="AB312" i="3" a="1"/>
  <c r="AB312" i="3" s="1"/>
  <c r="AU335" i="3" a="1"/>
  <c r="AU335" i="3" s="1"/>
  <c r="AM382" i="3" a="1"/>
  <c r="AM382" i="3" s="1"/>
  <c r="AU255" i="3" a="1"/>
  <c r="AU255" i="3" s="1"/>
  <c r="AU286" i="3" a="1"/>
  <c r="AU286" i="3" s="1"/>
  <c r="AU318" i="3" a="1"/>
  <c r="AU318" i="3" s="1"/>
  <c r="Q350" i="3" a="1"/>
  <c r="Q350" i="3" s="1"/>
  <c r="AB214" i="3" a="1"/>
  <c r="AB214" i="3" s="1"/>
  <c r="AU240" i="3" a="1"/>
  <c r="AU240" i="3" s="1"/>
  <c r="AU115" i="3" a="1"/>
  <c r="AU115" i="3" s="1"/>
  <c r="AB125" i="3" a="1"/>
  <c r="AB125" i="3" s="1"/>
  <c r="Q144" i="3" a="1"/>
  <c r="Q144" i="3" s="1"/>
  <c r="Q164" i="3" a="1"/>
  <c r="Q164" i="3" s="1"/>
  <c r="AB195" i="3" a="1"/>
  <c r="AB195" i="3" s="1"/>
  <c r="AU513" i="3" a="1"/>
  <c r="AU513" i="3" s="1"/>
  <c r="AU502" i="3" a="1"/>
  <c r="AU502" i="3" s="1"/>
  <c r="AM528" i="3" a="1"/>
  <c r="AM528" i="3" s="1"/>
  <c r="AM555" i="3" a="1"/>
  <c r="AM555" i="3" s="1"/>
  <c r="AU425" i="3" a="1"/>
  <c r="AU425" i="3" s="1"/>
  <c r="AB303" i="3" a="1"/>
  <c r="AB303" i="3" s="1"/>
  <c r="Q318" i="3" a="1"/>
  <c r="Q318" i="3" s="1"/>
  <c r="AU341" i="3" a="1"/>
  <c r="AU341" i="3" s="1"/>
  <c r="Q366" i="3" a="1"/>
  <c r="Q366" i="3" s="1"/>
  <c r="Q240" i="3" a="1"/>
  <c r="Q240" i="3" s="1"/>
  <c r="Q287" i="3" a="1"/>
  <c r="Q287" i="3" s="1"/>
  <c r="Q317" i="3" a="1"/>
  <c r="Q317" i="3" s="1"/>
  <c r="AB350" i="3" a="1"/>
  <c r="AB350" i="3" s="1"/>
  <c r="AU377" i="3" a="1"/>
  <c r="AU377" i="3" s="1"/>
  <c r="Q243" i="3" a="1"/>
  <c r="Q243" i="3" s="1"/>
  <c r="AB110" i="3" a="1"/>
  <c r="AB110" i="3" s="1"/>
  <c r="AM144" i="3" a="1"/>
  <c r="AM144" i="3" s="1"/>
  <c r="AM153" i="3" a="1"/>
  <c r="AM153" i="3" s="1"/>
  <c r="AB177" i="3" a="1"/>
  <c r="AB177" i="3" s="1"/>
  <c r="AM191" i="3" a="1"/>
  <c r="AM191" i="3" s="1"/>
  <c r="Q492" i="3" a="1"/>
  <c r="Q492" i="3" s="1"/>
  <c r="Q483" i="3" a="1"/>
  <c r="Q483" i="3" s="1"/>
  <c r="AM511" i="3" a="1"/>
  <c r="AM511" i="3" s="1"/>
  <c r="Q534" i="3" a="1"/>
  <c r="Q534" i="3" s="1"/>
  <c r="Q409" i="3" a="1"/>
  <c r="Q409" i="3" s="1"/>
  <c r="Q286" i="3" a="1"/>
  <c r="Q286" i="3" s="1"/>
  <c r="Q299" i="3" a="1"/>
  <c r="Q299" i="3" s="1"/>
  <c r="AB323" i="3" a="1"/>
  <c r="AB323" i="3" s="1"/>
  <c r="Q347" i="3" a="1"/>
  <c r="Q347" i="3" s="1"/>
  <c r="AM394" i="3" a="1"/>
  <c r="AM394" i="3" s="1"/>
  <c r="Q267" i="3" a="1"/>
  <c r="Q267" i="3" s="1"/>
  <c r="Q300" i="3" a="1"/>
  <c r="Q300" i="3" s="1"/>
  <c r="Q333" i="3" a="1"/>
  <c r="Q333" i="3" s="1"/>
  <c r="Q361" i="3" a="1"/>
  <c r="Q361" i="3" s="1"/>
  <c r="AM225" i="3" a="1"/>
  <c r="AM225" i="3" s="1"/>
  <c r="AU260" i="3" a="1"/>
  <c r="AU260" i="3" s="1"/>
  <c r="AM127" i="3" a="1"/>
  <c r="AM127" i="3" s="1"/>
  <c r="AB136" i="3" a="1"/>
  <c r="AB136" i="3" s="1"/>
  <c r="Q161" i="3" a="1"/>
  <c r="Q161" i="3" s="1"/>
  <c r="AB79" i="3" a="1"/>
  <c r="AB79" i="3" s="1"/>
  <c r="Q6" i="3" a="1"/>
  <c r="Q6" i="3" s="1"/>
  <c r="AM36" i="3" a="1"/>
  <c r="AM36" i="3" s="1"/>
  <c r="AU63" i="3" a="1"/>
  <c r="AU63" i="3" s="1"/>
  <c r="AB88" i="3" a="1"/>
  <c r="AB88" i="3" s="1"/>
  <c r="AU18" i="3" a="1"/>
  <c r="AU18" i="3" s="1"/>
  <c r="AB152" i="3" a="1"/>
  <c r="AB152" i="3" s="1"/>
  <c r="Q132" i="3" a="1"/>
  <c r="Q132" i="3" s="1"/>
  <c r="AU112" i="3" a="1"/>
  <c r="AU112" i="3" s="1"/>
  <c r="AU122" i="3" a="1"/>
  <c r="AU122" i="3" s="1"/>
  <c r="AB81" i="3" a="1"/>
  <c r="AB81" i="3" s="1"/>
  <c r="Q8" i="3" a="1"/>
  <c r="Q8" i="3" s="1"/>
  <c r="AM38" i="3" a="1"/>
  <c r="AM38" i="3" s="1"/>
  <c r="AM65" i="3" a="1"/>
  <c r="AM65" i="3" s="1"/>
  <c r="AB90" i="3" a="1"/>
  <c r="AB90" i="3" s="1"/>
  <c r="AU20" i="3" a="1"/>
  <c r="AU20" i="3" s="1"/>
  <c r="Q154" i="3" a="1"/>
  <c r="Q154" i="3" s="1"/>
  <c r="AU133" i="3" a="1"/>
  <c r="AU133" i="3" s="1"/>
  <c r="AU114" i="3" a="1"/>
  <c r="AU114" i="3" s="1"/>
  <c r="AU126" i="3" a="1"/>
  <c r="AU126" i="3" s="1"/>
  <c r="Q83" i="3" a="1"/>
  <c r="Q83" i="3" s="1"/>
  <c r="Q10" i="3" a="1"/>
  <c r="Q10" i="3" s="1"/>
  <c r="AB40" i="3" a="1"/>
  <c r="AB40" i="3" s="1"/>
  <c r="AM67" i="3" a="1"/>
  <c r="AM67" i="3" s="1"/>
  <c r="Q92" i="3" a="1"/>
  <c r="Q92" i="3" s="1"/>
  <c r="AM24" i="3" a="1"/>
  <c r="AM24" i="3" s="1"/>
  <c r="Q156" i="3" a="1"/>
  <c r="Q156" i="3" s="1"/>
  <c r="AM135" i="3" a="1"/>
  <c r="AM135" i="3" s="1"/>
  <c r="AU116" i="3" a="1"/>
  <c r="AU116" i="3" s="1"/>
  <c r="AU128" i="3" a="1"/>
  <c r="AU128" i="3" s="1"/>
  <c r="Q34" i="3" a="1"/>
  <c r="Q34" i="3" s="1"/>
  <c r="AB59" i="3" a="1"/>
  <c r="AB59" i="3" s="1"/>
  <c r="AU89" i="3" a="1"/>
  <c r="AU89" i="3" s="1"/>
  <c r="AM16" i="3" a="1"/>
  <c r="AM16" i="3" s="1"/>
  <c r="Q43" i="3" a="1"/>
  <c r="Q43" i="3" s="1"/>
  <c r="AB73" i="3" a="1"/>
  <c r="AB73" i="3" s="1"/>
  <c r="Q204" i="3" a="1"/>
  <c r="Q204" i="3" s="1"/>
  <c r="Q182" i="3" a="1"/>
  <c r="Q182" i="3" s="1"/>
  <c r="AB182" i="3" a="1"/>
  <c r="AB182" i="3" s="1"/>
  <c r="AM11" i="3" a="1"/>
  <c r="AM11" i="3" s="1"/>
  <c r="Q36" i="3" a="1"/>
  <c r="Q36" i="3" s="1"/>
  <c r="AB61" i="3" a="1"/>
  <c r="AB61" i="3" s="1"/>
  <c r="Q45" i="3" a="1"/>
  <c r="Q45" i="3" s="1"/>
  <c r="AU185" i="3" a="1"/>
  <c r="AU185" i="3" s="1"/>
  <c r="AB63" i="3" a="1"/>
  <c r="AB63" i="3" s="1"/>
  <c r="Q211" i="3" a="1"/>
  <c r="Q211" i="3" s="1"/>
  <c r="AB15" i="3" a="1"/>
  <c r="AB15" i="3" s="1"/>
  <c r="AM189" i="3" a="1"/>
  <c r="AM189" i="3" s="1"/>
  <c r="AM294" i="3" a="1"/>
  <c r="AM294" i="3" s="1"/>
  <c r="Q222" i="3" a="1"/>
  <c r="Q222" i="3" s="1"/>
  <c r="AM123" i="3" a="1"/>
  <c r="AM123" i="3" s="1"/>
  <c r="Q157" i="3" a="1"/>
  <c r="Q157" i="3" s="1"/>
  <c r="Q448" i="3" a="1"/>
  <c r="Q448" i="3" s="1"/>
  <c r="AM413" i="3" a="1"/>
  <c r="AM413" i="3" s="1"/>
  <c r="Q467" i="3" a="1"/>
  <c r="Q467" i="3" s="1"/>
  <c r="AU356" i="3" a="1"/>
  <c r="AU356" i="3" s="1"/>
  <c r="Q251" i="3" a="1"/>
  <c r="Q251" i="3" s="1"/>
  <c r="AB326" i="3" a="1"/>
  <c r="AB326" i="3" s="1"/>
  <c r="Q392" i="3" a="1"/>
  <c r="Q392" i="3" s="1"/>
  <c r="AB292" i="3" a="1"/>
  <c r="AB292" i="3" s="1"/>
  <c r="AB181" i="3" a="1"/>
  <c r="AB181" i="3" s="1"/>
  <c r="AU213" i="3" a="1"/>
  <c r="AU213" i="3" s="1"/>
  <c r="AB481" i="3" a="1"/>
  <c r="AB481" i="3" s="1"/>
  <c r="AB504" i="3" a="1"/>
  <c r="AB504" i="3" s="1"/>
  <c r="Q465" i="3" a="1"/>
  <c r="Q465" i="3" s="1"/>
  <c r="Q294" i="3" a="1"/>
  <c r="Q294" i="3" s="1"/>
  <c r="AB276" i="3" a="1"/>
  <c r="AB276" i="3" s="1"/>
  <c r="AB249" i="3" a="1"/>
  <c r="AB249" i="3" s="1"/>
  <c r="AM274" i="3" a="1"/>
  <c r="AM274" i="3" s="1"/>
  <c r="AM324" i="3" a="1"/>
  <c r="AM324" i="3" s="1"/>
  <c r="Q356" i="3" a="1"/>
  <c r="Q356" i="3" s="1"/>
  <c r="Q390" i="3" a="1"/>
  <c r="Q390" i="3" s="1"/>
  <c r="Q257" i="3" a="1"/>
  <c r="Q257" i="3" s="1"/>
  <c r="AB290" i="3" a="1"/>
  <c r="AB290" i="3" s="1"/>
  <c r="AB148" i="3" a="1"/>
  <c r="AB148" i="3" s="1"/>
  <c r="AM179" i="3" a="1"/>
  <c r="AM179" i="3" s="1"/>
  <c r="Q192" i="3" a="1"/>
  <c r="Q192" i="3" s="1"/>
  <c r="AU211" i="3" a="1"/>
  <c r="AU211" i="3" s="1"/>
  <c r="AM488" i="3" a="1"/>
  <c r="AM488" i="3" s="1"/>
  <c r="Q421" i="3" a="1"/>
  <c r="Q421" i="3" s="1"/>
  <c r="AB426" i="3" a="1"/>
  <c r="AB426" i="3" s="1"/>
  <c r="AM455" i="3" a="1"/>
  <c r="AM455" i="3" s="1"/>
  <c r="AM478" i="3" a="1"/>
  <c r="AM478" i="3" s="1"/>
  <c r="Q357" i="3" a="1"/>
  <c r="Q357" i="3" s="1"/>
  <c r="Q372" i="3" a="1"/>
  <c r="Q372" i="3" s="1"/>
  <c r="Q393" i="3" a="1"/>
  <c r="Q393" i="3" s="1"/>
  <c r="AU265" i="3" a="1"/>
  <c r="AU265" i="3" s="1"/>
  <c r="AB287" i="3" a="1"/>
  <c r="AB287" i="3" s="1"/>
  <c r="AM337" i="3" a="1"/>
  <c r="AM337" i="3" s="1"/>
  <c r="Q369" i="3" a="1"/>
  <c r="Q369" i="3" s="1"/>
  <c r="AB403" i="3" a="1"/>
  <c r="AB403" i="3" s="1"/>
  <c r="Q272" i="3" a="1"/>
  <c r="Q272" i="3" s="1"/>
  <c r="AM303" i="3" a="1"/>
  <c r="AM303" i="3" s="1"/>
  <c r="AU166" i="3" a="1"/>
  <c r="AU166" i="3" s="1"/>
  <c r="AB192" i="3" a="1"/>
  <c r="AB192" i="3" s="1"/>
  <c r="AU208" i="3" a="1"/>
  <c r="AU208" i="3" s="1"/>
  <c r="AU226" i="3" a="1"/>
  <c r="AU226" i="3" s="1"/>
  <c r="AU246" i="3" a="1"/>
  <c r="AU246" i="3" s="1"/>
  <c r="Q119" i="3" a="1"/>
  <c r="Q119" i="3" s="1"/>
  <c r="Q456" i="3" a="1"/>
  <c r="Q456" i="3" s="1"/>
  <c r="AU455" i="3" a="1"/>
  <c r="AU455" i="3" s="1"/>
  <c r="AB486" i="3" a="1"/>
  <c r="AB486" i="3" s="1"/>
  <c r="Q506" i="3" a="1"/>
  <c r="Q506" i="3" s="1"/>
  <c r="AM385" i="3" a="1"/>
  <c r="AM385" i="3" s="1"/>
  <c r="AU400" i="3" a="1"/>
  <c r="AU400" i="3" s="1"/>
  <c r="Q273" i="3" a="1"/>
  <c r="Q273" i="3" s="1"/>
  <c r="Q297" i="3" a="1"/>
  <c r="Q297" i="3" s="1"/>
  <c r="AM317" i="3" a="1"/>
  <c r="AM317" i="3" s="1"/>
  <c r="AM367" i="3" a="1"/>
  <c r="AM367" i="3" s="1"/>
  <c r="Q400" i="3" a="1"/>
  <c r="Q400" i="3" s="1"/>
  <c r="AM270" i="3" a="1"/>
  <c r="AM270" i="3" s="1"/>
  <c r="AU303" i="3" a="1"/>
  <c r="AU303" i="3" s="1"/>
  <c r="AU334" i="3" a="1"/>
  <c r="AU334" i="3" s="1"/>
  <c r="Q198" i="3" a="1"/>
  <c r="Q198" i="3" s="1"/>
  <c r="AU221" i="3" a="1"/>
  <c r="AU221" i="3" s="1"/>
  <c r="AM240" i="3" a="1"/>
  <c r="AM240" i="3" s="1"/>
  <c r="AU109" i="3" a="1"/>
  <c r="AU109" i="3" s="1"/>
  <c r="Q129" i="3" a="1"/>
  <c r="Q129" i="3" s="1"/>
  <c r="AB149" i="3" a="1"/>
  <c r="AB149" i="3" s="1"/>
  <c r="AU176" i="3" a="1"/>
  <c r="AU176" i="3" s="1"/>
  <c r="Q494" i="3" a="1"/>
  <c r="Q494" i="3" s="1"/>
  <c r="AM484" i="3" a="1"/>
  <c r="AM484" i="3" s="1"/>
  <c r="AB513" i="3" a="1"/>
  <c r="AB513" i="3" s="1"/>
  <c r="Q536" i="3" a="1"/>
  <c r="Q536" i="3" s="1"/>
  <c r="Q411" i="3" a="1"/>
  <c r="Q411" i="3" s="1"/>
  <c r="Q288" i="3" a="1"/>
  <c r="Q288" i="3" s="1"/>
  <c r="Q301" i="3" a="1"/>
  <c r="Q301" i="3" s="1"/>
  <c r="AU324" i="3" a="1"/>
  <c r="AU324" i="3" s="1"/>
  <c r="Q349" i="3" a="1"/>
  <c r="Q349" i="3" s="1"/>
  <c r="AM396" i="3" a="1"/>
  <c r="AM396" i="3" s="1"/>
  <c r="AU268" i="3" a="1"/>
  <c r="AU268" i="3" s="1"/>
  <c r="Q302" i="3" a="1"/>
  <c r="Q302" i="3" s="1"/>
  <c r="Q335" i="3" a="1"/>
  <c r="Q335" i="3" s="1"/>
  <c r="Q363" i="3" a="1"/>
  <c r="Q363" i="3" s="1"/>
  <c r="AM227" i="3" a="1"/>
  <c r="AM227" i="3" s="1"/>
  <c r="Q95" i="3" a="1"/>
  <c r="Q95" i="3" s="1"/>
  <c r="AM129" i="3" a="1"/>
  <c r="AM129" i="3" s="1"/>
  <c r="AB138" i="3" a="1"/>
  <c r="AB138" i="3" s="1"/>
  <c r="AU162" i="3" a="1"/>
  <c r="AU162" i="3" s="1"/>
  <c r="Q177" i="3" a="1"/>
  <c r="Q177" i="3" s="1"/>
  <c r="AU471" i="3" a="1"/>
  <c r="AU471" i="3" s="1"/>
  <c r="AM467" i="3" a="1"/>
  <c r="AM467" i="3" s="1"/>
  <c r="Q497" i="3" a="1"/>
  <c r="Q497" i="3" s="1"/>
  <c r="AU518" i="3" a="1"/>
  <c r="AU518" i="3" s="1"/>
  <c r="AM397" i="3" a="1"/>
  <c r="AM397" i="3" s="1"/>
  <c r="AU269" i="3" a="1"/>
  <c r="AU269" i="3" s="1"/>
  <c r="AU283" i="3" a="1"/>
  <c r="AU283" i="3" s="1"/>
  <c r="AM308" i="3" a="1"/>
  <c r="AM308" i="3" s="1"/>
  <c r="Q332" i="3" a="1"/>
  <c r="Q332" i="3" s="1"/>
  <c r="AM378" i="3" a="1"/>
  <c r="AM378" i="3" s="1"/>
  <c r="AB252" i="3" a="1"/>
  <c r="AB252" i="3" s="1"/>
  <c r="AU282" i="3" a="1"/>
  <c r="AU282" i="3" s="1"/>
  <c r="Q315" i="3" a="1"/>
  <c r="Q315" i="3" s="1"/>
  <c r="Q346" i="3" a="1"/>
  <c r="Q346" i="3" s="1"/>
  <c r="AU210" i="3" a="1"/>
  <c r="AU210" i="3" s="1"/>
  <c r="AM236" i="3" a="1"/>
  <c r="AM236" i="3" s="1"/>
  <c r="AU258" i="3" a="1"/>
  <c r="AU258" i="3" s="1"/>
  <c r="AM121" i="3" a="1"/>
  <c r="AM121" i="3" s="1"/>
  <c r="Q140" i="3" a="1"/>
  <c r="Q140" i="3" s="1"/>
  <c r="AU94" i="3" a="1"/>
  <c r="AU94" i="3" s="1"/>
  <c r="AM21" i="3" a="1"/>
  <c r="AM21" i="3" s="1"/>
  <c r="AU53" i="3" a="1"/>
  <c r="AU53" i="3" s="1"/>
  <c r="AM78" i="3" a="1"/>
  <c r="AM78" i="3" s="1"/>
  <c r="Q110" i="3" a="1"/>
  <c r="Q110" i="3" s="1"/>
  <c r="AM35" i="3" a="1"/>
  <c r="AM35" i="3" s="1"/>
  <c r="Q167" i="3" a="1"/>
  <c r="Q167" i="3" s="1"/>
  <c r="Q147" i="3" a="1"/>
  <c r="Q147" i="3" s="1"/>
  <c r="AB132" i="3" a="1"/>
  <c r="AB132" i="3" s="1"/>
  <c r="Q153" i="3" a="1"/>
  <c r="Q153" i="3" s="1"/>
  <c r="AB97" i="3" a="1"/>
  <c r="AB97" i="3" s="1"/>
  <c r="AB23" i="3" a="1"/>
  <c r="AB23" i="3" s="1"/>
  <c r="AU55" i="3" a="1"/>
  <c r="AU55" i="3" s="1"/>
  <c r="AB80" i="3" a="1"/>
  <c r="AB80" i="3" s="1"/>
  <c r="Q5" i="3" a="1"/>
  <c r="Q5" i="3" s="1"/>
  <c r="AM37" i="3" a="1"/>
  <c r="AM37" i="3" s="1"/>
  <c r="Q169" i="3" a="1"/>
  <c r="Q169" i="3" s="1"/>
  <c r="AU148" i="3" a="1"/>
  <c r="AU148" i="3" s="1"/>
  <c r="AM137" i="3" a="1"/>
  <c r="AM137" i="3" s="1"/>
  <c r="AU154" i="3" a="1"/>
  <c r="AU154" i="3" s="1"/>
  <c r="AU99" i="3" a="1"/>
  <c r="AU99" i="3" s="1"/>
  <c r="AB25" i="3" a="1"/>
  <c r="AB25" i="3" s="1"/>
  <c r="AU57" i="3" a="1"/>
  <c r="AU57" i="3" s="1"/>
  <c r="Q84" i="3" a="1"/>
  <c r="Q84" i="3" s="1"/>
  <c r="Q7" i="3" a="1"/>
  <c r="Q7" i="3" s="1"/>
  <c r="AM39" i="3" a="1"/>
  <c r="AM39" i="3" s="1"/>
  <c r="Q171" i="3" a="1"/>
  <c r="Q171" i="3" s="1"/>
  <c r="AM150" i="3" a="1"/>
  <c r="AM150" i="3" s="1"/>
  <c r="AM139" i="3" a="1"/>
  <c r="AM139" i="3" s="1"/>
  <c r="AU158" i="3" a="1"/>
  <c r="AU158" i="3" s="1"/>
  <c r="AM49" i="3" a="1"/>
  <c r="AM49" i="3" s="1"/>
  <c r="Q78" i="3" a="1"/>
  <c r="Q78" i="3" s="1"/>
  <c r="AM6" i="3" a="1"/>
  <c r="AM6" i="3" s="1"/>
  <c r="AM31" i="3" a="1"/>
  <c r="AM31" i="3" s="1"/>
  <c r="AB60" i="3" a="1"/>
  <c r="AB60" i="3" s="1"/>
  <c r="AU90" i="3" a="1"/>
  <c r="AU90" i="3" s="1"/>
  <c r="AB222" i="3" a="1"/>
  <c r="AB222" i="3" s="1"/>
  <c r="AM198" i="3" a="1"/>
  <c r="AM198" i="3" s="1"/>
  <c r="AM202" i="3" a="1"/>
  <c r="AM202" i="3" s="1"/>
  <c r="AM26" i="3" a="1"/>
  <c r="AM26" i="3" s="1"/>
  <c r="AB51" i="3" a="1"/>
  <c r="AB51" i="3" s="1"/>
  <c r="AU79" i="3" a="1"/>
  <c r="AU79" i="3" s="1"/>
  <c r="AM8" i="3" a="1"/>
  <c r="AM8" i="3" s="1"/>
  <c r="Q33" i="3" a="1"/>
  <c r="Q33" i="3" s="1"/>
  <c r="AB62" i="3" a="1"/>
  <c r="AB62" i="3" s="1"/>
  <c r="AM92" i="3" a="1"/>
  <c r="AM92" i="3" s="1"/>
  <c r="Q224" i="3" a="1"/>
  <c r="Q224" i="3" s="1"/>
  <c r="AM200" i="3" a="1"/>
  <c r="AM200" i="3" s="1"/>
  <c r="AM204" i="3" a="1"/>
  <c r="AM204" i="3" s="1"/>
  <c r="AM28" i="3" a="1"/>
  <c r="AM28" i="3" s="1"/>
  <c r="AB53" i="3" a="1"/>
  <c r="AB53" i="3" s="1"/>
  <c r="AU81" i="3" a="1"/>
  <c r="AU81" i="3" s="1"/>
  <c r="AM10" i="3" a="1"/>
  <c r="AM10" i="3" s="1"/>
  <c r="Q35" i="3" a="1"/>
  <c r="Q35" i="3" s="1"/>
  <c r="Q66" i="3" a="1"/>
  <c r="Q66" i="3" s="1"/>
  <c r="AM94" i="3" a="1"/>
  <c r="AM94" i="3" s="1"/>
  <c r="AU225" i="3" a="1"/>
  <c r="AU225" i="3" s="1"/>
  <c r="AB202" i="3" a="1"/>
  <c r="AB202" i="3" s="1"/>
  <c r="AB206" i="3" a="1"/>
  <c r="AB206" i="3" s="1"/>
  <c r="AM30" i="3" a="1"/>
  <c r="AM30" i="3" s="1"/>
  <c r="AB55" i="3" a="1"/>
  <c r="AB55" i="3" s="1"/>
  <c r="AM83" i="3" a="1"/>
  <c r="AM83" i="3" s="1"/>
  <c r="AB12" i="3" a="1"/>
  <c r="AB12" i="3" s="1"/>
  <c r="Q37" i="3" a="1"/>
  <c r="Q37" i="3" s="1"/>
  <c r="Q68" i="3" a="1"/>
  <c r="Q68" i="3" s="1"/>
  <c r="Q97" i="3" a="1"/>
  <c r="Q97" i="3" s="1"/>
  <c r="AU227" i="3" a="1"/>
  <c r="AU227" i="3" s="1"/>
  <c r="AB204" i="3" a="1"/>
  <c r="AB204" i="3" s="1"/>
  <c r="Q208" i="3" a="1"/>
  <c r="Q208" i="3" s="1"/>
  <c r="AB83" i="3" a="1"/>
  <c r="AB83" i="3" s="1"/>
  <c r="Q64" i="3" a="1"/>
  <c r="Q64" i="3" s="1"/>
  <c r="Q107" i="3" a="1"/>
  <c r="Q107" i="3" s="1"/>
  <c r="Q59" i="3" a="1"/>
  <c r="Q59" i="3" s="1"/>
  <c r="AM42" i="3" a="1"/>
  <c r="AM42" i="3" s="1"/>
  <c r="AU131" i="3" a="1"/>
  <c r="AU131" i="3" s="1"/>
  <c r="AM246" i="3" a="1"/>
  <c r="AM246" i="3" s="1"/>
  <c r="AM44" i="3" a="1"/>
  <c r="AM44" i="3" s="1"/>
  <c r="AM133" i="3" a="1"/>
  <c r="AM133" i="3" s="1"/>
  <c r="AU248" i="3" a="1"/>
  <c r="AU248" i="3" s="1"/>
  <c r="AU71" i="3" a="1"/>
  <c r="AU71" i="3" s="1"/>
  <c r="Q56" i="3" a="1"/>
  <c r="Q56" i="3" s="1"/>
  <c r="AB11" i="3" a="1"/>
  <c r="AB11" i="3" s="1"/>
  <c r="AB111" i="3" a="1"/>
  <c r="AB111" i="3" s="1"/>
  <c r="AB29" i="3" a="1"/>
  <c r="AB29" i="3" s="1"/>
  <c r="AU146" i="3" a="1"/>
  <c r="AU146" i="3" s="1"/>
  <c r="Q113" i="3" a="1"/>
  <c r="Q113" i="3" s="1"/>
  <c r="AU59" i="3" a="1"/>
  <c r="AU59" i="3" s="1"/>
  <c r="AB128" i="3" a="1"/>
  <c r="AB128" i="3" s="1"/>
  <c r="Q98" i="3" a="1"/>
  <c r="Q98" i="3" s="1"/>
  <c r="Q394" i="3" a="1"/>
  <c r="Q394" i="3" s="1"/>
  <c r="AM172" i="3" a="1"/>
  <c r="AM172" i="3" s="1"/>
  <c r="AU215" i="3" a="1"/>
  <c r="AU215" i="3" s="1"/>
  <c r="AB258" i="3" a="1"/>
  <c r="AB258" i="3" s="1"/>
  <c r="AU504" i="3" a="1"/>
  <c r="AU504" i="3" s="1"/>
  <c r="AU520" i="3" a="1"/>
  <c r="AU520" i="3" s="1"/>
  <c r="AM418" i="3" a="1"/>
  <c r="AM418" i="3" s="1"/>
  <c r="AU308" i="3" a="1"/>
  <c r="AU308" i="3" s="1"/>
  <c r="AM356" i="3" a="1"/>
  <c r="AM356" i="3" s="1"/>
  <c r="AM279" i="3" a="1"/>
  <c r="AM279" i="3" s="1"/>
  <c r="AM342" i="3" a="1"/>
  <c r="AM342" i="3" s="1"/>
  <c r="AU234" i="3" a="1"/>
  <c r="AU234" i="3" s="1"/>
  <c r="AM136" i="3" a="1"/>
  <c r="AM136" i="3" s="1"/>
  <c r="Q170" i="3" a="1"/>
  <c r="Q170" i="3" s="1"/>
  <c r="Q423" i="3" a="1"/>
  <c r="Q423" i="3" s="1"/>
  <c r="AU489" i="3" a="1"/>
  <c r="AU489" i="3" s="1"/>
  <c r="AM431" i="3" a="1"/>
  <c r="AM431" i="3" s="1"/>
  <c r="AM276" i="3" a="1"/>
  <c r="AM276" i="3" s="1"/>
  <c r="Q395" i="3" a="1"/>
  <c r="Q395" i="3" s="1"/>
  <c r="AU386" i="3" a="1"/>
  <c r="AU386" i="3" s="1"/>
  <c r="AU259" i="3" a="1"/>
  <c r="AU259" i="3" s="1"/>
  <c r="Q310" i="3" a="1"/>
  <c r="Q310" i="3" s="1"/>
  <c r="AB337" i="3" a="1"/>
  <c r="AB337" i="3" s="1"/>
  <c r="AU370" i="3" a="1"/>
  <c r="AU370" i="3" s="1"/>
  <c r="AM399" i="3" a="1"/>
  <c r="AM399" i="3" s="1"/>
  <c r="AB275" i="3" a="1"/>
  <c r="AB275" i="3" s="1"/>
  <c r="AB133" i="3" a="1"/>
  <c r="AB133" i="3" s="1"/>
  <c r="AU164" i="3" a="1"/>
  <c r="AU164" i="3" s="1"/>
  <c r="AM177" i="3" a="1"/>
  <c r="AM177" i="3" s="1"/>
  <c r="AM197" i="3" a="1"/>
  <c r="AM197" i="3" s="1"/>
  <c r="AB439" i="3" a="1"/>
  <c r="AB439" i="3" s="1"/>
  <c r="Q542" i="3" a="1"/>
  <c r="Q542" i="3" s="1"/>
  <c r="AM409" i="3" a="1"/>
  <c r="AM409" i="3" s="1"/>
  <c r="AM438" i="3" a="1"/>
  <c r="AM438" i="3" s="1"/>
  <c r="Q463" i="3" a="1"/>
  <c r="Q463" i="3" s="1"/>
  <c r="AB340" i="3" a="1"/>
  <c r="AB340" i="3" s="1"/>
  <c r="Q353" i="3" a="1"/>
  <c r="Q353" i="3" s="1"/>
  <c r="Q377" i="3" a="1"/>
  <c r="Q377" i="3" s="1"/>
  <c r="AU413" i="3" a="1"/>
  <c r="AU413" i="3" s="1"/>
  <c r="AM272" i="3" a="1"/>
  <c r="AM272" i="3" s="1"/>
  <c r="AU322" i="3" a="1"/>
  <c r="AU322" i="3" s="1"/>
  <c r="Q354" i="3" a="1"/>
  <c r="Q354" i="3" s="1"/>
  <c r="Q388" i="3" a="1"/>
  <c r="Q388" i="3" s="1"/>
  <c r="AB255" i="3" a="1"/>
  <c r="AB255" i="3" s="1"/>
  <c r="AB288" i="3" a="1"/>
  <c r="AB288" i="3" s="1"/>
  <c r="AM146" i="3" a="1"/>
  <c r="AM146" i="3" s="1"/>
  <c r="AU177" i="3" a="1"/>
  <c r="AU177" i="3" s="1"/>
  <c r="AB190" i="3" a="1"/>
  <c r="AB190" i="3" s="1"/>
  <c r="Q210" i="3" a="1"/>
  <c r="Q210" i="3" s="1"/>
  <c r="AM228" i="3" a="1"/>
  <c r="AM228" i="3" s="1"/>
  <c r="AM103" i="3" a="1"/>
  <c r="AM103" i="3" s="1"/>
  <c r="Q437" i="3" a="1"/>
  <c r="Q437" i="3" s="1"/>
  <c r="Q442" i="3" a="1"/>
  <c r="Q442" i="3" s="1"/>
  <c r="AB469" i="3" a="1"/>
  <c r="AB469" i="3" s="1"/>
  <c r="AM491" i="3" a="1"/>
  <c r="AM491" i="3" s="1"/>
  <c r="AB370" i="3" a="1"/>
  <c r="AB370" i="3" s="1"/>
  <c r="AB385" i="3" a="1"/>
  <c r="AB385" i="3" s="1"/>
  <c r="AM415" i="3" a="1"/>
  <c r="AM415" i="3" s="1"/>
  <c r="AU281" i="3" a="1"/>
  <c r="AU281" i="3" s="1"/>
  <c r="AM302" i="3" a="1"/>
  <c r="AM302" i="3" s="1"/>
  <c r="AB352" i="3" a="1"/>
  <c r="AB352" i="3" s="1"/>
  <c r="AB384" i="3" a="1"/>
  <c r="AB384" i="3" s="1"/>
  <c r="AM255" i="3" a="1"/>
  <c r="AM255" i="3" s="1"/>
  <c r="AM286" i="3" a="1"/>
  <c r="AM286" i="3" s="1"/>
  <c r="AN286" i="3" s="1"/>
  <c r="AB320" i="3" a="1"/>
  <c r="AB320" i="3" s="1"/>
  <c r="AM183" i="3" a="1"/>
  <c r="AM183" i="3" s="1"/>
  <c r="AB207" i="3" a="1"/>
  <c r="AB207" i="3" s="1"/>
  <c r="AM223" i="3" a="1"/>
  <c r="AM223" i="3" s="1"/>
  <c r="AB240" i="3" a="1"/>
  <c r="AB240" i="3" s="1"/>
  <c r="AB113" i="3" a="1"/>
  <c r="AB113" i="3" s="1"/>
  <c r="Q134" i="3" a="1"/>
  <c r="Q134" i="3" s="1"/>
  <c r="AM156" i="3" a="1"/>
  <c r="AM156" i="3" s="1"/>
  <c r="AU475" i="3" a="1"/>
  <c r="AU475" i="3" s="1"/>
  <c r="AM469" i="3" a="1"/>
  <c r="AM469" i="3" s="1"/>
  <c r="AU498" i="3" a="1"/>
  <c r="AU498" i="3" s="1"/>
  <c r="AM520" i="3" a="1"/>
  <c r="AM520" i="3" s="1"/>
  <c r="AN520" i="3" s="1"/>
  <c r="AB399" i="3" a="1"/>
  <c r="AB399" i="3" s="1"/>
  <c r="AM271" i="3" a="1"/>
  <c r="AM271" i="3" s="1"/>
  <c r="AN271" i="3" s="1"/>
  <c r="AU285" i="3" a="1"/>
  <c r="AU285" i="3" s="1"/>
  <c r="AM310" i="3" a="1"/>
  <c r="AM310" i="3" s="1"/>
  <c r="AU333" i="3" a="1"/>
  <c r="AU333" i="3" s="1"/>
  <c r="AM380" i="3" a="1"/>
  <c r="AM380" i="3" s="1"/>
  <c r="Q254" i="3" a="1"/>
  <c r="Q254" i="3" s="1"/>
  <c r="AU284" i="3" a="1"/>
  <c r="AU284" i="3" s="1"/>
  <c r="AU316" i="3" a="1"/>
  <c r="AU316" i="3" s="1"/>
  <c r="Q348" i="3" a="1"/>
  <c r="Q348" i="3" s="1"/>
  <c r="AM212" i="3" a="1"/>
  <c r="AM212" i="3" s="1"/>
  <c r="AM238" i="3" a="1"/>
  <c r="AM238" i="3" s="1"/>
  <c r="AU113" i="3" a="1"/>
  <c r="AU113" i="3" s="1"/>
  <c r="AB123" i="3" a="1"/>
  <c r="AB123" i="3" s="1"/>
  <c r="Q142" i="3" a="1"/>
  <c r="Q142" i="3" s="1"/>
  <c r="AM162" i="3" a="1"/>
  <c r="AM162" i="3" s="1"/>
  <c r="AN162" i="3" s="1"/>
  <c r="Q451" i="3" a="1"/>
  <c r="Q451" i="3" s="1"/>
  <c r="AM452" i="3" a="1"/>
  <c r="AM452" i="3" s="1"/>
  <c r="AU480" i="3" a="1"/>
  <c r="AU480" i="3" s="1"/>
  <c r="AB502" i="3" a="1"/>
  <c r="AB502" i="3" s="1"/>
  <c r="AM381" i="3" a="1"/>
  <c r="AM381" i="3" s="1"/>
  <c r="AB397" i="3" a="1"/>
  <c r="AB397" i="3" s="1"/>
  <c r="AM269" i="3" a="1"/>
  <c r="AM269" i="3" s="1"/>
  <c r="AN269" i="3" s="1"/>
  <c r="AM293" i="3" a="1"/>
  <c r="AM293" i="3" s="1"/>
  <c r="Q314" i="3" a="1"/>
  <c r="Q314" i="3" s="1"/>
  <c r="AU363" i="3" a="1"/>
  <c r="AU363" i="3" s="1"/>
  <c r="AB396" i="3" a="1"/>
  <c r="AB396" i="3" s="1"/>
  <c r="AU266" i="3" a="1"/>
  <c r="AU266" i="3" s="1"/>
  <c r="AU299" i="3" a="1"/>
  <c r="AU299" i="3" s="1"/>
  <c r="Q331" i="3" a="1"/>
  <c r="Q331" i="3" s="1"/>
  <c r="AM194" i="3" a="1"/>
  <c r="AM194" i="3" s="1"/>
  <c r="AU217" i="3" a="1"/>
  <c r="AU217" i="3" s="1"/>
  <c r="AB234" i="3" a="1"/>
  <c r="AB234" i="3" s="1"/>
  <c r="Q106" i="3" a="1"/>
  <c r="Q106" i="3" s="1"/>
  <c r="Q125" i="3" a="1"/>
  <c r="Q125" i="3" s="1"/>
  <c r="AU11" i="3" a="1"/>
  <c r="AU11" i="3" s="1"/>
  <c r="AB36" i="3" a="1"/>
  <c r="AB36" i="3" s="1"/>
  <c r="AB69" i="3" a="1"/>
  <c r="AB69" i="3" s="1"/>
  <c r="AB96" i="3" a="1"/>
  <c r="AB96" i="3" s="1"/>
  <c r="AM18" i="3" a="1"/>
  <c r="AM18" i="3" s="1"/>
  <c r="AN18" i="3" s="1"/>
  <c r="AU50" i="3" a="1"/>
  <c r="AU50" i="3" s="1"/>
  <c r="AU181" i="3" a="1"/>
  <c r="AU181" i="3" s="1"/>
  <c r="Q162" i="3" a="1"/>
  <c r="Q162" i="3" s="1"/>
  <c r="AU152" i="3" a="1"/>
  <c r="AU152" i="3" s="1"/>
  <c r="AB184" i="3" a="1"/>
  <c r="AB184" i="3" s="1"/>
  <c r="AM13" i="3" a="1"/>
  <c r="AM13" i="3" s="1"/>
  <c r="AB38" i="3" a="1"/>
  <c r="AB38" i="3" s="1"/>
  <c r="AU70" i="3" a="1"/>
  <c r="AU70" i="3" s="1"/>
  <c r="AB98" i="3" a="1"/>
  <c r="AB98" i="3" s="1"/>
  <c r="AM20" i="3" a="1"/>
  <c r="AM20" i="3" s="1"/>
  <c r="AN20" i="3" s="1"/>
  <c r="AU52" i="3" a="1"/>
  <c r="AU52" i="3" s="1"/>
  <c r="AU183" i="3" a="1"/>
  <c r="AU183" i="3" s="1"/>
  <c r="AU163" i="3" a="1"/>
  <c r="AU163" i="3" s="1"/>
  <c r="AM154" i="3" a="1"/>
  <c r="AM154" i="3" s="1"/>
  <c r="AU189" i="3" a="1"/>
  <c r="AU189" i="3" s="1"/>
  <c r="AM15" i="3" a="1"/>
  <c r="AM15" i="3" s="1"/>
  <c r="AN15" i="3" s="1"/>
  <c r="Q42" i="3" a="1"/>
  <c r="Q42" i="3" s="1"/>
  <c r="AB72" i="3" a="1"/>
  <c r="AB72" i="3" s="1"/>
  <c r="Q101" i="3" a="1"/>
  <c r="Q101" i="3" s="1"/>
  <c r="AM22" i="3" a="1"/>
  <c r="AM22" i="3" s="1"/>
  <c r="AN22" i="3" s="1"/>
  <c r="AU54" i="3" a="1"/>
  <c r="AU54" i="3" s="1"/>
  <c r="AM185" i="3" a="1"/>
  <c r="AM185" i="3" s="1"/>
  <c r="AM165" i="3" a="1"/>
  <c r="AM165" i="3" s="1"/>
  <c r="AM158" i="3" a="1"/>
  <c r="AM158" i="3" s="1"/>
  <c r="AB197" i="3" a="1"/>
  <c r="AB197" i="3" s="1"/>
  <c r="AU66" i="3" a="1"/>
  <c r="AU66" i="3" s="1"/>
  <c r="AB93" i="3" a="1"/>
  <c r="AB93" i="3" s="1"/>
  <c r="AU23" i="3" a="1"/>
  <c r="AU23" i="3" s="1"/>
  <c r="AM46" i="3" a="1"/>
  <c r="AM46" i="3" s="1"/>
  <c r="Q77" i="3" a="1"/>
  <c r="Q77" i="3" s="1"/>
  <c r="AM112" i="3" a="1"/>
  <c r="AM112" i="3" s="1"/>
  <c r="Q237" i="3" a="1"/>
  <c r="Q237" i="3" s="1"/>
  <c r="Q213" i="3" a="1"/>
  <c r="Q213" i="3" s="1"/>
  <c r="AU218" i="3" a="1"/>
  <c r="AU218" i="3" s="1"/>
  <c r="AM41" i="3" a="1"/>
  <c r="AM41" i="3" s="1"/>
  <c r="AU68" i="3" a="1"/>
  <c r="AU68" i="3" s="1"/>
  <c r="AM95" i="3" a="1"/>
  <c r="AM95" i="3" s="1"/>
  <c r="AU25" i="3" a="1"/>
  <c r="AU25" i="3" s="1"/>
  <c r="AM48" i="3" a="1"/>
  <c r="AM48" i="3" s="1"/>
  <c r="Q79" i="3" a="1"/>
  <c r="Q79" i="3" s="1"/>
  <c r="AB114" i="3" a="1"/>
  <c r="AB114" i="3" s="1"/>
  <c r="Q239" i="3" a="1"/>
  <c r="Q239" i="3" s="1"/>
  <c r="AU214" i="3" a="1"/>
  <c r="AU214" i="3" s="1"/>
  <c r="AU220" i="3" a="1"/>
  <c r="AU220" i="3" s="1"/>
  <c r="AM43" i="3" a="1"/>
  <c r="AM43" i="3" s="1"/>
  <c r="AM70" i="3" a="1"/>
  <c r="AM70" i="3" s="1"/>
  <c r="AN70" i="3" s="1"/>
  <c r="AU97" i="3" a="1"/>
  <c r="AU97" i="3" s="1"/>
  <c r="AM27" i="3" a="1"/>
  <c r="AM27" i="3" s="1"/>
  <c r="AN27" i="3" s="1"/>
  <c r="AM50" i="3" a="1"/>
  <c r="AM50" i="3" s="1"/>
  <c r="AU80" i="3" a="1"/>
  <c r="AU80" i="3" s="1"/>
  <c r="AB116" i="3" a="1"/>
  <c r="AB116" i="3" s="1"/>
  <c r="AB241" i="3" a="1"/>
  <c r="AB241" i="3" s="1"/>
  <c r="AU216" i="3" a="1"/>
  <c r="AU216" i="3" s="1"/>
  <c r="AU222" i="3" a="1"/>
  <c r="AU222" i="3" s="1"/>
  <c r="AM45" i="3" a="1"/>
  <c r="AM45" i="3" s="1"/>
  <c r="Q72" i="3" a="1"/>
  <c r="Q72" i="3" s="1"/>
  <c r="AB100" i="3" a="1"/>
  <c r="AB100" i="3" s="1"/>
  <c r="AM29" i="3" a="1"/>
  <c r="AM29" i="3" s="1"/>
  <c r="AN29" i="3" s="1"/>
  <c r="AB52" i="3" a="1"/>
  <c r="AB52" i="3" s="1"/>
  <c r="AM82" i="3" a="1"/>
  <c r="AM82" i="3" s="1"/>
  <c r="AB118" i="3" a="1"/>
  <c r="AB118" i="3" s="1"/>
  <c r="AM243" i="3" a="1"/>
  <c r="AM243" i="3" s="1"/>
  <c r="AM218" i="3" a="1"/>
  <c r="AM218" i="3" s="1"/>
  <c r="AB226" i="3" a="1"/>
  <c r="AB226" i="3" s="1"/>
  <c r="Q55" i="3" a="1"/>
  <c r="Q55" i="3" s="1"/>
  <c r="AM81" i="3" a="1"/>
  <c r="AM81" i="3" s="1"/>
  <c r="AN81" i="3" s="1"/>
  <c r="AB8" i="3" a="1"/>
  <c r="AB8" i="3" s="1"/>
  <c r="AU38" i="3" a="1"/>
  <c r="AU38" i="3" s="1"/>
  <c r="AB92" i="3" a="1"/>
  <c r="AB92" i="3" s="1"/>
  <c r="Q105" i="3" a="1"/>
  <c r="Q105" i="3" s="1"/>
  <c r="AM239" i="3" a="1"/>
  <c r="AM239" i="3" s="1"/>
  <c r="AB10" i="3" a="1"/>
  <c r="AB10" i="3" s="1"/>
  <c r="AB94" i="3" a="1"/>
  <c r="AB94" i="3" s="1"/>
  <c r="AB244" i="3" a="1"/>
  <c r="AB244" i="3" s="1"/>
  <c r="Q14" i="3" a="1"/>
  <c r="Q14" i="3" s="1"/>
  <c r="AU65" i="3" a="1"/>
  <c r="AU65" i="3" s="1"/>
  <c r="AB235" i="3" a="1"/>
  <c r="AB235" i="3" s="1"/>
  <c r="AB87" i="3" a="1"/>
  <c r="AB87" i="3" s="1"/>
  <c r="AU67" i="3" a="1"/>
  <c r="AU67" i="3" s="1"/>
  <c r="AU110" i="3" a="1"/>
  <c r="AU110" i="3" s="1"/>
  <c r="AM248" i="3" a="1"/>
  <c r="AM248" i="3" s="1"/>
  <c r="Q100" i="3" a="1"/>
  <c r="Q100" i="3" s="1"/>
  <c r="AM80" i="3" a="1"/>
  <c r="AM80" i="3" s="1"/>
  <c r="AB124" i="3" a="1"/>
  <c r="AB124" i="3" s="1"/>
  <c r="AM73" i="3" a="1"/>
  <c r="AM73" i="3" s="1"/>
  <c r="AN73" i="3" s="1"/>
  <c r="AB82" i="3" a="1"/>
  <c r="AB82" i="3" s="1"/>
  <c r="AB107" i="3" a="1"/>
  <c r="AB107" i="3" s="1"/>
  <c r="AM32" i="3" a="1"/>
  <c r="AM32" i="3" s="1"/>
  <c r="AN32" i="3" s="1"/>
  <c r="AM148" i="3" a="1"/>
  <c r="AM148" i="3" s="1"/>
  <c r="Q65" i="3" a="1"/>
  <c r="Q65" i="3" s="1"/>
  <c r="AB329" i="3" a="1"/>
  <c r="AB329" i="3" s="1"/>
  <c r="Q152" i="3" a="1"/>
  <c r="Q152" i="3" s="1"/>
  <c r="AM199" i="3" a="1"/>
  <c r="AM199" i="3" s="1"/>
  <c r="AU233" i="3" a="1"/>
  <c r="AU233" i="3" s="1"/>
  <c r="AU484" i="3" a="1"/>
  <c r="AU484" i="3" s="1"/>
  <c r="AB506" i="3" a="1"/>
  <c r="AB506" i="3" s="1"/>
  <c r="AU407" i="3" a="1"/>
  <c r="AU407" i="3" s="1"/>
  <c r="AU293" i="3" a="1"/>
  <c r="AU293" i="3" s="1"/>
  <c r="AM341" i="3" a="1"/>
  <c r="AM341" i="3" s="1"/>
  <c r="AM261" i="3" a="1"/>
  <c r="AM261" i="3" s="1"/>
  <c r="AN261" i="3" s="1"/>
  <c r="AM327" i="3" a="1"/>
  <c r="AM327" i="3" s="1"/>
  <c r="Q220" i="3" a="1"/>
  <c r="Q220" i="3" s="1"/>
  <c r="AU121" i="3" a="1"/>
  <c r="AU121" i="3" s="1"/>
  <c r="Q155" i="3" a="1"/>
  <c r="Q155" i="3" s="1"/>
  <c r="AU543" i="3" a="1"/>
  <c r="AU543" i="3" s="1"/>
  <c r="AM457" i="3" a="1"/>
  <c r="AM457" i="3" s="1"/>
  <c r="AN457" i="3" s="1"/>
  <c r="AM416" i="3" a="1"/>
  <c r="AM416" i="3" s="1"/>
  <c r="AB417" i="3" a="1"/>
  <c r="AB417" i="3" s="1"/>
  <c r="Q379" i="3" a="1"/>
  <c r="Q379" i="3" s="1"/>
  <c r="AM371" i="3" a="1"/>
  <c r="AM371" i="3" s="1"/>
  <c r="AM245" i="3" a="1"/>
  <c r="AM245" i="3" s="1"/>
  <c r="Q293" i="3" a="1"/>
  <c r="Q293" i="3" s="1"/>
  <c r="AM322" i="3" a="1"/>
  <c r="AM322" i="3" s="1"/>
  <c r="AN322" i="3" s="1"/>
  <c r="AU355" i="3" a="1"/>
  <c r="AU355" i="3" s="1"/>
  <c r="AU383" i="3" a="1"/>
  <c r="AU383" i="3" s="1"/>
  <c r="Q255" i="3" a="1"/>
  <c r="Q255" i="3" s="1"/>
  <c r="Q116" i="3" a="1"/>
  <c r="Q116" i="3" s="1"/>
  <c r="AU149" i="3" a="1"/>
  <c r="AU149" i="3" s="1"/>
  <c r="AB159" i="3" a="1"/>
  <c r="AB159" i="3" s="1"/>
  <c r="AU182" i="3" a="1"/>
  <c r="AU182" i="3" s="1"/>
  <c r="AM549" i="3" a="1"/>
  <c r="AM549" i="3" s="1"/>
  <c r="AU524" i="3" a="1"/>
  <c r="AU524" i="3" s="1"/>
  <c r="AM550" i="3" a="1"/>
  <c r="AM550" i="3" s="1"/>
  <c r="AN550" i="3" s="1"/>
  <c r="AB424" i="3" a="1"/>
  <c r="AB424" i="3" s="1"/>
  <c r="AB445" i="3" a="1"/>
  <c r="AB445" i="3" s="1"/>
  <c r="AU323" i="3" a="1"/>
  <c r="AU323" i="3" s="1"/>
  <c r="AB338" i="3" a="1"/>
  <c r="AB338" i="3" s="1"/>
  <c r="AB362" i="3" a="1"/>
  <c r="AB362" i="3" s="1"/>
  <c r="AU384" i="3" a="1"/>
  <c r="AU384" i="3" s="1"/>
  <c r="AU257" i="3" a="1"/>
  <c r="AU257" i="3" s="1"/>
  <c r="AB306" i="3" a="1"/>
  <c r="AB306" i="3" s="1"/>
  <c r="AB335" i="3" a="1"/>
  <c r="AB335" i="3" s="1"/>
  <c r="AU368" i="3" a="1"/>
  <c r="AU368" i="3" s="1"/>
  <c r="AU397" i="3" a="1"/>
  <c r="AU397" i="3" s="1"/>
  <c r="AM273" i="3" a="1"/>
  <c r="AM273" i="3" s="1"/>
  <c r="AN273" i="3" s="1"/>
  <c r="AM131" i="3" a="1"/>
  <c r="AM131" i="3" s="1"/>
  <c r="AN131" i="3" s="1"/>
  <c r="AB163" i="3" a="1"/>
  <c r="AB163" i="3" s="1"/>
  <c r="Q172" i="3" a="1"/>
  <c r="Q172" i="3" s="1"/>
  <c r="AU195" i="3" a="1"/>
  <c r="AU195" i="3" s="1"/>
  <c r="AM213" i="3" a="1"/>
  <c r="AM213" i="3" s="1"/>
  <c r="AM481" i="3" a="1"/>
  <c r="AM481" i="3" s="1"/>
  <c r="AB559" i="3" a="1"/>
  <c r="AB559" i="3" s="1"/>
  <c r="AU422" i="3" a="1"/>
  <c r="AU422" i="3" s="1"/>
  <c r="AB452" i="3" a="1"/>
  <c r="AB452" i="3" s="1"/>
  <c r="AU476" i="3" a="1"/>
  <c r="AU476" i="3" s="1"/>
  <c r="AB355" i="3" a="1"/>
  <c r="AB355" i="3" s="1"/>
  <c r="Q370" i="3" a="1"/>
  <c r="Q370" i="3" s="1"/>
  <c r="Q391" i="3" a="1"/>
  <c r="Q391" i="3" s="1"/>
  <c r="Q264" i="3" a="1"/>
  <c r="Q264" i="3" s="1"/>
  <c r="AB285" i="3" a="1"/>
  <c r="AB285" i="3" s="1"/>
  <c r="AM335" i="3" a="1"/>
  <c r="AM335" i="3" s="1"/>
  <c r="AB367" i="3" a="1"/>
  <c r="AB367" i="3" s="1"/>
  <c r="AM401" i="3" a="1"/>
  <c r="AM401" i="3" s="1"/>
  <c r="AN401" i="3" s="1"/>
  <c r="AB270" i="3" a="1"/>
  <c r="AB270" i="3" s="1"/>
  <c r="AM301" i="3" a="1"/>
  <c r="AM301" i="3" s="1"/>
  <c r="Q165" i="3" a="1"/>
  <c r="Q165" i="3" s="1"/>
  <c r="AM190" i="3" a="1"/>
  <c r="AM190" i="3" s="1"/>
  <c r="AN190" i="3" s="1"/>
  <c r="Q207" i="3" a="1"/>
  <c r="Q207" i="3" s="1"/>
  <c r="Q225" i="3" a="1"/>
  <c r="Q225" i="3" s="1"/>
  <c r="AM244" i="3" a="1"/>
  <c r="AM244" i="3" s="1"/>
  <c r="AN244" i="3" s="1"/>
  <c r="Q117" i="3" a="1"/>
  <c r="Q117" i="3" s="1"/>
  <c r="AM141" i="3" a="1"/>
  <c r="AM141" i="3" s="1"/>
  <c r="AN141" i="3" s="1"/>
  <c r="AB454" i="3" a="1"/>
  <c r="AB454" i="3" s="1"/>
  <c r="Q454" i="3" a="1"/>
  <c r="Q454" i="3" s="1"/>
  <c r="AU482" i="3" a="1"/>
  <c r="AU482" i="3" s="1"/>
  <c r="Q504" i="3" a="1"/>
  <c r="Q504" i="3" s="1"/>
  <c r="AM383" i="3" a="1"/>
  <c r="AM383" i="3" s="1"/>
  <c r="AN383" i="3" s="1"/>
  <c r="Q399" i="3" a="1"/>
  <c r="Q399" i="3" s="1"/>
  <c r="AB271" i="3" a="1"/>
  <c r="AB271" i="3" s="1"/>
  <c r="AB295" i="3" a="1"/>
  <c r="AB295" i="3" s="1"/>
  <c r="AU315" i="3" a="1"/>
  <c r="AU315" i="3" s="1"/>
  <c r="AU365" i="3" a="1"/>
  <c r="AU365" i="3" s="1"/>
  <c r="AB398" i="3" a="1"/>
  <c r="AB398" i="3" s="1"/>
  <c r="AM268" i="3" a="1"/>
  <c r="AM268" i="3" s="1"/>
  <c r="AN268" i="3" s="1"/>
  <c r="AU301" i="3" a="1"/>
  <c r="AU301" i="3" s="1"/>
  <c r="AU332" i="3" a="1"/>
  <c r="AU332" i="3" s="1"/>
  <c r="AB196" i="3" a="1"/>
  <c r="AB196" i="3" s="1"/>
  <c r="AU219" i="3" a="1"/>
  <c r="AU219" i="3" s="1"/>
  <c r="AB236" i="3" a="1"/>
  <c r="AB236" i="3" s="1"/>
  <c r="AU107" i="3" a="1"/>
  <c r="AU107" i="3" s="1"/>
  <c r="Q127" i="3" a="1"/>
  <c r="Q127" i="3" s="1"/>
  <c r="AM147" i="3" a="1"/>
  <c r="AM147" i="3" s="1"/>
  <c r="AN147" i="3" s="1"/>
  <c r="AM430" i="3" a="1"/>
  <c r="AM430" i="3" s="1"/>
  <c r="AN430" i="3" s="1"/>
  <c r="AU438" i="3" a="1"/>
  <c r="AU438" i="3" s="1"/>
  <c r="AB465" i="3" a="1"/>
  <c r="AB465" i="3" s="1"/>
  <c r="AU487" i="3" a="1"/>
  <c r="AU487" i="3" s="1"/>
  <c r="AM366" i="3" a="1"/>
  <c r="AM366" i="3" s="1"/>
  <c r="AB381" i="3" a="1"/>
  <c r="AB381" i="3" s="1"/>
  <c r="AB402" i="3" a="1"/>
  <c r="AB402" i="3" s="1"/>
  <c r="Q278" i="3" a="1"/>
  <c r="Q278" i="3" s="1"/>
  <c r="AU296" i="3" a="1"/>
  <c r="AU296" i="3" s="1"/>
  <c r="AU346" i="3" a="1"/>
  <c r="AU346" i="3" s="1"/>
  <c r="AB380" i="3" a="1"/>
  <c r="AB380" i="3" s="1"/>
  <c r="Q247" i="3" a="1"/>
  <c r="Q247" i="3" s="1"/>
  <c r="AU280" i="3" a="1"/>
  <c r="AU280" i="3" s="1"/>
  <c r="AU314" i="3" a="1"/>
  <c r="AU314" i="3" s="1"/>
  <c r="Q176" i="3" a="1"/>
  <c r="Q176" i="3" s="1"/>
  <c r="AU201" i="3" a="1"/>
  <c r="AU201" i="3" s="1"/>
  <c r="AM219" i="3" a="1"/>
  <c r="AM219" i="3" s="1"/>
  <c r="Q236" i="3" a="1"/>
  <c r="Q236" i="3" s="1"/>
  <c r="AM109" i="3" a="1"/>
  <c r="AM109" i="3" s="1"/>
  <c r="AN109" i="3" s="1"/>
  <c r="AU26" i="3" a="1"/>
  <c r="AU26" i="3" s="1"/>
  <c r="AM53" i="3" a="1"/>
  <c r="AM53" i="3" s="1"/>
  <c r="AU83" i="3" a="1"/>
  <c r="AU83" i="3" s="1"/>
  <c r="AU10" i="3" a="1"/>
  <c r="AU10" i="3" s="1"/>
  <c r="AB37" i="3" a="1"/>
  <c r="AB37" i="3" s="1"/>
  <c r="AB66" i="3" a="1"/>
  <c r="AB66" i="3" s="1"/>
  <c r="AB198" i="3" a="1"/>
  <c r="AB198" i="3" s="1"/>
  <c r="AM176" i="3" a="1"/>
  <c r="AM176" i="3" s="1"/>
  <c r="AN176" i="3" s="1"/>
  <c r="Q175" i="3" a="1"/>
  <c r="Q175" i="3" s="1"/>
  <c r="AM5" i="3" a="1"/>
  <c r="AM5" i="3" s="1"/>
  <c r="AU28" i="3" a="1"/>
  <c r="AU28" i="3" s="1"/>
  <c r="AM55" i="3" a="1"/>
  <c r="AM55" i="3" s="1"/>
  <c r="AN55" i="3" s="1"/>
  <c r="AU85" i="3" a="1"/>
  <c r="AU85" i="3" s="1"/>
  <c r="AM12" i="3" a="1"/>
  <c r="AM12" i="3" s="1"/>
  <c r="AN12" i="3" s="1"/>
  <c r="AB39" i="3" a="1"/>
  <c r="AB39" i="3" s="1"/>
  <c r="AB68" i="3" a="1"/>
  <c r="AB68" i="3" s="1"/>
  <c r="AB200" i="3" a="1"/>
  <c r="AB200" i="3" s="1"/>
  <c r="AB178" i="3" a="1"/>
  <c r="AB178" i="3" s="1"/>
  <c r="AM178" i="3" a="1"/>
  <c r="AM178" i="3" s="1"/>
  <c r="AN178" i="3" s="1"/>
  <c r="AM7" i="3" a="1"/>
  <c r="AM7" i="3" s="1"/>
  <c r="AN7" i="3" s="1"/>
  <c r="AU30" i="3" a="1"/>
  <c r="AU30" i="3" s="1"/>
  <c r="AM57" i="3" a="1"/>
  <c r="AM57" i="3" s="1"/>
  <c r="AN57" i="3" s="1"/>
  <c r="AU87" i="3" a="1"/>
  <c r="AU87" i="3" s="1"/>
  <c r="AM14" i="3" a="1"/>
  <c r="AM14" i="3" s="1"/>
  <c r="Q41" i="3" a="1"/>
  <c r="Q41" i="3" s="1"/>
  <c r="AM71" i="3" a="1"/>
  <c r="AM71" i="3" s="1"/>
  <c r="Q202" i="3" a="1"/>
  <c r="Q202" i="3" s="1"/>
  <c r="Q180" i="3" a="1"/>
  <c r="Q180" i="3" s="1"/>
  <c r="AB180" i="3" a="1"/>
  <c r="AB180" i="3" s="1"/>
  <c r="Q62" i="3" a="1"/>
  <c r="Q62" i="3" s="1"/>
  <c r="Q128" i="3" a="1"/>
  <c r="Q128" i="3" s="1"/>
  <c r="Q228" i="3" a="1"/>
  <c r="Q228" i="3" s="1"/>
  <c r="Q57" i="3" a="1"/>
  <c r="Q57" i="3" s="1"/>
  <c r="AM40" i="3" a="1"/>
  <c r="AM40" i="3" s="1"/>
  <c r="AN40" i="3" s="1"/>
  <c r="AU129" i="3" a="1"/>
  <c r="AU129" i="3" s="1"/>
  <c r="AU231" i="3" a="1"/>
  <c r="AU231" i="3" s="1"/>
  <c r="AB85" i="3" a="1"/>
  <c r="AB85" i="3" s="1"/>
  <c r="Q99" i="3" a="1"/>
  <c r="Q99" i="3" s="1"/>
  <c r="AU108" i="3" a="1"/>
  <c r="AU108" i="3" s="1"/>
  <c r="AU60" i="3" a="1"/>
  <c r="AU60" i="3" s="1"/>
  <c r="Q16" i="3" a="1"/>
  <c r="Q16" i="3" s="1"/>
  <c r="R16" i="3" s="1"/>
  <c r="AU101" i="3" a="1"/>
  <c r="AU101" i="3" s="1"/>
  <c r="AB237" i="3" a="1"/>
  <c r="AB237" i="3" s="1"/>
  <c r="AM107" i="3" a="1"/>
  <c r="AM107" i="3" s="1"/>
  <c r="AN107" i="3" s="1"/>
  <c r="AU102" i="3" a="1"/>
  <c r="AU102" i="3" s="1"/>
  <c r="Q13" i="3" a="1"/>
  <c r="Q13" i="3" s="1"/>
  <c r="AB106" i="3" a="1"/>
  <c r="AB106" i="3" s="1"/>
  <c r="Q15" i="3" a="1"/>
  <c r="Q15" i="3" s="1"/>
  <c r="Q109" i="3" a="1"/>
  <c r="Q109" i="3" s="1"/>
  <c r="AU48" i="3" a="1"/>
  <c r="AU48" i="3" s="1"/>
  <c r="Q261" i="3" a="1"/>
  <c r="Q261" i="3" s="1"/>
  <c r="AM104" i="3" a="1"/>
  <c r="AM104" i="3" s="1"/>
  <c r="AU147" i="3" a="1"/>
  <c r="AU147" i="3" s="1"/>
  <c r="AB186" i="3" a="1"/>
  <c r="AB186" i="3" s="1"/>
  <c r="AM424" i="3" a="1"/>
  <c r="AM424" i="3" s="1"/>
  <c r="AN424" i="3" s="1"/>
  <c r="AM459" i="3" a="1"/>
  <c r="AM459" i="3" s="1"/>
  <c r="AN459" i="3" s="1"/>
  <c r="AU360" i="3" a="1"/>
  <c r="AU360" i="3" s="1"/>
  <c r="Q397" i="3" a="1"/>
  <c r="Q397" i="3" s="1"/>
  <c r="AB291" i="3" a="1"/>
  <c r="AB291" i="3" s="1"/>
  <c r="AU372" i="3" a="1"/>
  <c r="AU372" i="3" s="1"/>
  <c r="AM275" i="3" a="1"/>
  <c r="AM275" i="3" s="1"/>
  <c r="AN275" i="3" s="1"/>
  <c r="AU170" i="3" a="1"/>
  <c r="AU170" i="3" s="1"/>
  <c r="Q212" i="3" a="1"/>
  <c r="Q212" i="3" s="1"/>
  <c r="Q253" i="3" a="1"/>
  <c r="Q253" i="3" s="1"/>
  <c r="AU493" i="3" a="1"/>
  <c r="AU493" i="3" s="1"/>
  <c r="AU441" i="3" a="1"/>
  <c r="AU441" i="3" s="1"/>
  <c r="Q405" i="3" a="1"/>
  <c r="Q405" i="3" s="1"/>
  <c r="AU373" i="3" a="1"/>
  <c r="AU373" i="3" s="1"/>
  <c r="AB347" i="3" a="1"/>
  <c r="AB347" i="3" s="1"/>
  <c r="AM354" i="3" a="1"/>
  <c r="AM354" i="3" s="1"/>
  <c r="Q402" i="3" a="1"/>
  <c r="Q402" i="3" s="1"/>
  <c r="AM277" i="3" a="1"/>
  <c r="AM277" i="3" s="1"/>
  <c r="Q308" i="3" a="1"/>
  <c r="Q308" i="3" s="1"/>
  <c r="AU340" i="3" a="1"/>
  <c r="AU340" i="3" s="1"/>
  <c r="AM368" i="3" a="1"/>
  <c r="AM368" i="3" s="1"/>
  <c r="AN368" i="3" s="1"/>
  <c r="Q233" i="3" a="1"/>
  <c r="Q233" i="3" s="1"/>
  <c r="AM100" i="3" a="1"/>
  <c r="AM100" i="3" s="1"/>
  <c r="AU134" i="3" a="1"/>
  <c r="AU134" i="3" s="1"/>
  <c r="AB144" i="3" a="1"/>
  <c r="AB144" i="3" s="1"/>
  <c r="Q168" i="3" a="1"/>
  <c r="Q168" i="3" s="1"/>
  <c r="AB521" i="3" a="1"/>
  <c r="AB521" i="3" s="1"/>
  <c r="AU509" i="3" a="1"/>
  <c r="AU509" i="3" s="1"/>
  <c r="AB534" i="3" a="1"/>
  <c r="AB534" i="3" s="1"/>
  <c r="AB409" i="3" a="1"/>
  <c r="AB409" i="3" s="1"/>
  <c r="AU429" i="3" a="1"/>
  <c r="AU429" i="3" s="1"/>
  <c r="AB307" i="3" a="1"/>
  <c r="AB307" i="3" s="1"/>
  <c r="AU321" i="3" a="1"/>
  <c r="AU321" i="3" s="1"/>
  <c r="AB345" i="3" a="1"/>
  <c r="AB345" i="3" s="1"/>
  <c r="AM369" i="3" a="1"/>
  <c r="AM369" i="3" s="1"/>
  <c r="AN369" i="3" s="1"/>
  <c r="AU243" i="3" a="1"/>
  <c r="AU243" i="3" s="1"/>
  <c r="Q291" i="3" a="1"/>
  <c r="Q291" i="3" s="1"/>
  <c r="AU320" i="3" a="1"/>
  <c r="AU320" i="3" s="1"/>
  <c r="AU353" i="3" a="1"/>
  <c r="AU353" i="3" s="1"/>
  <c r="AU381" i="3" a="1"/>
  <c r="AU381" i="3" s="1"/>
  <c r="AB251" i="3" a="1"/>
  <c r="AB251" i="3" s="1"/>
  <c r="Q114" i="3" a="1"/>
  <c r="Q114" i="3" s="1"/>
  <c r="Q148" i="3" a="1"/>
  <c r="Q148" i="3" s="1"/>
  <c r="AB157" i="3" a="1"/>
  <c r="AB157" i="3" s="1"/>
  <c r="AU180" i="3" a="1"/>
  <c r="AU180" i="3" s="1"/>
  <c r="AM195" i="3" a="1"/>
  <c r="AM195" i="3" s="1"/>
  <c r="AN195" i="3" s="1"/>
  <c r="AU433" i="3" a="1"/>
  <c r="AU433" i="3" s="1"/>
  <c r="Q540" i="3" a="1"/>
  <c r="Q540" i="3" s="1"/>
  <c r="AM407" i="3" a="1"/>
  <c r="AM407" i="3" s="1"/>
  <c r="AN407" i="3" s="1"/>
  <c r="AM436" i="3" a="1"/>
  <c r="AM436" i="3" s="1"/>
  <c r="AN436" i="3" s="1"/>
  <c r="Q461" i="3" a="1"/>
  <c r="Q461" i="3" s="1"/>
  <c r="AM336" i="3" a="1"/>
  <c r="AM336" i="3" s="1"/>
  <c r="AB351" i="3" a="1"/>
  <c r="AB351" i="3" s="1"/>
  <c r="AB375" i="3" a="1"/>
  <c r="AB375" i="3" s="1"/>
  <c r="AU406" i="3" a="1"/>
  <c r="AU406" i="3" s="1"/>
  <c r="AU270" i="3" a="1"/>
  <c r="AU270" i="3" s="1"/>
  <c r="Q321" i="3" a="1"/>
  <c r="Q321" i="3" s="1"/>
  <c r="AM350" i="3" a="1"/>
  <c r="AM350" i="3" s="1"/>
  <c r="AN350" i="3" s="1"/>
  <c r="Q386" i="3" a="1"/>
  <c r="Q386" i="3" s="1"/>
  <c r="AM253" i="3" a="1"/>
  <c r="AM253" i="3" s="1"/>
  <c r="AN253" i="3" s="1"/>
  <c r="AB286" i="3" a="1"/>
  <c r="AB286" i="3" s="1"/>
  <c r="AU144" i="3" a="1"/>
  <c r="AU144" i="3" s="1"/>
  <c r="AU175" i="3" a="1"/>
  <c r="AU175" i="3" s="1"/>
  <c r="AM188" i="3" a="1"/>
  <c r="AM188" i="3" s="1"/>
  <c r="AN188" i="3" s="1"/>
  <c r="AM208" i="3" a="1"/>
  <c r="AM208" i="3" s="1"/>
  <c r="AN208" i="3" s="1"/>
  <c r="AM226" i="3" a="1"/>
  <c r="AM226" i="3" s="1"/>
  <c r="AM101" i="3" a="1"/>
  <c r="AM101" i="3" s="1"/>
  <c r="AN101" i="3" s="1"/>
  <c r="AU120" i="3" a="1"/>
  <c r="AU120" i="3" s="1"/>
  <c r="AM433" i="3" a="1"/>
  <c r="AM433" i="3" s="1"/>
  <c r="AN433" i="3" s="1"/>
  <c r="AB440" i="3" a="1"/>
  <c r="AB440" i="3" s="1"/>
  <c r="AB467" i="3" a="1"/>
  <c r="AB467" i="3" s="1"/>
  <c r="AM489" i="3" a="1"/>
  <c r="AM489" i="3" s="1"/>
  <c r="AN489" i="3" s="1"/>
  <c r="AB368" i="3" a="1"/>
  <c r="AB368" i="3" s="1"/>
  <c r="AB383" i="3" a="1"/>
  <c r="AB383" i="3" s="1"/>
  <c r="AM404" i="3" a="1"/>
  <c r="AM404" i="3" s="1"/>
  <c r="AN404" i="3" s="1"/>
  <c r="Q280" i="3" a="1"/>
  <c r="Q280" i="3" s="1"/>
  <c r="AM300" i="3" a="1"/>
  <c r="AM300" i="3" s="1"/>
  <c r="AN300" i="3" s="1"/>
  <c r="AU348" i="3" a="1"/>
  <c r="AU348" i="3" s="1"/>
  <c r="AB382" i="3" a="1"/>
  <c r="AB382" i="3" s="1"/>
  <c r="AU253" i="3" a="1"/>
  <c r="AU253" i="3" s="1"/>
  <c r="AM284" i="3" a="1"/>
  <c r="AM284" i="3" s="1"/>
  <c r="AN284" i="3" s="1"/>
  <c r="AM318" i="3" a="1"/>
  <c r="AM318" i="3" s="1"/>
  <c r="AN318" i="3" s="1"/>
  <c r="AM181" i="3" a="1"/>
  <c r="AM181" i="3" s="1"/>
  <c r="AN181" i="3" s="1"/>
  <c r="AM203" i="3" a="1"/>
  <c r="AM203" i="3" s="1"/>
  <c r="AN203" i="3" s="1"/>
  <c r="AM221" i="3" a="1"/>
  <c r="AM221" i="3" s="1"/>
  <c r="Q238" i="3" a="1"/>
  <c r="Q238" i="3" s="1"/>
  <c r="AM111" i="3" a="1"/>
  <c r="AM111" i="3" s="1"/>
  <c r="AN111" i="3" s="1"/>
  <c r="Q464" i="3" a="1"/>
  <c r="Q464" i="3" s="1"/>
  <c r="AM553" i="3" a="1"/>
  <c r="AM553" i="3" s="1"/>
  <c r="AN553" i="3" s="1"/>
  <c r="Q419" i="3" a="1"/>
  <c r="Q419" i="3" s="1"/>
  <c r="Q449" i="3" a="1"/>
  <c r="Q449" i="3" s="1"/>
  <c r="Q473" i="3" a="1"/>
  <c r="Q473" i="3" s="1"/>
  <c r="AM351" i="3" a="1"/>
  <c r="AM351" i="3" s="1"/>
  <c r="AN351" i="3" s="1"/>
  <c r="AM362" i="3" a="1"/>
  <c r="AM362" i="3" s="1"/>
  <c r="AN362" i="3" s="1"/>
  <c r="Q387" i="3" a="1"/>
  <c r="Q387" i="3" s="1"/>
  <c r="Q260" i="3" a="1"/>
  <c r="Q260" i="3" s="1"/>
  <c r="AM281" i="3" a="1"/>
  <c r="AM281" i="3" s="1"/>
  <c r="AN281" i="3" s="1"/>
  <c r="AU331" i="3" a="1"/>
  <c r="AU331" i="3" s="1"/>
  <c r="AM363" i="3" a="1"/>
  <c r="AM363" i="3" s="1"/>
  <c r="AN363" i="3" s="1"/>
  <c r="Q398" i="3" a="1"/>
  <c r="Q398" i="3" s="1"/>
  <c r="AU264" i="3" a="1"/>
  <c r="AU264" i="3" s="1"/>
  <c r="AU297" i="3" a="1"/>
  <c r="AU297" i="3" s="1"/>
  <c r="AU157" i="3" a="1"/>
  <c r="AU157" i="3" s="1"/>
  <c r="Q187" i="3" a="1"/>
  <c r="Q187" i="3" s="1"/>
  <c r="AB203" i="3" a="1"/>
  <c r="AB203" i="3" s="1"/>
  <c r="AB221" i="3" a="1"/>
  <c r="AB221" i="3" s="1"/>
  <c r="AU237" i="3" a="1"/>
  <c r="AU237" i="3" s="1"/>
  <c r="AU43" i="3" a="1"/>
  <c r="AU43" i="3" s="1"/>
  <c r="Q69" i="3" a="1"/>
  <c r="Q69" i="3" s="1"/>
  <c r="AB103" i="3" a="1"/>
  <c r="AB103" i="3" s="1"/>
  <c r="Q26" i="3" a="1"/>
  <c r="Q26" i="3" s="1"/>
  <c r="R26" i="3" s="1"/>
  <c r="AM54" i="3" a="1"/>
  <c r="AM54" i="3" s="1"/>
  <c r="AN54" i="3" s="1"/>
  <c r="AU84" i="3" a="1"/>
  <c r="AU84" i="3" s="1"/>
  <c r="AM216" i="3" a="1"/>
  <c r="AM216" i="3" s="1"/>
  <c r="AN216" i="3" s="1"/>
  <c r="Q193" i="3" a="1"/>
  <c r="Q193" i="3" s="1"/>
  <c r="Q197" i="3" a="1"/>
  <c r="Q197" i="3" s="1"/>
  <c r="Q21" i="3" a="1"/>
  <c r="Q21" i="3" s="1"/>
  <c r="R21" i="3" s="1"/>
  <c r="AU45" i="3" a="1"/>
  <c r="AU45" i="3" s="1"/>
  <c r="Q74" i="3" a="1"/>
  <c r="Q74" i="3" s="1"/>
  <c r="Q108" i="3" a="1"/>
  <c r="Q108" i="3" s="1"/>
  <c r="AU27" i="3" a="1"/>
  <c r="AU27" i="3" s="1"/>
  <c r="AM56" i="3" a="1"/>
  <c r="AM56" i="3" s="1"/>
  <c r="AN56" i="3" s="1"/>
  <c r="AU86" i="3" a="1"/>
  <c r="AU86" i="3" s="1"/>
  <c r="AB218" i="3" a="1"/>
  <c r="AB218" i="3" s="1"/>
  <c r="Q195" i="3" a="1"/>
  <c r="Q195" i="3" s="1"/>
  <c r="AU198" i="3" a="1"/>
  <c r="AU198" i="3" s="1"/>
  <c r="AU22" i="3" a="1"/>
  <c r="AU22" i="3" s="1"/>
  <c r="AM47" i="3" a="1"/>
  <c r="AM47" i="3" s="1"/>
  <c r="AN47" i="3" s="1"/>
  <c r="Q76" i="3" a="1"/>
  <c r="Q76" i="3" s="1"/>
  <c r="AM4" i="3" a="1"/>
  <c r="AM4" i="3" s="1"/>
  <c r="AN4" i="3" s="1"/>
  <c r="AU29" i="3" a="1"/>
  <c r="AU29" i="3" s="1"/>
  <c r="AM58" i="3" a="1"/>
  <c r="AM58" i="3" s="1"/>
  <c r="AN58" i="3" s="1"/>
  <c r="AU88" i="3" a="1"/>
  <c r="AU88" i="3" s="1"/>
  <c r="AB220" i="3" a="1"/>
  <c r="AB220" i="3" s="1"/>
  <c r="AU196" i="3" a="1"/>
  <c r="AU196" i="3" s="1"/>
  <c r="AU200" i="3" a="1"/>
  <c r="AU200" i="3" s="1"/>
  <c r="AB70" i="3" a="1"/>
  <c r="AB70" i="3" s="1"/>
  <c r="AM97" i="3" a="1"/>
  <c r="AM97" i="3" s="1"/>
  <c r="AN97" i="3" s="1"/>
  <c r="AM25" i="3" a="1"/>
  <c r="AM25" i="3" s="1"/>
  <c r="AN25" i="3" s="1"/>
  <c r="Q54" i="3" a="1"/>
  <c r="Q54" i="3" s="1"/>
  <c r="AU78" i="3" a="1"/>
  <c r="AU78" i="3" s="1"/>
  <c r="AB9" i="3" a="1"/>
  <c r="AB9" i="3" s="1"/>
  <c r="Q143" i="3" a="1"/>
  <c r="Q143" i="3" s="1"/>
  <c r="AM122" i="3" a="1"/>
  <c r="AM122" i="3" s="1"/>
  <c r="AN122" i="3" s="1"/>
  <c r="AB27" i="3" a="1"/>
  <c r="AB27" i="3" s="1"/>
  <c r="Q145" i="3" a="1"/>
  <c r="Q145" i="3" s="1"/>
  <c r="AU251" i="3" a="1"/>
  <c r="AU251" i="3" s="1"/>
  <c r="Q58" i="3" a="1"/>
  <c r="Q58" i="3" s="1"/>
  <c r="AB126" i="3" a="1"/>
  <c r="AB126" i="3" s="1"/>
  <c r="AM75" i="3" a="1"/>
  <c r="AM75" i="3" s="1"/>
  <c r="AN75" i="3" s="1"/>
  <c r="AB84" i="3" a="1"/>
  <c r="AB84" i="3" s="1"/>
  <c r="Q115" i="3" a="1"/>
  <c r="Q115" i="3" s="1"/>
  <c r="AU212" i="3" a="1"/>
  <c r="AU212" i="3" s="1"/>
  <c r="AN155" i="3"/>
  <c r="AN470" i="3"/>
  <c r="AN71" i="3"/>
  <c r="AN213" i="3"/>
  <c r="AN164" i="3"/>
  <c r="AN464" i="3"/>
  <c r="AN256" i="3"/>
  <c r="AN102" i="3"/>
  <c r="AN236" i="3"/>
  <c r="AN51" i="3"/>
  <c r="AN538" i="3"/>
  <c r="AN69" i="3"/>
  <c r="AN320" i="3"/>
  <c r="AN634" i="3"/>
  <c r="AN379" i="3"/>
  <c r="AN93" i="3"/>
  <c r="AN458" i="3"/>
  <c r="AN123" i="3"/>
  <c r="AN67" i="3"/>
  <c r="AN452" i="3"/>
  <c r="AN346" i="3"/>
  <c r="AN160" i="3"/>
  <c r="AN98" i="3"/>
  <c r="AN124" i="3"/>
  <c r="AN592" i="3"/>
  <c r="AN942" i="3"/>
  <c r="AN23" i="3"/>
  <c r="AN491" i="3"/>
  <c r="AN227" i="3"/>
  <c r="AN19" i="3"/>
  <c r="AN63" i="3"/>
  <c r="AN204" i="3"/>
  <c r="AN418" i="3"/>
  <c r="AN151" i="3"/>
  <c r="AN89" i="3"/>
  <c r="AN270" i="3"/>
  <c r="AN174" i="3"/>
  <c r="AN449" i="3"/>
  <c r="AN447" i="3"/>
  <c r="AN201" i="3"/>
  <c r="AN41" i="3"/>
  <c r="AN237" i="3"/>
  <c r="AN46" i="3"/>
  <c r="AN511" i="3"/>
  <c r="AN265" i="3"/>
  <c r="AN620" i="3"/>
  <c r="AN652" i="3"/>
  <c r="AN137" i="3"/>
  <c r="AN413" i="3"/>
  <c r="AN44" i="3"/>
  <c r="AN659" i="3"/>
  <c r="AN30" i="3"/>
  <c r="AN388" i="3"/>
  <c r="AN347" i="3"/>
  <c r="AN560" i="3"/>
  <c r="AN745" i="3"/>
  <c r="AN463" i="3"/>
  <c r="AN33" i="3"/>
  <c r="AN173" i="3"/>
  <c r="AN10" i="3"/>
  <c r="AN205" i="3"/>
  <c r="AN120" i="3"/>
  <c r="AN357" i="3"/>
  <c r="AN419" i="3"/>
  <c r="AN697" i="3"/>
  <c r="AN66" i="3"/>
  <c r="AN223" i="3"/>
  <c r="AN166" i="3"/>
  <c r="AN425" i="3"/>
  <c r="AN391" i="3"/>
  <c r="AN130" i="3"/>
  <c r="AN484" i="3"/>
  <c r="AN471" i="3"/>
  <c r="AN202" i="3"/>
  <c r="AN68" i="3"/>
  <c r="AN113" i="3"/>
  <c r="AN607" i="3"/>
  <c r="AN140" i="3"/>
  <c r="AN5" i="3"/>
  <c r="AN394" i="3"/>
  <c r="AN331" i="3"/>
  <c r="AN633" i="3"/>
  <c r="AN6" i="3"/>
  <c r="AN613" i="3"/>
  <c r="AN77" i="3"/>
  <c r="AN94" i="3"/>
  <c r="AN228" i="3"/>
  <c r="AN531" i="3"/>
  <c r="AN512" i="3"/>
  <c r="AN905" i="3"/>
  <c r="AN410" i="3"/>
  <c r="AN182" i="3"/>
  <c r="AN78" i="3"/>
  <c r="AN356" i="3"/>
  <c r="AN235" i="3"/>
  <c r="AN192" i="3"/>
  <c r="AN673" i="3"/>
  <c r="AN45" i="3"/>
  <c r="AN373" i="3"/>
  <c r="AN398" i="3"/>
  <c r="AN323" i="3"/>
  <c r="AN712" i="3"/>
  <c r="AN143" i="3"/>
  <c r="AN448" i="3"/>
  <c r="AN396" i="3"/>
  <c r="AN765" i="3"/>
  <c r="AN301" i="3"/>
  <c r="AN116" i="3"/>
  <c r="AN579" i="3"/>
  <c r="AN329" i="3"/>
  <c r="AN585" i="3"/>
  <c r="AN53" i="3"/>
  <c r="AN517" i="3"/>
  <c r="AN34" i="3"/>
  <c r="AN229" i="3"/>
  <c r="AN39" i="3"/>
  <c r="AN506" i="3"/>
  <c r="AN243" i="3"/>
  <c r="AN581" i="3"/>
  <c r="AN730" i="3"/>
  <c r="AN411" i="3"/>
  <c r="AN339" i="3"/>
  <c r="AN646" i="3"/>
  <c r="AN619" i="3"/>
  <c r="AN42" i="3"/>
  <c r="AN627" i="3"/>
  <c r="AN309" i="3"/>
  <c r="AN117" i="3"/>
  <c r="AN626" i="3"/>
  <c r="AN100" i="3"/>
  <c r="AN299" i="3"/>
  <c r="AN52" i="3"/>
  <c r="AN276" i="3"/>
  <c r="AN871" i="3"/>
  <c r="AN154" i="3"/>
  <c r="AN163" i="3"/>
  <c r="AN367" i="3"/>
  <c r="AN340" i="3"/>
  <c r="AN929" i="3"/>
  <c r="AN267" i="3"/>
  <c r="AN552" i="3"/>
  <c r="AN545" i="3"/>
  <c r="AN266" i="3"/>
  <c r="AN285" i="3"/>
  <c r="AN211" i="3"/>
  <c r="AN490" i="3"/>
  <c r="AN478" i="3"/>
  <c r="AN196" i="3"/>
  <c r="AN527" i="3"/>
  <c r="AN292" i="3"/>
  <c r="AN60" i="3"/>
  <c r="AN600" i="3"/>
  <c r="AN152" i="3"/>
  <c r="AN48" i="3"/>
  <c r="AN189" i="3"/>
  <c r="AN439" i="3"/>
  <c r="AN657" i="3"/>
  <c r="AN537" i="3"/>
  <c r="AN118" i="3"/>
  <c r="AN252" i="3"/>
  <c r="AN14" i="3"/>
  <c r="AN129" i="3"/>
  <c r="AN80" i="3"/>
  <c r="AN277" i="3"/>
  <c r="AN618" i="3"/>
  <c r="AN316" i="3"/>
  <c r="AN341" i="3"/>
  <c r="AN706" i="3"/>
  <c r="AN220" i="3"/>
  <c r="AN36" i="3"/>
  <c r="AN524" i="3"/>
  <c r="AN519" i="3"/>
  <c r="AN455" i="3"/>
  <c r="AN9" i="3"/>
  <c r="AN153" i="3"/>
  <c r="AN456" i="3"/>
  <c r="AN472" i="3"/>
  <c r="AN440" i="3"/>
  <c r="AN197" i="3"/>
  <c r="AN515" i="3"/>
  <c r="AN145" i="3"/>
  <c r="AN293" i="3"/>
  <c r="AN108" i="3"/>
  <c r="AN568" i="3"/>
  <c r="AN307" i="3"/>
  <c r="AN636" i="3"/>
  <c r="AN85" i="3"/>
  <c r="AN554" i="3"/>
  <c r="AN291" i="3"/>
  <c r="AN21" i="3"/>
  <c r="AN65" i="3"/>
  <c r="AN183" i="3"/>
  <c r="AN384" i="3"/>
  <c r="AN390" i="3"/>
  <c r="AN505" i="3"/>
  <c r="AN105" i="3"/>
  <c r="AN61" i="3"/>
  <c r="AN35" i="3"/>
  <c r="AN334" i="3"/>
  <c r="AN574" i="3"/>
  <c r="AN317" i="3"/>
  <c r="AN132" i="3"/>
  <c r="AN59" i="3"/>
  <c r="AN96" i="3"/>
  <c r="AN399" i="3"/>
  <c r="AN861" i="3"/>
  <c r="AN221" i="3"/>
  <c r="AN142" i="3"/>
  <c r="AN498" i="3"/>
  <c r="AN432" i="3"/>
  <c r="AN397" i="3"/>
  <c r="AN165" i="3"/>
  <c r="AN441" i="3"/>
  <c r="AN180" i="3"/>
  <c r="AN526" i="3"/>
  <c r="AN426" i="3"/>
  <c r="AN453" i="3"/>
  <c r="AN13" i="3"/>
  <c r="AN50" i="3"/>
  <c r="AN544" i="3"/>
  <c r="AN260" i="3"/>
  <c r="AN31" i="3"/>
  <c r="AN43" i="3"/>
  <c r="AN385" i="3"/>
  <c r="AN332" i="3"/>
  <c r="AN212" i="3"/>
  <c r="AN485" i="3"/>
  <c r="AN219" i="3"/>
  <c r="AN11" i="3"/>
  <c r="AN504" i="3"/>
  <c r="AN287" i="3"/>
  <c r="AN546" i="3"/>
  <c r="AN283" i="3"/>
  <c r="AN37" i="3"/>
  <c r="AN573" i="3"/>
  <c r="AN74" i="3"/>
  <c r="AN348" i="3"/>
  <c r="AN686" i="3"/>
  <c r="AN378" i="3"/>
  <c r="AN156" i="3"/>
  <c r="AN417" i="3"/>
  <c r="AN474" i="3"/>
  <c r="AN403" i="3"/>
  <c r="AN76" i="3"/>
  <c r="AN134" i="3"/>
  <c r="AN148" i="3"/>
  <c r="AN389" i="3"/>
  <c r="AN28" i="3"/>
  <c r="AN518" i="3"/>
  <c r="AN64" i="3"/>
  <c r="AN251" i="3"/>
  <c r="AN571" i="3"/>
  <c r="AN497" i="3"/>
  <c r="AN523" i="3"/>
  <c r="AN49" i="3"/>
  <c r="AN72" i="3"/>
  <c r="AN926" i="3"/>
  <c r="AN831" i="3"/>
  <c r="AN597" i="3"/>
  <c r="AN184" i="3"/>
  <c r="AN894" i="3"/>
  <c r="AN789" i="3"/>
  <c r="AN242" i="3"/>
  <c r="AN501" i="3"/>
  <c r="AN262" i="3"/>
  <c r="AN735" i="3"/>
  <c r="AN214" i="3"/>
  <c r="AN692" i="3"/>
  <c r="AN661" i="3"/>
  <c r="AN146" i="3"/>
  <c r="AN645" i="3"/>
  <c r="AN864" i="3"/>
  <c r="AN495" i="3"/>
  <c r="AN279" i="3"/>
  <c r="AN994" i="3"/>
  <c r="AN278" i="3"/>
  <c r="AN747" i="3"/>
  <c r="AN726" i="3"/>
  <c r="AN280" i="3"/>
  <c r="AN238" i="3"/>
  <c r="AN715" i="3"/>
  <c r="AN916" i="3"/>
  <c r="AN558" i="3"/>
  <c r="AN343" i="3"/>
  <c r="AN809" i="3"/>
  <c r="AN719" i="3"/>
  <c r="AN336" i="3"/>
  <c r="AN908" i="3"/>
  <c r="AN740" i="3"/>
  <c r="AN680" i="3"/>
  <c r="AN549" i="3"/>
  <c r="AN207" i="3"/>
  <c r="AN913" i="3"/>
  <c r="AN990" i="3"/>
  <c r="AN963" i="3"/>
  <c r="AN949" i="3"/>
  <c r="AN344" i="3"/>
  <c r="AN486" i="3"/>
  <c r="AN945" i="3"/>
  <c r="AN897" i="3"/>
  <c r="AN240" i="3"/>
  <c r="AN793" i="3"/>
  <c r="AN824" i="3"/>
  <c r="AN964" i="3"/>
  <c r="AN783" i="3"/>
  <c r="AN345" i="3"/>
  <c r="AN493" i="3"/>
  <c r="AN863" i="3"/>
  <c r="AN746" i="3"/>
  <c r="AN572" i="3"/>
  <c r="AN249" i="3"/>
  <c r="AN575" i="3"/>
  <c r="AN723" i="3"/>
  <c r="AN741" i="3"/>
  <c r="AN690" i="3"/>
  <c r="AN468" i="3"/>
  <c r="AN602" i="3"/>
  <c r="AN755" i="3"/>
  <c r="AN641" i="3"/>
  <c r="AN92" i="3"/>
  <c r="AN370" i="3"/>
  <c r="AN614" i="3"/>
  <c r="AN957" i="3"/>
  <c r="AN829" i="3"/>
  <c r="AN402" i="3"/>
  <c r="AN603" i="3"/>
  <c r="AN479" i="3"/>
  <c r="AN133" i="3"/>
  <c r="AN112" i="3"/>
  <c r="AN971" i="3"/>
  <c r="AN551" i="3"/>
  <c r="AN138" i="3"/>
  <c r="AN586" i="3"/>
  <c r="AN931" i="3"/>
  <c r="AN808" i="3"/>
  <c r="AN437" i="3"/>
  <c r="AN215" i="3"/>
  <c r="AN927" i="3"/>
  <c r="AN167" i="3"/>
  <c r="AN880" i="3"/>
  <c r="AN823" i="3"/>
  <c r="AN149" i="3"/>
  <c r="AN114" i="3"/>
  <c r="AN840" i="3"/>
  <c r="AN653" i="3"/>
  <c r="AN438" i="3"/>
  <c r="AN248" i="3"/>
  <c r="AN901" i="3"/>
  <c r="AN231" i="3"/>
  <c r="AN946" i="3"/>
  <c r="AN884" i="3"/>
  <c r="AN225" i="3"/>
  <c r="AN191" i="3"/>
  <c r="AN900" i="3"/>
  <c r="AN727" i="3"/>
  <c r="AN503" i="3"/>
  <c r="AN312" i="3"/>
  <c r="AN832" i="3"/>
  <c r="AN877" i="3"/>
  <c r="AN420" i="3"/>
  <c r="AN893" i="3"/>
  <c r="AN836" i="3"/>
  <c r="AN488" i="3"/>
  <c r="AN177" i="3"/>
  <c r="AN718" i="3"/>
  <c r="AN767" i="3"/>
  <c r="AN933" i="3"/>
  <c r="AN721" i="3"/>
  <c r="AN282" i="3"/>
  <c r="AN435" i="3"/>
  <c r="AN799" i="3"/>
  <c r="AN675" i="3"/>
  <c r="AN496" i="3"/>
  <c r="AN186" i="3"/>
  <c r="AN513" i="3"/>
  <c r="AN647" i="3"/>
  <c r="AN465" i="3"/>
  <c r="AN932" i="3"/>
  <c r="AN896" i="3"/>
  <c r="AN475" i="3"/>
  <c r="AN427" i="3"/>
  <c r="AN899" i="3"/>
  <c r="AN788" i="3"/>
  <c r="AN187" i="3"/>
  <c r="AN895" i="3"/>
  <c r="AN717" i="3"/>
  <c r="AN838" i="3"/>
  <c r="AN408" i="3"/>
  <c r="AN548" i="3"/>
  <c r="AN934" i="3"/>
  <c r="AN803" i="3"/>
  <c r="AN688" i="3"/>
  <c r="AN313" i="3"/>
  <c r="AN628" i="3"/>
  <c r="AN805" i="3"/>
  <c r="AN885" i="3"/>
  <c r="AN954" i="3"/>
  <c r="AN583" i="3"/>
  <c r="AN135" i="3"/>
  <c r="AN617" i="3"/>
  <c r="AN667" i="3"/>
  <c r="AN144" i="3"/>
  <c r="AN642" i="3"/>
  <c r="AN820" i="3"/>
  <c r="AN766" i="3"/>
  <c r="AN644" i="3"/>
  <c r="AN608" i="3"/>
  <c r="AN762" i="3"/>
  <c r="AN977" i="3"/>
  <c r="AN377" i="3"/>
  <c r="AN185" i="3"/>
  <c r="AN648" i="3"/>
  <c r="AN115" i="3"/>
  <c r="AN660" i="3"/>
  <c r="AN970" i="3"/>
  <c r="AN684" i="3"/>
  <c r="AN622" i="3"/>
  <c r="AN995" i="3"/>
  <c r="AN811" i="3"/>
  <c r="AN640" i="3"/>
  <c r="AN193" i="3"/>
  <c r="AN841" i="3"/>
  <c r="AN200" i="3"/>
  <c r="AN756" i="3"/>
  <c r="AN654" i="3"/>
  <c r="AN161" i="3"/>
  <c r="AN158" i="3"/>
  <c r="AN703" i="3"/>
  <c r="AN866" i="3"/>
  <c r="AN733" i="3"/>
  <c r="AN257" i="3"/>
  <c r="AN874" i="3"/>
  <c r="AN643" i="3"/>
  <c r="AN218" i="3"/>
  <c r="AN375" i="3"/>
  <c r="AN736" i="3"/>
  <c r="AN984" i="3"/>
  <c r="AN431" i="3"/>
  <c r="AN91" i="3"/>
  <c r="AN450" i="3"/>
  <c r="AN919" i="3"/>
  <c r="AN405" i="3"/>
  <c r="AN873" i="3"/>
  <c r="AN843" i="3"/>
  <c r="AN414" i="3"/>
  <c r="AN825" i="3"/>
  <c r="AN720" i="3"/>
  <c r="AN106" i="3"/>
  <c r="AN466" i="3"/>
  <c r="AN834" i="3"/>
  <c r="AN421" i="3"/>
  <c r="AN785" i="3"/>
  <c r="AN698" i="3"/>
  <c r="AN415" i="3"/>
  <c r="AN380" i="3"/>
  <c r="AN743" i="3"/>
  <c r="AN930" i="3"/>
  <c r="AN751" i="3"/>
  <c r="AN509" i="3"/>
  <c r="AN875" i="3"/>
  <c r="AN532" i="3"/>
  <c r="AN669" i="3"/>
  <c r="AN961" i="3"/>
  <c r="AN534" i="3"/>
  <c r="AN492" i="3"/>
  <c r="AN83" i="3"/>
  <c r="AN90" i="3"/>
  <c r="AN206" i="3"/>
  <c r="AN595" i="3"/>
  <c r="AN974" i="3"/>
  <c r="AN898" i="3"/>
  <c r="AN605" i="3"/>
  <c r="AN556" i="3"/>
  <c r="AN940" i="3"/>
  <c r="AN753" i="3"/>
  <c r="AN922" i="3"/>
  <c r="AN104" i="3"/>
  <c r="AN710" i="3"/>
  <c r="AN630" i="3"/>
  <c r="AN754" i="3"/>
  <c r="AN671" i="3"/>
  <c r="AN596" i="3"/>
  <c r="AN499" i="3"/>
  <c r="AN958" i="3"/>
  <c r="AN802" i="3"/>
  <c r="AN119" i="3"/>
  <c r="AN921" i="3"/>
  <c r="AN128" i="3"/>
  <c r="AN353" i="3"/>
  <c r="AN812" i="3"/>
  <c r="AN732" i="3"/>
  <c r="AN649" i="3"/>
  <c r="AN562" i="3"/>
  <c r="AN709" i="3"/>
  <c r="AN872" i="3"/>
  <c r="AN194" i="3"/>
  <c r="AN342" i="3"/>
  <c r="AN804" i="3"/>
  <c r="AN780" i="3"/>
  <c r="AN349" i="3"/>
  <c r="AN302" i="3"/>
  <c r="AN768" i="3"/>
  <c r="AN598" i="3"/>
  <c r="AN631" i="3"/>
  <c r="AN406" i="3"/>
  <c r="AN770" i="3"/>
  <c r="AN359" i="3"/>
  <c r="AN724" i="3"/>
  <c r="AN972" i="3"/>
  <c r="AN355" i="3"/>
  <c r="AN319" i="3"/>
  <c r="AN677" i="3"/>
  <c r="AN865" i="3"/>
  <c r="AN695" i="3"/>
  <c r="AN444" i="3"/>
  <c r="AN711" i="3"/>
  <c r="AN400" i="3"/>
  <c r="AN953" i="3"/>
  <c r="AN846" i="3"/>
  <c r="AN354" i="3"/>
  <c r="AN246" i="3"/>
  <c r="AN722" i="3"/>
  <c r="AN910" i="3"/>
  <c r="AN445" i="3"/>
  <c r="AN814" i="3"/>
  <c r="AN480" i="3"/>
  <c r="AN849" i="3"/>
  <c r="AN588" i="3"/>
  <c r="AN171" i="3"/>
  <c r="AN172" i="3"/>
  <c r="AN157" i="3"/>
  <c r="AN576" i="3"/>
  <c r="AN222" i="3"/>
  <c r="AN700" i="3"/>
  <c r="AN559" i="3"/>
  <c r="AN542" i="3"/>
  <c r="AN434" i="3"/>
  <c r="AN906" i="3"/>
  <c r="AN734" i="3"/>
  <c r="AN650" i="3"/>
  <c r="AN623" i="3"/>
  <c r="AN590" i="3"/>
  <c r="AN239" i="3"/>
  <c r="AN959" i="3"/>
  <c r="AN830" i="3"/>
  <c r="AN535" i="3"/>
  <c r="AN451" i="3"/>
  <c r="AN601" i="3"/>
  <c r="AN944" i="3"/>
  <c r="AN704" i="3"/>
  <c r="AN577" i="3"/>
  <c r="AN665" i="3"/>
  <c r="AN303" i="3"/>
  <c r="AN658" i="3"/>
  <c r="AN890" i="3"/>
  <c r="AN611" i="3"/>
  <c r="AN508" i="3"/>
  <c r="AN668" i="3"/>
  <c r="AN757" i="3"/>
  <c r="AN295" i="3"/>
  <c r="AN632" i="3"/>
  <c r="AN955" i="3"/>
  <c r="AN289" i="3"/>
  <c r="AN255" i="3"/>
  <c r="AN973" i="3"/>
  <c r="AN796" i="3"/>
  <c r="AN578" i="3"/>
  <c r="AN381" i="3"/>
  <c r="AN842" i="3"/>
  <c r="AN328" i="3"/>
  <c r="AN902" i="3"/>
  <c r="AN790" i="3"/>
  <c r="AN290" i="3"/>
  <c r="AN288" i="3"/>
  <c r="AN175" i="3"/>
  <c r="AN655" i="3"/>
  <c r="AN852" i="3"/>
  <c r="AN382" i="3"/>
  <c r="AN635" i="3"/>
  <c r="AN337" i="3"/>
  <c r="AN540" i="3"/>
  <c r="AN685" i="3"/>
  <c r="AN903" i="3"/>
  <c r="AN297" i="3"/>
  <c r="AN199" i="3"/>
  <c r="AN907" i="3"/>
  <c r="AN691" i="3"/>
  <c r="AN786" i="3"/>
  <c r="AN460" i="3"/>
  <c r="AN539" i="3"/>
  <c r="AN918" i="3"/>
  <c r="AN416" i="3"/>
  <c r="AN422" i="3"/>
  <c r="AN310" i="3"/>
  <c r="AN776" i="3"/>
  <c r="AN983" i="3"/>
  <c r="AN502" i="3"/>
  <c r="AN915" i="3"/>
  <c r="AN587" i="3"/>
  <c r="AN742" i="3"/>
  <c r="AN689" i="3"/>
  <c r="AN589" i="3"/>
  <c r="AN555" i="3"/>
  <c r="AN701" i="3"/>
  <c r="AN904" i="3"/>
  <c r="AN510" i="3"/>
  <c r="AN625" i="3"/>
  <c r="AN95" i="3"/>
  <c r="AN372" i="3"/>
  <c r="AN103" i="3"/>
  <c r="AN516" i="3"/>
  <c r="AN887" i="3"/>
  <c r="AN773" i="3"/>
  <c r="AN482" i="3"/>
  <c r="AN387" i="3"/>
  <c r="AN749" i="3"/>
  <c r="AN886" i="3"/>
  <c r="AN584" i="3"/>
  <c r="AN662" i="3"/>
  <c r="AN543" i="3"/>
  <c r="AN764" i="3"/>
  <c r="AN978" i="3"/>
  <c r="AN483" i="3"/>
  <c r="AN429" i="3"/>
  <c r="AN621" i="3"/>
  <c r="AN777" i="3"/>
  <c r="AN858" i="3"/>
  <c r="AN752" i="3"/>
  <c r="AN639" i="3"/>
  <c r="AN272" i="3"/>
  <c r="AN828" i="3"/>
  <c r="AN666" i="3"/>
  <c r="AN566" i="3"/>
  <c r="AN494" i="3"/>
  <c r="AN136" i="3"/>
  <c r="AN862" i="3"/>
  <c r="AN923" i="3"/>
  <c r="AN264" i="3"/>
  <c r="AN821" i="3"/>
  <c r="AN728" i="3"/>
  <c r="AN226" i="3"/>
  <c r="AN224" i="3"/>
  <c r="AN593" i="3"/>
  <c r="AN938" i="3"/>
  <c r="AN795" i="3"/>
  <c r="AN321" i="3"/>
  <c r="AN800" i="3"/>
  <c r="AN473" i="3"/>
  <c r="AN939" i="3"/>
  <c r="AN851" i="3"/>
  <c r="AN233" i="3"/>
  <c r="AN126" i="3"/>
  <c r="AN848" i="3"/>
  <c r="AN985" i="3"/>
  <c r="AN536" i="3"/>
  <c r="AN274" i="3"/>
  <c r="AN487" i="3"/>
  <c r="AN855" i="3"/>
  <c r="AN705" i="3"/>
  <c r="AN234" i="3"/>
  <c r="AN168" i="3"/>
  <c r="AN386" i="3"/>
  <c r="AN847" i="3"/>
  <c r="AN936" i="3"/>
  <c r="AN778" i="3"/>
  <c r="AN395" i="3"/>
  <c r="AN594" i="3"/>
  <c r="AN748" i="3"/>
  <c r="AN976" i="3"/>
  <c r="AN360" i="3"/>
  <c r="AN263" i="3"/>
  <c r="AN980" i="3"/>
  <c r="AN760" i="3"/>
  <c r="AN446" i="3"/>
  <c r="AN807" i="3"/>
  <c r="AN533" i="3"/>
  <c r="AN914" i="3"/>
  <c r="AN837" i="3"/>
  <c r="AN529" i="3"/>
  <c r="AN500" i="3"/>
  <c r="AN868" i="3"/>
  <c r="AN682" i="3"/>
  <c r="AN409" i="3"/>
  <c r="AN580" i="3"/>
  <c r="AN245" i="3"/>
  <c r="AN99" i="3"/>
  <c r="AN324" i="3"/>
  <c r="AN315" i="3"/>
  <c r="AN883" i="3"/>
  <c r="AN462" i="3"/>
  <c r="AN127" i="3"/>
  <c r="AN679" i="3"/>
  <c r="AN917" i="3"/>
  <c r="AN365" i="3"/>
  <c r="AN569" i="3"/>
  <c r="AN716" i="3"/>
  <c r="AN801" i="3"/>
  <c r="AN612" i="3"/>
  <c r="AN758" i="3"/>
  <c r="AN139" i="3"/>
  <c r="AN294" i="3"/>
  <c r="AN761" i="3"/>
  <c r="AN713" i="3"/>
  <c r="AN371" i="3"/>
  <c r="AN570" i="3"/>
  <c r="AN952" i="3"/>
  <c r="AN979" i="3"/>
  <c r="AN775" i="3"/>
  <c r="AN816" i="3"/>
  <c r="AN217" i="3"/>
  <c r="AN358" i="3"/>
  <c r="AN819" i="3"/>
  <c r="AN781" i="3"/>
  <c r="AN637" i="3"/>
  <c r="AN699" i="3"/>
  <c r="AN209" i="3"/>
  <c r="AN412" i="3"/>
  <c r="AN879" i="3"/>
  <c r="AN787" i="3"/>
  <c r="AN159" i="3"/>
  <c r="AN615" i="3"/>
  <c r="AN769" i="3"/>
  <c r="AN937" i="3"/>
  <c r="AN258" i="3"/>
  <c r="AN454" i="3"/>
  <c r="AN210" i="3"/>
  <c r="AN428" i="3"/>
  <c r="AN792" i="3"/>
  <c r="AN606" i="3"/>
  <c r="AN170" i="3"/>
  <c r="AN629" i="3"/>
  <c r="AN784" i="3"/>
  <c r="AN876" i="3"/>
  <c r="AN681" i="3"/>
  <c r="AN835" i="3"/>
  <c r="AN467" i="3"/>
  <c r="AN687" i="3"/>
  <c r="AN853" i="3"/>
  <c r="AN794" i="3"/>
  <c r="AN664" i="3"/>
  <c r="AN335" i="3"/>
  <c r="AN702" i="3"/>
  <c r="AN739" i="3"/>
  <c r="AN591" i="3"/>
  <c r="AN338" i="3"/>
  <c r="AN541" i="3"/>
  <c r="AN920" i="3"/>
  <c r="AN782" i="3"/>
  <c r="AN298" i="3"/>
  <c r="AN38" i="3"/>
  <c r="AN352" i="3"/>
  <c r="AN110" i="3"/>
  <c r="AN325" i="3"/>
  <c r="AN950" i="3"/>
  <c r="AN672" i="3"/>
  <c r="AN638" i="3"/>
  <c r="AN230" i="3"/>
  <c r="AN707" i="3"/>
  <c r="AN997" i="3"/>
  <c r="AN305" i="3"/>
  <c r="AN514" i="3"/>
  <c r="AN881" i="3"/>
  <c r="AN943" i="3"/>
  <c r="AN656" i="3"/>
  <c r="AN891" i="3"/>
  <c r="AN678" i="3"/>
  <c r="AN247" i="3"/>
  <c r="AN965" i="3"/>
  <c r="AN859" i="3"/>
  <c r="AN306" i="3"/>
  <c r="AN557" i="3"/>
  <c r="AN326" i="3"/>
  <c r="AN791" i="3"/>
  <c r="AN813" i="3"/>
  <c r="AN956" i="3"/>
  <c r="AN150" i="3"/>
  <c r="AN311" i="3"/>
  <c r="AN670" i="3"/>
  <c r="AN924" i="3"/>
  <c r="AN366" i="3"/>
  <c r="AN610" i="3"/>
  <c r="AN392" i="3"/>
  <c r="AN330" i="3"/>
  <c r="AN364" i="3"/>
  <c r="AN731" i="3"/>
  <c r="AN962" i="3"/>
  <c r="AN708" i="3"/>
  <c r="AN563" i="3"/>
  <c r="AN254" i="3"/>
  <c r="AN729" i="3"/>
  <c r="AN822" i="3"/>
  <c r="AN998" i="3"/>
  <c r="AN772" i="3"/>
  <c r="AN967" i="3"/>
  <c r="AN797" i="3"/>
  <c r="AN737" i="3"/>
  <c r="AN604" i="3"/>
  <c r="AN986" i="3"/>
  <c r="AN674" i="3"/>
  <c r="AN683" i="3"/>
  <c r="AN999" i="3"/>
  <c r="AN547" i="3"/>
  <c r="AN693" i="3"/>
  <c r="AN969" i="3"/>
  <c r="AN624" i="3"/>
  <c r="AN304" i="3"/>
  <c r="AN869" i="3"/>
  <c r="AN892" i="3"/>
  <c r="AN817" i="3"/>
  <c r="AN889" i="3"/>
  <c r="AN528" i="3"/>
  <c r="AN561" i="3"/>
  <c r="AN925" i="3"/>
  <c r="AN857" i="3"/>
  <c r="AN169" i="3"/>
  <c r="AN393" i="3"/>
  <c r="AN763" i="3"/>
  <c r="AN774" i="3"/>
  <c r="AN442" i="3"/>
  <c r="AN941" i="3"/>
  <c r="AN759" i="3"/>
  <c r="AN981" i="3"/>
  <c r="AN481" i="3"/>
  <c r="AN296" i="3"/>
  <c r="AN198" i="3"/>
  <c r="AN676" i="3"/>
  <c r="AN476" i="3"/>
  <c r="AN250" i="3"/>
  <c r="AN928" i="3"/>
  <c r="AN911" i="3"/>
  <c r="AN423" i="3"/>
  <c r="AN241" i="3"/>
  <c r="AN376" i="3"/>
  <c r="AN867" i="3"/>
  <c r="AN443" i="3"/>
  <c r="AN815" i="3"/>
  <c r="AN989" i="3"/>
  <c r="AN125" i="3"/>
  <c r="AN609" i="3"/>
  <c r="AN361" i="3"/>
  <c r="AN179" i="3"/>
  <c r="AN314" i="3"/>
  <c r="AN86" i="3"/>
  <c r="AN850" i="3"/>
  <c r="AN951" i="3"/>
  <c r="AN912" i="3"/>
  <c r="AN935" i="3"/>
  <c r="AN84" i="3"/>
  <c r="AN477" i="3"/>
  <c r="AN909" i="3"/>
  <c r="AN744" i="3"/>
  <c r="AN870" i="3"/>
  <c r="AN616" i="3"/>
  <c r="AN725" i="3"/>
  <c r="AN806" i="3"/>
  <c r="AN582" i="3"/>
  <c r="AN798" i="3"/>
  <c r="AN522" i="3"/>
  <c r="AN696" i="3"/>
  <c r="AN714" i="3"/>
  <c r="AN839" i="3"/>
  <c r="AN663" i="3"/>
  <c r="AN565" i="3"/>
  <c r="AN854" i="3"/>
  <c r="AN232" i="3"/>
  <c r="AN564" i="3"/>
  <c r="AN525" i="3"/>
  <c r="AN469" i="3"/>
  <c r="AN845" i="3"/>
  <c r="AN860" i="3"/>
  <c r="AN694" i="3"/>
  <c r="AN818" i="3"/>
  <c r="AN530" i="3"/>
  <c r="AN844" i="3"/>
  <c r="AN651" i="3"/>
  <c r="AN521" i="3"/>
  <c r="AN992" i="3"/>
  <c r="AN833" i="3"/>
  <c r="AN374" i="3"/>
  <c r="AN507" i="3"/>
  <c r="AN993" i="3"/>
  <c r="AN738" i="3"/>
  <c r="AN991" i="3"/>
  <c r="AN810" i="3"/>
  <c r="AN461" i="3"/>
  <c r="AN826" i="3"/>
  <c r="AN987" i="3"/>
  <c r="AN327" i="3"/>
  <c r="AN827" i="3"/>
  <c r="AN878" i="3"/>
  <c r="N181" i="3"/>
  <c r="AN996" i="3"/>
  <c r="AN948" i="3"/>
  <c r="AN750" i="3"/>
  <c r="AN79" i="3"/>
  <c r="AN968" i="3"/>
  <c r="AN26" i="3"/>
  <c r="AN16" i="3"/>
  <c r="AN982" i="3"/>
  <c r="AN62" i="3"/>
  <c r="AN599" i="3"/>
  <c r="AN308" i="3"/>
  <c r="AN121" i="3"/>
  <c r="AN333" i="3"/>
  <c r="AN259" i="3"/>
  <c r="AN1000" i="3"/>
  <c r="AN87" i="3"/>
  <c r="AN24" i="3"/>
  <c r="AN82" i="3"/>
  <c r="AN567" i="3"/>
  <c r="AN947" i="3"/>
  <c r="AN888" i="3"/>
  <c r="AN966" i="3"/>
  <c r="AN882" i="3"/>
  <c r="AN960" i="3"/>
  <c r="AN8" i="3"/>
  <c r="AN856" i="3"/>
  <c r="AN17" i="3"/>
  <c r="AN88" i="3"/>
  <c r="AN988" i="3"/>
  <c r="AN779" i="3"/>
  <c r="AN975" i="3"/>
  <c r="AN771" i="3"/>
  <c r="R15" i="3"/>
  <c r="R9" i="3"/>
  <c r="R22" i="3"/>
  <c r="R10" i="3"/>
  <c r="R23" i="3"/>
  <c r="R11" i="3"/>
  <c r="R17" i="3"/>
  <c r="R24" i="3"/>
  <c r="R5" i="3"/>
  <c r="R12" i="3"/>
  <c r="R18" i="3"/>
  <c r="R6" i="3"/>
  <c r="R19" i="3"/>
  <c r="R25" i="3"/>
  <c r="R7" i="3"/>
  <c r="R13" i="3"/>
  <c r="R20" i="3"/>
  <c r="R8" i="3"/>
  <c r="R14" i="3"/>
  <c r="R27" i="3"/>
  <c r="AQ1" i="3" l="1" a="1"/>
  <c r="AQ1" i="3" s="1"/>
  <c r="AO4" i="3" s="1" a="1"/>
  <c r="AQ959" i="3" s="1"/>
  <c r="R4" i="3"/>
  <c r="AV995" i="3"/>
  <c r="AV989" i="3"/>
  <c r="AV976" i="3"/>
  <c r="AV970" i="3"/>
  <c r="AV946" i="3"/>
  <c r="AV919" i="3"/>
  <c r="AV903" i="3"/>
  <c r="AV1000" i="3"/>
  <c r="AV982" i="3"/>
  <c r="AV975" i="3"/>
  <c r="AV969" i="3"/>
  <c r="AV963" i="3"/>
  <c r="AV957" i="3"/>
  <c r="AV951" i="3"/>
  <c r="AV945" i="3"/>
  <c r="AV940" i="3"/>
  <c r="AV934" i="3"/>
  <c r="AV928" i="3"/>
  <c r="AV914" i="3"/>
  <c r="AV908" i="3"/>
  <c r="AV898" i="3"/>
  <c r="AV892" i="3"/>
  <c r="AV887" i="3"/>
  <c r="AV878" i="3"/>
  <c r="AV874" i="3"/>
  <c r="AV870" i="3"/>
  <c r="AV866" i="3"/>
  <c r="AV862" i="3"/>
  <c r="AV858" i="3"/>
  <c r="AV854" i="3"/>
  <c r="AV850" i="3"/>
  <c r="AV846" i="3"/>
  <c r="AV842" i="3"/>
  <c r="AV838" i="3"/>
  <c r="AV834" i="3"/>
  <c r="AV999" i="3"/>
  <c r="AV994" i="3"/>
  <c r="AV988" i="3"/>
  <c r="AV981" i="3"/>
  <c r="AV968" i="3"/>
  <c r="AV962" i="3"/>
  <c r="AV939" i="3"/>
  <c r="AV933" i="3"/>
  <c r="AV927" i="3"/>
  <c r="AV923" i="3"/>
  <c r="AV918" i="3"/>
  <c r="AV913" i="3"/>
  <c r="AV902" i="3"/>
  <c r="AV897" i="3"/>
  <c r="AV883" i="3"/>
  <c r="AV877" i="3"/>
  <c r="AV873" i="3"/>
  <c r="AV869" i="3"/>
  <c r="AV865" i="3"/>
  <c r="AV861" i="3"/>
  <c r="AV857" i="3"/>
  <c r="AV853" i="3"/>
  <c r="AV849" i="3"/>
  <c r="AV845" i="3"/>
  <c r="AV841" i="3"/>
  <c r="AV837" i="3"/>
  <c r="AV833" i="3"/>
  <c r="AV829" i="3"/>
  <c r="AV825" i="3"/>
  <c r="AV821" i="3"/>
  <c r="AV817" i="3"/>
  <c r="AV813" i="3"/>
  <c r="AV809" i="3"/>
  <c r="AV805" i="3"/>
  <c r="AV993" i="3"/>
  <c r="AV987" i="3"/>
  <c r="AV974" i="3"/>
  <c r="AV967" i="3"/>
  <c r="AV961" i="3"/>
  <c r="AV956" i="3"/>
  <c r="AV950" i="3"/>
  <c r="AV944" i="3"/>
  <c r="AV938" i="3"/>
  <c r="AV922" i="3"/>
  <c r="AV917" i="3"/>
  <c r="AV912" i="3"/>
  <c r="AV901" i="3"/>
  <c r="AV896" i="3"/>
  <c r="AV886" i="3"/>
  <c r="AV882" i="3"/>
  <c r="AV768" i="3"/>
  <c r="AV746" i="3"/>
  <c r="AV736" i="3"/>
  <c r="AV714" i="3"/>
  <c r="AV704" i="3"/>
  <c r="AV998" i="3"/>
  <c r="AV992" i="3"/>
  <c r="AV986" i="3"/>
  <c r="AV980" i="3"/>
  <c r="AV973" i="3"/>
  <c r="AV955" i="3"/>
  <c r="AV949" i="3"/>
  <c r="AV943" i="3"/>
  <c r="AV937" i="3"/>
  <c r="AV932" i="3"/>
  <c r="AV926" i="3"/>
  <c r="AV921" i="3"/>
  <c r="AV911" i="3"/>
  <c r="AV907" i="3"/>
  <c r="AV895" i="3"/>
  <c r="AV891" i="3"/>
  <c r="AV885" i="3"/>
  <c r="AV881" i="3"/>
  <c r="AV755" i="3"/>
  <c r="AV749" i="3"/>
  <c r="AV745" i="3"/>
  <c r="AV717" i="3"/>
  <c r="AV713" i="3"/>
  <c r="AV694" i="3"/>
  <c r="AV688" i="3"/>
  <c r="AV678" i="3"/>
  <c r="AV672" i="3"/>
  <c r="AV997" i="3"/>
  <c r="AV991" i="3"/>
  <c r="AV985" i="3"/>
  <c r="AV979" i="3"/>
  <c r="AV966" i="3"/>
  <c r="AV960" i="3"/>
  <c r="AV954" i="3"/>
  <c r="AV931" i="3"/>
  <c r="AV925" i="3"/>
  <c r="AV916" i="3"/>
  <c r="AV906" i="3"/>
  <c r="AV900" i="3"/>
  <c r="AV890" i="3"/>
  <c r="AV880" i="3"/>
  <c r="AV876" i="3"/>
  <c r="AV872" i="3"/>
  <c r="AV868" i="3"/>
  <c r="AV864" i="3"/>
  <c r="AV860" i="3"/>
  <c r="AV856" i="3"/>
  <c r="AV852" i="3"/>
  <c r="AV848" i="3"/>
  <c r="AV844" i="3"/>
  <c r="AV840" i="3"/>
  <c r="AV836" i="3"/>
  <c r="AV984" i="3"/>
  <c r="AV978" i="3"/>
  <c r="AV972" i="3"/>
  <c r="AV965" i="3"/>
  <c r="AV959" i="3"/>
  <c r="AV953" i="3"/>
  <c r="AV948" i="3"/>
  <c r="AV942" i="3"/>
  <c r="AV936" i="3"/>
  <c r="AV930" i="3"/>
  <c r="AV910" i="3"/>
  <c r="AV905" i="3"/>
  <c r="AV894" i="3"/>
  <c r="AV889" i="3"/>
  <c r="AV757" i="3"/>
  <c r="AV753" i="3"/>
  <c r="AV725" i="3"/>
  <c r="AV721" i="3"/>
  <c r="AV692" i="3"/>
  <c r="AV682" i="3"/>
  <c r="AV676" i="3"/>
  <c r="AV666" i="3"/>
  <c r="AV651" i="3"/>
  <c r="AV633" i="3"/>
  <c r="AV615" i="3"/>
  <c r="AV609" i="3"/>
  <c r="AV603" i="3"/>
  <c r="AV584" i="3"/>
  <c r="AV996" i="3"/>
  <c r="AV990" i="3"/>
  <c r="AV983" i="3"/>
  <c r="AV977" i="3"/>
  <c r="AV971" i="3"/>
  <c r="AV964" i="3"/>
  <c r="AV958" i="3"/>
  <c r="AV952" i="3"/>
  <c r="AV947" i="3"/>
  <c r="AV941" i="3"/>
  <c r="AV935" i="3"/>
  <c r="AV929" i="3"/>
  <c r="AV924" i="3"/>
  <c r="AV920" i="3"/>
  <c r="AV915" i="3"/>
  <c r="AV909" i="3"/>
  <c r="AV904" i="3"/>
  <c r="AV899" i="3"/>
  <c r="AV893" i="3"/>
  <c r="AV888" i="3"/>
  <c r="AV884" i="3"/>
  <c r="AV879" i="3"/>
  <c r="AV875" i="3"/>
  <c r="AV871" i="3"/>
  <c r="AV867" i="3"/>
  <c r="AV863" i="3"/>
  <c r="AV859" i="3"/>
  <c r="AV855" i="3"/>
  <c r="AV851" i="3"/>
  <c r="AV847" i="3"/>
  <c r="AV843" i="3"/>
  <c r="AV839" i="3"/>
  <c r="AV835" i="3"/>
  <c r="AV831" i="3"/>
  <c r="AV827" i="3"/>
  <c r="AV823" i="3"/>
  <c r="AV819" i="3"/>
  <c r="AV815" i="3"/>
  <c r="AV811" i="3"/>
  <c r="AV807" i="3"/>
  <c r="AV803" i="3"/>
  <c r="AV799" i="3"/>
  <c r="AV795" i="3"/>
  <c r="AV791" i="3"/>
  <c r="AV787" i="3"/>
  <c r="AV783" i="3"/>
  <c r="AV779" i="3"/>
  <c r="AV775" i="3"/>
  <c r="AV766" i="3"/>
  <c r="AV762" i="3"/>
  <c r="AV752" i="3"/>
  <c r="AV743" i="3"/>
  <c r="AV832" i="3"/>
  <c r="AV816" i="3"/>
  <c r="AV801" i="3"/>
  <c r="AV790" i="3"/>
  <c r="AV780" i="3"/>
  <c r="AV771" i="3"/>
  <c r="AV761" i="3"/>
  <c r="AV735" i="3"/>
  <c r="AV728" i="3"/>
  <c r="AV720" i="3"/>
  <c r="AV699" i="3"/>
  <c r="AV684" i="3"/>
  <c r="AV677" i="3"/>
  <c r="AV670" i="3"/>
  <c r="AV657" i="3"/>
  <c r="AV624" i="3"/>
  <c r="AV618" i="3"/>
  <c r="AV611" i="3"/>
  <c r="AV604" i="3"/>
  <c r="AV596" i="3"/>
  <c r="AV572" i="3"/>
  <c r="AV547" i="3"/>
  <c r="AV522" i="3"/>
  <c r="AV512" i="3"/>
  <c r="AV507" i="3"/>
  <c r="AV495" i="3"/>
  <c r="AV489" i="3"/>
  <c r="AV483" i="3"/>
  <c r="AV463" i="3"/>
  <c r="AV457" i="3"/>
  <c r="AV452" i="3"/>
  <c r="AV440" i="3"/>
  <c r="AV435" i="3"/>
  <c r="AV424" i="3"/>
  <c r="AV420" i="3"/>
  <c r="AV386" i="3"/>
  <c r="AV830" i="3"/>
  <c r="AV814" i="3"/>
  <c r="AV800" i="3"/>
  <c r="AV789" i="3"/>
  <c r="AV778" i="3"/>
  <c r="AV770" i="3"/>
  <c r="AV760" i="3"/>
  <c r="AV751" i="3"/>
  <c r="AV742" i="3"/>
  <c r="AV734" i="3"/>
  <c r="AV727" i="3"/>
  <c r="AV712" i="3"/>
  <c r="AV706" i="3"/>
  <c r="AV698" i="3"/>
  <c r="AV691" i="3"/>
  <c r="AV669" i="3"/>
  <c r="AV663" i="3"/>
  <c r="AV656" i="3"/>
  <c r="AV650" i="3"/>
  <c r="AV644" i="3"/>
  <c r="AV637" i="3"/>
  <c r="AV630" i="3"/>
  <c r="AV623" i="3"/>
  <c r="AV617" i="3"/>
  <c r="AV610" i="3"/>
  <c r="AV602" i="3"/>
  <c r="AV595" i="3"/>
  <c r="AV588" i="3"/>
  <c r="AV582" i="3"/>
  <c r="AV576" i="3"/>
  <c r="AV571" i="3"/>
  <c r="AV561" i="3"/>
  <c r="AV557" i="3"/>
  <c r="AV551" i="3"/>
  <c r="AV546" i="3"/>
  <c r="AV536" i="3"/>
  <c r="AV532" i="3"/>
  <c r="AV511" i="3"/>
  <c r="AV506" i="3"/>
  <c r="AV488" i="3"/>
  <c r="AV482" i="3"/>
  <c r="AV476" i="3"/>
  <c r="AV456" i="3"/>
  <c r="AV451" i="3"/>
  <c r="AV419" i="3"/>
  <c r="AV409" i="3"/>
  <c r="AV404" i="3"/>
  <c r="AV396" i="3"/>
  <c r="AV390" i="3"/>
  <c r="AV385" i="3"/>
  <c r="AV369" i="3"/>
  <c r="AV344" i="3"/>
  <c r="AV333" i="3"/>
  <c r="AV828" i="3"/>
  <c r="AV812" i="3"/>
  <c r="AV798" i="3"/>
  <c r="AV788" i="3"/>
  <c r="AV777" i="3"/>
  <c r="AV769" i="3"/>
  <c r="AV759" i="3"/>
  <c r="AV750" i="3"/>
  <c r="AV741" i="3"/>
  <c r="AV733" i="3"/>
  <c r="AV726" i="3"/>
  <c r="AV719" i="3"/>
  <c r="AV711" i="3"/>
  <c r="AV705" i="3"/>
  <c r="AV697" i="3"/>
  <c r="AV690" i="3"/>
  <c r="AV683" i="3"/>
  <c r="AV668" i="3"/>
  <c r="AV662" i="3"/>
  <c r="AV655" i="3"/>
  <c r="AV649" i="3"/>
  <c r="AV643" i="3"/>
  <c r="AV616" i="3"/>
  <c r="AV608" i="3"/>
  <c r="AV601" i="3"/>
  <c r="AV594" i="3"/>
  <c r="AV587" i="3"/>
  <c r="AV575" i="3"/>
  <c r="AV570" i="3"/>
  <c r="AV566" i="3"/>
  <c r="AV560" i="3"/>
  <c r="AV556" i="3"/>
  <c r="AV531" i="3"/>
  <c r="AV521" i="3"/>
  <c r="AV517" i="3"/>
  <c r="AV501" i="3"/>
  <c r="AV494" i="3"/>
  <c r="AV487" i="3"/>
  <c r="AV481" i="3"/>
  <c r="AV475" i="3"/>
  <c r="AV469" i="3"/>
  <c r="AV462" i="3"/>
  <c r="AV450" i="3"/>
  <c r="AV445" i="3"/>
  <c r="AV439" i="3"/>
  <c r="AV434" i="3"/>
  <c r="AV429" i="3"/>
  <c r="AV423" i="3"/>
  <c r="AV418" i="3"/>
  <c r="AV414" i="3"/>
  <c r="AV408" i="3"/>
  <c r="AV399" i="3"/>
  <c r="AV395" i="3"/>
  <c r="AV384" i="3"/>
  <c r="AV826" i="3"/>
  <c r="AV810" i="3"/>
  <c r="AV797" i="3"/>
  <c r="AV786" i="3"/>
  <c r="AV776" i="3"/>
  <c r="AV767" i="3"/>
  <c r="AV758" i="3"/>
  <c r="AV748" i="3"/>
  <c r="AV740" i="3"/>
  <c r="AV718" i="3"/>
  <c r="AV703" i="3"/>
  <c r="AV696" i="3"/>
  <c r="AV689" i="3"/>
  <c r="AV681" i="3"/>
  <c r="AV675" i="3"/>
  <c r="AV661" i="3"/>
  <c r="AV648" i="3"/>
  <c r="AV642" i="3"/>
  <c r="AV636" i="3"/>
  <c r="AV629" i="3"/>
  <c r="AV622" i="3"/>
  <c r="AV607" i="3"/>
  <c r="AV600" i="3"/>
  <c r="AV593" i="3"/>
  <c r="AV586" i="3"/>
  <c r="AV581" i="3"/>
  <c r="AV555" i="3"/>
  <c r="AV545" i="3"/>
  <c r="AV541" i="3"/>
  <c r="AV535" i="3"/>
  <c r="AV530" i="3"/>
  <c r="AV526" i="3"/>
  <c r="AV520" i="3"/>
  <c r="AV516" i="3"/>
  <c r="AV505" i="3"/>
  <c r="AV500" i="3"/>
  <c r="AV480" i="3"/>
  <c r="AV474" i="3"/>
  <c r="AV468" i="3"/>
  <c r="AV455" i="3"/>
  <c r="AV449" i="3"/>
  <c r="AV444" i="3"/>
  <c r="AV433" i="3"/>
  <c r="AV428" i="3"/>
  <c r="AV403" i="3"/>
  <c r="AV394" i="3"/>
  <c r="AV383" i="3"/>
  <c r="AV379" i="3"/>
  <c r="AV354" i="3"/>
  <c r="AV338" i="3"/>
  <c r="AV326" i="3"/>
  <c r="AV320" i="3"/>
  <c r="AV315" i="3"/>
  <c r="AV297" i="3"/>
  <c r="AV824" i="3"/>
  <c r="AV808" i="3"/>
  <c r="AV796" i="3"/>
  <c r="AV785" i="3"/>
  <c r="AV765" i="3"/>
  <c r="AV732" i="3"/>
  <c r="AV710" i="3"/>
  <c r="AV702" i="3"/>
  <c r="AV680" i="3"/>
  <c r="AV674" i="3"/>
  <c r="AV667" i="3"/>
  <c r="AV660" i="3"/>
  <c r="AV654" i="3"/>
  <c r="AV647" i="3"/>
  <c r="AV641" i="3"/>
  <c r="AV635" i="3"/>
  <c r="AV628" i="3"/>
  <c r="AV621" i="3"/>
  <c r="AV614" i="3"/>
  <c r="AV599" i="3"/>
  <c r="AV592" i="3"/>
  <c r="AV580" i="3"/>
  <c r="AV569" i="3"/>
  <c r="AV565" i="3"/>
  <c r="AV559" i="3"/>
  <c r="AV554" i="3"/>
  <c r="AV550" i="3"/>
  <c r="AV544" i="3"/>
  <c r="AV540" i="3"/>
  <c r="AV515" i="3"/>
  <c r="AV510" i="3"/>
  <c r="AV504" i="3"/>
  <c r="AV499" i="3"/>
  <c r="AV493" i="3"/>
  <c r="AV486" i="3"/>
  <c r="AV479" i="3"/>
  <c r="AV473" i="3"/>
  <c r="AV467" i="3"/>
  <c r="AV461" i="3"/>
  <c r="AV448" i="3"/>
  <c r="AV443" i="3"/>
  <c r="AV438" i="3"/>
  <c r="AV432" i="3"/>
  <c r="AV427" i="3"/>
  <c r="AV417" i="3"/>
  <c r="AV413" i="3"/>
  <c r="AV407" i="3"/>
  <c r="AV393" i="3"/>
  <c r="AV389" i="3"/>
  <c r="AV378" i="3"/>
  <c r="AV367" i="3"/>
  <c r="AV353" i="3"/>
  <c r="AV337" i="3"/>
  <c r="AV325" i="3"/>
  <c r="AV822" i="3"/>
  <c r="AV806" i="3"/>
  <c r="AV794" i="3"/>
  <c r="AV784" i="3"/>
  <c r="AV774" i="3"/>
  <c r="AV756" i="3"/>
  <c r="AV739" i="3"/>
  <c r="AV731" i="3"/>
  <c r="AV724" i="3"/>
  <c r="AV716" i="3"/>
  <c r="AV709" i="3"/>
  <c r="AV701" i="3"/>
  <c r="AV695" i="3"/>
  <c r="AV687" i="3"/>
  <c r="AV673" i="3"/>
  <c r="AV665" i="3"/>
  <c r="AV640" i="3"/>
  <c r="AV634" i="3"/>
  <c r="AV627" i="3"/>
  <c r="AV606" i="3"/>
  <c r="AV591" i="3"/>
  <c r="AV585" i="3"/>
  <c r="AV579" i="3"/>
  <c r="AV574" i="3"/>
  <c r="AV568" i="3"/>
  <c r="AV564" i="3"/>
  <c r="AV539" i="3"/>
  <c r="AV529" i="3"/>
  <c r="AV525" i="3"/>
  <c r="AV519" i="3"/>
  <c r="AV514" i="3"/>
  <c r="AV503" i="3"/>
  <c r="AV498" i="3"/>
  <c r="AV492" i="3"/>
  <c r="AV472" i="3"/>
  <c r="AV466" i="3"/>
  <c r="AV460" i="3"/>
  <c r="AV454" i="3"/>
  <c r="AV426" i="3"/>
  <c r="AV422" i="3"/>
  <c r="AV416" i="3"/>
  <c r="AV412" i="3"/>
  <c r="AV402" i="3"/>
  <c r="AV398" i="3"/>
  <c r="AV392" i="3"/>
  <c r="AV377" i="3"/>
  <c r="AV372" i="3"/>
  <c r="AV366" i="3"/>
  <c r="AV362" i="3"/>
  <c r="AV358" i="3"/>
  <c r="AV352" i="3"/>
  <c r="AV348" i="3"/>
  <c r="AV342" i="3"/>
  <c r="AV336" i="3"/>
  <c r="AV331" i="3"/>
  <c r="AV313" i="3"/>
  <c r="AV308" i="3"/>
  <c r="AV301" i="3"/>
  <c r="AV820" i="3"/>
  <c r="AV804" i="3"/>
  <c r="AV793" i="3"/>
  <c r="AV782" i="3"/>
  <c r="AV773" i="3"/>
  <c r="AV764" i="3"/>
  <c r="AV747" i="3"/>
  <c r="AV738" i="3"/>
  <c r="AV730" i="3"/>
  <c r="AV723" i="3"/>
  <c r="AV708" i="3"/>
  <c r="AV693" i="3"/>
  <c r="AV686" i="3"/>
  <c r="AV659" i="3"/>
  <c r="AV653" i="3"/>
  <c r="AV646" i="3"/>
  <c r="AV639" i="3"/>
  <c r="AV632" i="3"/>
  <c r="AV626" i="3"/>
  <c r="AV620" i="3"/>
  <c r="AV613" i="3"/>
  <c r="AV598" i="3"/>
  <c r="AV590" i="3"/>
  <c r="AV583" i="3"/>
  <c r="AV578" i="3"/>
  <c r="AV563" i="3"/>
  <c r="AV553" i="3"/>
  <c r="AV549" i="3"/>
  <c r="AV543" i="3"/>
  <c r="AV538" i="3"/>
  <c r="AV534" i="3"/>
  <c r="AV528" i="3"/>
  <c r="AV524" i="3"/>
  <c r="AV509" i="3"/>
  <c r="AV497" i="3"/>
  <c r="AV491" i="3"/>
  <c r="AV485" i="3"/>
  <c r="AV478" i="3"/>
  <c r="AV471" i="3"/>
  <c r="AV465" i="3"/>
  <c r="AV459" i="3"/>
  <c r="AV447" i="3"/>
  <c r="AV442" i="3"/>
  <c r="AV437" i="3"/>
  <c r="AV431" i="3"/>
  <c r="AV411" i="3"/>
  <c r="AV406" i="3"/>
  <c r="AV401" i="3"/>
  <c r="AV388" i="3"/>
  <c r="AV382" i="3"/>
  <c r="AV376" i="3"/>
  <c r="AV357" i="3"/>
  <c r="AV347" i="3"/>
  <c r="AV341" i="3"/>
  <c r="AV330" i="3"/>
  <c r="AV318" i="3"/>
  <c r="AV312" i="3"/>
  <c r="AV307" i="3"/>
  <c r="AV295" i="3"/>
  <c r="AV289" i="3"/>
  <c r="AV818" i="3"/>
  <c r="AV802" i="3"/>
  <c r="AV792" i="3"/>
  <c r="AV781" i="3"/>
  <c r="AV772" i="3"/>
  <c r="AV763" i="3"/>
  <c r="AV754" i="3"/>
  <c r="AV744" i="3"/>
  <c r="AV737" i="3"/>
  <c r="AV729" i="3"/>
  <c r="AV722" i="3"/>
  <c r="AV715" i="3"/>
  <c r="AV707" i="3"/>
  <c r="AV700" i="3"/>
  <c r="AV685" i="3"/>
  <c r="AV679" i="3"/>
  <c r="AV671" i="3"/>
  <c r="AV664" i="3"/>
  <c r="AV658" i="3"/>
  <c r="AV652" i="3"/>
  <c r="AV645" i="3"/>
  <c r="AV638" i="3"/>
  <c r="AV631" i="3"/>
  <c r="AV625" i="3"/>
  <c r="AV619" i="3"/>
  <c r="AV612" i="3"/>
  <c r="AV605" i="3"/>
  <c r="AV597" i="3"/>
  <c r="AV589" i="3"/>
  <c r="AV577" i="3"/>
  <c r="AV573" i="3"/>
  <c r="AV567" i="3"/>
  <c r="AV562" i="3"/>
  <c r="AV558" i="3"/>
  <c r="AV552" i="3"/>
  <c r="AV548" i="3"/>
  <c r="AV542" i="3"/>
  <c r="AV537" i="3"/>
  <c r="AV533" i="3"/>
  <c r="AV527" i="3"/>
  <c r="AV523" i="3"/>
  <c r="AV518" i="3"/>
  <c r="AV513" i="3"/>
  <c r="AV508" i="3"/>
  <c r="AV502" i="3"/>
  <c r="AV496" i="3"/>
  <c r="AV490" i="3"/>
  <c r="AV484" i="3"/>
  <c r="AV477" i="3"/>
  <c r="AV470" i="3"/>
  <c r="AV464" i="3"/>
  <c r="AV458" i="3"/>
  <c r="AV453" i="3"/>
  <c r="AV446" i="3"/>
  <c r="AV441" i="3"/>
  <c r="AV436" i="3"/>
  <c r="AV430" i="3"/>
  <c r="AV425" i="3"/>
  <c r="AV421" i="3"/>
  <c r="AV415" i="3"/>
  <c r="AV410" i="3"/>
  <c r="AV405" i="3"/>
  <c r="AV400" i="3"/>
  <c r="AV397" i="3"/>
  <c r="AV391" i="3"/>
  <c r="AV387" i="3"/>
  <c r="AV375" i="3"/>
  <c r="AV371" i="3"/>
  <c r="AV365" i="3"/>
  <c r="AV361" i="3"/>
  <c r="AV351" i="3"/>
  <c r="AV346" i="3"/>
  <c r="AV335" i="3"/>
  <c r="AV329" i="3"/>
  <c r="AV324" i="3"/>
  <c r="AV317" i="3"/>
  <c r="AV306" i="3"/>
  <c r="AV381" i="3"/>
  <c r="AV360" i="3"/>
  <c r="AV340" i="3"/>
  <c r="AV322" i="3"/>
  <c r="AV310" i="3"/>
  <c r="AV273" i="3"/>
  <c r="AV261" i="3"/>
  <c r="AV241" i="3"/>
  <c r="AV216" i="3"/>
  <c r="AV206" i="3"/>
  <c r="AV202" i="3"/>
  <c r="AV177" i="3"/>
  <c r="AV152" i="3"/>
  <c r="AV142" i="3"/>
  <c r="AV138" i="3"/>
  <c r="AV113" i="3"/>
  <c r="AV103" i="3"/>
  <c r="AV88" i="3"/>
  <c r="AV78" i="3"/>
  <c r="AV44" i="3"/>
  <c r="AV28" i="3"/>
  <c r="AV380" i="3"/>
  <c r="AV359" i="3"/>
  <c r="AV339" i="3"/>
  <c r="AV321" i="3"/>
  <c r="AV309" i="3"/>
  <c r="AV299" i="3"/>
  <c r="AV291" i="3"/>
  <c r="AV278" i="3"/>
  <c r="AV272" i="3"/>
  <c r="AV267" i="3"/>
  <c r="AV255" i="3"/>
  <c r="AV251" i="3"/>
  <c r="AV245" i="3"/>
  <c r="AV240" i="3"/>
  <c r="AV236" i="3"/>
  <c r="AV230" i="3"/>
  <c r="AV226" i="3"/>
  <c r="AV201" i="3"/>
  <c r="AV191" i="3"/>
  <c r="AV187" i="3"/>
  <c r="AV181" i="3"/>
  <c r="AV176" i="3"/>
  <c r="AV172" i="3"/>
  <c r="AV166" i="3"/>
  <c r="AV162" i="3"/>
  <c r="AV137" i="3"/>
  <c r="AV127" i="3"/>
  <c r="AV123" i="3"/>
  <c r="AV117" i="3"/>
  <c r="AV112" i="3"/>
  <c r="AV108" i="3"/>
  <c r="AV102" i="3"/>
  <c r="AV98" i="3"/>
  <c r="AV83" i="3"/>
  <c r="AV77" i="3"/>
  <c r="AV73" i="3"/>
  <c r="AV64" i="3"/>
  <c r="AV374" i="3"/>
  <c r="AV356" i="3"/>
  <c r="AV334" i="3"/>
  <c r="AV319" i="3"/>
  <c r="AV298" i="3"/>
  <c r="AV290" i="3"/>
  <c r="AV284" i="3"/>
  <c r="AV277" i="3"/>
  <c r="AV266" i="3"/>
  <c r="AV254" i="3"/>
  <c r="AV250" i="3"/>
  <c r="AV225" i="3"/>
  <c r="AV215" i="3"/>
  <c r="AV211" i="3"/>
  <c r="AV205" i="3"/>
  <c r="AV200" i="3"/>
  <c r="AV196" i="3"/>
  <c r="AV190" i="3"/>
  <c r="AV186" i="3"/>
  <c r="AV161" i="3"/>
  <c r="AV151" i="3"/>
  <c r="AV147" i="3"/>
  <c r="AV141" i="3"/>
  <c r="AV136" i="3"/>
  <c r="AV132" i="3"/>
  <c r="AV126" i="3"/>
  <c r="AV122" i="3"/>
  <c r="AV97" i="3"/>
  <c r="AV87" i="3"/>
  <c r="AV82" i="3"/>
  <c r="AV72" i="3"/>
  <c r="AV63" i="3"/>
  <c r="AV48" i="3"/>
  <c r="AV32" i="3"/>
  <c r="AV21" i="3"/>
  <c r="AV373" i="3"/>
  <c r="AV355" i="3"/>
  <c r="AV332" i="3"/>
  <c r="AV305" i="3"/>
  <c r="AV296" i="3"/>
  <c r="AV288" i="3"/>
  <c r="AV283" i="3"/>
  <c r="AV271" i="3"/>
  <c r="AV265" i="3"/>
  <c r="AV260" i="3"/>
  <c r="AV249" i="3"/>
  <c r="AV239" i="3"/>
  <c r="AV235" i="3"/>
  <c r="AV229" i="3"/>
  <c r="AV224" i="3"/>
  <c r="AV220" i="3"/>
  <c r="AV214" i="3"/>
  <c r="AV210" i="3"/>
  <c r="AV185" i="3"/>
  <c r="AV175" i="3"/>
  <c r="AV171" i="3"/>
  <c r="AV165" i="3"/>
  <c r="AV160" i="3"/>
  <c r="AV156" i="3"/>
  <c r="AV150" i="3"/>
  <c r="AV146" i="3"/>
  <c r="AV121" i="3"/>
  <c r="AV111" i="3"/>
  <c r="AV107" i="3"/>
  <c r="AV101" i="3"/>
  <c r="AV96" i="3"/>
  <c r="AV92" i="3"/>
  <c r="AV86" i="3"/>
  <c r="AV81" i="3"/>
  <c r="AV71" i="3"/>
  <c r="AV62" i="3"/>
  <c r="AV53" i="3"/>
  <c r="AV370" i="3"/>
  <c r="AV350" i="3"/>
  <c r="AV328" i="3"/>
  <c r="AV304" i="3"/>
  <c r="AV294" i="3"/>
  <c r="AV282" i="3"/>
  <c r="AV270" i="3"/>
  <c r="AV264" i="3"/>
  <c r="AV259" i="3"/>
  <c r="AV253" i="3"/>
  <c r="AV248" i="3"/>
  <c r="AV244" i="3"/>
  <c r="AV238" i="3"/>
  <c r="AV234" i="3"/>
  <c r="AV209" i="3"/>
  <c r="AV199" i="3"/>
  <c r="AV195" i="3"/>
  <c r="AV189" i="3"/>
  <c r="AV184" i="3"/>
  <c r="AV180" i="3"/>
  <c r="AV174" i="3"/>
  <c r="AV170" i="3"/>
  <c r="AV145" i="3"/>
  <c r="AV135" i="3"/>
  <c r="AV131" i="3"/>
  <c r="AV125" i="3"/>
  <c r="AV120" i="3"/>
  <c r="AV116" i="3"/>
  <c r="AV110" i="3"/>
  <c r="AV106" i="3"/>
  <c r="AV76" i="3"/>
  <c r="AV67" i="3"/>
  <c r="AV58" i="3"/>
  <c r="AV52" i="3"/>
  <c r="AV42" i="3"/>
  <c r="AV36" i="3"/>
  <c r="AV26" i="3"/>
  <c r="AV368" i="3"/>
  <c r="AV349" i="3"/>
  <c r="AV316" i="3"/>
  <c r="AV303" i="3"/>
  <c r="AV293" i="3"/>
  <c r="AV287" i="3"/>
  <c r="AV281" i="3"/>
  <c r="AV276" i="3"/>
  <c r="AV269" i="3"/>
  <c r="AV258" i="3"/>
  <c r="AV233" i="3"/>
  <c r="AV223" i="3"/>
  <c r="AV219" i="3"/>
  <c r="AV213" i="3"/>
  <c r="AV208" i="3"/>
  <c r="AV204" i="3"/>
  <c r="AV198" i="3"/>
  <c r="AV194" i="3"/>
  <c r="AV169" i="3"/>
  <c r="AV159" i="3"/>
  <c r="AV155" i="3"/>
  <c r="AV149" i="3"/>
  <c r="AV144" i="3"/>
  <c r="AV140" i="3"/>
  <c r="AV134" i="3"/>
  <c r="AV130" i="3"/>
  <c r="AV105" i="3"/>
  <c r="AV95" i="3"/>
  <c r="AV91" i="3"/>
  <c r="AV85" i="3"/>
  <c r="AV80" i="3"/>
  <c r="AV70" i="3"/>
  <c r="AV66" i="3"/>
  <c r="AV57" i="3"/>
  <c r="AV51" i="3"/>
  <c r="AV46" i="3"/>
  <c r="AV41" i="3"/>
  <c r="AV35" i="3"/>
  <c r="AV30" i="3"/>
  <c r="AV364" i="3"/>
  <c r="AV345" i="3"/>
  <c r="AV327" i="3"/>
  <c r="AV314" i="3"/>
  <c r="AV302" i="3"/>
  <c r="AV286" i="3"/>
  <c r="AV280" i="3"/>
  <c r="AV275" i="3"/>
  <c r="AV263" i="3"/>
  <c r="AV257" i="3"/>
  <c r="AV247" i="3"/>
  <c r="AV243" i="3"/>
  <c r="AV237" i="3"/>
  <c r="AV232" i="3"/>
  <c r="AV228" i="3"/>
  <c r="AV222" i="3"/>
  <c r="AV218" i="3"/>
  <c r="AV193" i="3"/>
  <c r="AV183" i="3"/>
  <c r="AV179" i="3"/>
  <c r="AV173" i="3"/>
  <c r="AV168" i="3"/>
  <c r="AV164" i="3"/>
  <c r="AV158" i="3"/>
  <c r="AV154" i="3"/>
  <c r="AV129" i="3"/>
  <c r="AV119" i="3"/>
  <c r="AV115" i="3"/>
  <c r="AV109" i="3"/>
  <c r="AV104" i="3"/>
  <c r="AV100" i="3"/>
  <c r="AV94" i="3"/>
  <c r="AV90" i="3"/>
  <c r="AV75" i="3"/>
  <c r="AV69" i="3"/>
  <c r="AV65" i="3"/>
  <c r="AV61" i="3"/>
  <c r="AV363" i="3"/>
  <c r="AV343" i="3"/>
  <c r="AV323" i="3"/>
  <c r="AV311" i="3"/>
  <c r="AV300" i="3"/>
  <c r="AV292" i="3"/>
  <c r="AV285" i="3"/>
  <c r="AV279" i="3"/>
  <c r="AV274" i="3"/>
  <c r="AV268" i="3"/>
  <c r="AV262" i="3"/>
  <c r="AV256" i="3"/>
  <c r="AV252" i="3"/>
  <c r="AV246" i="3"/>
  <c r="AV242" i="3"/>
  <c r="AV231" i="3"/>
  <c r="AV227" i="3"/>
  <c r="AV221" i="3"/>
  <c r="AV217" i="3"/>
  <c r="AV212" i="3"/>
  <c r="AV207" i="3"/>
  <c r="AV203" i="3"/>
  <c r="AV197" i="3"/>
  <c r="AV192" i="3"/>
  <c r="AV188" i="3"/>
  <c r="AV182" i="3"/>
  <c r="AV178" i="3"/>
  <c r="AV167" i="3"/>
  <c r="AV163" i="3"/>
  <c r="AV157" i="3"/>
  <c r="AV153" i="3"/>
  <c r="AV148" i="3"/>
  <c r="AV143" i="3"/>
  <c r="AV139" i="3"/>
  <c r="AV133" i="3"/>
  <c r="AV128" i="3"/>
  <c r="AV124" i="3"/>
  <c r="AV118" i="3"/>
  <c r="AV114" i="3"/>
  <c r="AV99" i="3"/>
  <c r="AV93" i="3"/>
  <c r="AV89" i="3"/>
  <c r="AV84" i="3"/>
  <c r="AV79" i="3"/>
  <c r="AV74" i="3"/>
  <c r="AV68" i="3"/>
  <c r="AV60" i="3"/>
  <c r="AV55" i="3"/>
  <c r="AV50" i="3"/>
  <c r="AV45" i="3"/>
  <c r="AV39" i="3"/>
  <c r="AV34" i="3"/>
  <c r="AV29" i="3"/>
  <c r="AV23" i="3"/>
  <c r="AV17" i="3"/>
  <c r="AV4" i="3"/>
  <c r="AV5" i="3"/>
  <c r="AV6" i="3"/>
  <c r="AV7" i="3"/>
  <c r="AV8" i="3"/>
  <c r="AV9" i="3"/>
  <c r="AV10" i="3"/>
  <c r="AV11" i="3"/>
  <c r="AV12" i="3"/>
  <c r="AV13" i="3"/>
  <c r="AV14" i="3"/>
  <c r="AV15" i="3"/>
  <c r="AV16" i="3"/>
  <c r="AV18" i="3"/>
  <c r="AV19" i="3"/>
  <c r="AV20" i="3"/>
  <c r="AV22" i="3"/>
  <c r="AV24" i="3"/>
  <c r="AV25" i="3"/>
  <c r="AV27" i="3"/>
  <c r="AV31" i="3"/>
  <c r="AV33" i="3"/>
  <c r="AV37" i="3"/>
  <c r="AV38" i="3"/>
  <c r="AV40" i="3"/>
  <c r="AV43" i="3"/>
  <c r="AV47" i="3"/>
  <c r="AV49" i="3"/>
  <c r="AV54" i="3"/>
  <c r="AV56" i="3"/>
  <c r="AV59" i="3"/>
  <c r="AC990" i="3"/>
  <c r="AC998" i="3"/>
  <c r="AC993" i="3"/>
  <c r="AC981" i="3"/>
  <c r="AC976" i="3"/>
  <c r="AC992" i="3"/>
  <c r="AC986" i="3"/>
  <c r="AC980" i="3"/>
  <c r="AC975" i="3"/>
  <c r="AC997" i="3"/>
  <c r="AC991" i="3"/>
  <c r="AC974" i="3"/>
  <c r="AC958" i="3"/>
  <c r="AC996" i="3"/>
  <c r="AC985" i="3"/>
  <c r="AC979" i="3"/>
  <c r="AC969" i="3"/>
  <c r="AC963" i="3"/>
  <c r="AC995" i="3"/>
  <c r="AC989" i="3"/>
  <c r="AC984" i="3"/>
  <c r="AC973" i="3"/>
  <c r="AC968" i="3"/>
  <c r="AC988" i="3"/>
  <c r="AC983" i="3"/>
  <c r="AC978" i="3"/>
  <c r="AC972" i="3"/>
  <c r="AC967" i="3"/>
  <c r="AC1000" i="3"/>
  <c r="AC994" i="3"/>
  <c r="AC982" i="3"/>
  <c r="AC966" i="3"/>
  <c r="AC950" i="3"/>
  <c r="AC999" i="3"/>
  <c r="AC987" i="3"/>
  <c r="AC977" i="3"/>
  <c r="AC971" i="3"/>
  <c r="AC961" i="3"/>
  <c r="AC952" i="3"/>
  <c r="AC940" i="3"/>
  <c r="AC904" i="3"/>
  <c r="AC888" i="3"/>
  <c r="AC872" i="3"/>
  <c r="AC856" i="3"/>
  <c r="AC834" i="3"/>
  <c r="AC828" i="3"/>
  <c r="AC822" i="3"/>
  <c r="AC816" i="3"/>
  <c r="AC793" i="3"/>
  <c r="AC770" i="3"/>
  <c r="AC764" i="3"/>
  <c r="AC758" i="3"/>
  <c r="AC752" i="3"/>
  <c r="AC729" i="3"/>
  <c r="AC706" i="3"/>
  <c r="AC700" i="3"/>
  <c r="AC695" i="3"/>
  <c r="AC689" i="3"/>
  <c r="AC677" i="3"/>
  <c r="AC665" i="3"/>
  <c r="AC642" i="3"/>
  <c r="AC636" i="3"/>
  <c r="AC625" i="3"/>
  <c r="AC602" i="3"/>
  <c r="AC586" i="3"/>
  <c r="AC570" i="3"/>
  <c r="AC559" i="3"/>
  <c r="AC544" i="3"/>
  <c r="AC505" i="3"/>
  <c r="AC500" i="3"/>
  <c r="AC970" i="3"/>
  <c r="AC957" i="3"/>
  <c r="AC951" i="3"/>
  <c r="AC935" i="3"/>
  <c r="AC930" i="3"/>
  <c r="AC925" i="3"/>
  <c r="AC920" i="3"/>
  <c r="AC915" i="3"/>
  <c r="AC909" i="3"/>
  <c r="AC898" i="3"/>
  <c r="AC893" i="3"/>
  <c r="AC882" i="3"/>
  <c r="AC877" i="3"/>
  <c r="AC866" i="3"/>
  <c r="AC861" i="3"/>
  <c r="AC850" i="3"/>
  <c r="AC845" i="3"/>
  <c r="AC839" i="3"/>
  <c r="AC833" i="3"/>
  <c r="AC810" i="3"/>
  <c r="AC804" i="3"/>
  <c r="AC798" i="3"/>
  <c r="AC792" i="3"/>
  <c r="AC787" i="3"/>
  <c r="AC781" i="3"/>
  <c r="AC775" i="3"/>
  <c r="AC769" i="3"/>
  <c r="AC746" i="3"/>
  <c r="AC740" i="3"/>
  <c r="AC734" i="3"/>
  <c r="AC728" i="3"/>
  <c r="AC723" i="3"/>
  <c r="AC717" i="3"/>
  <c r="AC711" i="3"/>
  <c r="AC705" i="3"/>
  <c r="AC688" i="3"/>
  <c r="AC683" i="3"/>
  <c r="AC676" i="3"/>
  <c r="AC670" i="3"/>
  <c r="AC664" i="3"/>
  <c r="AC659" i="3"/>
  <c r="AC653" i="3"/>
  <c r="AC647" i="3"/>
  <c r="AC641" i="3"/>
  <c r="AC630" i="3"/>
  <c r="AC624" i="3"/>
  <c r="AC619" i="3"/>
  <c r="AC613" i="3"/>
  <c r="AC607" i="3"/>
  <c r="AC601" i="3"/>
  <c r="AC596" i="3"/>
  <c r="AC585" i="3"/>
  <c r="AC580" i="3"/>
  <c r="AC965" i="3"/>
  <c r="AC956" i="3"/>
  <c r="AC945" i="3"/>
  <c r="AC939" i="3"/>
  <c r="AC934" i="3"/>
  <c r="AC924" i="3"/>
  <c r="AC914" i="3"/>
  <c r="AC908" i="3"/>
  <c r="AC903" i="3"/>
  <c r="AC892" i="3"/>
  <c r="AC887" i="3"/>
  <c r="AC876" i="3"/>
  <c r="AC871" i="3"/>
  <c r="AC860" i="3"/>
  <c r="AC855" i="3"/>
  <c r="AC844" i="3"/>
  <c r="AC838" i="3"/>
  <c r="AC832" i="3"/>
  <c r="AC827" i="3"/>
  <c r="AC821" i="3"/>
  <c r="AC815" i="3"/>
  <c r="AC809" i="3"/>
  <c r="AC786" i="3"/>
  <c r="AC780" i="3"/>
  <c r="AC774" i="3"/>
  <c r="AC768" i="3"/>
  <c r="AC763" i="3"/>
  <c r="AC757" i="3"/>
  <c r="AC751" i="3"/>
  <c r="AC745" i="3"/>
  <c r="AC722" i="3"/>
  <c r="AC716" i="3"/>
  <c r="AC710" i="3"/>
  <c r="AC704" i="3"/>
  <c r="AC699" i="3"/>
  <c r="AC694" i="3"/>
  <c r="AC682" i="3"/>
  <c r="AC669" i="3"/>
  <c r="AC658" i="3"/>
  <c r="AC652" i="3"/>
  <c r="AC646" i="3"/>
  <c r="AC640" i="3"/>
  <c r="AC635" i="3"/>
  <c r="AC618" i="3"/>
  <c r="AC612" i="3"/>
  <c r="AC606" i="3"/>
  <c r="AC600" i="3"/>
  <c r="AC590" i="3"/>
  <c r="AC584" i="3"/>
  <c r="AC568" i="3"/>
  <c r="AC964" i="3"/>
  <c r="AC955" i="3"/>
  <c r="AC949" i="3"/>
  <c r="AC944" i="3"/>
  <c r="AC929" i="3"/>
  <c r="AC919" i="3"/>
  <c r="AC913" i="3"/>
  <c r="AC902" i="3"/>
  <c r="AC897" i="3"/>
  <c r="AC886" i="3"/>
  <c r="AC881" i="3"/>
  <c r="AC870" i="3"/>
  <c r="AC865" i="3"/>
  <c r="AC854" i="3"/>
  <c r="AC849" i="3"/>
  <c r="AC826" i="3"/>
  <c r="AC820" i="3"/>
  <c r="AC814" i="3"/>
  <c r="AC808" i="3"/>
  <c r="AC803" i="3"/>
  <c r="AC797" i="3"/>
  <c r="AC791" i="3"/>
  <c r="AC785" i="3"/>
  <c r="AC762" i="3"/>
  <c r="AC756" i="3"/>
  <c r="AC750" i="3"/>
  <c r="AC744" i="3"/>
  <c r="AC739" i="3"/>
  <c r="AC733" i="3"/>
  <c r="AC727" i="3"/>
  <c r="AC721" i="3"/>
  <c r="AC693" i="3"/>
  <c r="AC687" i="3"/>
  <c r="AC681" i="3"/>
  <c r="AC675" i="3"/>
  <c r="AC668" i="3"/>
  <c r="AC663" i="3"/>
  <c r="AC657" i="3"/>
  <c r="AC634" i="3"/>
  <c r="AC629" i="3"/>
  <c r="AC623" i="3"/>
  <c r="AC617" i="3"/>
  <c r="AC595" i="3"/>
  <c r="AC579" i="3"/>
  <c r="AC552" i="3"/>
  <c r="AC518" i="3"/>
  <c r="AC513" i="3"/>
  <c r="AC948" i="3"/>
  <c r="AC943" i="3"/>
  <c r="AC938" i="3"/>
  <c r="AC933" i="3"/>
  <c r="AC928" i="3"/>
  <c r="AC923" i="3"/>
  <c r="AC918" i="3"/>
  <c r="AC912" i="3"/>
  <c r="AC907" i="3"/>
  <c r="AC896" i="3"/>
  <c r="AC891" i="3"/>
  <c r="AC880" i="3"/>
  <c r="AC875" i="3"/>
  <c r="AC864" i="3"/>
  <c r="AC859" i="3"/>
  <c r="AC848" i="3"/>
  <c r="AC843" i="3"/>
  <c r="AC837" i="3"/>
  <c r="AC831" i="3"/>
  <c r="AC825" i="3"/>
  <c r="AC802" i="3"/>
  <c r="AC796" i="3"/>
  <c r="AC790" i="3"/>
  <c r="AC784" i="3"/>
  <c r="AC779" i="3"/>
  <c r="AC773" i="3"/>
  <c r="AC767" i="3"/>
  <c r="AC761" i="3"/>
  <c r="AC738" i="3"/>
  <c r="AC732" i="3"/>
  <c r="AC726" i="3"/>
  <c r="AC720" i="3"/>
  <c r="AC715" i="3"/>
  <c r="AC709" i="3"/>
  <c r="AC703" i="3"/>
  <c r="AC698" i="3"/>
  <c r="AC692" i="3"/>
  <c r="AC686" i="3"/>
  <c r="AC680" i="3"/>
  <c r="AC674" i="3"/>
  <c r="AC662" i="3"/>
  <c r="AC656" i="3"/>
  <c r="AC651" i="3"/>
  <c r="AC645" i="3"/>
  <c r="AC639" i="3"/>
  <c r="AC633" i="3"/>
  <c r="AC628" i="3"/>
  <c r="AC622" i="3"/>
  <c r="AC616" i="3"/>
  <c r="AC611" i="3"/>
  <c r="AC605" i="3"/>
  <c r="AC599" i="3"/>
  <c r="AC962" i="3"/>
  <c r="AC954" i="3"/>
  <c r="AC942" i="3"/>
  <c r="AC932" i="3"/>
  <c r="AC906" i="3"/>
  <c r="AC901" i="3"/>
  <c r="AC890" i="3"/>
  <c r="AC885" i="3"/>
  <c r="AC874" i="3"/>
  <c r="AC869" i="3"/>
  <c r="AC858" i="3"/>
  <c r="AC853" i="3"/>
  <c r="AC842" i="3"/>
  <c r="AC836" i="3"/>
  <c r="AC830" i="3"/>
  <c r="AC824" i="3"/>
  <c r="AC819" i="3"/>
  <c r="AC813" i="3"/>
  <c r="AC807" i="3"/>
  <c r="AC801" i="3"/>
  <c r="AC778" i="3"/>
  <c r="AC772" i="3"/>
  <c r="AC766" i="3"/>
  <c r="AC760" i="3"/>
  <c r="AC755" i="3"/>
  <c r="AC749" i="3"/>
  <c r="AC743" i="3"/>
  <c r="AC737" i="3"/>
  <c r="AC714" i="3"/>
  <c r="AC708" i="3"/>
  <c r="AC702" i="3"/>
  <c r="AC697" i="3"/>
  <c r="AC673" i="3"/>
  <c r="AC667" i="3"/>
  <c r="AC650" i="3"/>
  <c r="AC644" i="3"/>
  <c r="AC638" i="3"/>
  <c r="AC632" i="3"/>
  <c r="AC610" i="3"/>
  <c r="AC604" i="3"/>
  <c r="AC593" i="3"/>
  <c r="AC588" i="3"/>
  <c r="AC577" i="3"/>
  <c r="AC572" i="3"/>
  <c r="AC561" i="3"/>
  <c r="AC556" i="3"/>
  <c r="AC551" i="3"/>
  <c r="AC536" i="3"/>
  <c r="AC522" i="3"/>
  <c r="AC507" i="3"/>
  <c r="AC502" i="3"/>
  <c r="AC497" i="3"/>
  <c r="AC492" i="3"/>
  <c r="AC487" i="3"/>
  <c r="AC472" i="3"/>
  <c r="AC458" i="3"/>
  <c r="AC443" i="3"/>
  <c r="AC433" i="3"/>
  <c r="AC428" i="3"/>
  <c r="AC960" i="3"/>
  <c r="AC947" i="3"/>
  <c r="AC937" i="3"/>
  <c r="AC927" i="3"/>
  <c r="AC922" i="3"/>
  <c r="AC917" i="3"/>
  <c r="AC911" i="3"/>
  <c r="AC900" i="3"/>
  <c r="AC895" i="3"/>
  <c r="AC884" i="3"/>
  <c r="AC879" i="3"/>
  <c r="AC868" i="3"/>
  <c r="AC863" i="3"/>
  <c r="AC852" i="3"/>
  <c r="AC847" i="3"/>
  <c r="AC841" i="3"/>
  <c r="AC818" i="3"/>
  <c r="AC812" i="3"/>
  <c r="AC806" i="3"/>
  <c r="AC800" i="3"/>
  <c r="AC795" i="3"/>
  <c r="AC789" i="3"/>
  <c r="AC783" i="3"/>
  <c r="AC777" i="3"/>
  <c r="AC754" i="3"/>
  <c r="AC748" i="3"/>
  <c r="AC742" i="3"/>
  <c r="AC736" i="3"/>
  <c r="AC731" i="3"/>
  <c r="AC725" i="3"/>
  <c r="AC719" i="3"/>
  <c r="AC713" i="3"/>
  <c r="AC696" i="3"/>
  <c r="AC691" i="3"/>
  <c r="AC685" i="3"/>
  <c r="AC679" i="3"/>
  <c r="AC672" i="3"/>
  <c r="AC661" i="3"/>
  <c r="AC655" i="3"/>
  <c r="AC649" i="3"/>
  <c r="AC627" i="3"/>
  <c r="AC621" i="3"/>
  <c r="AC615" i="3"/>
  <c r="AC609" i="3"/>
  <c r="AC598" i="3"/>
  <c r="AC592" i="3"/>
  <c r="AC582" i="3"/>
  <c r="AC576" i="3"/>
  <c r="AC566" i="3"/>
  <c r="AC560" i="3"/>
  <c r="AC546" i="3"/>
  <c r="AC959" i="3"/>
  <c r="AC953" i="3"/>
  <c r="AC946" i="3"/>
  <c r="AC941" i="3"/>
  <c r="AC936" i="3"/>
  <c r="AC931" i="3"/>
  <c r="AC926" i="3"/>
  <c r="AC921" i="3"/>
  <c r="AC916" i="3"/>
  <c r="AC910" i="3"/>
  <c r="AC905" i="3"/>
  <c r="AC899" i="3"/>
  <c r="AC894" i="3"/>
  <c r="AC889" i="3"/>
  <c r="AC883" i="3"/>
  <c r="AC878" i="3"/>
  <c r="AC873" i="3"/>
  <c r="AC867" i="3"/>
  <c r="AC862" i="3"/>
  <c r="AC857" i="3"/>
  <c r="AC851" i="3"/>
  <c r="AC846" i="3"/>
  <c r="AC840" i="3"/>
  <c r="AC835" i="3"/>
  <c r="AC829" i="3"/>
  <c r="AC823" i="3"/>
  <c r="AC817" i="3"/>
  <c r="AC811" i="3"/>
  <c r="AC805" i="3"/>
  <c r="AC799" i="3"/>
  <c r="AC794" i="3"/>
  <c r="AC788" i="3"/>
  <c r="AC782" i="3"/>
  <c r="AC776" i="3"/>
  <c r="AC771" i="3"/>
  <c r="AC765" i="3"/>
  <c r="AC759" i="3"/>
  <c r="AC753" i="3"/>
  <c r="AC747" i="3"/>
  <c r="AC741" i="3"/>
  <c r="AC735" i="3"/>
  <c r="AC730" i="3"/>
  <c r="AC724" i="3"/>
  <c r="AC718" i="3"/>
  <c r="AC712" i="3"/>
  <c r="AC707" i="3"/>
  <c r="AC701" i="3"/>
  <c r="AC690" i="3"/>
  <c r="AC684" i="3"/>
  <c r="AC678" i="3"/>
  <c r="AC671" i="3"/>
  <c r="AC666" i="3"/>
  <c r="AC660" i="3"/>
  <c r="AC654" i="3"/>
  <c r="AC648" i="3"/>
  <c r="AC643" i="3"/>
  <c r="AC637" i="3"/>
  <c r="AC631" i="3"/>
  <c r="AC626" i="3"/>
  <c r="AC620" i="3"/>
  <c r="AC614" i="3"/>
  <c r="AC608" i="3"/>
  <c r="AC603" i="3"/>
  <c r="AC597" i="3"/>
  <c r="AC591" i="3"/>
  <c r="AC587" i="3"/>
  <c r="AC581" i="3"/>
  <c r="AC575" i="3"/>
  <c r="AC571" i="3"/>
  <c r="AC565" i="3"/>
  <c r="AC555" i="3"/>
  <c r="AC594" i="3"/>
  <c r="AC564" i="3"/>
  <c r="AC542" i="3"/>
  <c r="AC534" i="3"/>
  <c r="AC526" i="3"/>
  <c r="AC510" i="3"/>
  <c r="AC486" i="3"/>
  <c r="AC480" i="3"/>
  <c r="AC452" i="3"/>
  <c r="AC441" i="3"/>
  <c r="AC424" i="3"/>
  <c r="AC409" i="3"/>
  <c r="AC398" i="3"/>
  <c r="AC393" i="3"/>
  <c r="AC382" i="3"/>
  <c r="AC377" i="3"/>
  <c r="AC346" i="3"/>
  <c r="AC336" i="3"/>
  <c r="AC331" i="3"/>
  <c r="AC320" i="3"/>
  <c r="AC315" i="3"/>
  <c r="AC304" i="3"/>
  <c r="AC299" i="3"/>
  <c r="AC288" i="3"/>
  <c r="AC283" i="3"/>
  <c r="AC272" i="3"/>
  <c r="AC267" i="3"/>
  <c r="AC256" i="3"/>
  <c r="AC251" i="3"/>
  <c r="AC240" i="3"/>
  <c r="AC235" i="3"/>
  <c r="AC224" i="3"/>
  <c r="AC219" i="3"/>
  <c r="AC208" i="3"/>
  <c r="AC203" i="3"/>
  <c r="AC197" i="3"/>
  <c r="AC191" i="3"/>
  <c r="AC186" i="3"/>
  <c r="AC168" i="3"/>
  <c r="R31" i="3"/>
  <c r="R37" i="3"/>
  <c r="R50" i="3"/>
  <c r="R57" i="3"/>
  <c r="R63" i="3"/>
  <c r="R69" i="3"/>
  <c r="R83" i="3"/>
  <c r="R89" i="3"/>
  <c r="R95" i="3"/>
  <c r="R101" i="3"/>
  <c r="AC589" i="3"/>
  <c r="AC563" i="3"/>
  <c r="AC550" i="3"/>
  <c r="AC541" i="3"/>
  <c r="AC533" i="3"/>
  <c r="AC525" i="3"/>
  <c r="AC517" i="3"/>
  <c r="AC503" i="3"/>
  <c r="AC496" i="3"/>
  <c r="AC491" i="3"/>
  <c r="AC469" i="3"/>
  <c r="AC463" i="3"/>
  <c r="AC457" i="3"/>
  <c r="AC446" i="3"/>
  <c r="AC440" i="3"/>
  <c r="AC435" i="3"/>
  <c r="AC419" i="3"/>
  <c r="AC414" i="3"/>
  <c r="AC408" i="3"/>
  <c r="AC403" i="3"/>
  <c r="AC392" i="3"/>
  <c r="AC387" i="3"/>
  <c r="AC381" i="3"/>
  <c r="AC376" i="3"/>
  <c r="AC371" i="3"/>
  <c r="AC357" i="3"/>
  <c r="AC352" i="3"/>
  <c r="AC345" i="3"/>
  <c r="AC335" i="3"/>
  <c r="AC325" i="3"/>
  <c r="AC319" i="3"/>
  <c r="AC309" i="3"/>
  <c r="AC303" i="3"/>
  <c r="AC293" i="3"/>
  <c r="AC287" i="3"/>
  <c r="AC277" i="3"/>
  <c r="AC271" i="3"/>
  <c r="AC261" i="3"/>
  <c r="AC255" i="3"/>
  <c r="AC245" i="3"/>
  <c r="AC239" i="3"/>
  <c r="AC229" i="3"/>
  <c r="AC223" i="3"/>
  <c r="AC213" i="3"/>
  <c r="AC207" i="3"/>
  <c r="AC185" i="3"/>
  <c r="AC179" i="3"/>
  <c r="AC173" i="3"/>
  <c r="AC167" i="3"/>
  <c r="R32" i="3"/>
  <c r="R38" i="3"/>
  <c r="R44" i="3"/>
  <c r="R51" i="3"/>
  <c r="R58" i="3"/>
  <c r="R64" i="3"/>
  <c r="R70" i="3"/>
  <c r="R76" i="3"/>
  <c r="R90" i="3"/>
  <c r="R96" i="3"/>
  <c r="R102" i="3"/>
  <c r="R112" i="3"/>
  <c r="AC583" i="3"/>
  <c r="AC562" i="3"/>
  <c r="AC549" i="3"/>
  <c r="AC540" i="3"/>
  <c r="AC532" i="3"/>
  <c r="AC524" i="3"/>
  <c r="AC516" i="3"/>
  <c r="AC509" i="3"/>
  <c r="AC485" i="3"/>
  <c r="AC479" i="3"/>
  <c r="AC474" i="3"/>
  <c r="AC468" i="3"/>
  <c r="AC462" i="3"/>
  <c r="AC456" i="3"/>
  <c r="AC451" i="3"/>
  <c r="AC429" i="3"/>
  <c r="AC423" i="3"/>
  <c r="AC413" i="3"/>
  <c r="AC397" i="3"/>
  <c r="AC380" i="3"/>
  <c r="AC366" i="3"/>
  <c r="AC361" i="3"/>
  <c r="AC356" i="3"/>
  <c r="AC344" i="3"/>
  <c r="AC340" i="3"/>
  <c r="AC330" i="3"/>
  <c r="AC314" i="3"/>
  <c r="AC298" i="3"/>
  <c r="AC282" i="3"/>
  <c r="AC266" i="3"/>
  <c r="AC250" i="3"/>
  <c r="AC234" i="3"/>
  <c r="AC218" i="3"/>
  <c r="AC202" i="3"/>
  <c r="AC196" i="3"/>
  <c r="AC190" i="3"/>
  <c r="AC184" i="3"/>
  <c r="R33" i="3"/>
  <c r="R39" i="3"/>
  <c r="R45" i="3"/>
  <c r="R59" i="3"/>
  <c r="R65" i="3"/>
  <c r="R71" i="3"/>
  <c r="R77" i="3"/>
  <c r="R91" i="3"/>
  <c r="R97" i="3"/>
  <c r="R103" i="3"/>
  <c r="R113" i="3"/>
  <c r="R129" i="3"/>
  <c r="R145" i="3"/>
  <c r="R161" i="3"/>
  <c r="R177" i="3"/>
  <c r="R197" i="3"/>
  <c r="R202" i="3"/>
  <c r="AC578" i="3"/>
  <c r="AC548" i="3"/>
  <c r="AC539" i="3"/>
  <c r="AC531" i="3"/>
  <c r="AC523" i="3"/>
  <c r="AC515" i="3"/>
  <c r="AC508" i="3"/>
  <c r="AC495" i="3"/>
  <c r="AC490" i="3"/>
  <c r="AC484" i="3"/>
  <c r="AC473" i="3"/>
  <c r="AC467" i="3"/>
  <c r="AC445" i="3"/>
  <c r="AC439" i="3"/>
  <c r="AC434" i="3"/>
  <c r="AC418" i="3"/>
  <c r="AC412" i="3"/>
  <c r="AC407" i="3"/>
  <c r="AC402" i="3"/>
  <c r="AC396" i="3"/>
  <c r="AC391" i="3"/>
  <c r="AC386" i="3"/>
  <c r="AC375" i="3"/>
  <c r="AC370" i="3"/>
  <c r="AC365" i="3"/>
  <c r="AC360" i="3"/>
  <c r="AC351" i="3"/>
  <c r="AC339" i="3"/>
  <c r="AC334" i="3"/>
  <c r="AC329" i="3"/>
  <c r="AC324" i="3"/>
  <c r="AC318" i="3"/>
  <c r="AC313" i="3"/>
  <c r="AC308" i="3"/>
  <c r="AC302" i="3"/>
  <c r="AC297" i="3"/>
  <c r="AC292" i="3"/>
  <c r="AC286" i="3"/>
  <c r="AC281" i="3"/>
  <c r="AC276" i="3"/>
  <c r="AC270" i="3"/>
  <c r="AC265" i="3"/>
  <c r="AC260" i="3"/>
  <c r="AC254" i="3"/>
  <c r="AC249" i="3"/>
  <c r="AC244" i="3"/>
  <c r="AC238" i="3"/>
  <c r="AC233" i="3"/>
  <c r="AC228" i="3"/>
  <c r="AC222" i="3"/>
  <c r="AC217" i="3"/>
  <c r="AC212" i="3"/>
  <c r="AC206" i="3"/>
  <c r="AC201" i="3"/>
  <c r="AC195" i="3"/>
  <c r="AC189" i="3"/>
  <c r="AC183" i="3"/>
  <c r="AC178" i="3"/>
  <c r="AC172" i="3"/>
  <c r="AC574" i="3"/>
  <c r="AC558" i="3"/>
  <c r="AC547" i="3"/>
  <c r="AC538" i="3"/>
  <c r="AC530" i="3"/>
  <c r="AC501" i="3"/>
  <c r="AC489" i="3"/>
  <c r="AC478" i="3"/>
  <c r="AC461" i="3"/>
  <c r="AC455" i="3"/>
  <c r="AC450" i="3"/>
  <c r="AC444" i="3"/>
  <c r="AC438" i="3"/>
  <c r="AC432" i="3"/>
  <c r="AC427" i="3"/>
  <c r="AC422" i="3"/>
  <c r="AC417" i="3"/>
  <c r="AC401" i="3"/>
  <c r="AC390" i="3"/>
  <c r="AC385" i="3"/>
  <c r="AC379" i="3"/>
  <c r="AC364" i="3"/>
  <c r="AC355" i="3"/>
  <c r="AC350" i="3"/>
  <c r="AC343" i="3"/>
  <c r="AC328" i="3"/>
  <c r="AC323" i="3"/>
  <c r="AC312" i="3"/>
  <c r="AC307" i="3"/>
  <c r="AC296" i="3"/>
  <c r="AC291" i="3"/>
  <c r="AC280" i="3"/>
  <c r="AC275" i="3"/>
  <c r="AC264" i="3"/>
  <c r="AC259" i="3"/>
  <c r="AC248" i="3"/>
  <c r="AC243" i="3"/>
  <c r="AC232" i="3"/>
  <c r="AC227" i="3"/>
  <c r="AC216" i="3"/>
  <c r="AC211" i="3"/>
  <c r="AC200" i="3"/>
  <c r="AC177" i="3"/>
  <c r="AC171" i="3"/>
  <c r="AC165" i="3"/>
  <c r="R34" i="3"/>
  <c r="R41" i="3"/>
  <c r="R47" i="3"/>
  <c r="R53" i="3"/>
  <c r="R67" i="3"/>
  <c r="R73" i="3"/>
  <c r="R79" i="3"/>
  <c r="R85" i="3"/>
  <c r="R109" i="3"/>
  <c r="R115" i="3"/>
  <c r="R125" i="3"/>
  <c r="R131" i="3"/>
  <c r="R141" i="3"/>
  <c r="R157" i="3"/>
  <c r="AC573" i="3"/>
  <c r="AC557" i="3"/>
  <c r="AC545" i="3"/>
  <c r="AC537" i="3"/>
  <c r="AC529" i="3"/>
  <c r="AC521" i="3"/>
  <c r="AC514" i="3"/>
  <c r="AC494" i="3"/>
  <c r="AC488" i="3"/>
  <c r="AC483" i="3"/>
  <c r="AC477" i="3"/>
  <c r="AC471" i="3"/>
  <c r="AC466" i="3"/>
  <c r="AC460" i="3"/>
  <c r="AC449" i="3"/>
  <c r="AC416" i="3"/>
  <c r="AC411" i="3"/>
  <c r="AC406" i="3"/>
  <c r="AC400" i="3"/>
  <c r="AC395" i="3"/>
  <c r="AC384" i="3"/>
  <c r="AC374" i="3"/>
  <c r="AC369" i="3"/>
  <c r="AC359" i="3"/>
  <c r="AC349" i="3"/>
  <c r="AC338" i="3"/>
  <c r="AC333" i="3"/>
  <c r="AC327" i="3"/>
  <c r="AC317" i="3"/>
  <c r="AC311" i="3"/>
  <c r="AC301" i="3"/>
  <c r="AC295" i="3"/>
  <c r="AC285" i="3"/>
  <c r="AC279" i="3"/>
  <c r="AC269" i="3"/>
  <c r="AC263" i="3"/>
  <c r="AC253" i="3"/>
  <c r="AC247" i="3"/>
  <c r="AC237" i="3"/>
  <c r="AC231" i="3"/>
  <c r="AC221" i="3"/>
  <c r="AC215" i="3"/>
  <c r="AC205" i="3"/>
  <c r="AC199" i="3"/>
  <c r="AC194" i="3"/>
  <c r="AC188" i="3"/>
  <c r="AC182" i="3"/>
  <c r="AC176" i="3"/>
  <c r="R28" i="3"/>
  <c r="R35" i="3"/>
  <c r="R48" i="3"/>
  <c r="R54" i="3"/>
  <c r="R60" i="3"/>
  <c r="R74" i="3"/>
  <c r="R80" i="3"/>
  <c r="R86" i="3"/>
  <c r="AC569" i="3"/>
  <c r="AC554" i="3"/>
  <c r="AC528" i="3"/>
  <c r="AC520" i="3"/>
  <c r="AC512" i="3"/>
  <c r="AC506" i="3"/>
  <c r="AC499" i="3"/>
  <c r="AC482" i="3"/>
  <c r="AC476" i="3"/>
  <c r="AC465" i="3"/>
  <c r="AC454" i="3"/>
  <c r="AC448" i="3"/>
  <c r="AC437" i="3"/>
  <c r="AC431" i="3"/>
  <c r="AC426" i="3"/>
  <c r="AC421" i="3"/>
  <c r="AC405" i="3"/>
  <c r="AC389" i="3"/>
  <c r="AC378" i="3"/>
  <c r="AC373" i="3"/>
  <c r="AC368" i="3"/>
  <c r="AC363" i="3"/>
  <c r="AC354" i="3"/>
  <c r="AC348" i="3"/>
  <c r="AC342" i="3"/>
  <c r="AC322" i="3"/>
  <c r="AC306" i="3"/>
  <c r="AC290" i="3"/>
  <c r="AC274" i="3"/>
  <c r="AC258" i="3"/>
  <c r="AC242" i="3"/>
  <c r="AC226" i="3"/>
  <c r="AC210" i="3"/>
  <c r="AC193" i="3"/>
  <c r="AC187" i="3"/>
  <c r="AC181" i="3"/>
  <c r="AC175" i="3"/>
  <c r="AC170" i="3"/>
  <c r="R29" i="3"/>
  <c r="R42" i="3"/>
  <c r="R49" i="3"/>
  <c r="R55" i="3"/>
  <c r="R61" i="3"/>
  <c r="R81" i="3"/>
  <c r="R87" i="3"/>
  <c r="R93" i="3"/>
  <c r="R105" i="3"/>
  <c r="R121" i="3"/>
  <c r="R137" i="3"/>
  <c r="R153" i="3"/>
  <c r="R169" i="3"/>
  <c r="R184" i="3"/>
  <c r="AC567" i="3"/>
  <c r="AC553" i="3"/>
  <c r="AC543" i="3"/>
  <c r="AC535" i="3"/>
  <c r="AC527" i="3"/>
  <c r="AC519" i="3"/>
  <c r="AC511" i="3"/>
  <c r="AC504" i="3"/>
  <c r="AC498" i="3"/>
  <c r="AC493" i="3"/>
  <c r="AC481" i="3"/>
  <c r="AC475" i="3"/>
  <c r="AC470" i="3"/>
  <c r="AC464" i="3"/>
  <c r="AC459" i="3"/>
  <c r="AC453" i="3"/>
  <c r="AC447" i="3"/>
  <c r="AC442" i="3"/>
  <c r="AC436" i="3"/>
  <c r="AC430" i="3"/>
  <c r="AC425" i="3"/>
  <c r="AC420" i="3"/>
  <c r="AC415" i="3"/>
  <c r="AC410" i="3"/>
  <c r="AC404" i="3"/>
  <c r="AC399" i="3"/>
  <c r="AC394" i="3"/>
  <c r="AC388" i="3"/>
  <c r="AC383" i="3"/>
  <c r="AC372" i="3"/>
  <c r="AC367" i="3"/>
  <c r="AC362" i="3"/>
  <c r="AC358" i="3"/>
  <c r="AC353" i="3"/>
  <c r="AC347" i="3"/>
  <c r="AC341" i="3"/>
  <c r="AC337" i="3"/>
  <c r="AC332" i="3"/>
  <c r="AC326" i="3"/>
  <c r="AC321" i="3"/>
  <c r="AC316" i="3"/>
  <c r="AC310" i="3"/>
  <c r="AC305" i="3"/>
  <c r="AC300" i="3"/>
  <c r="AC294" i="3"/>
  <c r="AC289" i="3"/>
  <c r="AC284" i="3"/>
  <c r="AC278" i="3"/>
  <c r="AC273" i="3"/>
  <c r="AC268" i="3"/>
  <c r="AC262" i="3"/>
  <c r="AC257" i="3"/>
  <c r="AC252" i="3"/>
  <c r="AC246" i="3"/>
  <c r="AC241" i="3"/>
  <c r="AC236" i="3"/>
  <c r="AC230" i="3"/>
  <c r="AC225" i="3"/>
  <c r="AC220" i="3"/>
  <c r="AC214" i="3"/>
  <c r="AC209" i="3"/>
  <c r="AC204" i="3"/>
  <c r="AC198" i="3"/>
  <c r="AC192" i="3"/>
  <c r="AC180" i="3"/>
  <c r="AC174" i="3"/>
  <c r="AC169" i="3"/>
  <c r="R30" i="3"/>
  <c r="R36" i="3"/>
  <c r="AC166" i="3"/>
  <c r="R84" i="3"/>
  <c r="R114" i="3"/>
  <c r="R123" i="3"/>
  <c r="R148" i="3"/>
  <c r="R156" i="3"/>
  <c r="R164" i="3"/>
  <c r="R179" i="3"/>
  <c r="R185" i="3"/>
  <c r="R198" i="3"/>
  <c r="R213" i="3"/>
  <c r="R219" i="3"/>
  <c r="R229" i="3"/>
  <c r="R235" i="3"/>
  <c r="R245" i="3"/>
  <c r="R251" i="3"/>
  <c r="R261" i="3"/>
  <c r="R267" i="3"/>
  <c r="R277" i="3"/>
  <c r="R283" i="3"/>
  <c r="R293" i="3"/>
  <c r="R299" i="3"/>
  <c r="R303" i="3"/>
  <c r="R312" i="3"/>
  <c r="R317" i="3"/>
  <c r="R322" i="3"/>
  <c r="R336" i="3"/>
  <c r="R342" i="3"/>
  <c r="R350" i="3"/>
  <c r="R359" i="3"/>
  <c r="R376" i="3"/>
  <c r="R380" i="3"/>
  <c r="R392" i="3"/>
  <c r="R401" i="3"/>
  <c r="R406" i="3"/>
  <c r="R411" i="3"/>
  <c r="R420" i="3"/>
  <c r="R431" i="3"/>
  <c r="R445" i="3"/>
  <c r="R450" i="3"/>
  <c r="R456" i="3"/>
  <c r="R465" i="3"/>
  <c r="R472" i="3"/>
  <c r="R477" i="3"/>
  <c r="R482" i="3"/>
  <c r="R498" i="3"/>
  <c r="R504" i="3"/>
  <c r="R509" i="3"/>
  <c r="R513" i="3"/>
  <c r="R520" i="3"/>
  <c r="R525" i="3"/>
  <c r="R530" i="3"/>
  <c r="R546" i="3"/>
  <c r="R552" i="3"/>
  <c r="R557" i="3"/>
  <c r="R561" i="3"/>
  <c r="R572" i="3"/>
  <c r="R577" i="3"/>
  <c r="R588" i="3"/>
  <c r="R593" i="3"/>
  <c r="R605" i="3"/>
  <c r="R610" i="3"/>
  <c r="R616" i="3"/>
  <c r="R628" i="3"/>
  <c r="R633" i="3"/>
  <c r="R639" i="3"/>
  <c r="R646" i="3"/>
  <c r="R651" i="3"/>
  <c r="R663" i="3"/>
  <c r="R669" i="3"/>
  <c r="R675" i="3"/>
  <c r="R680" i="3"/>
  <c r="R685" i="3"/>
  <c r="R690" i="3"/>
  <c r="R698" i="3"/>
  <c r="R707" i="3"/>
  <c r="R713" i="3"/>
  <c r="R717" i="3"/>
  <c r="R723" i="3"/>
  <c r="R729" i="3"/>
  <c r="R733" i="3"/>
  <c r="R739" i="3"/>
  <c r="R745" i="3"/>
  <c r="R749" i="3"/>
  <c r="R755" i="3"/>
  <c r="R761" i="3"/>
  <c r="R765" i="3"/>
  <c r="R778" i="3"/>
  <c r="R783" i="3"/>
  <c r="R788" i="3"/>
  <c r="R799" i="3"/>
  <c r="R804" i="3"/>
  <c r="R810" i="3"/>
  <c r="R819" i="3"/>
  <c r="R824" i="3"/>
  <c r="R838" i="3"/>
  <c r="R850" i="3"/>
  <c r="R854" i="3"/>
  <c r="R866" i="3"/>
  <c r="R870" i="3"/>
  <c r="R882" i="3"/>
  <c r="R886" i="3"/>
  <c r="R898" i="3"/>
  <c r="R902" i="3"/>
  <c r="R914" i="3"/>
  <c r="R62" i="3"/>
  <c r="R88" i="3"/>
  <c r="R104" i="3"/>
  <c r="R132" i="3"/>
  <c r="R140" i="3"/>
  <c r="R149" i="3"/>
  <c r="R158" i="3"/>
  <c r="R165" i="3"/>
  <c r="R172" i="3"/>
  <c r="R186" i="3"/>
  <c r="R192" i="3"/>
  <c r="R208" i="3"/>
  <c r="R214" i="3"/>
  <c r="R224" i="3"/>
  <c r="R230" i="3"/>
  <c r="R240" i="3"/>
  <c r="R246" i="3"/>
  <c r="R256" i="3"/>
  <c r="R262" i="3"/>
  <c r="R272" i="3"/>
  <c r="R278" i="3"/>
  <c r="R288" i="3"/>
  <c r="R294" i="3"/>
  <c r="R308" i="3"/>
  <c r="R313" i="3"/>
  <c r="R323" i="3"/>
  <c r="R327" i="3"/>
  <c r="R332" i="3"/>
  <c r="R337" i="3"/>
  <c r="R346" i="3"/>
  <c r="R355" i="3"/>
  <c r="R364" i="3"/>
  <c r="R370" i="3"/>
  <c r="R381" i="3"/>
  <c r="R386" i="3"/>
  <c r="R396" i="3"/>
  <c r="R407" i="3"/>
  <c r="R421" i="3"/>
  <c r="R426" i="3"/>
  <c r="R432" i="3"/>
  <c r="R441" i="3"/>
  <c r="R446" i="3"/>
  <c r="R451" i="3"/>
  <c r="R460" i="3"/>
  <c r="R478" i="3"/>
  <c r="R483" i="3"/>
  <c r="R489" i="3"/>
  <c r="R499" i="3"/>
  <c r="R510" i="3"/>
  <c r="R526" i="3"/>
  <c r="R531" i="3"/>
  <c r="R537" i="3"/>
  <c r="R547" i="3"/>
  <c r="R558" i="3"/>
  <c r="R567" i="3"/>
  <c r="R573" i="3"/>
  <c r="R583" i="3"/>
  <c r="R589" i="3"/>
  <c r="R599" i="3"/>
  <c r="R606" i="3"/>
  <c r="R611" i="3"/>
  <c r="R629" i="3"/>
  <c r="R634" i="3"/>
  <c r="R640" i="3"/>
  <c r="R664" i="3"/>
  <c r="R670" i="3"/>
  <c r="R686" i="3"/>
  <c r="R691" i="3"/>
  <c r="R702" i="3"/>
  <c r="R714" i="3"/>
  <c r="R718" i="3"/>
  <c r="R730" i="3"/>
  <c r="R734" i="3"/>
  <c r="R746" i="3"/>
  <c r="R750" i="3"/>
  <c r="R762" i="3"/>
  <c r="R766" i="3"/>
  <c r="R772" i="3"/>
  <c r="R784" i="3"/>
  <c r="R800" i="3"/>
  <c r="R814" i="3"/>
  <c r="R825" i="3"/>
  <c r="R829" i="3"/>
  <c r="R839" i="3"/>
  <c r="R844" i="3"/>
  <c r="R855" i="3"/>
  <c r="R860" i="3"/>
  <c r="R871" i="3"/>
  <c r="R876" i="3"/>
  <c r="R887" i="3"/>
  <c r="R892" i="3"/>
  <c r="R903" i="3"/>
  <c r="R908" i="3"/>
  <c r="R919" i="3"/>
  <c r="R924" i="3"/>
  <c r="R935" i="3"/>
  <c r="R940" i="3"/>
  <c r="R951" i="3"/>
  <c r="R956" i="3"/>
  <c r="R967" i="3"/>
  <c r="R972" i="3"/>
  <c r="R983" i="3"/>
  <c r="R40" i="3"/>
  <c r="R66" i="3"/>
  <c r="R106" i="3"/>
  <c r="R116" i="3"/>
  <c r="R124" i="3"/>
  <c r="R133" i="3"/>
  <c r="R142" i="3"/>
  <c r="R150" i="3"/>
  <c r="R159" i="3"/>
  <c r="R166" i="3"/>
  <c r="R173" i="3"/>
  <c r="R180" i="3"/>
  <c r="R187" i="3"/>
  <c r="R193" i="3"/>
  <c r="R199" i="3"/>
  <c r="R204" i="3"/>
  <c r="R209" i="3"/>
  <c r="R225" i="3"/>
  <c r="R241" i="3"/>
  <c r="R257" i="3"/>
  <c r="R273" i="3"/>
  <c r="R289" i="3"/>
  <c r="R304" i="3"/>
  <c r="R309" i="3"/>
  <c r="R318" i="3"/>
  <c r="R333" i="3"/>
  <c r="R338" i="3"/>
  <c r="R343" i="3"/>
  <c r="R351" i="3"/>
  <c r="R365" i="3"/>
  <c r="R371" i="3"/>
  <c r="R382" i="3"/>
  <c r="R387" i="3"/>
  <c r="R397" i="3"/>
  <c r="R402" i="3"/>
  <c r="R408" i="3"/>
  <c r="R417" i="3"/>
  <c r="R422" i="3"/>
  <c r="R427" i="3"/>
  <c r="R436" i="3"/>
  <c r="R447" i="3"/>
  <c r="R461" i="3"/>
  <c r="R466" i="3"/>
  <c r="R479" i="3"/>
  <c r="R484" i="3"/>
  <c r="R495" i="3"/>
  <c r="R500" i="3"/>
  <c r="R514" i="3"/>
  <c r="R527" i="3"/>
  <c r="R532" i="3"/>
  <c r="R543" i="3"/>
  <c r="R548" i="3"/>
  <c r="R562" i="3"/>
  <c r="R568" i="3"/>
  <c r="R574" i="3"/>
  <c r="R578" i="3"/>
  <c r="R584" i="3"/>
  <c r="R590" i="3"/>
  <c r="R594" i="3"/>
  <c r="R600" i="3"/>
  <c r="R612" i="3"/>
  <c r="R617" i="3"/>
  <c r="R623" i="3"/>
  <c r="R630" i="3"/>
  <c r="R635" i="3"/>
  <c r="R652" i="3"/>
  <c r="R658" i="3"/>
  <c r="R676" i="3"/>
  <c r="R681" i="3"/>
  <c r="R692" i="3"/>
  <c r="R703" i="3"/>
  <c r="R708" i="3"/>
  <c r="R719" i="3"/>
  <c r="R724" i="3"/>
  <c r="R735" i="3"/>
  <c r="R740" i="3"/>
  <c r="R751" i="3"/>
  <c r="R756" i="3"/>
  <c r="R767" i="3"/>
  <c r="R779" i="3"/>
  <c r="R785" i="3"/>
  <c r="R789" i="3"/>
  <c r="R795" i="3"/>
  <c r="R801" i="3"/>
  <c r="R805" i="3"/>
  <c r="R815" i="3"/>
  <c r="R820" i="3"/>
  <c r="R826" i="3"/>
  <c r="R835" i="3"/>
  <c r="R840" i="3"/>
  <c r="R856" i="3"/>
  <c r="R872" i="3"/>
  <c r="R888" i="3"/>
  <c r="R904" i="3"/>
  <c r="R920" i="3"/>
  <c r="R936" i="3"/>
  <c r="R952" i="3"/>
  <c r="R968" i="3"/>
  <c r="R984" i="3"/>
  <c r="R998" i="3"/>
  <c r="R43" i="3"/>
  <c r="R68" i="3"/>
  <c r="R92" i="3"/>
  <c r="R107" i="3"/>
  <c r="R117" i="3"/>
  <c r="R126" i="3"/>
  <c r="R134" i="3"/>
  <c r="R143" i="3"/>
  <c r="R151" i="3"/>
  <c r="R167" i="3"/>
  <c r="R174" i="3"/>
  <c r="R181" i="3"/>
  <c r="R194" i="3"/>
  <c r="R205" i="3"/>
  <c r="R210" i="3"/>
  <c r="R215" i="3"/>
  <c r="R220" i="3"/>
  <c r="R226" i="3"/>
  <c r="R231" i="3"/>
  <c r="R236" i="3"/>
  <c r="R242" i="3"/>
  <c r="R247" i="3"/>
  <c r="R252" i="3"/>
  <c r="R258" i="3"/>
  <c r="R263" i="3"/>
  <c r="R268" i="3"/>
  <c r="R274" i="3"/>
  <c r="R279" i="3"/>
  <c r="R284" i="3"/>
  <c r="R290" i="3"/>
  <c r="R295" i="3"/>
  <c r="R300" i="3"/>
  <c r="R305" i="3"/>
  <c r="R310" i="3"/>
  <c r="R314" i="3"/>
  <c r="R328" i="3"/>
  <c r="R334" i="3"/>
  <c r="R339" i="3"/>
  <c r="R347" i="3"/>
  <c r="R356" i="3"/>
  <c r="R360" i="3"/>
  <c r="R377" i="3"/>
  <c r="R383" i="3"/>
  <c r="R393" i="3"/>
  <c r="R398" i="3"/>
  <c r="R403" i="3"/>
  <c r="R412" i="3"/>
  <c r="R423" i="3"/>
  <c r="R437" i="3"/>
  <c r="R442" i="3"/>
  <c r="R448" i="3"/>
  <c r="R457" i="3"/>
  <c r="R462" i="3"/>
  <c r="R467" i="3"/>
  <c r="R473" i="3"/>
  <c r="R480" i="3"/>
  <c r="R485" i="3"/>
  <c r="R490" i="3"/>
  <c r="R496" i="3"/>
  <c r="R501" i="3"/>
  <c r="R505" i="3"/>
  <c r="R515" i="3"/>
  <c r="R521" i="3"/>
  <c r="R528" i="3"/>
  <c r="R533" i="3"/>
  <c r="R538" i="3"/>
  <c r="R544" i="3"/>
  <c r="R549" i="3"/>
  <c r="R553" i="3"/>
  <c r="R563" i="3"/>
  <c r="R579" i="3"/>
  <c r="R595" i="3"/>
  <c r="R613" i="3"/>
  <c r="R618" i="3"/>
  <c r="R624" i="3"/>
  <c r="R636" i="3"/>
  <c r="R641" i="3"/>
  <c r="R647" i="3"/>
  <c r="R653" i="3"/>
  <c r="R659" i="3"/>
  <c r="R665" i="3"/>
  <c r="R671" i="3"/>
  <c r="R677" i="3"/>
  <c r="R682" i="3"/>
  <c r="R687" i="3"/>
  <c r="R693" i="3"/>
  <c r="R699" i="3"/>
  <c r="R704" i="3"/>
  <c r="R720" i="3"/>
  <c r="R736" i="3"/>
  <c r="R752" i="3"/>
  <c r="R768" i="3"/>
  <c r="R773" i="3"/>
  <c r="R786" i="3"/>
  <c r="R790" i="3"/>
  <c r="R802" i="3"/>
  <c r="R811" i="3"/>
  <c r="R816" i="3"/>
  <c r="R830" i="3"/>
  <c r="R841" i="3"/>
  <c r="R845" i="3"/>
  <c r="R851" i="3"/>
  <c r="R857" i="3"/>
  <c r="R861" i="3"/>
  <c r="R867" i="3"/>
  <c r="R873" i="3"/>
  <c r="R46" i="3"/>
  <c r="R72" i="3"/>
  <c r="R94" i="3"/>
  <c r="R108" i="3"/>
  <c r="R118" i="3"/>
  <c r="R127" i="3"/>
  <c r="R135" i="3"/>
  <c r="R152" i="3"/>
  <c r="R160" i="3"/>
  <c r="R175" i="3"/>
  <c r="R182" i="3"/>
  <c r="R188" i="3"/>
  <c r="R195" i="3"/>
  <c r="R206" i="3"/>
  <c r="R211" i="3"/>
  <c r="R221" i="3"/>
  <c r="R227" i="3"/>
  <c r="R237" i="3"/>
  <c r="R243" i="3"/>
  <c r="R253" i="3"/>
  <c r="R259" i="3"/>
  <c r="R269" i="3"/>
  <c r="R275" i="3"/>
  <c r="R285" i="3"/>
  <c r="R291" i="3"/>
  <c r="R301" i="3"/>
  <c r="R315" i="3"/>
  <c r="R319" i="3"/>
  <c r="R324" i="3"/>
  <c r="R329" i="3"/>
  <c r="R352" i="3"/>
  <c r="R361" i="3"/>
  <c r="R366" i="3"/>
  <c r="R372" i="3"/>
  <c r="R384" i="3"/>
  <c r="R388" i="3"/>
  <c r="R399" i="3"/>
  <c r="R413" i="3"/>
  <c r="R418" i="3"/>
  <c r="R424" i="3"/>
  <c r="R433" i="3"/>
  <c r="R438" i="3"/>
  <c r="R443" i="3"/>
  <c r="R452" i="3"/>
  <c r="R463" i="3"/>
  <c r="R468" i="3"/>
  <c r="R486" i="3"/>
  <c r="R491" i="3"/>
  <c r="R502" i="3"/>
  <c r="R511" i="3"/>
  <c r="R516" i="3"/>
  <c r="R534" i="3"/>
  <c r="R539" i="3"/>
  <c r="R550" i="3"/>
  <c r="R559" i="3"/>
  <c r="R564" i="3"/>
  <c r="R580" i="3"/>
  <c r="R585" i="3"/>
  <c r="R596" i="3"/>
  <c r="R601" i="3"/>
  <c r="R607" i="3"/>
  <c r="R614" i="3"/>
  <c r="R619" i="3"/>
  <c r="R637" i="3"/>
  <c r="R642" i="3"/>
  <c r="R648" i="3"/>
  <c r="R654" i="3"/>
  <c r="R660" i="3"/>
  <c r="R666" i="3"/>
  <c r="R672" i="3"/>
  <c r="R678" i="3"/>
  <c r="R688" i="3"/>
  <c r="R694" i="3"/>
  <c r="R705" i="3"/>
  <c r="R709" i="3"/>
  <c r="R715" i="3"/>
  <c r="R721" i="3"/>
  <c r="R725" i="3"/>
  <c r="R731" i="3"/>
  <c r="R737" i="3"/>
  <c r="R741" i="3"/>
  <c r="R747" i="3"/>
  <c r="R753" i="3"/>
  <c r="R757" i="3"/>
  <c r="R763" i="3"/>
  <c r="R769" i="3"/>
  <c r="R774" i="3"/>
  <c r="R780" i="3"/>
  <c r="R791" i="3"/>
  <c r="R796" i="3"/>
  <c r="R806" i="3"/>
  <c r="R817" i="3"/>
  <c r="R821" i="3"/>
  <c r="R831" i="3"/>
  <c r="R836" i="3"/>
  <c r="R842" i="3"/>
  <c r="R846" i="3"/>
  <c r="R858" i="3"/>
  <c r="R862" i="3"/>
  <c r="R874" i="3"/>
  <c r="R878" i="3"/>
  <c r="R890" i="3"/>
  <c r="R894" i="3"/>
  <c r="R906" i="3"/>
  <c r="R910" i="3"/>
  <c r="R922" i="3"/>
  <c r="R926" i="3"/>
  <c r="R938" i="3"/>
  <c r="R75" i="3"/>
  <c r="R98" i="3"/>
  <c r="R110" i="3"/>
  <c r="R119" i="3"/>
  <c r="R136" i="3"/>
  <c r="R144" i="3"/>
  <c r="R154" i="3"/>
  <c r="R162" i="3"/>
  <c r="R168" i="3"/>
  <c r="R183" i="3"/>
  <c r="R189" i="3"/>
  <c r="R200" i="3"/>
  <c r="R216" i="3"/>
  <c r="R222" i="3"/>
  <c r="R232" i="3"/>
  <c r="R238" i="3"/>
  <c r="R248" i="3"/>
  <c r="R254" i="3"/>
  <c r="R264" i="3"/>
  <c r="R270" i="3"/>
  <c r="R280" i="3"/>
  <c r="R286" i="3"/>
  <c r="R296" i="3"/>
  <c r="R302" i="3"/>
  <c r="R306" i="3"/>
  <c r="R325" i="3"/>
  <c r="R330" i="3"/>
  <c r="R344" i="3"/>
  <c r="R353" i="3"/>
  <c r="R357" i="3"/>
  <c r="R362" i="3"/>
  <c r="R367" i="3"/>
  <c r="R373" i="3"/>
  <c r="R378" i="3"/>
  <c r="R389" i="3"/>
  <c r="R394" i="3"/>
  <c r="R400" i="3"/>
  <c r="R409" i="3"/>
  <c r="R414" i="3"/>
  <c r="R419" i="3"/>
  <c r="R428" i="3"/>
  <c r="R439" i="3"/>
  <c r="R453" i="3"/>
  <c r="R458" i="3"/>
  <c r="R464" i="3"/>
  <c r="R469" i="3"/>
  <c r="R474" i="3"/>
  <c r="R487" i="3"/>
  <c r="R492" i="3"/>
  <c r="R506" i="3"/>
  <c r="R512" i="3"/>
  <c r="R517" i="3"/>
  <c r="R522" i="3"/>
  <c r="R535" i="3"/>
  <c r="R540" i="3"/>
  <c r="R554" i="3"/>
  <c r="R560" i="3"/>
  <c r="R565" i="3"/>
  <c r="R569" i="3"/>
  <c r="R575" i="3"/>
  <c r="R581" i="3"/>
  <c r="R591" i="3"/>
  <c r="R597" i="3"/>
  <c r="R602" i="3"/>
  <c r="R608" i="3"/>
  <c r="R620" i="3"/>
  <c r="R625" i="3"/>
  <c r="R631" i="3"/>
  <c r="R638" i="3"/>
  <c r="R643" i="3"/>
  <c r="R661" i="3"/>
  <c r="R667" i="3"/>
  <c r="R683" i="3"/>
  <c r="R695" i="3"/>
  <c r="R700" i="3"/>
  <c r="R706" i="3"/>
  <c r="R710" i="3"/>
  <c r="R722" i="3"/>
  <c r="R726" i="3"/>
  <c r="R738" i="3"/>
  <c r="R742" i="3"/>
  <c r="R754" i="3"/>
  <c r="R758" i="3"/>
  <c r="R770" i="3"/>
  <c r="R775" i="3"/>
  <c r="R792" i="3"/>
  <c r="R807" i="3"/>
  <c r="R812" i="3"/>
  <c r="R818" i="3"/>
  <c r="R827" i="3"/>
  <c r="R832" i="3"/>
  <c r="R847" i="3"/>
  <c r="R852" i="3"/>
  <c r="R863" i="3"/>
  <c r="R868" i="3"/>
  <c r="R879" i="3"/>
  <c r="R884" i="3"/>
  <c r="R895" i="3"/>
  <c r="R900" i="3"/>
  <c r="R911" i="3"/>
  <c r="R916" i="3"/>
  <c r="R927" i="3"/>
  <c r="R932" i="3"/>
  <c r="R943" i="3"/>
  <c r="R948" i="3"/>
  <c r="R959" i="3"/>
  <c r="R964" i="3"/>
  <c r="R975" i="3"/>
  <c r="R980" i="3"/>
  <c r="R52" i="3"/>
  <c r="R78" i="3"/>
  <c r="R99" i="3"/>
  <c r="R111" i="3"/>
  <c r="R120" i="3"/>
  <c r="R128" i="3"/>
  <c r="R138" i="3"/>
  <c r="R146" i="3"/>
  <c r="R155" i="3"/>
  <c r="R163" i="3"/>
  <c r="R170" i="3"/>
  <c r="R176" i="3"/>
  <c r="R190" i="3"/>
  <c r="R201" i="3"/>
  <c r="R207" i="3"/>
  <c r="R217" i="3"/>
  <c r="R233" i="3"/>
  <c r="R249" i="3"/>
  <c r="R265" i="3"/>
  <c r="R281" i="3"/>
  <c r="R297" i="3"/>
  <c r="R307" i="3"/>
  <c r="R311" i="3"/>
  <c r="R320" i="3"/>
  <c r="R326" i="3"/>
  <c r="R331" i="3"/>
  <c r="R335" i="3"/>
  <c r="R340" i="3"/>
  <c r="R348" i="3"/>
  <c r="R363" i="3"/>
  <c r="R368" i="3"/>
  <c r="R374" i="3"/>
  <c r="R379" i="3"/>
  <c r="R390" i="3"/>
  <c r="R395" i="3"/>
  <c r="R404" i="3"/>
  <c r="R415" i="3"/>
  <c r="R429" i="3"/>
  <c r="R434" i="3"/>
  <c r="R440" i="3"/>
  <c r="R449" i="3"/>
  <c r="R454" i="3"/>
  <c r="R459" i="3"/>
  <c r="R470" i="3"/>
  <c r="R475" i="3"/>
  <c r="R481" i="3"/>
  <c r="R488" i="3"/>
  <c r="R493" i="3"/>
  <c r="R497" i="3"/>
  <c r="R507" i="3"/>
  <c r="R518" i="3"/>
  <c r="R523" i="3"/>
  <c r="R529" i="3"/>
  <c r="R536" i="3"/>
  <c r="R541" i="3"/>
  <c r="R545" i="3"/>
  <c r="R555" i="3"/>
  <c r="R566" i="3"/>
  <c r="R570" i="3"/>
  <c r="R576" i="3"/>
  <c r="R582" i="3"/>
  <c r="R586" i="3"/>
  <c r="R592" i="3"/>
  <c r="R598" i="3"/>
  <c r="R603" i="3"/>
  <c r="R621" i="3"/>
  <c r="R626" i="3"/>
  <c r="R632" i="3"/>
  <c r="R644" i="3"/>
  <c r="R649" i="3"/>
  <c r="R655" i="3"/>
  <c r="R662" i="3"/>
  <c r="R673" i="3"/>
  <c r="R696" i="3"/>
  <c r="R711" i="3"/>
  <c r="R716" i="3"/>
  <c r="R727" i="3"/>
  <c r="R732" i="3"/>
  <c r="R743" i="3"/>
  <c r="R748" i="3"/>
  <c r="R759" i="3"/>
  <c r="R764" i="3"/>
  <c r="R776" i="3"/>
  <c r="R781" i="3"/>
  <c r="R787" i="3"/>
  <c r="R793" i="3"/>
  <c r="R797" i="3"/>
  <c r="R803" i="3"/>
  <c r="R808" i="3"/>
  <c r="R822" i="3"/>
  <c r="R833" i="3"/>
  <c r="R837" i="3"/>
  <c r="R848" i="3"/>
  <c r="R864" i="3"/>
  <c r="R880" i="3"/>
  <c r="R896" i="3"/>
  <c r="R912" i="3"/>
  <c r="R928" i="3"/>
  <c r="R944" i="3"/>
  <c r="R960" i="3"/>
  <c r="R976" i="3"/>
  <c r="R992" i="3"/>
  <c r="R996" i="3"/>
  <c r="AC164" i="3"/>
  <c r="AC156" i="3"/>
  <c r="AC148" i="3"/>
  <c r="R82" i="3"/>
  <c r="R100" i="3"/>
  <c r="R122" i="3"/>
  <c r="R130" i="3"/>
  <c r="R139" i="3"/>
  <c r="R147" i="3"/>
  <c r="R171" i="3"/>
  <c r="R178" i="3"/>
  <c r="R191" i="3"/>
  <c r="R196" i="3"/>
  <c r="R203" i="3"/>
  <c r="R212" i="3"/>
  <c r="R218" i="3"/>
  <c r="R223" i="3"/>
  <c r="R228" i="3"/>
  <c r="R234" i="3"/>
  <c r="R239" i="3"/>
  <c r="R244" i="3"/>
  <c r="R250" i="3"/>
  <c r="R255" i="3"/>
  <c r="R260" i="3"/>
  <c r="R266" i="3"/>
  <c r="R271" i="3"/>
  <c r="R276" i="3"/>
  <c r="R282" i="3"/>
  <c r="R287" i="3"/>
  <c r="R292" i="3"/>
  <c r="R298" i="3"/>
  <c r="R316" i="3"/>
  <c r="R321" i="3"/>
  <c r="R341" i="3"/>
  <c r="R345" i="3"/>
  <c r="R349" i="3"/>
  <c r="R354" i="3"/>
  <c r="R358" i="3"/>
  <c r="R369" i="3"/>
  <c r="R375" i="3"/>
  <c r="R385" i="3"/>
  <c r="R391" i="3"/>
  <c r="R405" i="3"/>
  <c r="R410" i="3"/>
  <c r="R416" i="3"/>
  <c r="R425" i="3"/>
  <c r="R430" i="3"/>
  <c r="R435" i="3"/>
  <c r="R444" i="3"/>
  <c r="R455" i="3"/>
  <c r="R471" i="3"/>
  <c r="R476" i="3"/>
  <c r="R494" i="3"/>
  <c r="R503" i="3"/>
  <c r="R508" i="3"/>
  <c r="R519" i="3"/>
  <c r="R524" i="3"/>
  <c r="R542" i="3"/>
  <c r="R551" i="3"/>
  <c r="R556" i="3"/>
  <c r="R571" i="3"/>
  <c r="R587" i="3"/>
  <c r="R604" i="3"/>
  <c r="R609" i="3"/>
  <c r="R615" i="3"/>
  <c r="R622" i="3"/>
  <c r="R627" i="3"/>
  <c r="R645" i="3"/>
  <c r="R650" i="3"/>
  <c r="R656" i="3"/>
  <c r="R668" i="3"/>
  <c r="R674" i="3"/>
  <c r="R679" i="3"/>
  <c r="R684" i="3"/>
  <c r="R689" i="3"/>
  <c r="R697" i="3"/>
  <c r="R701" i="3"/>
  <c r="R712" i="3"/>
  <c r="R728" i="3"/>
  <c r="R744" i="3"/>
  <c r="R760" i="3"/>
  <c r="R771" i="3"/>
  <c r="R777" i="3"/>
  <c r="R782" i="3"/>
  <c r="R794" i="3"/>
  <c r="R798" i="3"/>
  <c r="R809" i="3"/>
  <c r="R813" i="3"/>
  <c r="R823" i="3"/>
  <c r="R828" i="3"/>
  <c r="R834" i="3"/>
  <c r="R843" i="3"/>
  <c r="R849" i="3"/>
  <c r="R853" i="3"/>
  <c r="R859" i="3"/>
  <c r="R865" i="3"/>
  <c r="R869" i="3"/>
  <c r="R875" i="3"/>
  <c r="R881" i="3"/>
  <c r="R885" i="3"/>
  <c r="R891" i="3"/>
  <c r="R897" i="3"/>
  <c r="R901" i="3"/>
  <c r="R907" i="3"/>
  <c r="R913" i="3"/>
  <c r="R917" i="3"/>
  <c r="R923" i="3"/>
  <c r="R929" i="3"/>
  <c r="R877" i="3"/>
  <c r="R918" i="3"/>
  <c r="R937" i="3"/>
  <c r="R958" i="3"/>
  <c r="R970" i="3"/>
  <c r="R988" i="3"/>
  <c r="AC163" i="3"/>
  <c r="AC154" i="3"/>
  <c r="AC145" i="3"/>
  <c r="AC137" i="3"/>
  <c r="AC129" i="3"/>
  <c r="AC121" i="3"/>
  <c r="AC113" i="3"/>
  <c r="AC105" i="3"/>
  <c r="AC97" i="3"/>
  <c r="AC89" i="3"/>
  <c r="AC81" i="3"/>
  <c r="AC73" i="3"/>
  <c r="AC65" i="3"/>
  <c r="AC57" i="3"/>
  <c r="AC49" i="3"/>
  <c r="AC41" i="3"/>
  <c r="AC33" i="3"/>
  <c r="AC25" i="3"/>
  <c r="AC17" i="3"/>
  <c r="R883" i="3"/>
  <c r="R921" i="3"/>
  <c r="R939" i="3"/>
  <c r="R949" i="3"/>
  <c r="R961" i="3"/>
  <c r="R971" i="3"/>
  <c r="R981" i="3"/>
  <c r="R989" i="3"/>
  <c r="AC162" i="3"/>
  <c r="AC153" i="3"/>
  <c r="AC144" i="3"/>
  <c r="AC136" i="3"/>
  <c r="AC128" i="3"/>
  <c r="AC120" i="3"/>
  <c r="AC112" i="3"/>
  <c r="AC104" i="3"/>
  <c r="AC96" i="3"/>
  <c r="AC88" i="3"/>
  <c r="AC80" i="3"/>
  <c r="AC72" i="3"/>
  <c r="AC64" i="3"/>
  <c r="AC56" i="3"/>
  <c r="AC48" i="3"/>
  <c r="AC40" i="3"/>
  <c r="AC32" i="3"/>
  <c r="AC24" i="3"/>
  <c r="AC16" i="3"/>
  <c r="AC14" i="3"/>
  <c r="R889" i="3"/>
  <c r="R950" i="3"/>
  <c r="R962" i="3"/>
  <c r="R982" i="3"/>
  <c r="R990" i="3"/>
  <c r="AC161" i="3"/>
  <c r="AC152" i="3"/>
  <c r="AC143" i="3"/>
  <c r="AC135" i="3"/>
  <c r="AC127" i="3"/>
  <c r="AC119" i="3"/>
  <c r="AC111" i="3"/>
  <c r="AC103" i="3"/>
  <c r="AC95" i="3"/>
  <c r="AC87" i="3"/>
  <c r="AC79" i="3"/>
  <c r="AC71" i="3"/>
  <c r="AC63" i="3"/>
  <c r="AC55" i="3"/>
  <c r="AC47" i="3"/>
  <c r="AC39" i="3"/>
  <c r="AC31" i="3"/>
  <c r="AC23" i="3"/>
  <c r="AC15" i="3"/>
  <c r="AC7" i="3"/>
  <c r="AC5" i="3"/>
  <c r="R893" i="3"/>
  <c r="R925" i="3"/>
  <c r="R941" i="3"/>
  <c r="R953" i="3"/>
  <c r="R963" i="3"/>
  <c r="R973" i="3"/>
  <c r="R985" i="3"/>
  <c r="R991" i="3"/>
  <c r="R997" i="3"/>
  <c r="AC160" i="3"/>
  <c r="AC151" i="3"/>
  <c r="AC142" i="3"/>
  <c r="AC134" i="3"/>
  <c r="AC126" i="3"/>
  <c r="AC118" i="3"/>
  <c r="AC110" i="3"/>
  <c r="AC102" i="3"/>
  <c r="AC94" i="3"/>
  <c r="AC86" i="3"/>
  <c r="AC78" i="3"/>
  <c r="AC70" i="3"/>
  <c r="AC62" i="3"/>
  <c r="AC54" i="3"/>
  <c r="AC46" i="3"/>
  <c r="AC38" i="3"/>
  <c r="AC30" i="3"/>
  <c r="AC22" i="3"/>
  <c r="AC6" i="3"/>
  <c r="R899" i="3"/>
  <c r="R930" i="3"/>
  <c r="R942" i="3"/>
  <c r="R954" i="3"/>
  <c r="R974" i="3"/>
  <c r="R986" i="3"/>
  <c r="R993" i="3"/>
  <c r="AC159" i="3"/>
  <c r="AC150" i="3"/>
  <c r="AC141" i="3"/>
  <c r="AC133" i="3"/>
  <c r="AC125" i="3"/>
  <c r="AC117" i="3"/>
  <c r="AC109" i="3"/>
  <c r="AC101" i="3"/>
  <c r="AC93" i="3"/>
  <c r="AC85" i="3"/>
  <c r="AC77" i="3"/>
  <c r="AC69" i="3"/>
  <c r="AC61" i="3"/>
  <c r="AC53" i="3"/>
  <c r="AC45" i="3"/>
  <c r="AC37" i="3"/>
  <c r="AC29" i="3"/>
  <c r="AC21" i="3"/>
  <c r="AC13" i="3"/>
  <c r="R905" i="3"/>
  <c r="R931" i="3"/>
  <c r="R945" i="3"/>
  <c r="R955" i="3"/>
  <c r="R965" i="3"/>
  <c r="R977" i="3"/>
  <c r="R994" i="3"/>
  <c r="R999" i="3"/>
  <c r="AC158" i="3"/>
  <c r="AC149" i="3"/>
  <c r="AC140" i="3"/>
  <c r="AC132" i="3"/>
  <c r="AC124" i="3"/>
  <c r="AC116" i="3"/>
  <c r="AC108" i="3"/>
  <c r="AC100" i="3"/>
  <c r="AC92" i="3"/>
  <c r="AC84" i="3"/>
  <c r="AC76" i="3"/>
  <c r="AC68" i="3"/>
  <c r="AC60" i="3"/>
  <c r="AC52" i="3"/>
  <c r="AC44" i="3"/>
  <c r="AC36" i="3"/>
  <c r="AC28" i="3"/>
  <c r="AC20" i="3"/>
  <c r="AC12" i="3"/>
  <c r="R909" i="3"/>
  <c r="R933" i="3"/>
  <c r="R946" i="3"/>
  <c r="R966" i="3"/>
  <c r="R978" i="3"/>
  <c r="R987" i="3"/>
  <c r="AC157" i="3"/>
  <c r="AC147" i="3"/>
  <c r="AC139" i="3"/>
  <c r="AC131" i="3"/>
  <c r="AC123" i="3"/>
  <c r="AC115" i="3"/>
  <c r="AC107" i="3"/>
  <c r="AC99" i="3"/>
  <c r="AC91" i="3"/>
  <c r="AC83" i="3"/>
  <c r="AC75" i="3"/>
  <c r="AC67" i="3"/>
  <c r="AC59" i="3"/>
  <c r="AC51" i="3"/>
  <c r="AC43" i="3"/>
  <c r="AC35" i="3"/>
  <c r="AC27" i="3"/>
  <c r="AC19" i="3"/>
  <c r="AC11" i="3"/>
  <c r="AC9" i="3"/>
  <c r="AC8" i="3"/>
  <c r="AC10" i="3"/>
  <c r="AC18" i="3"/>
  <c r="AC26" i="3"/>
  <c r="AC34" i="3"/>
  <c r="AC42" i="3"/>
  <c r="AC50" i="3"/>
  <c r="AC58" i="3"/>
  <c r="AC66" i="3"/>
  <c r="AC74" i="3"/>
  <c r="AC82" i="3"/>
  <c r="AC90" i="3"/>
  <c r="AC98" i="3"/>
  <c r="AC106" i="3"/>
  <c r="AC114" i="3"/>
  <c r="AC122" i="3"/>
  <c r="AC130" i="3"/>
  <c r="AC138" i="3"/>
  <c r="AC146" i="3"/>
  <c r="AC155" i="3"/>
  <c r="R915" i="3"/>
  <c r="R934" i="3"/>
  <c r="R947" i="3"/>
  <c r="R957" i="3"/>
  <c r="R969" i="3"/>
  <c r="R979" i="3"/>
  <c r="R995" i="3"/>
  <c r="R1000" i="3"/>
  <c r="R657" i="3"/>
  <c r="AQ229" i="3" l="1"/>
  <c r="AQ302" i="3"/>
  <c r="AQ114" i="3"/>
  <c r="AQ705" i="3"/>
  <c r="AQ293" i="3"/>
  <c r="AQ415" i="3"/>
  <c r="AQ32" i="3"/>
  <c r="AQ105" i="3"/>
  <c r="AQ358" i="3"/>
  <c r="AQ387" i="3"/>
  <c r="AQ39" i="3"/>
  <c r="AQ96" i="3"/>
  <c r="AQ169" i="3"/>
  <c r="AQ242" i="3"/>
  <c r="AQ552" i="3"/>
  <c r="AQ961" i="3"/>
  <c r="AQ484" i="3"/>
  <c r="AQ542" i="3"/>
  <c r="AQ178" i="3"/>
  <c r="AO4" i="3"/>
  <c r="AQ4" i="3" s="1"/>
  <c r="AQ220" i="3"/>
  <c r="AQ103" i="3"/>
  <c r="AQ160" i="3"/>
  <c r="AQ233" i="3"/>
  <c r="AQ306" i="3"/>
  <c r="AQ680" i="3"/>
  <c r="AQ498" i="3"/>
  <c r="AQ668" i="3"/>
  <c r="AQ686" i="3"/>
  <c r="AQ41" i="3"/>
  <c r="AQ835" i="3"/>
  <c r="AQ424" i="3"/>
  <c r="AQ276" i="3"/>
  <c r="AQ46" i="3"/>
  <c r="AQ167" i="3"/>
  <c r="AQ224" i="3"/>
  <c r="AQ297" i="3"/>
  <c r="AQ27" i="3"/>
  <c r="AQ808" i="3"/>
  <c r="AQ642" i="3"/>
  <c r="AQ852" i="3"/>
  <c r="AQ870" i="3"/>
  <c r="AQ204" i="3"/>
  <c r="AQ837" i="3"/>
  <c r="AQ833" i="3"/>
  <c r="AQ37" i="3"/>
  <c r="AQ110" i="3"/>
  <c r="AQ231" i="3"/>
  <c r="AQ288" i="3"/>
  <c r="AQ399" i="3"/>
  <c r="AQ107" i="3"/>
  <c r="AQ936" i="3"/>
  <c r="AQ826" i="3"/>
  <c r="AQ996" i="3"/>
  <c r="AQ495" i="3"/>
  <c r="AQ435" i="3"/>
  <c r="AQ340" i="3"/>
  <c r="AQ101" i="3"/>
  <c r="AQ174" i="3"/>
  <c r="AQ295" i="3"/>
  <c r="AQ377" i="3"/>
  <c r="AQ252" i="3"/>
  <c r="AQ187" i="3"/>
  <c r="AQ449" i="3"/>
  <c r="AQ507" i="3"/>
  <c r="AQ509" i="3"/>
  <c r="AQ639" i="3"/>
  <c r="AQ165" i="3"/>
  <c r="AQ238" i="3"/>
  <c r="AQ394" i="3"/>
  <c r="AQ228" i="3"/>
  <c r="AQ50" i="3"/>
  <c r="AQ283" i="3"/>
  <c r="AQ577" i="3"/>
  <c r="AQ651" i="3"/>
  <c r="AQ693" i="3"/>
  <c r="AQ823" i="3"/>
  <c r="AP1" i="3"/>
  <c r="AQ300" i="3"/>
  <c r="AQ45" i="3"/>
  <c r="AQ109" i="3"/>
  <c r="AQ173" i="3"/>
  <c r="AQ237" i="3"/>
  <c r="AQ301" i="3"/>
  <c r="AQ411" i="3"/>
  <c r="AQ260" i="3"/>
  <c r="AQ54" i="3"/>
  <c r="AQ118" i="3"/>
  <c r="AQ182" i="3"/>
  <c r="AQ246" i="3"/>
  <c r="AQ310" i="3"/>
  <c r="AQ451" i="3"/>
  <c r="AQ47" i="3"/>
  <c r="AQ111" i="3"/>
  <c r="AQ175" i="3"/>
  <c r="AQ239" i="3"/>
  <c r="AQ303" i="3"/>
  <c r="AQ419" i="3"/>
  <c r="AQ244" i="3"/>
  <c r="AQ40" i="3"/>
  <c r="AQ104" i="3"/>
  <c r="AQ168" i="3"/>
  <c r="AQ232" i="3"/>
  <c r="AQ296" i="3"/>
  <c r="AQ395" i="3"/>
  <c r="AQ268" i="3"/>
  <c r="AQ49" i="3"/>
  <c r="AQ113" i="3"/>
  <c r="AQ177" i="3"/>
  <c r="AQ241" i="3"/>
  <c r="AQ305" i="3"/>
  <c r="AQ427" i="3"/>
  <c r="AQ292" i="3"/>
  <c r="AQ58" i="3"/>
  <c r="AQ122" i="3"/>
  <c r="AQ186" i="3"/>
  <c r="AQ250" i="3"/>
  <c r="AQ334" i="3"/>
  <c r="AQ35" i="3"/>
  <c r="AQ115" i="3"/>
  <c r="AQ211" i="3"/>
  <c r="AQ291" i="3"/>
  <c r="AQ491" i="3"/>
  <c r="AQ432" i="3"/>
  <c r="AQ560" i="3"/>
  <c r="AQ688" i="3"/>
  <c r="AQ816" i="3"/>
  <c r="AQ944" i="3"/>
  <c r="AQ457" i="3"/>
  <c r="AQ585" i="3"/>
  <c r="AQ713" i="3"/>
  <c r="AQ841" i="3"/>
  <c r="AQ969" i="3"/>
  <c r="AQ506" i="3"/>
  <c r="AQ690" i="3"/>
  <c r="AQ834" i="3"/>
  <c r="AQ515" i="3"/>
  <c r="AQ699" i="3"/>
  <c r="AQ843" i="3"/>
  <c r="AQ348" i="3"/>
  <c r="AQ532" i="3"/>
  <c r="AQ676" i="3"/>
  <c r="AQ860" i="3"/>
  <c r="AQ373" i="3"/>
  <c r="AQ517" i="3"/>
  <c r="AQ701" i="3"/>
  <c r="AQ885" i="3"/>
  <c r="AQ366" i="3"/>
  <c r="AQ550" i="3"/>
  <c r="AQ734" i="3"/>
  <c r="AQ878" i="3"/>
  <c r="AQ503" i="3"/>
  <c r="AQ687" i="3"/>
  <c r="AQ831" i="3"/>
  <c r="AQ36" i="3"/>
  <c r="AQ325" i="3"/>
  <c r="AQ53" i="3"/>
  <c r="AQ117" i="3"/>
  <c r="AQ181" i="3"/>
  <c r="AQ245" i="3"/>
  <c r="AQ309" i="3"/>
  <c r="AQ443" i="3"/>
  <c r="AQ353" i="3"/>
  <c r="AQ62" i="3"/>
  <c r="AQ126" i="3"/>
  <c r="AQ190" i="3"/>
  <c r="AQ254" i="3"/>
  <c r="AQ318" i="3"/>
  <c r="AQ92" i="3"/>
  <c r="AQ55" i="3"/>
  <c r="AQ119" i="3"/>
  <c r="AQ183" i="3"/>
  <c r="AQ247" i="3"/>
  <c r="AQ311" i="3"/>
  <c r="AQ459" i="3"/>
  <c r="AQ284" i="3"/>
  <c r="AQ48" i="3"/>
  <c r="AQ112" i="3"/>
  <c r="AQ176" i="3"/>
  <c r="AQ240" i="3"/>
  <c r="AQ304" i="3"/>
  <c r="AQ423" i="3"/>
  <c r="AQ308" i="3"/>
  <c r="AQ57" i="3"/>
  <c r="AQ121" i="3"/>
  <c r="AQ185" i="3"/>
  <c r="AQ249" i="3"/>
  <c r="AQ313" i="3"/>
  <c r="AQ475" i="3"/>
  <c r="AQ439" i="3"/>
  <c r="AQ66" i="3"/>
  <c r="AQ130" i="3"/>
  <c r="AQ194" i="3"/>
  <c r="AQ258" i="3"/>
  <c r="AQ347" i="3"/>
  <c r="AQ43" i="3"/>
  <c r="AQ123" i="3"/>
  <c r="AQ219" i="3"/>
  <c r="AQ299" i="3"/>
  <c r="AQ352" i="3"/>
  <c r="AQ440" i="3"/>
  <c r="AQ568" i="3"/>
  <c r="AQ696" i="3"/>
  <c r="AQ824" i="3"/>
  <c r="AQ952" i="3"/>
  <c r="AQ465" i="3"/>
  <c r="AQ593" i="3"/>
  <c r="AQ721" i="3"/>
  <c r="AQ849" i="3"/>
  <c r="AQ977" i="3"/>
  <c r="AQ514" i="3"/>
  <c r="AQ698" i="3"/>
  <c r="AQ882" i="3"/>
  <c r="AQ523" i="3"/>
  <c r="AQ707" i="3"/>
  <c r="AQ891" i="3"/>
  <c r="AQ356" i="3"/>
  <c r="AQ540" i="3"/>
  <c r="AQ724" i="3"/>
  <c r="AQ868" i="3"/>
  <c r="AQ381" i="3"/>
  <c r="AQ565" i="3"/>
  <c r="AQ709" i="3"/>
  <c r="AQ893" i="3"/>
  <c r="AQ414" i="3"/>
  <c r="AQ558" i="3"/>
  <c r="AQ742" i="3"/>
  <c r="AQ926" i="3"/>
  <c r="AQ511" i="3"/>
  <c r="AQ695" i="3"/>
  <c r="AQ879" i="3"/>
  <c r="AQ68" i="3"/>
  <c r="AQ337" i="3"/>
  <c r="AQ61" i="3"/>
  <c r="AQ125" i="3"/>
  <c r="AQ189" i="3"/>
  <c r="AQ253" i="3"/>
  <c r="AQ317" i="3"/>
  <c r="AQ28" i="3"/>
  <c r="AQ6" i="3"/>
  <c r="AQ70" i="3"/>
  <c r="AQ134" i="3"/>
  <c r="AQ198" i="3"/>
  <c r="AQ262" i="3"/>
  <c r="AQ327" i="3"/>
  <c r="AQ369" i="3"/>
  <c r="AQ63" i="3"/>
  <c r="AQ127" i="3"/>
  <c r="AQ191" i="3"/>
  <c r="AQ255" i="3"/>
  <c r="AQ319" i="3"/>
  <c r="AQ12" i="3"/>
  <c r="AQ316" i="3"/>
  <c r="AQ56" i="3"/>
  <c r="AQ120" i="3"/>
  <c r="AQ184" i="3"/>
  <c r="AQ248" i="3"/>
  <c r="AQ312" i="3"/>
  <c r="AQ467" i="3"/>
  <c r="AQ386" i="3"/>
  <c r="AQ65" i="3"/>
  <c r="AQ129" i="3"/>
  <c r="AQ193" i="3"/>
  <c r="AQ257" i="3"/>
  <c r="AQ321" i="3"/>
  <c r="AQ20" i="3"/>
  <c r="AQ10" i="3"/>
  <c r="AQ74" i="3"/>
  <c r="AQ138" i="3"/>
  <c r="AQ202" i="3"/>
  <c r="AQ266" i="3"/>
  <c r="AQ363" i="3"/>
  <c r="AQ51" i="3"/>
  <c r="AQ147" i="3"/>
  <c r="AQ227" i="3"/>
  <c r="AQ307" i="3"/>
  <c r="AQ360" i="3"/>
  <c r="AQ448" i="3"/>
  <c r="AQ576" i="3"/>
  <c r="AQ704" i="3"/>
  <c r="AQ832" i="3"/>
  <c r="AQ960" i="3"/>
  <c r="AQ473" i="3"/>
  <c r="AQ601" i="3"/>
  <c r="AQ729" i="3"/>
  <c r="AQ857" i="3"/>
  <c r="AQ985" i="3"/>
  <c r="AQ562" i="3"/>
  <c r="AQ706" i="3"/>
  <c r="AQ890" i="3"/>
  <c r="AQ571" i="3"/>
  <c r="AQ715" i="3"/>
  <c r="AQ899" i="3"/>
  <c r="AQ404" i="3"/>
  <c r="AQ548" i="3"/>
  <c r="AQ732" i="3"/>
  <c r="AQ916" i="3"/>
  <c r="AQ389" i="3"/>
  <c r="AQ573" i="3"/>
  <c r="AQ757" i="3"/>
  <c r="AQ901" i="3"/>
  <c r="AQ422" i="3"/>
  <c r="AQ606" i="3"/>
  <c r="AQ750" i="3"/>
  <c r="AQ934" i="3"/>
  <c r="AQ559" i="3"/>
  <c r="AQ703" i="3"/>
  <c r="AQ887" i="3"/>
  <c r="AQ116" i="3"/>
  <c r="AQ5" i="3"/>
  <c r="AQ69" i="3"/>
  <c r="AQ133" i="3"/>
  <c r="AQ197" i="3"/>
  <c r="AQ261" i="3"/>
  <c r="AQ326" i="3"/>
  <c r="AQ60" i="3"/>
  <c r="AQ14" i="3"/>
  <c r="AQ78" i="3"/>
  <c r="AQ142" i="3"/>
  <c r="AQ206" i="3"/>
  <c r="AQ270" i="3"/>
  <c r="AQ339" i="3"/>
  <c r="AQ7" i="3"/>
  <c r="AQ71" i="3"/>
  <c r="AQ135" i="3"/>
  <c r="AQ199" i="3"/>
  <c r="AQ263" i="3"/>
  <c r="AQ329" i="3"/>
  <c r="AQ44" i="3"/>
  <c r="AQ407" i="3"/>
  <c r="AQ64" i="3"/>
  <c r="AQ128" i="3"/>
  <c r="AQ192" i="3"/>
  <c r="AQ256" i="3"/>
  <c r="AQ320" i="3"/>
  <c r="AQ52" i="3"/>
  <c r="AQ9" i="3"/>
  <c r="AQ73" i="3"/>
  <c r="AQ137" i="3"/>
  <c r="AQ201" i="3"/>
  <c r="AQ265" i="3"/>
  <c r="AQ331" i="3"/>
  <c r="AQ84" i="3"/>
  <c r="AQ18" i="3"/>
  <c r="AQ82" i="3"/>
  <c r="AQ146" i="3"/>
  <c r="AQ210" i="3"/>
  <c r="AQ274" i="3"/>
  <c r="AQ379" i="3"/>
  <c r="AQ59" i="3"/>
  <c r="AQ155" i="3"/>
  <c r="AQ235" i="3"/>
  <c r="AQ315" i="3"/>
  <c r="AQ368" i="3"/>
  <c r="AQ488" i="3"/>
  <c r="AQ616" i="3"/>
  <c r="AQ744" i="3"/>
  <c r="AQ872" i="3"/>
  <c r="AQ385" i="3"/>
  <c r="AQ513" i="3"/>
  <c r="AQ641" i="3"/>
  <c r="AQ769" i="3"/>
  <c r="AQ897" i="3"/>
  <c r="AQ434" i="3"/>
  <c r="AQ570" i="3"/>
  <c r="AQ754" i="3"/>
  <c r="AQ898" i="3"/>
  <c r="AQ579" i="3"/>
  <c r="AQ763" i="3"/>
  <c r="AQ907" i="3"/>
  <c r="AQ412" i="3"/>
  <c r="AQ596" i="3"/>
  <c r="AQ740" i="3"/>
  <c r="AQ924" i="3"/>
  <c r="AQ437" i="3"/>
  <c r="AQ581" i="3"/>
  <c r="AQ765" i="3"/>
  <c r="AQ949" i="3"/>
  <c r="AQ430" i="3"/>
  <c r="AQ614" i="3"/>
  <c r="AQ798" i="3"/>
  <c r="AQ942" i="3"/>
  <c r="AQ567" i="3"/>
  <c r="AQ751" i="3"/>
  <c r="AQ895" i="3"/>
  <c r="AQ156" i="3"/>
  <c r="AQ13" i="3"/>
  <c r="AQ77" i="3"/>
  <c r="AQ141" i="3"/>
  <c r="AQ205" i="3"/>
  <c r="AQ269" i="3"/>
  <c r="AQ338" i="3"/>
  <c r="AQ100" i="3"/>
  <c r="AQ22" i="3"/>
  <c r="AQ86" i="3"/>
  <c r="AQ150" i="3"/>
  <c r="AQ214" i="3"/>
  <c r="AQ278" i="3"/>
  <c r="AQ355" i="3"/>
  <c r="AQ15" i="3"/>
  <c r="AQ79" i="3"/>
  <c r="AQ143" i="3"/>
  <c r="AQ207" i="3"/>
  <c r="AQ271" i="3"/>
  <c r="AQ343" i="3"/>
  <c r="AQ76" i="3"/>
  <c r="AQ8" i="3"/>
  <c r="AQ72" i="3"/>
  <c r="AQ136" i="3"/>
  <c r="AQ200" i="3"/>
  <c r="AQ264" i="3"/>
  <c r="AQ330" i="3"/>
  <c r="AQ108" i="3"/>
  <c r="AQ17" i="3"/>
  <c r="AQ81" i="3"/>
  <c r="AQ145" i="3"/>
  <c r="AQ209" i="3"/>
  <c r="AQ273" i="3"/>
  <c r="AQ346" i="3"/>
  <c r="AQ124" i="3"/>
  <c r="AQ26" i="3"/>
  <c r="AQ90" i="3"/>
  <c r="AQ154" i="3"/>
  <c r="AQ218" i="3"/>
  <c r="AQ282" i="3"/>
  <c r="AQ402" i="3"/>
  <c r="AQ83" i="3"/>
  <c r="AQ163" i="3"/>
  <c r="AQ243" i="3"/>
  <c r="AQ367" i="3"/>
  <c r="AQ376" i="3"/>
  <c r="AQ496" i="3"/>
  <c r="AQ624" i="3"/>
  <c r="AQ752" i="3"/>
  <c r="AQ880" i="3"/>
  <c r="AQ393" i="3"/>
  <c r="AQ521" i="3"/>
  <c r="AQ649" i="3"/>
  <c r="AQ777" i="3"/>
  <c r="AQ905" i="3"/>
  <c r="AQ442" i="3"/>
  <c r="AQ578" i="3"/>
  <c r="AQ762" i="3"/>
  <c r="AQ946" i="3"/>
  <c r="AQ587" i="3"/>
  <c r="AQ771" i="3"/>
  <c r="AQ955" i="3"/>
  <c r="AQ420" i="3"/>
  <c r="AQ604" i="3"/>
  <c r="AQ788" i="3"/>
  <c r="AQ932" i="3"/>
  <c r="AQ445" i="3"/>
  <c r="AQ629" i="3"/>
  <c r="AQ773" i="3"/>
  <c r="AQ957" i="3"/>
  <c r="AQ478" i="3"/>
  <c r="AQ622" i="3"/>
  <c r="AQ806" i="3"/>
  <c r="AQ990" i="3"/>
  <c r="AQ575" i="3"/>
  <c r="AQ759" i="3"/>
  <c r="AQ943" i="3"/>
  <c r="AQ196" i="3"/>
  <c r="AQ21" i="3"/>
  <c r="AQ85" i="3"/>
  <c r="AQ149" i="3"/>
  <c r="AQ213" i="3"/>
  <c r="AQ277" i="3"/>
  <c r="AQ354" i="3"/>
  <c r="AQ140" i="3"/>
  <c r="AQ30" i="3"/>
  <c r="AQ94" i="3"/>
  <c r="AQ158" i="3"/>
  <c r="AQ222" i="3"/>
  <c r="AQ286" i="3"/>
  <c r="AQ371" i="3"/>
  <c r="AQ23" i="3"/>
  <c r="AQ87" i="3"/>
  <c r="AQ151" i="3"/>
  <c r="AQ215" i="3"/>
  <c r="AQ279" i="3"/>
  <c r="AQ359" i="3"/>
  <c r="AQ132" i="3"/>
  <c r="AQ16" i="3"/>
  <c r="AQ80" i="3"/>
  <c r="AQ144" i="3"/>
  <c r="AQ208" i="3"/>
  <c r="AQ272" i="3"/>
  <c r="AQ345" i="3"/>
  <c r="AQ148" i="3"/>
  <c r="AQ25" i="3"/>
  <c r="AQ89" i="3"/>
  <c r="AQ153" i="3"/>
  <c r="AQ217" i="3"/>
  <c r="AQ281" i="3"/>
  <c r="AQ362" i="3"/>
  <c r="AQ164" i="3"/>
  <c r="AQ34" i="3"/>
  <c r="AQ98" i="3"/>
  <c r="AQ162" i="3"/>
  <c r="AQ226" i="3"/>
  <c r="AQ290" i="3"/>
  <c r="AQ431" i="3"/>
  <c r="AQ91" i="3"/>
  <c r="AQ171" i="3"/>
  <c r="AQ251" i="3"/>
  <c r="AQ383" i="3"/>
  <c r="AQ384" i="3"/>
  <c r="AQ504" i="3"/>
  <c r="AQ632" i="3"/>
  <c r="AQ760" i="3"/>
  <c r="AQ888" i="3"/>
  <c r="AQ401" i="3"/>
  <c r="AQ529" i="3"/>
  <c r="AQ657" i="3"/>
  <c r="AQ785" i="3"/>
  <c r="AQ913" i="3"/>
  <c r="AQ450" i="3"/>
  <c r="AQ626" i="3"/>
  <c r="AQ770" i="3"/>
  <c r="AQ954" i="3"/>
  <c r="AQ635" i="3"/>
  <c r="AQ779" i="3"/>
  <c r="AQ963" i="3"/>
  <c r="AQ468" i="3"/>
  <c r="AQ612" i="3"/>
  <c r="AQ796" i="3"/>
  <c r="AQ980" i="3"/>
  <c r="AQ453" i="3"/>
  <c r="AQ637" i="3"/>
  <c r="AQ821" i="3"/>
  <c r="AQ965" i="3"/>
  <c r="AQ486" i="3"/>
  <c r="AQ670" i="3"/>
  <c r="AQ814" i="3"/>
  <c r="AQ998" i="3"/>
  <c r="AQ623" i="3"/>
  <c r="AQ767" i="3"/>
  <c r="AQ951" i="3"/>
  <c r="AQ236" i="3"/>
  <c r="AQ29" i="3"/>
  <c r="AQ93" i="3"/>
  <c r="AQ157" i="3"/>
  <c r="AQ221" i="3"/>
  <c r="AQ285" i="3"/>
  <c r="AQ370" i="3"/>
  <c r="AQ180" i="3"/>
  <c r="AQ38" i="3"/>
  <c r="AQ102" i="3"/>
  <c r="AQ166" i="3"/>
  <c r="AQ230" i="3"/>
  <c r="AQ294" i="3"/>
  <c r="AQ391" i="3"/>
  <c r="AQ31" i="3"/>
  <c r="AQ95" i="3"/>
  <c r="AQ159" i="3"/>
  <c r="AQ223" i="3"/>
  <c r="AQ287" i="3"/>
  <c r="AQ375" i="3"/>
  <c r="AQ172" i="3"/>
  <c r="AQ24" i="3"/>
  <c r="AQ88" i="3"/>
  <c r="AQ152" i="3"/>
  <c r="AQ216" i="3"/>
  <c r="AQ280" i="3"/>
  <c r="AQ361" i="3"/>
  <c r="AQ188" i="3"/>
  <c r="AQ33" i="3"/>
  <c r="AQ97" i="3"/>
  <c r="AQ161" i="3"/>
  <c r="AQ225" i="3"/>
  <c r="AQ289" i="3"/>
  <c r="AQ378" i="3"/>
  <c r="AQ212" i="3"/>
  <c r="AQ42" i="3"/>
  <c r="AQ106" i="3"/>
  <c r="AQ170" i="3"/>
  <c r="AQ234" i="3"/>
  <c r="AQ298" i="3"/>
  <c r="AQ19" i="3"/>
  <c r="AQ99" i="3"/>
  <c r="AQ179" i="3"/>
  <c r="AQ275" i="3"/>
  <c r="AQ403" i="3"/>
  <c r="AQ416" i="3"/>
  <c r="AQ512" i="3"/>
  <c r="AQ640" i="3"/>
  <c r="AQ768" i="3"/>
  <c r="AQ896" i="3"/>
  <c r="AQ409" i="3"/>
  <c r="AQ537" i="3"/>
  <c r="AQ665" i="3"/>
  <c r="AQ793" i="3"/>
  <c r="AQ921" i="3"/>
  <c r="AQ458" i="3"/>
  <c r="AQ634" i="3"/>
  <c r="AQ818" i="3"/>
  <c r="AQ962" i="3"/>
  <c r="AQ643" i="3"/>
  <c r="AQ827" i="3"/>
  <c r="AQ971" i="3"/>
  <c r="AQ476" i="3"/>
  <c r="AQ660" i="3"/>
  <c r="AQ804" i="3"/>
  <c r="AQ988" i="3"/>
  <c r="AQ501" i="3"/>
  <c r="AQ645" i="3"/>
  <c r="AQ829" i="3"/>
  <c r="AQ350" i="3"/>
  <c r="AQ494" i="3"/>
  <c r="AQ678" i="3"/>
  <c r="AQ862" i="3"/>
  <c r="AQ447" i="3"/>
  <c r="AQ631" i="3"/>
  <c r="AQ815" i="3"/>
  <c r="AP2" i="3" a="1"/>
  <c r="AP2" i="3" s="1"/>
  <c r="AQ999" i="3"/>
  <c r="AQ935" i="3"/>
  <c r="AQ871" i="3"/>
  <c r="AQ807" i="3"/>
  <c r="AQ743" i="3"/>
  <c r="AQ679" i="3"/>
  <c r="AQ615" i="3"/>
  <c r="AQ551" i="3"/>
  <c r="AQ487" i="3"/>
  <c r="AQ982" i="3"/>
  <c r="AQ918" i="3"/>
  <c r="AQ854" i="3"/>
  <c r="AQ790" i="3"/>
  <c r="AQ726" i="3"/>
  <c r="AQ662" i="3"/>
  <c r="AQ598" i="3"/>
  <c r="AQ534" i="3"/>
  <c r="AQ470" i="3"/>
  <c r="AQ406" i="3"/>
  <c r="AQ342" i="3"/>
  <c r="AQ941" i="3"/>
  <c r="AQ877" i="3"/>
  <c r="AQ813" i="3"/>
  <c r="AQ749" i="3"/>
  <c r="AQ685" i="3"/>
  <c r="AQ621" i="3"/>
  <c r="AQ557" i="3"/>
  <c r="AQ493" i="3"/>
  <c r="AQ429" i="3"/>
  <c r="AQ365" i="3"/>
  <c r="AQ972" i="3"/>
  <c r="AQ908" i="3"/>
  <c r="AQ844" i="3"/>
  <c r="AQ780" i="3"/>
  <c r="AQ716" i="3"/>
  <c r="AQ652" i="3"/>
  <c r="AQ588" i="3"/>
  <c r="AQ524" i="3"/>
  <c r="AQ460" i="3"/>
  <c r="AQ396" i="3"/>
  <c r="AQ332" i="3"/>
  <c r="AQ947" i="3"/>
  <c r="AQ883" i="3"/>
  <c r="AQ819" i="3"/>
  <c r="AQ755" i="3"/>
  <c r="AQ691" i="3"/>
  <c r="AQ627" i="3"/>
  <c r="AQ563" i="3"/>
  <c r="AQ499" i="3"/>
  <c r="AQ938" i="3"/>
  <c r="AQ874" i="3"/>
  <c r="AQ810" i="3"/>
  <c r="AQ746" i="3"/>
  <c r="AQ682" i="3"/>
  <c r="AQ618" i="3"/>
  <c r="AQ554" i="3"/>
  <c r="AQ490" i="3"/>
  <c r="AQ426" i="3"/>
  <c r="AQ953" i="3"/>
  <c r="AQ889" i="3"/>
  <c r="AQ825" i="3"/>
  <c r="AQ761" i="3"/>
  <c r="AQ697" i="3"/>
  <c r="AQ633" i="3"/>
  <c r="AQ569" i="3"/>
  <c r="AQ505" i="3"/>
  <c r="AQ441" i="3"/>
  <c r="AQ992" i="3"/>
  <c r="AQ928" i="3"/>
  <c r="AQ864" i="3"/>
  <c r="AQ800" i="3"/>
  <c r="AQ736" i="3"/>
  <c r="AQ672" i="3"/>
  <c r="AQ608" i="3"/>
  <c r="AQ544" i="3"/>
  <c r="AQ480" i="3"/>
  <c r="AQ991" i="3"/>
  <c r="AQ927" i="3"/>
  <c r="AQ863" i="3"/>
  <c r="AQ799" i="3"/>
  <c r="AQ735" i="3"/>
  <c r="AQ671" i="3"/>
  <c r="AQ607" i="3"/>
  <c r="AQ543" i="3"/>
  <c r="AQ479" i="3"/>
  <c r="AQ974" i="3"/>
  <c r="AQ910" i="3"/>
  <c r="AQ846" i="3"/>
  <c r="AQ782" i="3"/>
  <c r="AQ718" i="3"/>
  <c r="AQ654" i="3"/>
  <c r="AQ590" i="3"/>
  <c r="AQ526" i="3"/>
  <c r="AQ462" i="3"/>
  <c r="AQ398" i="3"/>
  <c r="AQ997" i="3"/>
  <c r="AQ933" i="3"/>
  <c r="AQ869" i="3"/>
  <c r="AQ805" i="3"/>
  <c r="AQ741" i="3"/>
  <c r="AQ677" i="3"/>
  <c r="AQ613" i="3"/>
  <c r="AQ549" i="3"/>
  <c r="AQ485" i="3"/>
  <c r="AQ421" i="3"/>
  <c r="AQ357" i="3"/>
  <c r="AQ964" i="3"/>
  <c r="AQ900" i="3"/>
  <c r="AQ836" i="3"/>
  <c r="AQ772" i="3"/>
  <c r="AQ708" i="3"/>
  <c r="AQ644" i="3"/>
  <c r="AQ580" i="3"/>
  <c r="AQ516" i="3"/>
  <c r="AQ452" i="3"/>
  <c r="AQ388" i="3"/>
  <c r="AQ324" i="3"/>
  <c r="AQ939" i="3"/>
  <c r="AQ875" i="3"/>
  <c r="AQ811" i="3"/>
  <c r="AQ747" i="3"/>
  <c r="AQ683" i="3"/>
  <c r="AQ619" i="3"/>
  <c r="AQ555" i="3"/>
  <c r="AQ994" i="3"/>
  <c r="AQ930" i="3"/>
  <c r="AQ866" i="3"/>
  <c r="AQ802" i="3"/>
  <c r="AQ738" i="3"/>
  <c r="AQ674" i="3"/>
  <c r="AQ610" i="3"/>
  <c r="AQ546" i="3"/>
  <c r="AQ482" i="3"/>
  <c r="AQ418" i="3"/>
  <c r="AQ945" i="3"/>
  <c r="AQ881" i="3"/>
  <c r="AQ817" i="3"/>
  <c r="AQ753" i="3"/>
  <c r="AQ689" i="3"/>
  <c r="AQ625" i="3"/>
  <c r="AQ561" i="3"/>
  <c r="AQ497" i="3"/>
  <c r="AQ433" i="3"/>
  <c r="AQ984" i="3"/>
  <c r="AQ920" i="3"/>
  <c r="AQ856" i="3"/>
  <c r="AQ792" i="3"/>
  <c r="AQ728" i="3"/>
  <c r="AQ664" i="3"/>
  <c r="AQ600" i="3"/>
  <c r="AQ536" i="3"/>
  <c r="AQ472" i="3"/>
  <c r="AQ408" i="3"/>
  <c r="AQ344" i="3"/>
  <c r="AQ351" i="3"/>
  <c r="AQ983" i="3"/>
  <c r="AQ919" i="3"/>
  <c r="AQ855" i="3"/>
  <c r="AQ791" i="3"/>
  <c r="AQ727" i="3"/>
  <c r="AQ663" i="3"/>
  <c r="AQ599" i="3"/>
  <c r="AQ535" i="3"/>
  <c r="AQ471" i="3"/>
  <c r="AQ966" i="3"/>
  <c r="AQ902" i="3"/>
  <c r="AQ838" i="3"/>
  <c r="AQ774" i="3"/>
  <c r="AQ710" i="3"/>
  <c r="AQ646" i="3"/>
  <c r="AQ582" i="3"/>
  <c r="AQ518" i="3"/>
  <c r="AQ454" i="3"/>
  <c r="AQ390" i="3"/>
  <c r="AQ989" i="3"/>
  <c r="AQ925" i="3"/>
  <c r="AQ861" i="3"/>
  <c r="AQ797" i="3"/>
  <c r="AQ733" i="3"/>
  <c r="AQ669" i="3"/>
  <c r="AQ605" i="3"/>
  <c r="AQ541" i="3"/>
  <c r="AQ477" i="3"/>
  <c r="AQ413" i="3"/>
  <c r="AQ349" i="3"/>
  <c r="AQ956" i="3"/>
  <c r="AQ892" i="3"/>
  <c r="AQ828" i="3"/>
  <c r="AQ764" i="3"/>
  <c r="AQ700" i="3"/>
  <c r="AQ636" i="3"/>
  <c r="AQ572" i="3"/>
  <c r="AQ508" i="3"/>
  <c r="AQ444" i="3"/>
  <c r="AQ380" i="3"/>
  <c r="AQ995" i="3"/>
  <c r="AQ931" i="3"/>
  <c r="AQ867" i="3"/>
  <c r="AQ803" i="3"/>
  <c r="AQ739" i="3"/>
  <c r="AQ675" i="3"/>
  <c r="AQ611" i="3"/>
  <c r="AQ547" i="3"/>
  <c r="AQ986" i="3"/>
  <c r="AQ922" i="3"/>
  <c r="AQ858" i="3"/>
  <c r="AQ794" i="3"/>
  <c r="AQ730" i="3"/>
  <c r="AQ666" i="3"/>
  <c r="AQ602" i="3"/>
  <c r="AQ538" i="3"/>
  <c r="AQ474" i="3"/>
  <c r="AQ410" i="3"/>
  <c r="AQ937" i="3"/>
  <c r="AQ873" i="3"/>
  <c r="AQ809" i="3"/>
  <c r="AQ745" i="3"/>
  <c r="AQ681" i="3"/>
  <c r="AQ617" i="3"/>
  <c r="AQ553" i="3"/>
  <c r="AQ489" i="3"/>
  <c r="AQ425" i="3"/>
  <c r="AQ976" i="3"/>
  <c r="AQ912" i="3"/>
  <c r="AQ848" i="3"/>
  <c r="AQ784" i="3"/>
  <c r="AQ720" i="3"/>
  <c r="AQ656" i="3"/>
  <c r="AQ592" i="3"/>
  <c r="AQ528" i="3"/>
  <c r="AQ464" i="3"/>
  <c r="AQ400" i="3"/>
  <c r="AQ336" i="3"/>
  <c r="AQ335" i="3"/>
  <c r="AQ267" i="3"/>
  <c r="AQ203" i="3"/>
  <c r="AQ139" i="3"/>
  <c r="AQ75" i="3"/>
  <c r="AQ11" i="3"/>
  <c r="AQ322" i="3"/>
  <c r="AQ975" i="3"/>
  <c r="AQ911" i="3"/>
  <c r="AQ847" i="3"/>
  <c r="AQ783" i="3"/>
  <c r="AQ719" i="3"/>
  <c r="AQ655" i="3"/>
  <c r="AQ591" i="3"/>
  <c r="AQ527" i="3"/>
  <c r="AQ463" i="3"/>
  <c r="AQ958" i="3"/>
  <c r="AQ894" i="3"/>
  <c r="AQ830" i="3"/>
  <c r="AQ766" i="3"/>
  <c r="AQ702" i="3"/>
  <c r="AQ638" i="3"/>
  <c r="AQ574" i="3"/>
  <c r="AQ510" i="3"/>
  <c r="AQ446" i="3"/>
  <c r="AQ382" i="3"/>
  <c r="AQ981" i="3"/>
  <c r="AQ917" i="3"/>
  <c r="AQ853" i="3"/>
  <c r="AQ789" i="3"/>
  <c r="AQ725" i="3"/>
  <c r="AQ661" i="3"/>
  <c r="AQ597" i="3"/>
  <c r="AQ533" i="3"/>
  <c r="AQ469" i="3"/>
  <c r="AQ405" i="3"/>
  <c r="AQ341" i="3"/>
  <c r="AQ948" i="3"/>
  <c r="AQ884" i="3"/>
  <c r="AQ820" i="3"/>
  <c r="AQ756" i="3"/>
  <c r="AQ692" i="3"/>
  <c r="AQ628" i="3"/>
  <c r="AQ564" i="3"/>
  <c r="AQ500" i="3"/>
  <c r="AQ436" i="3"/>
  <c r="AQ372" i="3"/>
  <c r="AQ987" i="3"/>
  <c r="AQ923" i="3"/>
  <c r="AQ859" i="3"/>
  <c r="AQ795" i="3"/>
  <c r="AQ731" i="3"/>
  <c r="AQ667" i="3"/>
  <c r="AQ603" i="3"/>
  <c r="AQ539" i="3"/>
  <c r="AQ978" i="3"/>
  <c r="AQ914" i="3"/>
  <c r="AQ850" i="3"/>
  <c r="AQ786" i="3"/>
  <c r="AQ722" i="3"/>
  <c r="AQ658" i="3"/>
  <c r="AQ594" i="3"/>
  <c r="AQ530" i="3"/>
  <c r="AQ466" i="3"/>
  <c r="AQ993" i="3"/>
  <c r="AQ929" i="3"/>
  <c r="AQ865" i="3"/>
  <c r="AQ801" i="3"/>
  <c r="AQ737" i="3"/>
  <c r="AQ673" i="3"/>
  <c r="AQ609" i="3"/>
  <c r="AQ545" i="3"/>
  <c r="AQ481" i="3"/>
  <c r="AQ417" i="3"/>
  <c r="AQ968" i="3"/>
  <c r="AQ904" i="3"/>
  <c r="AQ840" i="3"/>
  <c r="AQ776" i="3"/>
  <c r="AQ712" i="3"/>
  <c r="AQ648" i="3"/>
  <c r="AQ584" i="3"/>
  <c r="AQ520" i="3"/>
  <c r="AQ456" i="3"/>
  <c r="AQ392" i="3"/>
  <c r="AQ328" i="3"/>
  <c r="AQ323" i="3"/>
  <c r="AQ259" i="3"/>
  <c r="AQ195" i="3"/>
  <c r="AQ131" i="3"/>
  <c r="AQ67" i="3"/>
  <c r="AQ483" i="3"/>
  <c r="AQ314" i="3"/>
  <c r="AQ967" i="3"/>
  <c r="AQ903" i="3"/>
  <c r="AQ839" i="3"/>
  <c r="AQ775" i="3"/>
  <c r="AQ711" i="3"/>
  <c r="AQ647" i="3"/>
  <c r="AQ583" i="3"/>
  <c r="AQ519" i="3"/>
  <c r="AQ455" i="3"/>
  <c r="AQ950" i="3"/>
  <c r="AQ886" i="3"/>
  <c r="AQ822" i="3"/>
  <c r="AQ758" i="3"/>
  <c r="AQ694" i="3"/>
  <c r="AQ630" i="3"/>
  <c r="AQ566" i="3"/>
  <c r="AQ502" i="3"/>
  <c r="AQ438" i="3"/>
  <c r="AQ374" i="3"/>
  <c r="AQ973" i="3"/>
  <c r="AQ909" i="3"/>
  <c r="AQ845" i="3"/>
  <c r="AQ781" i="3"/>
  <c r="AQ717" i="3"/>
  <c r="AQ653" i="3"/>
  <c r="AQ589" i="3"/>
  <c r="AQ525" i="3"/>
  <c r="AQ461" i="3"/>
  <c r="AQ397" i="3"/>
  <c r="AQ333" i="3"/>
  <c r="AQ940" i="3"/>
  <c r="AQ876" i="3"/>
  <c r="AQ812" i="3"/>
  <c r="AQ748" i="3"/>
  <c r="AQ684" i="3"/>
  <c r="AQ620" i="3"/>
  <c r="AQ556" i="3"/>
  <c r="AQ492" i="3"/>
  <c r="AQ428" i="3"/>
  <c r="AQ364" i="3"/>
  <c r="AQ979" i="3"/>
  <c r="AQ915" i="3"/>
  <c r="AQ851" i="3"/>
  <c r="AQ787" i="3"/>
  <c r="AQ723" i="3"/>
  <c r="AQ659" i="3"/>
  <c r="AQ595" i="3"/>
  <c r="AQ531" i="3"/>
  <c r="AQ970" i="3"/>
  <c r="AQ906" i="3"/>
  <c r="AQ842" i="3"/>
  <c r="AQ778" i="3"/>
  <c r="AQ714" i="3"/>
  <c r="AQ650" i="3"/>
  <c r="AQ586" i="3"/>
  <c r="AQ522" i="3"/>
  <c r="BC2" i="3" a="1"/>
  <c r="BC2" i="3" s="1"/>
  <c r="R56" i="3"/>
  <c r="AY1" i="3" a="1"/>
  <c r="AY1" i="3" s="1"/>
  <c r="AW4" i="3" s="1" a="1"/>
  <c r="AX2" i="3" s="1" a="1"/>
  <c r="AX2" i="3" s="1"/>
  <c r="AT1" i="3" a="1"/>
  <c r="AQ2" i="3" l="1"/>
  <c r="AT1" i="3"/>
  <c r="AY5" i="3"/>
  <c r="AY13" i="3"/>
  <c r="AY21" i="3"/>
  <c r="AY29" i="3"/>
  <c r="AY37" i="3"/>
  <c r="AY6" i="3"/>
  <c r="AY14" i="3"/>
  <c r="AY22" i="3"/>
  <c r="AY30" i="3"/>
  <c r="AY38" i="3"/>
  <c r="AY46" i="3"/>
  <c r="AY54" i="3"/>
  <c r="AY62" i="3"/>
  <c r="AY70" i="3"/>
  <c r="AY78" i="3"/>
  <c r="AY86" i="3"/>
  <c r="AY94" i="3"/>
  <c r="AY102" i="3"/>
  <c r="AY110" i="3"/>
  <c r="AY118" i="3"/>
  <c r="AY126" i="3"/>
  <c r="AY134" i="3"/>
  <c r="AY142" i="3"/>
  <c r="AY150" i="3"/>
  <c r="AY158" i="3"/>
  <c r="AY166" i="3"/>
  <c r="AY174" i="3"/>
  <c r="AY182" i="3"/>
  <c r="AY190" i="3"/>
  <c r="AY198" i="3"/>
  <c r="AY206" i="3"/>
  <c r="AY214" i="3"/>
  <c r="AY222" i="3"/>
  <c r="AY230" i="3"/>
  <c r="AY238" i="3"/>
  <c r="AY246" i="3"/>
  <c r="AY254" i="3"/>
  <c r="AY262" i="3"/>
  <c r="AY270" i="3"/>
  <c r="AY278" i="3"/>
  <c r="AY286" i="3"/>
  <c r="AY294" i="3"/>
  <c r="AY302" i="3"/>
  <c r="AY310" i="3"/>
  <c r="AY318" i="3"/>
  <c r="AY326" i="3"/>
  <c r="AY334" i="3"/>
  <c r="AY342" i="3"/>
  <c r="AY350" i="3"/>
  <c r="AY358" i="3"/>
  <c r="AY366" i="3"/>
  <c r="AY374" i="3"/>
  <c r="AY382" i="3"/>
  <c r="AY390" i="3"/>
  <c r="AY398" i="3"/>
  <c r="AY406" i="3"/>
  <c r="AY414" i="3"/>
  <c r="AY422" i="3"/>
  <c r="AY430" i="3"/>
  <c r="AY438" i="3"/>
  <c r="AY446" i="3"/>
  <c r="AY454" i="3"/>
  <c r="AY462" i="3"/>
  <c r="AY470" i="3"/>
  <c r="AY478" i="3"/>
  <c r="AY486" i="3"/>
  <c r="AY494" i="3"/>
  <c r="AY502" i="3"/>
  <c r="AY510" i="3"/>
  <c r="AY518" i="3"/>
  <c r="AY526" i="3"/>
  <c r="AY534" i="3"/>
  <c r="AY542" i="3"/>
  <c r="AY550" i="3"/>
  <c r="AY558" i="3"/>
  <c r="AY566" i="3"/>
  <c r="AY574" i="3"/>
  <c r="AY582" i="3"/>
  <c r="AY590" i="3"/>
  <c r="AY598" i="3"/>
  <c r="AY606" i="3"/>
  <c r="AY614" i="3"/>
  <c r="AY622" i="3"/>
  <c r="AY630" i="3"/>
  <c r="AY638" i="3"/>
  <c r="AY646" i="3"/>
  <c r="AY654" i="3"/>
  <c r="AY662" i="3"/>
  <c r="AY670" i="3"/>
  <c r="AY678" i="3"/>
  <c r="AY7" i="3"/>
  <c r="AY15" i="3"/>
  <c r="AY23" i="3"/>
  <c r="AY31" i="3"/>
  <c r="AY39" i="3"/>
  <c r="AY47" i="3"/>
  <c r="AY55" i="3"/>
  <c r="AY63" i="3"/>
  <c r="AY71" i="3"/>
  <c r="AY79" i="3"/>
  <c r="AY87" i="3"/>
  <c r="AY95" i="3"/>
  <c r="AY103" i="3"/>
  <c r="AY111" i="3"/>
  <c r="AY119" i="3"/>
  <c r="AY127" i="3"/>
  <c r="AY135" i="3"/>
  <c r="AY143" i="3"/>
  <c r="AY151" i="3"/>
  <c r="AY159" i="3"/>
  <c r="AY167" i="3"/>
  <c r="AY175" i="3"/>
  <c r="AY183" i="3"/>
  <c r="AY191" i="3"/>
  <c r="AY199" i="3"/>
  <c r="AY207" i="3"/>
  <c r="AY215" i="3"/>
  <c r="AY223" i="3"/>
  <c r="AY231" i="3"/>
  <c r="AY239" i="3"/>
  <c r="AY247" i="3"/>
  <c r="AY255" i="3"/>
  <c r="AY263" i="3"/>
  <c r="AY271" i="3"/>
  <c r="AY279" i="3"/>
  <c r="AY287" i="3"/>
  <c r="AY295" i="3"/>
  <c r="AY303" i="3"/>
  <c r="AY311" i="3"/>
  <c r="AY319" i="3"/>
  <c r="AY327" i="3"/>
  <c r="AY335" i="3"/>
  <c r="AY343" i="3"/>
  <c r="AY351" i="3"/>
  <c r="AY359" i="3"/>
  <c r="AY367" i="3"/>
  <c r="AY375" i="3"/>
  <c r="AY383" i="3"/>
  <c r="AY391" i="3"/>
  <c r="AY399" i="3"/>
  <c r="AY407" i="3"/>
  <c r="AY415" i="3"/>
  <c r="AY423" i="3"/>
  <c r="AY431" i="3"/>
  <c r="AY439" i="3"/>
  <c r="AY447" i="3"/>
  <c r="AY455" i="3"/>
  <c r="AY463" i="3"/>
  <c r="AY471" i="3"/>
  <c r="AY479" i="3"/>
  <c r="AY487" i="3"/>
  <c r="AY495" i="3"/>
  <c r="AY503" i="3"/>
  <c r="AY511" i="3"/>
  <c r="AY519" i="3"/>
  <c r="AY527" i="3"/>
  <c r="AY535" i="3"/>
  <c r="AY543" i="3"/>
  <c r="AY551" i="3"/>
  <c r="AY559" i="3"/>
  <c r="AY567" i="3"/>
  <c r="AY575" i="3"/>
  <c r="AY583" i="3"/>
  <c r="AY591" i="3"/>
  <c r="AY599" i="3"/>
  <c r="AY607" i="3"/>
  <c r="AY615" i="3"/>
  <c r="AY623" i="3"/>
  <c r="AY631" i="3"/>
  <c r="AY639" i="3"/>
  <c r="AY647" i="3"/>
  <c r="AY655" i="3"/>
  <c r="AY663" i="3"/>
  <c r="AY671" i="3"/>
  <c r="AY679" i="3"/>
  <c r="AY8" i="3"/>
  <c r="AY16" i="3"/>
  <c r="AY24" i="3"/>
  <c r="AY32" i="3"/>
  <c r="AY40" i="3"/>
  <c r="AY48" i="3"/>
  <c r="AY56" i="3"/>
  <c r="AY64" i="3"/>
  <c r="AY72" i="3"/>
  <c r="AY80" i="3"/>
  <c r="AY88" i="3"/>
  <c r="AY96" i="3"/>
  <c r="AY104" i="3"/>
  <c r="AY112" i="3"/>
  <c r="AY120" i="3"/>
  <c r="AY128" i="3"/>
  <c r="AY136" i="3"/>
  <c r="AY144" i="3"/>
  <c r="AY152" i="3"/>
  <c r="AY160" i="3"/>
  <c r="AY168" i="3"/>
  <c r="AY176" i="3"/>
  <c r="AY184" i="3"/>
  <c r="AY192" i="3"/>
  <c r="AY200" i="3"/>
  <c r="AY208" i="3"/>
  <c r="AY216" i="3"/>
  <c r="AY224" i="3"/>
  <c r="AY232" i="3"/>
  <c r="AY240" i="3"/>
  <c r="AY248" i="3"/>
  <c r="AY256" i="3"/>
  <c r="AY264" i="3"/>
  <c r="AY272" i="3"/>
  <c r="AY280" i="3"/>
  <c r="AY288" i="3"/>
  <c r="AY296" i="3"/>
  <c r="AY304" i="3"/>
  <c r="AY312" i="3"/>
  <c r="AY320" i="3"/>
  <c r="AY328" i="3"/>
  <c r="AY336" i="3"/>
  <c r="AY344" i="3"/>
  <c r="AY352" i="3"/>
  <c r="AY360" i="3"/>
  <c r="AY368" i="3"/>
  <c r="AY376" i="3"/>
  <c r="AY384" i="3"/>
  <c r="AY392" i="3"/>
  <c r="AY400" i="3"/>
  <c r="AY408" i="3"/>
  <c r="AY416" i="3"/>
  <c r="AY424" i="3"/>
  <c r="AY432" i="3"/>
  <c r="AY440" i="3"/>
  <c r="AY448" i="3"/>
  <c r="AY456" i="3"/>
  <c r="AY464" i="3"/>
  <c r="AY472" i="3"/>
  <c r="AY480" i="3"/>
  <c r="AY488" i="3"/>
  <c r="AY496" i="3"/>
  <c r="AY504" i="3"/>
  <c r="AY512" i="3"/>
  <c r="AY520" i="3"/>
  <c r="AY528" i="3"/>
  <c r="AY536" i="3"/>
  <c r="AY544" i="3"/>
  <c r="AY552" i="3"/>
  <c r="AY560" i="3"/>
  <c r="AY568" i="3"/>
  <c r="AY576" i="3"/>
  <c r="AY584" i="3"/>
  <c r="AY592" i="3"/>
  <c r="AY600" i="3"/>
  <c r="AY608" i="3"/>
  <c r="AY616" i="3"/>
  <c r="AY624" i="3"/>
  <c r="AY632" i="3"/>
  <c r="AY640" i="3"/>
  <c r="AY648" i="3"/>
  <c r="AY656" i="3"/>
  <c r="AY664" i="3"/>
  <c r="AY672" i="3"/>
  <c r="AY680" i="3"/>
  <c r="AY9" i="3"/>
  <c r="AY17" i="3"/>
  <c r="AY25" i="3"/>
  <c r="AY33" i="3"/>
  <c r="AY41" i="3"/>
  <c r="AY49" i="3"/>
  <c r="AY57" i="3"/>
  <c r="AY65" i="3"/>
  <c r="AY73" i="3"/>
  <c r="AY81" i="3"/>
  <c r="AY89" i="3"/>
  <c r="AY97" i="3"/>
  <c r="AY105" i="3"/>
  <c r="AY113" i="3"/>
  <c r="AY121" i="3"/>
  <c r="AY129" i="3"/>
  <c r="AY137" i="3"/>
  <c r="AY145" i="3"/>
  <c r="AY153" i="3"/>
  <c r="AY161" i="3"/>
  <c r="AY169" i="3"/>
  <c r="AY177" i="3"/>
  <c r="AY185" i="3"/>
  <c r="AY193" i="3"/>
  <c r="AY201" i="3"/>
  <c r="AY209" i="3"/>
  <c r="AY217" i="3"/>
  <c r="AY225" i="3"/>
  <c r="AY233" i="3"/>
  <c r="AY241" i="3"/>
  <c r="AY249" i="3"/>
  <c r="AY257" i="3"/>
  <c r="AY265" i="3"/>
  <c r="AY273" i="3"/>
  <c r="AY281" i="3"/>
  <c r="AY289" i="3"/>
  <c r="AY297" i="3"/>
  <c r="AY305" i="3"/>
  <c r="AY313" i="3"/>
  <c r="AY321" i="3"/>
  <c r="AY329" i="3"/>
  <c r="AY337" i="3"/>
  <c r="AY345" i="3"/>
  <c r="AY353" i="3"/>
  <c r="AY361" i="3"/>
  <c r="AY369" i="3"/>
  <c r="AY377" i="3"/>
  <c r="AY385" i="3"/>
  <c r="AY393" i="3"/>
  <c r="AY401" i="3"/>
  <c r="AY409" i="3"/>
  <c r="AY417" i="3"/>
  <c r="AY425" i="3"/>
  <c r="AY433" i="3"/>
  <c r="AY441" i="3"/>
  <c r="AY449" i="3"/>
  <c r="AY457" i="3"/>
  <c r="AY465" i="3"/>
  <c r="AY473" i="3"/>
  <c r="AY481" i="3"/>
  <c r="AY489" i="3"/>
  <c r="AY497" i="3"/>
  <c r="AY505" i="3"/>
  <c r="AY513" i="3"/>
  <c r="AY521" i="3"/>
  <c r="AY529" i="3"/>
  <c r="AY537" i="3"/>
  <c r="AY545" i="3"/>
  <c r="AY553" i="3"/>
  <c r="AY561" i="3"/>
  <c r="AY569" i="3"/>
  <c r="AY10" i="3"/>
  <c r="AY18" i="3"/>
  <c r="AY26" i="3"/>
  <c r="AY34" i="3"/>
  <c r="AY42" i="3"/>
  <c r="AY50" i="3"/>
  <c r="AY58" i="3"/>
  <c r="AY66" i="3"/>
  <c r="AY74" i="3"/>
  <c r="AY82" i="3"/>
  <c r="AY90" i="3"/>
  <c r="AY98" i="3"/>
  <c r="AY106" i="3"/>
  <c r="AY114" i="3"/>
  <c r="AY122" i="3"/>
  <c r="AY130" i="3"/>
  <c r="AY138" i="3"/>
  <c r="AY146" i="3"/>
  <c r="AY154" i="3"/>
  <c r="AY162" i="3"/>
  <c r="AY170" i="3"/>
  <c r="AY178" i="3"/>
  <c r="AY186" i="3"/>
  <c r="AY194" i="3"/>
  <c r="AY202" i="3"/>
  <c r="AY210" i="3"/>
  <c r="AY218" i="3"/>
  <c r="AY226" i="3"/>
  <c r="AY234" i="3"/>
  <c r="AY242" i="3"/>
  <c r="AY250" i="3"/>
  <c r="AY258" i="3"/>
  <c r="AY266" i="3"/>
  <c r="AY274" i="3"/>
  <c r="AY282" i="3"/>
  <c r="AY290" i="3"/>
  <c r="AY298" i="3"/>
  <c r="AY306" i="3"/>
  <c r="AY314" i="3"/>
  <c r="AY322" i="3"/>
  <c r="AY330" i="3"/>
  <c r="AY338" i="3"/>
  <c r="AY346" i="3"/>
  <c r="AY354" i="3"/>
  <c r="AY362" i="3"/>
  <c r="AY370" i="3"/>
  <c r="AY378" i="3"/>
  <c r="AY386" i="3"/>
  <c r="AY394" i="3"/>
  <c r="AY402" i="3"/>
  <c r="AY410" i="3"/>
  <c r="AY418" i="3"/>
  <c r="AY426" i="3"/>
  <c r="AY434" i="3"/>
  <c r="AY442" i="3"/>
  <c r="AY450" i="3"/>
  <c r="AY458" i="3"/>
  <c r="AY466" i="3"/>
  <c r="AY474" i="3"/>
  <c r="AY482" i="3"/>
  <c r="AY490" i="3"/>
  <c r="AY498" i="3"/>
  <c r="AY506" i="3"/>
  <c r="AY514" i="3"/>
  <c r="AY522" i="3"/>
  <c r="AY530" i="3"/>
  <c r="AY538" i="3"/>
  <c r="AY546" i="3"/>
  <c r="AY554" i="3"/>
  <c r="AY562" i="3"/>
  <c r="AY570" i="3"/>
  <c r="AY578" i="3"/>
  <c r="AY586" i="3"/>
  <c r="AY594" i="3"/>
  <c r="AY12" i="3"/>
  <c r="AY20" i="3"/>
  <c r="AY28" i="3"/>
  <c r="AY36" i="3"/>
  <c r="AY44" i="3"/>
  <c r="AY52" i="3"/>
  <c r="AY60" i="3"/>
  <c r="AY68" i="3"/>
  <c r="AY76" i="3"/>
  <c r="AY84" i="3"/>
  <c r="AY92" i="3"/>
  <c r="AY100" i="3"/>
  <c r="AY108" i="3"/>
  <c r="AY116" i="3"/>
  <c r="AY124" i="3"/>
  <c r="AY132" i="3"/>
  <c r="AY140" i="3"/>
  <c r="AY148" i="3"/>
  <c r="AY156" i="3"/>
  <c r="AY164" i="3"/>
  <c r="AY172" i="3"/>
  <c r="AY180" i="3"/>
  <c r="AY188" i="3"/>
  <c r="AY196" i="3"/>
  <c r="AY204" i="3"/>
  <c r="AY212" i="3"/>
  <c r="AY220" i="3"/>
  <c r="AY228" i="3"/>
  <c r="AY236" i="3"/>
  <c r="AY244" i="3"/>
  <c r="AY252" i="3"/>
  <c r="AY260" i="3"/>
  <c r="AY268" i="3"/>
  <c r="AY276" i="3"/>
  <c r="AY284" i="3"/>
  <c r="AY292" i="3"/>
  <c r="AY300" i="3"/>
  <c r="AY308" i="3"/>
  <c r="AY316" i="3"/>
  <c r="AY324" i="3"/>
  <c r="AY332" i="3"/>
  <c r="AY340" i="3"/>
  <c r="AY348" i="3"/>
  <c r="AY356" i="3"/>
  <c r="AY364" i="3"/>
  <c r="AY372" i="3"/>
  <c r="AY380" i="3"/>
  <c r="AY388" i="3"/>
  <c r="AY396" i="3"/>
  <c r="AY404" i="3"/>
  <c r="AY412" i="3"/>
  <c r="AY420" i="3"/>
  <c r="AY428" i="3"/>
  <c r="AY436" i="3"/>
  <c r="AY444" i="3"/>
  <c r="AY452" i="3"/>
  <c r="AY460" i="3"/>
  <c r="AY468" i="3"/>
  <c r="AY476" i="3"/>
  <c r="AY484" i="3"/>
  <c r="AY492" i="3"/>
  <c r="AY500" i="3"/>
  <c r="AY508" i="3"/>
  <c r="AY516" i="3"/>
  <c r="AY524" i="3"/>
  <c r="AY532" i="3"/>
  <c r="AY540" i="3"/>
  <c r="AY548" i="3"/>
  <c r="AY556" i="3"/>
  <c r="AY564" i="3"/>
  <c r="AY572" i="3"/>
  <c r="AY580" i="3"/>
  <c r="AY588" i="3"/>
  <c r="AY596" i="3"/>
  <c r="AY604" i="3"/>
  <c r="AY612" i="3"/>
  <c r="AY620" i="3"/>
  <c r="AY11" i="3"/>
  <c r="AY59" i="3"/>
  <c r="AY91" i="3"/>
  <c r="AY123" i="3"/>
  <c r="AY155" i="3"/>
  <c r="AY187" i="3"/>
  <c r="AY219" i="3"/>
  <c r="AY251" i="3"/>
  <c r="AY283" i="3"/>
  <c r="AY315" i="3"/>
  <c r="AY347" i="3"/>
  <c r="AY379" i="3"/>
  <c r="AY411" i="3"/>
  <c r="AY443" i="3"/>
  <c r="AY475" i="3"/>
  <c r="AY507" i="3"/>
  <c r="AY539" i="3"/>
  <c r="AY571" i="3"/>
  <c r="AY593" i="3"/>
  <c r="AY610" i="3"/>
  <c r="AY626" i="3"/>
  <c r="AY637" i="3"/>
  <c r="AY651" i="3"/>
  <c r="AY665" i="3"/>
  <c r="AY676" i="3"/>
  <c r="AY687" i="3"/>
  <c r="AY695" i="3"/>
  <c r="AY703" i="3"/>
  <c r="AY711" i="3"/>
  <c r="AY719" i="3"/>
  <c r="AY727" i="3"/>
  <c r="AY735" i="3"/>
  <c r="AY743" i="3"/>
  <c r="AY751" i="3"/>
  <c r="AY759" i="3"/>
  <c r="AY767" i="3"/>
  <c r="AY775" i="3"/>
  <c r="AY783" i="3"/>
  <c r="AY791" i="3"/>
  <c r="AY799" i="3"/>
  <c r="AY807" i="3"/>
  <c r="AY815" i="3"/>
  <c r="AY823" i="3"/>
  <c r="AY831" i="3"/>
  <c r="AY839" i="3"/>
  <c r="AY847" i="3"/>
  <c r="AY855" i="3"/>
  <c r="AY863" i="3"/>
  <c r="AY871" i="3"/>
  <c r="AY879" i="3"/>
  <c r="AY887" i="3"/>
  <c r="AY895" i="3"/>
  <c r="AY903" i="3"/>
  <c r="AY911" i="3"/>
  <c r="AY919" i="3"/>
  <c r="AY927" i="3"/>
  <c r="AY935" i="3"/>
  <c r="AY943" i="3"/>
  <c r="AY951" i="3"/>
  <c r="AY959" i="3"/>
  <c r="AY967" i="3"/>
  <c r="AY975" i="3"/>
  <c r="AY983" i="3"/>
  <c r="AY991" i="3"/>
  <c r="AY999" i="3"/>
  <c r="AY992" i="3"/>
  <c r="AY962" i="3"/>
  <c r="AY994" i="3"/>
  <c r="AY995" i="3"/>
  <c r="AY83" i="3"/>
  <c r="AY531" i="3"/>
  <c r="AY685" i="3"/>
  <c r="AY741" i="3"/>
  <c r="AY805" i="3"/>
  <c r="AY869" i="3"/>
  <c r="AY925" i="3"/>
  <c r="AY981" i="3"/>
  <c r="AY19" i="3"/>
  <c r="AY61" i="3"/>
  <c r="AY93" i="3"/>
  <c r="AY125" i="3"/>
  <c r="AY157" i="3"/>
  <c r="AY189" i="3"/>
  <c r="AY221" i="3"/>
  <c r="AY253" i="3"/>
  <c r="AY285" i="3"/>
  <c r="AY317" i="3"/>
  <c r="AY349" i="3"/>
  <c r="AY381" i="3"/>
  <c r="AY413" i="3"/>
  <c r="AY445" i="3"/>
  <c r="AY477" i="3"/>
  <c r="AY509" i="3"/>
  <c r="AY541" i="3"/>
  <c r="AY573" i="3"/>
  <c r="AY595" i="3"/>
  <c r="AY611" i="3"/>
  <c r="AY627" i="3"/>
  <c r="AY641" i="3"/>
  <c r="AY652" i="3"/>
  <c r="AY666" i="3"/>
  <c r="AY677" i="3"/>
  <c r="AY688" i="3"/>
  <c r="AY696" i="3"/>
  <c r="AY704" i="3"/>
  <c r="AY712" i="3"/>
  <c r="AY720" i="3"/>
  <c r="AY728" i="3"/>
  <c r="AY736" i="3"/>
  <c r="AY744" i="3"/>
  <c r="AY752" i="3"/>
  <c r="AY760" i="3"/>
  <c r="AY768" i="3"/>
  <c r="AY776" i="3"/>
  <c r="AY784" i="3"/>
  <c r="AY792" i="3"/>
  <c r="AY800" i="3"/>
  <c r="AY808" i="3"/>
  <c r="AY816" i="3"/>
  <c r="AY824" i="3"/>
  <c r="AY832" i="3"/>
  <c r="AY840" i="3"/>
  <c r="AY848" i="3"/>
  <c r="AY856" i="3"/>
  <c r="AY864" i="3"/>
  <c r="AY872" i="3"/>
  <c r="AY880" i="3"/>
  <c r="AY888" i="3"/>
  <c r="AY896" i="3"/>
  <c r="AY904" i="3"/>
  <c r="AY912" i="3"/>
  <c r="AY920" i="3"/>
  <c r="AY928" i="3"/>
  <c r="AY936" i="3"/>
  <c r="AY944" i="3"/>
  <c r="AY952" i="3"/>
  <c r="AY960" i="3"/>
  <c r="AY968" i="3"/>
  <c r="AY976" i="3"/>
  <c r="AY984" i="3"/>
  <c r="AY954" i="3"/>
  <c r="AY986" i="3"/>
  <c r="AY979" i="3"/>
  <c r="AY211" i="3"/>
  <c r="AY275" i="3"/>
  <c r="AY403" i="3"/>
  <c r="AY499" i="3"/>
  <c r="AY635" i="3"/>
  <c r="AY709" i="3"/>
  <c r="AY765" i="3"/>
  <c r="AY821" i="3"/>
  <c r="AY877" i="3"/>
  <c r="AY933" i="3"/>
  <c r="AY989" i="3"/>
  <c r="AY27" i="3"/>
  <c r="AY67" i="3"/>
  <c r="AY99" i="3"/>
  <c r="AY131" i="3"/>
  <c r="AY163" i="3"/>
  <c r="AY195" i="3"/>
  <c r="AY227" i="3"/>
  <c r="AY259" i="3"/>
  <c r="AY291" i="3"/>
  <c r="AY323" i="3"/>
  <c r="AY355" i="3"/>
  <c r="AY387" i="3"/>
  <c r="AY419" i="3"/>
  <c r="AY451" i="3"/>
  <c r="AY483" i="3"/>
  <c r="AY515" i="3"/>
  <c r="AY547" i="3"/>
  <c r="AY577" i="3"/>
  <c r="AY597" i="3"/>
  <c r="AY613" i="3"/>
  <c r="AY628" i="3"/>
  <c r="AY642" i="3"/>
  <c r="AY653" i="3"/>
  <c r="AY667" i="3"/>
  <c r="AY681" i="3"/>
  <c r="AY689" i="3"/>
  <c r="AY697" i="3"/>
  <c r="AY705" i="3"/>
  <c r="AY713" i="3"/>
  <c r="AY721" i="3"/>
  <c r="AY729" i="3"/>
  <c r="AY737" i="3"/>
  <c r="AY745" i="3"/>
  <c r="AY753" i="3"/>
  <c r="AY761" i="3"/>
  <c r="AY769" i="3"/>
  <c r="AY777" i="3"/>
  <c r="AY785" i="3"/>
  <c r="AY793" i="3"/>
  <c r="AY801" i="3"/>
  <c r="AY809" i="3"/>
  <c r="AY817" i="3"/>
  <c r="AY825" i="3"/>
  <c r="AY833" i="3"/>
  <c r="AY841" i="3"/>
  <c r="AY849" i="3"/>
  <c r="AY857" i="3"/>
  <c r="AY865" i="3"/>
  <c r="AY873" i="3"/>
  <c r="AY881" i="3"/>
  <c r="AY889" i="3"/>
  <c r="AY897" i="3"/>
  <c r="AY905" i="3"/>
  <c r="AY913" i="3"/>
  <c r="AY921" i="3"/>
  <c r="AY929" i="3"/>
  <c r="AY937" i="3"/>
  <c r="AY945" i="3"/>
  <c r="AY953" i="3"/>
  <c r="AY961" i="3"/>
  <c r="AY969" i="3"/>
  <c r="AY977" i="3"/>
  <c r="AY985" i="3"/>
  <c r="AY993" i="3"/>
  <c r="AY946" i="3"/>
  <c r="AY978" i="3"/>
  <c r="AY971" i="3"/>
  <c r="AY115" i="3"/>
  <c r="AY339" i="3"/>
  <c r="AY587" i="3"/>
  <c r="AY674" i="3"/>
  <c r="AY733" i="3"/>
  <c r="AY789" i="3"/>
  <c r="AY845" i="3"/>
  <c r="AY901" i="3"/>
  <c r="AY957" i="3"/>
  <c r="AY35" i="3"/>
  <c r="AY69" i="3"/>
  <c r="AY101" i="3"/>
  <c r="AY133" i="3"/>
  <c r="AY165" i="3"/>
  <c r="AY197" i="3"/>
  <c r="AY229" i="3"/>
  <c r="AY261" i="3"/>
  <c r="AY293" i="3"/>
  <c r="AY325" i="3"/>
  <c r="AY357" i="3"/>
  <c r="AY389" i="3"/>
  <c r="AY421" i="3"/>
  <c r="AY453" i="3"/>
  <c r="AY485" i="3"/>
  <c r="AY517" i="3"/>
  <c r="AY549" i="3"/>
  <c r="AY579" i="3"/>
  <c r="AY601" i="3"/>
  <c r="AY617" i="3"/>
  <c r="AY629" i="3"/>
  <c r="AY643" i="3"/>
  <c r="AY657" i="3"/>
  <c r="AY668" i="3"/>
  <c r="AY682" i="3"/>
  <c r="AY690" i="3"/>
  <c r="AY698" i="3"/>
  <c r="AY706" i="3"/>
  <c r="AY714" i="3"/>
  <c r="AY722" i="3"/>
  <c r="AY730" i="3"/>
  <c r="AY738" i="3"/>
  <c r="AY746" i="3"/>
  <c r="AY754" i="3"/>
  <c r="AY762" i="3"/>
  <c r="AY770" i="3"/>
  <c r="AY778" i="3"/>
  <c r="AY786" i="3"/>
  <c r="AY794" i="3"/>
  <c r="AY802" i="3"/>
  <c r="AY810" i="3"/>
  <c r="AY818" i="3"/>
  <c r="AY826" i="3"/>
  <c r="AY834" i="3"/>
  <c r="AY842" i="3"/>
  <c r="AY850" i="3"/>
  <c r="AY858" i="3"/>
  <c r="AY866" i="3"/>
  <c r="AY874" i="3"/>
  <c r="AY882" i="3"/>
  <c r="AY890" i="3"/>
  <c r="AY898" i="3"/>
  <c r="AY906" i="3"/>
  <c r="AY914" i="3"/>
  <c r="AY922" i="3"/>
  <c r="AY930" i="3"/>
  <c r="AY938" i="3"/>
  <c r="AY970" i="3"/>
  <c r="AY987" i="3"/>
  <c r="AY179" i="3"/>
  <c r="AY435" i="3"/>
  <c r="AY649" i="3"/>
  <c r="AY717" i="3"/>
  <c r="AY773" i="3"/>
  <c r="AY837" i="3"/>
  <c r="AY885" i="3"/>
  <c r="AY949" i="3"/>
  <c r="AY43" i="3"/>
  <c r="AY75" i="3"/>
  <c r="AY107" i="3"/>
  <c r="AY139" i="3"/>
  <c r="AY171" i="3"/>
  <c r="AY203" i="3"/>
  <c r="AY235" i="3"/>
  <c r="AY267" i="3"/>
  <c r="AY299" i="3"/>
  <c r="AY331" i="3"/>
  <c r="AY363" i="3"/>
  <c r="AY395" i="3"/>
  <c r="AY427" i="3"/>
  <c r="AY459" i="3"/>
  <c r="AY491" i="3"/>
  <c r="AY523" i="3"/>
  <c r="AY555" i="3"/>
  <c r="AY581" i="3"/>
  <c r="AY602" i="3"/>
  <c r="AY618" i="3"/>
  <c r="AY633" i="3"/>
  <c r="AY644" i="3"/>
  <c r="AY658" i="3"/>
  <c r="AY669" i="3"/>
  <c r="AY683" i="3"/>
  <c r="AY691" i="3"/>
  <c r="AY699" i="3"/>
  <c r="AY707" i="3"/>
  <c r="AY715" i="3"/>
  <c r="AY723" i="3"/>
  <c r="AY731" i="3"/>
  <c r="AY739" i="3"/>
  <c r="AY747" i="3"/>
  <c r="AY755" i="3"/>
  <c r="AY763" i="3"/>
  <c r="AY771" i="3"/>
  <c r="AY779" i="3"/>
  <c r="AY787" i="3"/>
  <c r="AY795" i="3"/>
  <c r="AY803" i="3"/>
  <c r="AY811" i="3"/>
  <c r="AY819" i="3"/>
  <c r="AY827" i="3"/>
  <c r="AY835" i="3"/>
  <c r="AY843" i="3"/>
  <c r="AY851" i="3"/>
  <c r="AY859" i="3"/>
  <c r="AY867" i="3"/>
  <c r="AY875" i="3"/>
  <c r="AY883" i="3"/>
  <c r="AY891" i="3"/>
  <c r="AY899" i="3"/>
  <c r="AY907" i="3"/>
  <c r="AY915" i="3"/>
  <c r="AY923" i="3"/>
  <c r="AY931" i="3"/>
  <c r="AY939" i="3"/>
  <c r="AY947" i="3"/>
  <c r="AY955" i="3"/>
  <c r="AY963" i="3"/>
  <c r="AY147" i="3"/>
  <c r="AY307" i="3"/>
  <c r="AY563" i="3"/>
  <c r="AY660" i="3"/>
  <c r="AY725" i="3"/>
  <c r="AY781" i="3"/>
  <c r="AY813" i="3"/>
  <c r="AY861" i="3"/>
  <c r="AY909" i="3"/>
  <c r="AY965" i="3"/>
  <c r="AY45" i="3"/>
  <c r="AY77" i="3"/>
  <c r="AY109" i="3"/>
  <c r="AY141" i="3"/>
  <c r="AY173" i="3"/>
  <c r="AY205" i="3"/>
  <c r="AY237" i="3"/>
  <c r="AY269" i="3"/>
  <c r="AY301" i="3"/>
  <c r="AY333" i="3"/>
  <c r="AY365" i="3"/>
  <c r="AY397" i="3"/>
  <c r="AY429" i="3"/>
  <c r="AY461" i="3"/>
  <c r="AY493" i="3"/>
  <c r="AY525" i="3"/>
  <c r="AY557" i="3"/>
  <c r="AY585" i="3"/>
  <c r="AY603" i="3"/>
  <c r="AY619" i="3"/>
  <c r="AY634" i="3"/>
  <c r="AY645" i="3"/>
  <c r="AY659" i="3"/>
  <c r="AY673" i="3"/>
  <c r="AY684" i="3"/>
  <c r="AY692" i="3"/>
  <c r="AY700" i="3"/>
  <c r="AY708" i="3"/>
  <c r="AY716" i="3"/>
  <c r="AY724" i="3"/>
  <c r="AY732" i="3"/>
  <c r="AY740" i="3"/>
  <c r="AY748" i="3"/>
  <c r="AY756" i="3"/>
  <c r="AY764" i="3"/>
  <c r="AY772" i="3"/>
  <c r="AY780" i="3"/>
  <c r="AY788" i="3"/>
  <c r="AY796" i="3"/>
  <c r="AY804" i="3"/>
  <c r="AY812" i="3"/>
  <c r="AY820" i="3"/>
  <c r="AY828" i="3"/>
  <c r="AY836" i="3"/>
  <c r="AY844" i="3"/>
  <c r="AY852" i="3"/>
  <c r="AY860" i="3"/>
  <c r="AY868" i="3"/>
  <c r="AY876" i="3"/>
  <c r="AY884" i="3"/>
  <c r="AY892" i="3"/>
  <c r="AY900" i="3"/>
  <c r="AY908" i="3"/>
  <c r="AY916" i="3"/>
  <c r="AY924" i="3"/>
  <c r="AY932" i="3"/>
  <c r="AY940" i="3"/>
  <c r="AY948" i="3"/>
  <c r="AY956" i="3"/>
  <c r="AY964" i="3"/>
  <c r="AY972" i="3"/>
  <c r="AY980" i="3"/>
  <c r="AY988" i="3"/>
  <c r="AY996" i="3"/>
  <c r="AY51" i="3"/>
  <c r="AY371" i="3"/>
  <c r="AY605" i="3"/>
  <c r="AY701" i="3"/>
  <c r="AY757" i="3"/>
  <c r="AY829" i="3"/>
  <c r="AY893" i="3"/>
  <c r="AY941" i="3"/>
  <c r="AY997" i="3"/>
  <c r="AY53" i="3"/>
  <c r="AY85" i="3"/>
  <c r="AY117" i="3"/>
  <c r="AY149" i="3"/>
  <c r="AY181" i="3"/>
  <c r="AY213" i="3"/>
  <c r="AY245" i="3"/>
  <c r="AY277" i="3"/>
  <c r="AY309" i="3"/>
  <c r="AY341" i="3"/>
  <c r="AY373" i="3"/>
  <c r="AY405" i="3"/>
  <c r="AY437" i="3"/>
  <c r="AY469" i="3"/>
  <c r="AY501" i="3"/>
  <c r="AY533" i="3"/>
  <c r="AY565" i="3"/>
  <c r="AY589" i="3"/>
  <c r="AY609" i="3"/>
  <c r="AY625" i="3"/>
  <c r="AY636" i="3"/>
  <c r="AY650" i="3"/>
  <c r="AY661" i="3"/>
  <c r="AY675" i="3"/>
  <c r="AY686" i="3"/>
  <c r="AY694" i="3"/>
  <c r="AY702" i="3"/>
  <c r="AY710" i="3"/>
  <c r="AY718" i="3"/>
  <c r="AY726" i="3"/>
  <c r="AY734" i="3"/>
  <c r="AY742" i="3"/>
  <c r="AY750" i="3"/>
  <c r="AY758" i="3"/>
  <c r="AY766" i="3"/>
  <c r="AY774" i="3"/>
  <c r="AY782" i="3"/>
  <c r="AY790" i="3"/>
  <c r="AY798" i="3"/>
  <c r="AY806" i="3"/>
  <c r="AY814" i="3"/>
  <c r="AY822" i="3"/>
  <c r="AY830" i="3"/>
  <c r="AY838" i="3"/>
  <c r="AY846" i="3"/>
  <c r="AY854" i="3"/>
  <c r="AY862" i="3"/>
  <c r="AY870" i="3"/>
  <c r="AY878" i="3"/>
  <c r="AY886" i="3"/>
  <c r="AY894" i="3"/>
  <c r="AY902" i="3"/>
  <c r="AY910" i="3"/>
  <c r="AY918" i="3"/>
  <c r="AY926" i="3"/>
  <c r="AY934" i="3"/>
  <c r="AY942" i="3"/>
  <c r="AY950" i="3"/>
  <c r="AY958" i="3"/>
  <c r="AY966" i="3"/>
  <c r="AY974" i="3"/>
  <c r="AY982" i="3"/>
  <c r="AY990" i="3"/>
  <c r="AY998" i="3"/>
  <c r="AY243" i="3"/>
  <c r="AY467" i="3"/>
  <c r="AY621" i="3"/>
  <c r="AY693" i="3"/>
  <c r="AY749" i="3"/>
  <c r="AY797" i="3"/>
  <c r="AY853" i="3"/>
  <c r="AY917" i="3"/>
  <c r="AY973" i="3"/>
  <c r="AX1" i="3"/>
  <c r="AW4" i="3"/>
  <c r="AY4" i="3" s="1"/>
  <c r="BE3" i="3" a="1"/>
  <c r="BE3" i="3" s="1"/>
  <c r="BC3" i="3" a="1"/>
  <c r="BC3" i="3" s="1"/>
  <c r="U1" i="3" a="1"/>
  <c r="U1" i="3" s="1"/>
  <c r="S4" i="3" s="1" a="1"/>
  <c r="BD3" i="3" a="1"/>
  <c r="BD3" i="3" s="1"/>
  <c r="AR4" i="3" a="1"/>
  <c r="U5" i="3" l="1"/>
  <c r="U13" i="3"/>
  <c r="U21" i="3"/>
  <c r="U29" i="3"/>
  <c r="U37" i="3"/>
  <c r="U45" i="3"/>
  <c r="U53" i="3"/>
  <c r="U61" i="3"/>
  <c r="U69" i="3"/>
  <c r="U77" i="3"/>
  <c r="U85" i="3"/>
  <c r="U93" i="3"/>
  <c r="U101" i="3"/>
  <c r="U109" i="3"/>
  <c r="U117" i="3"/>
  <c r="U125" i="3"/>
  <c r="U133" i="3"/>
  <c r="U141" i="3"/>
  <c r="U149" i="3"/>
  <c r="U157" i="3"/>
  <c r="U165" i="3"/>
  <c r="U173" i="3"/>
  <c r="U181" i="3"/>
  <c r="U189" i="3"/>
  <c r="U197" i="3"/>
  <c r="U205" i="3"/>
  <c r="U213" i="3"/>
  <c r="U221" i="3"/>
  <c r="U229" i="3"/>
  <c r="U237" i="3"/>
  <c r="U245" i="3"/>
  <c r="U253" i="3"/>
  <c r="U261" i="3"/>
  <c r="U269" i="3"/>
  <c r="U277" i="3"/>
  <c r="U285" i="3"/>
  <c r="U293" i="3"/>
  <c r="U301" i="3"/>
  <c r="U309" i="3"/>
  <c r="U317" i="3"/>
  <c r="U325" i="3"/>
  <c r="U333" i="3"/>
  <c r="U341" i="3"/>
  <c r="U349" i="3"/>
  <c r="U357" i="3"/>
  <c r="U365" i="3"/>
  <c r="U373" i="3"/>
  <c r="U381" i="3"/>
  <c r="U389" i="3"/>
  <c r="U397" i="3"/>
  <c r="U405" i="3"/>
  <c r="U413" i="3"/>
  <c r="U421" i="3"/>
  <c r="U429" i="3"/>
  <c r="U437" i="3"/>
  <c r="U445" i="3"/>
  <c r="U453" i="3"/>
  <c r="U461" i="3"/>
  <c r="U469" i="3"/>
  <c r="U477" i="3"/>
  <c r="U485" i="3"/>
  <c r="U493" i="3"/>
  <c r="U501" i="3"/>
  <c r="U509" i="3"/>
  <c r="U517" i="3"/>
  <c r="U525" i="3"/>
  <c r="U533" i="3"/>
  <c r="U541" i="3"/>
  <c r="U549" i="3"/>
  <c r="U557" i="3"/>
  <c r="U565" i="3"/>
  <c r="U573" i="3"/>
  <c r="U581" i="3"/>
  <c r="U589" i="3"/>
  <c r="U597" i="3"/>
  <c r="U605" i="3"/>
  <c r="U613" i="3"/>
  <c r="U621" i="3"/>
  <c r="U629" i="3"/>
  <c r="U637" i="3"/>
  <c r="U645" i="3"/>
  <c r="U653" i="3"/>
  <c r="U661" i="3"/>
  <c r="U669" i="3"/>
  <c r="U677" i="3"/>
  <c r="U6" i="3"/>
  <c r="U14" i="3"/>
  <c r="U22" i="3"/>
  <c r="U30" i="3"/>
  <c r="U38" i="3"/>
  <c r="U46" i="3"/>
  <c r="U54" i="3"/>
  <c r="U62" i="3"/>
  <c r="U70" i="3"/>
  <c r="U78" i="3"/>
  <c r="U86" i="3"/>
  <c r="U94" i="3"/>
  <c r="U102" i="3"/>
  <c r="U110" i="3"/>
  <c r="U118" i="3"/>
  <c r="U126" i="3"/>
  <c r="U134" i="3"/>
  <c r="U142" i="3"/>
  <c r="U150" i="3"/>
  <c r="U158" i="3"/>
  <c r="U166" i="3"/>
  <c r="U174" i="3"/>
  <c r="U182" i="3"/>
  <c r="U190" i="3"/>
  <c r="U198" i="3"/>
  <c r="U206" i="3"/>
  <c r="U214" i="3"/>
  <c r="U222" i="3"/>
  <c r="U230" i="3"/>
  <c r="U238" i="3"/>
  <c r="U246" i="3"/>
  <c r="U254" i="3"/>
  <c r="U262" i="3"/>
  <c r="U270" i="3"/>
  <c r="U278" i="3"/>
  <c r="U286" i="3"/>
  <c r="U294" i="3"/>
  <c r="U302" i="3"/>
  <c r="U310" i="3"/>
  <c r="U318" i="3"/>
  <c r="U326" i="3"/>
  <c r="U334" i="3"/>
  <c r="U342" i="3"/>
  <c r="U350" i="3"/>
  <c r="U358" i="3"/>
  <c r="U366" i="3"/>
  <c r="U374" i="3"/>
  <c r="U382" i="3"/>
  <c r="U390" i="3"/>
  <c r="U398" i="3"/>
  <c r="U406" i="3"/>
  <c r="U414" i="3"/>
  <c r="U422" i="3"/>
  <c r="U430" i="3"/>
  <c r="U438" i="3"/>
  <c r="U446" i="3"/>
  <c r="U454" i="3"/>
  <c r="U462" i="3"/>
  <c r="U470" i="3"/>
  <c r="U478" i="3"/>
  <c r="U486" i="3"/>
  <c r="U494" i="3"/>
  <c r="U502" i="3"/>
  <c r="U510" i="3"/>
  <c r="U518" i="3"/>
  <c r="U526" i="3"/>
  <c r="U534" i="3"/>
  <c r="U542" i="3"/>
  <c r="U550" i="3"/>
  <c r="U558" i="3"/>
  <c r="U566" i="3"/>
  <c r="U574" i="3"/>
  <c r="U582" i="3"/>
  <c r="U590" i="3"/>
  <c r="U598" i="3"/>
  <c r="U7" i="3"/>
  <c r="U15" i="3"/>
  <c r="U23" i="3"/>
  <c r="U31" i="3"/>
  <c r="U39" i="3"/>
  <c r="U47" i="3"/>
  <c r="U55" i="3"/>
  <c r="U63" i="3"/>
  <c r="U71" i="3"/>
  <c r="U79" i="3"/>
  <c r="U87" i="3"/>
  <c r="U95" i="3"/>
  <c r="U103" i="3"/>
  <c r="U111" i="3"/>
  <c r="U119" i="3"/>
  <c r="U127" i="3"/>
  <c r="U135" i="3"/>
  <c r="U143" i="3"/>
  <c r="U151" i="3"/>
  <c r="U159" i="3"/>
  <c r="U167" i="3"/>
  <c r="U175" i="3"/>
  <c r="U183" i="3"/>
  <c r="U191" i="3"/>
  <c r="U199" i="3"/>
  <c r="U207" i="3"/>
  <c r="U215" i="3"/>
  <c r="U223" i="3"/>
  <c r="U231" i="3"/>
  <c r="U239" i="3"/>
  <c r="U247" i="3"/>
  <c r="U255" i="3"/>
  <c r="U263" i="3"/>
  <c r="U271" i="3"/>
  <c r="U279" i="3"/>
  <c r="U287" i="3"/>
  <c r="U295" i="3"/>
  <c r="U303" i="3"/>
  <c r="U311" i="3"/>
  <c r="U319" i="3"/>
  <c r="U327" i="3"/>
  <c r="U335" i="3"/>
  <c r="U343" i="3"/>
  <c r="U351" i="3"/>
  <c r="U359" i="3"/>
  <c r="U367" i="3"/>
  <c r="U375" i="3"/>
  <c r="U383" i="3"/>
  <c r="U391" i="3"/>
  <c r="U399" i="3"/>
  <c r="U407" i="3"/>
  <c r="U415" i="3"/>
  <c r="U423" i="3"/>
  <c r="U431" i="3"/>
  <c r="U439" i="3"/>
  <c r="U447" i="3"/>
  <c r="U455" i="3"/>
  <c r="U463" i="3"/>
  <c r="U471" i="3"/>
  <c r="U479" i="3"/>
  <c r="U487" i="3"/>
  <c r="U495" i="3"/>
  <c r="U503" i="3"/>
  <c r="U511" i="3"/>
  <c r="U519" i="3"/>
  <c r="U527" i="3"/>
  <c r="U535" i="3"/>
  <c r="U543" i="3"/>
  <c r="U551" i="3"/>
  <c r="U559" i="3"/>
  <c r="U567" i="3"/>
  <c r="U575" i="3"/>
  <c r="U583" i="3"/>
  <c r="U591" i="3"/>
  <c r="U599" i="3"/>
  <c r="U607" i="3"/>
  <c r="U615" i="3"/>
  <c r="U623" i="3"/>
  <c r="U631" i="3"/>
  <c r="U639" i="3"/>
  <c r="U647" i="3"/>
  <c r="U8" i="3"/>
  <c r="U16" i="3"/>
  <c r="U24" i="3"/>
  <c r="U32" i="3"/>
  <c r="U40" i="3"/>
  <c r="U48" i="3"/>
  <c r="U56" i="3"/>
  <c r="U64" i="3"/>
  <c r="U72" i="3"/>
  <c r="U80" i="3"/>
  <c r="U88" i="3"/>
  <c r="U96" i="3"/>
  <c r="U104" i="3"/>
  <c r="U112" i="3"/>
  <c r="U120" i="3"/>
  <c r="U128" i="3"/>
  <c r="U136" i="3"/>
  <c r="U144" i="3"/>
  <c r="U152" i="3"/>
  <c r="U160" i="3"/>
  <c r="U168" i="3"/>
  <c r="U176" i="3"/>
  <c r="U184" i="3"/>
  <c r="U192" i="3"/>
  <c r="U200" i="3"/>
  <c r="U208" i="3"/>
  <c r="U216" i="3"/>
  <c r="U224" i="3"/>
  <c r="U232" i="3"/>
  <c r="U240" i="3"/>
  <c r="U248" i="3"/>
  <c r="U256" i="3"/>
  <c r="U264" i="3"/>
  <c r="U272" i="3"/>
  <c r="U280" i="3"/>
  <c r="U288" i="3"/>
  <c r="U296" i="3"/>
  <c r="U304" i="3"/>
  <c r="U312" i="3"/>
  <c r="U320" i="3"/>
  <c r="U328" i="3"/>
  <c r="U336" i="3"/>
  <c r="U344" i="3"/>
  <c r="U352" i="3"/>
  <c r="U360" i="3"/>
  <c r="U368" i="3"/>
  <c r="U376" i="3"/>
  <c r="U384" i="3"/>
  <c r="U392" i="3"/>
  <c r="U400" i="3"/>
  <c r="U408" i="3"/>
  <c r="U416" i="3"/>
  <c r="U424" i="3"/>
  <c r="U432" i="3"/>
  <c r="U440" i="3"/>
  <c r="U448" i="3"/>
  <c r="U456" i="3"/>
  <c r="U464" i="3"/>
  <c r="U472" i="3"/>
  <c r="U480" i="3"/>
  <c r="U488" i="3"/>
  <c r="U496" i="3"/>
  <c r="U504" i="3"/>
  <c r="U512" i="3"/>
  <c r="U520" i="3"/>
  <c r="U528" i="3"/>
  <c r="U536" i="3"/>
  <c r="U544" i="3"/>
  <c r="U552" i="3"/>
  <c r="U560" i="3"/>
  <c r="U568" i="3"/>
  <c r="U576" i="3"/>
  <c r="U584" i="3"/>
  <c r="U592" i="3"/>
  <c r="U600" i="3"/>
  <c r="U608" i="3"/>
  <c r="U616" i="3"/>
  <c r="U624" i="3"/>
  <c r="U632" i="3"/>
  <c r="U640" i="3"/>
  <c r="U648" i="3"/>
  <c r="U656" i="3"/>
  <c r="U664" i="3"/>
  <c r="U672" i="3"/>
  <c r="U680" i="3"/>
  <c r="U9" i="3"/>
  <c r="U17" i="3"/>
  <c r="U25" i="3"/>
  <c r="U33" i="3"/>
  <c r="U41" i="3"/>
  <c r="U49" i="3"/>
  <c r="U57" i="3"/>
  <c r="U65" i="3"/>
  <c r="U73" i="3"/>
  <c r="U81" i="3"/>
  <c r="U89" i="3"/>
  <c r="U97" i="3"/>
  <c r="U105" i="3"/>
  <c r="U113" i="3"/>
  <c r="U121" i="3"/>
  <c r="U129" i="3"/>
  <c r="U137" i="3"/>
  <c r="U145" i="3"/>
  <c r="U153" i="3"/>
  <c r="U161" i="3"/>
  <c r="U169" i="3"/>
  <c r="U177" i="3"/>
  <c r="U185" i="3"/>
  <c r="U193" i="3"/>
  <c r="U201" i="3"/>
  <c r="U209" i="3"/>
  <c r="U217" i="3"/>
  <c r="U225" i="3"/>
  <c r="U233" i="3"/>
  <c r="U241" i="3"/>
  <c r="U249" i="3"/>
  <c r="U257" i="3"/>
  <c r="U265" i="3"/>
  <c r="U273" i="3"/>
  <c r="U281" i="3"/>
  <c r="U289" i="3"/>
  <c r="U297" i="3"/>
  <c r="U305" i="3"/>
  <c r="U313" i="3"/>
  <c r="U321" i="3"/>
  <c r="U329" i="3"/>
  <c r="U337" i="3"/>
  <c r="U345" i="3"/>
  <c r="U353" i="3"/>
  <c r="U361" i="3"/>
  <c r="U369" i="3"/>
  <c r="U377" i="3"/>
  <c r="U385" i="3"/>
  <c r="U393" i="3"/>
  <c r="U401" i="3"/>
  <c r="U409" i="3"/>
  <c r="U417" i="3"/>
  <c r="U425" i="3"/>
  <c r="U433" i="3"/>
  <c r="U441" i="3"/>
  <c r="U449" i="3"/>
  <c r="U457" i="3"/>
  <c r="U465" i="3"/>
  <c r="U473" i="3"/>
  <c r="U481" i="3"/>
  <c r="U489" i="3"/>
  <c r="U497" i="3"/>
  <c r="U505" i="3"/>
  <c r="U513" i="3"/>
  <c r="U521" i="3"/>
  <c r="U529" i="3"/>
  <c r="U537" i="3"/>
  <c r="U545" i="3"/>
  <c r="U553" i="3"/>
  <c r="U10" i="3"/>
  <c r="U18" i="3"/>
  <c r="U26" i="3"/>
  <c r="U34" i="3"/>
  <c r="U42" i="3"/>
  <c r="U50" i="3"/>
  <c r="U58" i="3"/>
  <c r="U66" i="3"/>
  <c r="U74" i="3"/>
  <c r="U82" i="3"/>
  <c r="U90" i="3"/>
  <c r="U98" i="3"/>
  <c r="U106" i="3"/>
  <c r="U114" i="3"/>
  <c r="U122" i="3"/>
  <c r="U130" i="3"/>
  <c r="U138" i="3"/>
  <c r="U146" i="3"/>
  <c r="U154" i="3"/>
  <c r="U162" i="3"/>
  <c r="U170" i="3"/>
  <c r="U178" i="3"/>
  <c r="U186" i="3"/>
  <c r="U194" i="3"/>
  <c r="U202" i="3"/>
  <c r="U210" i="3"/>
  <c r="U218" i="3"/>
  <c r="U226" i="3"/>
  <c r="U234" i="3"/>
  <c r="U242" i="3"/>
  <c r="U250" i="3"/>
  <c r="U258" i="3"/>
  <c r="U266" i="3"/>
  <c r="U274" i="3"/>
  <c r="U282" i="3"/>
  <c r="U290" i="3"/>
  <c r="U298" i="3"/>
  <c r="U306" i="3"/>
  <c r="U314" i="3"/>
  <c r="U322" i="3"/>
  <c r="U330" i="3"/>
  <c r="U338" i="3"/>
  <c r="U346" i="3"/>
  <c r="U354" i="3"/>
  <c r="U362" i="3"/>
  <c r="U370" i="3"/>
  <c r="U378" i="3"/>
  <c r="U386" i="3"/>
  <c r="U394" i="3"/>
  <c r="U402" i="3"/>
  <c r="U410" i="3"/>
  <c r="U418" i="3"/>
  <c r="U426" i="3"/>
  <c r="U434" i="3"/>
  <c r="U442" i="3"/>
  <c r="U450" i="3"/>
  <c r="U458" i="3"/>
  <c r="U466" i="3"/>
  <c r="U474" i="3"/>
  <c r="U482" i="3"/>
  <c r="U490" i="3"/>
  <c r="U498" i="3"/>
  <c r="U506" i="3"/>
  <c r="U514" i="3"/>
  <c r="U522" i="3"/>
  <c r="U530" i="3"/>
  <c r="U538" i="3"/>
  <c r="U546" i="3"/>
  <c r="U554" i="3"/>
  <c r="U562" i="3"/>
  <c r="U11" i="3"/>
  <c r="U19" i="3"/>
  <c r="U27" i="3"/>
  <c r="U35" i="3"/>
  <c r="U43" i="3"/>
  <c r="U51" i="3"/>
  <c r="U59" i="3"/>
  <c r="U67" i="3"/>
  <c r="U75" i="3"/>
  <c r="U83" i="3"/>
  <c r="U91" i="3"/>
  <c r="U99" i="3"/>
  <c r="U107" i="3"/>
  <c r="U115" i="3"/>
  <c r="U123" i="3"/>
  <c r="U131" i="3"/>
  <c r="U139" i="3"/>
  <c r="U147" i="3"/>
  <c r="U155" i="3"/>
  <c r="U163" i="3"/>
  <c r="U171" i="3"/>
  <c r="U179" i="3"/>
  <c r="U187" i="3"/>
  <c r="U195" i="3"/>
  <c r="U203" i="3"/>
  <c r="U211" i="3"/>
  <c r="U219" i="3"/>
  <c r="U227" i="3"/>
  <c r="U235" i="3"/>
  <c r="U243" i="3"/>
  <c r="U251" i="3"/>
  <c r="U259" i="3"/>
  <c r="U267" i="3"/>
  <c r="U275" i="3"/>
  <c r="U283" i="3"/>
  <c r="U291" i="3"/>
  <c r="U299" i="3"/>
  <c r="U307" i="3"/>
  <c r="U315" i="3"/>
  <c r="U323" i="3"/>
  <c r="U331" i="3"/>
  <c r="U339" i="3"/>
  <c r="U347" i="3"/>
  <c r="U355" i="3"/>
  <c r="U363" i="3"/>
  <c r="U371" i="3"/>
  <c r="U379" i="3"/>
  <c r="U387" i="3"/>
  <c r="U395" i="3"/>
  <c r="U403" i="3"/>
  <c r="U411" i="3"/>
  <c r="U419" i="3"/>
  <c r="U427" i="3"/>
  <c r="U435" i="3"/>
  <c r="U443" i="3"/>
  <c r="U451" i="3"/>
  <c r="U459" i="3"/>
  <c r="U467" i="3"/>
  <c r="U475" i="3"/>
  <c r="U483" i="3"/>
  <c r="U491" i="3"/>
  <c r="U499" i="3"/>
  <c r="U507" i="3"/>
  <c r="U515" i="3"/>
  <c r="U523" i="3"/>
  <c r="U531" i="3"/>
  <c r="U539" i="3"/>
  <c r="U547" i="3"/>
  <c r="U555" i="3"/>
  <c r="U563" i="3"/>
  <c r="U571" i="3"/>
  <c r="U579" i="3"/>
  <c r="U587" i="3"/>
  <c r="U595" i="3"/>
  <c r="U603" i="3"/>
  <c r="U611" i="3"/>
  <c r="U619" i="3"/>
  <c r="U627" i="3"/>
  <c r="U635" i="3"/>
  <c r="U643" i="3"/>
  <c r="U651" i="3"/>
  <c r="U659" i="3"/>
  <c r="U667" i="3"/>
  <c r="U675" i="3"/>
  <c r="U12" i="3"/>
  <c r="U76" i="3"/>
  <c r="U140" i="3"/>
  <c r="U204" i="3"/>
  <c r="U268" i="3"/>
  <c r="U332" i="3"/>
  <c r="U396" i="3"/>
  <c r="U460" i="3"/>
  <c r="U524" i="3"/>
  <c r="U570" i="3"/>
  <c r="U593" i="3"/>
  <c r="U610" i="3"/>
  <c r="U626" i="3"/>
  <c r="U642" i="3"/>
  <c r="U657" i="3"/>
  <c r="U670" i="3"/>
  <c r="U682" i="3"/>
  <c r="U690" i="3"/>
  <c r="U698" i="3"/>
  <c r="U706" i="3"/>
  <c r="U714" i="3"/>
  <c r="U722" i="3"/>
  <c r="U730" i="3"/>
  <c r="U738" i="3"/>
  <c r="U746" i="3"/>
  <c r="U754" i="3"/>
  <c r="U762" i="3"/>
  <c r="U770" i="3"/>
  <c r="U778" i="3"/>
  <c r="U786" i="3"/>
  <c r="U794" i="3"/>
  <c r="U802" i="3"/>
  <c r="U810" i="3"/>
  <c r="U818" i="3"/>
  <c r="U826" i="3"/>
  <c r="U834" i="3"/>
  <c r="U842" i="3"/>
  <c r="U850" i="3"/>
  <c r="U858" i="3"/>
  <c r="U866" i="3"/>
  <c r="U874" i="3"/>
  <c r="U882" i="3"/>
  <c r="U890" i="3"/>
  <c r="U898" i="3"/>
  <c r="U906" i="3"/>
  <c r="U914" i="3"/>
  <c r="U922" i="3"/>
  <c r="U930" i="3"/>
  <c r="U938" i="3"/>
  <c r="U946" i="3"/>
  <c r="U954" i="3"/>
  <c r="U962" i="3"/>
  <c r="U970" i="3"/>
  <c r="U978" i="3"/>
  <c r="U986" i="3"/>
  <c r="U994" i="3"/>
  <c r="U132" i="3"/>
  <c r="U668" i="3"/>
  <c r="U721" i="3"/>
  <c r="U769" i="3"/>
  <c r="U817" i="3"/>
  <c r="U865" i="3"/>
  <c r="U905" i="3"/>
  <c r="U961" i="3"/>
  <c r="U993" i="3"/>
  <c r="U20" i="3"/>
  <c r="U84" i="3"/>
  <c r="U148" i="3"/>
  <c r="U212" i="3"/>
  <c r="U276" i="3"/>
  <c r="U340" i="3"/>
  <c r="U404" i="3"/>
  <c r="U468" i="3"/>
  <c r="U532" i="3"/>
  <c r="U572" i="3"/>
  <c r="U594" i="3"/>
  <c r="U612" i="3"/>
  <c r="U628" i="3"/>
  <c r="U644" i="3"/>
  <c r="U658" i="3"/>
  <c r="U671" i="3"/>
  <c r="U683" i="3"/>
  <c r="U691" i="3"/>
  <c r="U699" i="3"/>
  <c r="U707" i="3"/>
  <c r="U715" i="3"/>
  <c r="U723" i="3"/>
  <c r="U731" i="3"/>
  <c r="U739" i="3"/>
  <c r="U747" i="3"/>
  <c r="U755" i="3"/>
  <c r="U763" i="3"/>
  <c r="U771" i="3"/>
  <c r="U779" i="3"/>
  <c r="U787" i="3"/>
  <c r="U795" i="3"/>
  <c r="U803" i="3"/>
  <c r="U811" i="3"/>
  <c r="U819" i="3"/>
  <c r="U827" i="3"/>
  <c r="U835" i="3"/>
  <c r="U843" i="3"/>
  <c r="U851" i="3"/>
  <c r="U859" i="3"/>
  <c r="U867" i="3"/>
  <c r="U875" i="3"/>
  <c r="U883" i="3"/>
  <c r="U891" i="3"/>
  <c r="U899" i="3"/>
  <c r="U907" i="3"/>
  <c r="U915" i="3"/>
  <c r="U923" i="3"/>
  <c r="U931" i="3"/>
  <c r="U939" i="3"/>
  <c r="U947" i="3"/>
  <c r="U955" i="3"/>
  <c r="U963" i="3"/>
  <c r="U971" i="3"/>
  <c r="U979" i="3"/>
  <c r="U987" i="3"/>
  <c r="U995" i="3"/>
  <c r="U452" i="3"/>
  <c r="U785" i="3"/>
  <c r="U913" i="3"/>
  <c r="U28" i="3"/>
  <c r="U92" i="3"/>
  <c r="U156" i="3"/>
  <c r="U220" i="3"/>
  <c r="U284" i="3"/>
  <c r="U348" i="3"/>
  <c r="U412" i="3"/>
  <c r="U476" i="3"/>
  <c r="U540" i="3"/>
  <c r="U577" i="3"/>
  <c r="U596" i="3"/>
  <c r="U614" i="3"/>
  <c r="U630" i="3"/>
  <c r="U646" i="3"/>
  <c r="U660" i="3"/>
  <c r="U673" i="3"/>
  <c r="U684" i="3"/>
  <c r="U692" i="3"/>
  <c r="U700" i="3"/>
  <c r="U708" i="3"/>
  <c r="U716" i="3"/>
  <c r="U724" i="3"/>
  <c r="U732" i="3"/>
  <c r="U740" i="3"/>
  <c r="U748" i="3"/>
  <c r="U756" i="3"/>
  <c r="U764" i="3"/>
  <c r="U772" i="3"/>
  <c r="U780" i="3"/>
  <c r="U788" i="3"/>
  <c r="U796" i="3"/>
  <c r="U804" i="3"/>
  <c r="U812" i="3"/>
  <c r="U820" i="3"/>
  <c r="U828" i="3"/>
  <c r="U836" i="3"/>
  <c r="U844" i="3"/>
  <c r="U852" i="3"/>
  <c r="U860" i="3"/>
  <c r="U868" i="3"/>
  <c r="U876" i="3"/>
  <c r="U884" i="3"/>
  <c r="U892" i="3"/>
  <c r="U900" i="3"/>
  <c r="U908" i="3"/>
  <c r="U916" i="3"/>
  <c r="U924" i="3"/>
  <c r="U932" i="3"/>
  <c r="U940" i="3"/>
  <c r="U948" i="3"/>
  <c r="U956" i="3"/>
  <c r="U964" i="3"/>
  <c r="U972" i="3"/>
  <c r="U980" i="3"/>
  <c r="U988" i="3"/>
  <c r="U996" i="3"/>
  <c r="U324" i="3"/>
  <c r="U729" i="3"/>
  <c r="U793" i="3"/>
  <c r="U833" i="3"/>
  <c r="U873" i="3"/>
  <c r="U921" i="3"/>
  <c r="U969" i="3"/>
  <c r="U36" i="3"/>
  <c r="U100" i="3"/>
  <c r="U164" i="3"/>
  <c r="U228" i="3"/>
  <c r="U292" i="3"/>
  <c r="U356" i="3"/>
  <c r="U420" i="3"/>
  <c r="U484" i="3"/>
  <c r="U548" i="3"/>
  <c r="U578" i="3"/>
  <c r="U601" i="3"/>
  <c r="U617" i="3"/>
  <c r="U633" i="3"/>
  <c r="U649" i="3"/>
  <c r="U662" i="3"/>
  <c r="U674" i="3"/>
  <c r="U685" i="3"/>
  <c r="U693" i="3"/>
  <c r="U701" i="3"/>
  <c r="U709" i="3"/>
  <c r="U717" i="3"/>
  <c r="U725" i="3"/>
  <c r="U733" i="3"/>
  <c r="U741" i="3"/>
  <c r="U749" i="3"/>
  <c r="U757" i="3"/>
  <c r="U765" i="3"/>
  <c r="U773" i="3"/>
  <c r="U781" i="3"/>
  <c r="U789" i="3"/>
  <c r="U797" i="3"/>
  <c r="U805" i="3"/>
  <c r="U813" i="3"/>
  <c r="U821" i="3"/>
  <c r="U829" i="3"/>
  <c r="U837" i="3"/>
  <c r="U845" i="3"/>
  <c r="U853" i="3"/>
  <c r="U861" i="3"/>
  <c r="U869" i="3"/>
  <c r="U877" i="3"/>
  <c r="U885" i="3"/>
  <c r="U893" i="3"/>
  <c r="U901" i="3"/>
  <c r="U909" i="3"/>
  <c r="U917" i="3"/>
  <c r="U925" i="3"/>
  <c r="U933" i="3"/>
  <c r="U941" i="3"/>
  <c r="U949" i="3"/>
  <c r="U957" i="3"/>
  <c r="U965" i="3"/>
  <c r="U973" i="3"/>
  <c r="U981" i="3"/>
  <c r="U989" i="3"/>
  <c r="U997" i="3"/>
  <c r="U260" i="3"/>
  <c r="U588" i="3"/>
  <c r="U641" i="3"/>
  <c r="U689" i="3"/>
  <c r="U713" i="3"/>
  <c r="U761" i="3"/>
  <c r="U801" i="3"/>
  <c r="U841" i="3"/>
  <c r="U889" i="3"/>
  <c r="U929" i="3"/>
  <c r="U977" i="3"/>
  <c r="U44" i="3"/>
  <c r="U108" i="3"/>
  <c r="U172" i="3"/>
  <c r="U236" i="3"/>
  <c r="U300" i="3"/>
  <c r="U364" i="3"/>
  <c r="U428" i="3"/>
  <c r="U492" i="3"/>
  <c r="U556" i="3"/>
  <c r="U580" i="3"/>
  <c r="U602" i="3"/>
  <c r="U618" i="3"/>
  <c r="U634" i="3"/>
  <c r="U650" i="3"/>
  <c r="U663" i="3"/>
  <c r="U676" i="3"/>
  <c r="U686" i="3"/>
  <c r="U694" i="3"/>
  <c r="U702" i="3"/>
  <c r="U710" i="3"/>
  <c r="U718" i="3"/>
  <c r="U726" i="3"/>
  <c r="U734" i="3"/>
  <c r="U742" i="3"/>
  <c r="U750" i="3"/>
  <c r="U758" i="3"/>
  <c r="U766" i="3"/>
  <c r="U774" i="3"/>
  <c r="U782" i="3"/>
  <c r="U790" i="3"/>
  <c r="U798" i="3"/>
  <c r="U806" i="3"/>
  <c r="U814" i="3"/>
  <c r="U822" i="3"/>
  <c r="U830" i="3"/>
  <c r="U838" i="3"/>
  <c r="U846" i="3"/>
  <c r="U854" i="3"/>
  <c r="U862" i="3"/>
  <c r="U870" i="3"/>
  <c r="U878" i="3"/>
  <c r="U886" i="3"/>
  <c r="U894" i="3"/>
  <c r="U902" i="3"/>
  <c r="U910" i="3"/>
  <c r="U918" i="3"/>
  <c r="U926" i="3"/>
  <c r="U934" i="3"/>
  <c r="U942" i="3"/>
  <c r="U950" i="3"/>
  <c r="U958" i="3"/>
  <c r="U966" i="3"/>
  <c r="U974" i="3"/>
  <c r="U982" i="3"/>
  <c r="U990" i="3"/>
  <c r="U998" i="3"/>
  <c r="U196" i="3"/>
  <c r="U655" i="3"/>
  <c r="U697" i="3"/>
  <c r="U753" i="3"/>
  <c r="U809" i="3"/>
  <c r="U857" i="3"/>
  <c r="U897" i="3"/>
  <c r="U953" i="3"/>
  <c r="U985" i="3"/>
  <c r="U52" i="3"/>
  <c r="U116" i="3"/>
  <c r="U180" i="3"/>
  <c r="U244" i="3"/>
  <c r="U308" i="3"/>
  <c r="U372" i="3"/>
  <c r="U436" i="3"/>
  <c r="U500" i="3"/>
  <c r="U561" i="3"/>
  <c r="U585" i="3"/>
  <c r="U604" i="3"/>
  <c r="U620" i="3"/>
  <c r="U636" i="3"/>
  <c r="U652" i="3"/>
  <c r="U665" i="3"/>
  <c r="U678" i="3"/>
  <c r="U687" i="3"/>
  <c r="U695" i="3"/>
  <c r="U703" i="3"/>
  <c r="U711" i="3"/>
  <c r="U719" i="3"/>
  <c r="U727" i="3"/>
  <c r="U735" i="3"/>
  <c r="U743" i="3"/>
  <c r="U751" i="3"/>
  <c r="U759" i="3"/>
  <c r="U767" i="3"/>
  <c r="U775" i="3"/>
  <c r="U783" i="3"/>
  <c r="U791" i="3"/>
  <c r="U799" i="3"/>
  <c r="U807" i="3"/>
  <c r="U815" i="3"/>
  <c r="U823" i="3"/>
  <c r="U831" i="3"/>
  <c r="U839" i="3"/>
  <c r="U847" i="3"/>
  <c r="U855" i="3"/>
  <c r="U863" i="3"/>
  <c r="U871" i="3"/>
  <c r="U879" i="3"/>
  <c r="U887" i="3"/>
  <c r="U895" i="3"/>
  <c r="U903" i="3"/>
  <c r="U911" i="3"/>
  <c r="U919" i="3"/>
  <c r="U927" i="3"/>
  <c r="U935" i="3"/>
  <c r="U943" i="3"/>
  <c r="U951" i="3"/>
  <c r="U959" i="3"/>
  <c r="U967" i="3"/>
  <c r="U975" i="3"/>
  <c r="U983" i="3"/>
  <c r="U991" i="3"/>
  <c r="U999" i="3"/>
  <c r="U388" i="3"/>
  <c r="U737" i="3"/>
  <c r="U849" i="3"/>
  <c r="U945" i="3"/>
  <c r="U60" i="3"/>
  <c r="U124" i="3"/>
  <c r="U188" i="3"/>
  <c r="U252" i="3"/>
  <c r="U316" i="3"/>
  <c r="U380" i="3"/>
  <c r="U444" i="3"/>
  <c r="U508" i="3"/>
  <c r="U564" i="3"/>
  <c r="U586" i="3"/>
  <c r="U606" i="3"/>
  <c r="U622" i="3"/>
  <c r="U638" i="3"/>
  <c r="U654" i="3"/>
  <c r="U666" i="3"/>
  <c r="U679" i="3"/>
  <c r="U688" i="3"/>
  <c r="U696" i="3"/>
  <c r="U704" i="3"/>
  <c r="U712" i="3"/>
  <c r="U720" i="3"/>
  <c r="U728" i="3"/>
  <c r="U736" i="3"/>
  <c r="U744" i="3"/>
  <c r="U752" i="3"/>
  <c r="U760" i="3"/>
  <c r="U768" i="3"/>
  <c r="U776" i="3"/>
  <c r="U784" i="3"/>
  <c r="U792" i="3"/>
  <c r="U800" i="3"/>
  <c r="U808" i="3"/>
  <c r="U816" i="3"/>
  <c r="U824" i="3"/>
  <c r="U832" i="3"/>
  <c r="U840" i="3"/>
  <c r="U848" i="3"/>
  <c r="U856" i="3"/>
  <c r="U864" i="3"/>
  <c r="U872" i="3"/>
  <c r="U880" i="3"/>
  <c r="U888" i="3"/>
  <c r="U896" i="3"/>
  <c r="U904" i="3"/>
  <c r="U912" i="3"/>
  <c r="U920" i="3"/>
  <c r="U928" i="3"/>
  <c r="U936" i="3"/>
  <c r="U944" i="3"/>
  <c r="U952" i="3"/>
  <c r="U960" i="3"/>
  <c r="U968" i="3"/>
  <c r="U976" i="3"/>
  <c r="U984" i="3"/>
  <c r="U992" i="3"/>
  <c r="U68" i="3"/>
  <c r="U516" i="3"/>
  <c r="U569" i="3"/>
  <c r="U609" i="3"/>
  <c r="U625" i="3"/>
  <c r="U681" i="3"/>
  <c r="U705" i="3"/>
  <c r="U745" i="3"/>
  <c r="U777" i="3"/>
  <c r="U825" i="3"/>
  <c r="U881" i="3"/>
  <c r="U937" i="3"/>
  <c r="AT103" i="3"/>
  <c r="AT95" i="3"/>
  <c r="AT87" i="3"/>
  <c r="AT79" i="3"/>
  <c r="AT71" i="3"/>
  <c r="AT63" i="3"/>
  <c r="AT55" i="3"/>
  <c r="AT47" i="3"/>
  <c r="AT39" i="3"/>
  <c r="AT31" i="3"/>
  <c r="AT23" i="3"/>
  <c r="AT15" i="3"/>
  <c r="AT7" i="3"/>
  <c r="AT105" i="3"/>
  <c r="AT73" i="3"/>
  <c r="AT49" i="3"/>
  <c r="AT33" i="3"/>
  <c r="AT9" i="3"/>
  <c r="AT102" i="3"/>
  <c r="AT94" i="3"/>
  <c r="AT86" i="3"/>
  <c r="AT78" i="3"/>
  <c r="AT70" i="3"/>
  <c r="AT62" i="3"/>
  <c r="AT54" i="3"/>
  <c r="AT46" i="3"/>
  <c r="AT38" i="3"/>
  <c r="AT30" i="3"/>
  <c r="AT22" i="3"/>
  <c r="AT14" i="3"/>
  <c r="AT6" i="3"/>
  <c r="AT97" i="3"/>
  <c r="AT81" i="3"/>
  <c r="AT57" i="3"/>
  <c r="AT41" i="3"/>
  <c r="AT17" i="3"/>
  <c r="AT101" i="3"/>
  <c r="AT93" i="3"/>
  <c r="AT85" i="3"/>
  <c r="AT77" i="3"/>
  <c r="AT69" i="3"/>
  <c r="AT61" i="3"/>
  <c r="AT53" i="3"/>
  <c r="AT45" i="3"/>
  <c r="AT37" i="3"/>
  <c r="AT29" i="3"/>
  <c r="AT21" i="3"/>
  <c r="AT13" i="3"/>
  <c r="AT89" i="3"/>
  <c r="AT100" i="3"/>
  <c r="AT92" i="3"/>
  <c r="AT84" i="3"/>
  <c r="AT76" i="3"/>
  <c r="AT68" i="3"/>
  <c r="AT60" i="3"/>
  <c r="AT52" i="3"/>
  <c r="AT44" i="3"/>
  <c r="AT36" i="3"/>
  <c r="AT28" i="3"/>
  <c r="AT20" i="3"/>
  <c r="AT12" i="3"/>
  <c r="AT65" i="3"/>
  <c r="AT99" i="3"/>
  <c r="AT91" i="3"/>
  <c r="AT83" i="3"/>
  <c r="AT75" i="3"/>
  <c r="AT67" i="3"/>
  <c r="AT59" i="3"/>
  <c r="AT51" i="3"/>
  <c r="AT43" i="3"/>
  <c r="AT35" i="3"/>
  <c r="AT27" i="3"/>
  <c r="AT19" i="3"/>
  <c r="AT11" i="3"/>
  <c r="AT10" i="3"/>
  <c r="AT106" i="3"/>
  <c r="AT98" i="3"/>
  <c r="AT90" i="3"/>
  <c r="AT82" i="3"/>
  <c r="AT74" i="3"/>
  <c r="AT66" i="3"/>
  <c r="AT58" i="3"/>
  <c r="AT50" i="3"/>
  <c r="AT42" i="3"/>
  <c r="AT34" i="3"/>
  <c r="AT26" i="3"/>
  <c r="AT18" i="3"/>
  <c r="AT104" i="3"/>
  <c r="AT96" i="3"/>
  <c r="AT88" i="3"/>
  <c r="AT80" i="3"/>
  <c r="AT72" i="3"/>
  <c r="AT64" i="3"/>
  <c r="AT56" i="3"/>
  <c r="AT48" i="3"/>
  <c r="AT40" i="3"/>
  <c r="AT32" i="3"/>
  <c r="AT24" i="3"/>
  <c r="AT16" i="3"/>
  <c r="AT8" i="3"/>
  <c r="AT25" i="3"/>
  <c r="AS1" i="3"/>
  <c r="AR4" i="3"/>
  <c r="AT4" i="3" s="1"/>
  <c r="AS2" i="3" a="1"/>
  <c r="AS2" i="3" s="1"/>
  <c r="AT5" i="3"/>
  <c r="T2" i="3" a="1"/>
  <c r="T2" i="3" s="1"/>
  <c r="AY2" i="3"/>
  <c r="S4" i="3"/>
  <c r="U4" i="3" s="1"/>
  <c r="T1" i="3"/>
  <c r="X1" i="3" a="1"/>
  <c r="AT2" i="3" l="1"/>
  <c r="X1" i="3"/>
  <c r="AI9" i="3" l="1"/>
  <c r="AI17" i="3"/>
  <c r="AI25" i="3"/>
  <c r="AI33" i="3"/>
  <c r="AI41" i="3"/>
  <c r="AI49" i="3"/>
  <c r="AI57" i="3"/>
  <c r="AI65" i="3"/>
  <c r="AI24" i="3"/>
  <c r="AI10" i="3"/>
  <c r="AI18" i="3"/>
  <c r="AI26" i="3"/>
  <c r="AI34" i="3"/>
  <c r="AI42" i="3"/>
  <c r="AI50" i="3"/>
  <c r="AI58" i="3"/>
  <c r="AI11" i="3"/>
  <c r="AI19" i="3"/>
  <c r="AI27" i="3"/>
  <c r="AI35" i="3"/>
  <c r="AI43" i="3"/>
  <c r="AI51" i="3"/>
  <c r="AI59" i="3"/>
  <c r="AI8" i="3"/>
  <c r="AI32" i="3"/>
  <c r="AI56" i="3"/>
  <c r="AI12" i="3"/>
  <c r="AI20" i="3"/>
  <c r="AI28" i="3"/>
  <c r="AI36" i="3"/>
  <c r="AI44" i="3"/>
  <c r="AI52" i="3"/>
  <c r="AI60" i="3"/>
  <c r="AI48" i="3"/>
  <c r="AI13" i="3"/>
  <c r="AI21" i="3"/>
  <c r="AI29" i="3"/>
  <c r="AI37" i="3"/>
  <c r="AI45" i="3"/>
  <c r="AI53" i="3"/>
  <c r="AI61" i="3"/>
  <c r="AI6" i="3"/>
  <c r="AI14" i="3"/>
  <c r="AI22" i="3"/>
  <c r="AI30" i="3"/>
  <c r="AI38" i="3"/>
  <c r="AI46" i="3"/>
  <c r="AI54" i="3"/>
  <c r="AI62" i="3"/>
  <c r="AI16" i="3"/>
  <c r="AI40" i="3"/>
  <c r="AI64" i="3"/>
  <c r="AI7" i="3"/>
  <c r="AI15" i="3"/>
  <c r="AI23" i="3"/>
  <c r="AI31" i="3"/>
  <c r="AI39" i="3"/>
  <c r="AI47" i="3"/>
  <c r="AI55" i="3"/>
  <c r="AI63" i="3"/>
  <c r="AC4" i="3" l="1"/>
  <c r="AF1" i="3" s="1" a="1"/>
  <c r="AF1" i="3" s="1"/>
  <c r="AD4" i="3" s="1" a="1"/>
  <c r="AF5" i="3" l="1"/>
  <c r="AF13" i="3"/>
  <c r="AF21" i="3"/>
  <c r="AF29" i="3"/>
  <c r="AF37" i="3"/>
  <c r="AF45" i="3"/>
  <c r="AF53" i="3"/>
  <c r="AF61" i="3"/>
  <c r="AF69" i="3"/>
  <c r="AF77" i="3"/>
  <c r="AF85" i="3"/>
  <c r="AF93" i="3"/>
  <c r="AF101" i="3"/>
  <c r="AF109" i="3"/>
  <c r="AF117" i="3"/>
  <c r="AF125" i="3"/>
  <c r="AF133" i="3"/>
  <c r="AF141" i="3"/>
  <c r="AF149" i="3"/>
  <c r="AF157" i="3"/>
  <c r="AF165" i="3"/>
  <c r="AF173" i="3"/>
  <c r="AF181" i="3"/>
  <c r="AF189" i="3"/>
  <c r="AF197" i="3"/>
  <c r="AF205" i="3"/>
  <c r="AF213" i="3"/>
  <c r="AF221" i="3"/>
  <c r="AF229" i="3"/>
  <c r="AF237" i="3"/>
  <c r="AF245" i="3"/>
  <c r="AF253" i="3"/>
  <c r="AF261" i="3"/>
  <c r="AF269" i="3"/>
  <c r="AF277" i="3"/>
  <c r="AF285" i="3"/>
  <c r="AF293" i="3"/>
  <c r="AF301" i="3"/>
  <c r="AF309" i="3"/>
  <c r="AF317" i="3"/>
  <c r="AF325" i="3"/>
  <c r="AF333" i="3"/>
  <c r="AF341" i="3"/>
  <c r="AF349" i="3"/>
  <c r="AF357" i="3"/>
  <c r="AF365" i="3"/>
  <c r="AF373" i="3"/>
  <c r="AF381" i="3"/>
  <c r="AF389" i="3"/>
  <c r="AF397" i="3"/>
  <c r="AF405" i="3"/>
  <c r="AF413" i="3"/>
  <c r="AF421" i="3"/>
  <c r="AF429" i="3"/>
  <c r="AF437" i="3"/>
  <c r="AF445" i="3"/>
  <c r="AF453" i="3"/>
  <c r="AF461" i="3"/>
  <c r="AF469" i="3"/>
  <c r="AF477" i="3"/>
  <c r="AF485" i="3"/>
  <c r="AF493" i="3"/>
  <c r="AF501" i="3"/>
  <c r="AF509" i="3"/>
  <c r="AF517" i="3"/>
  <c r="AF525" i="3"/>
  <c r="AF533" i="3"/>
  <c r="AF541" i="3"/>
  <c r="AF549" i="3"/>
  <c r="AF557" i="3"/>
  <c r="AF565" i="3"/>
  <c r="AF573" i="3"/>
  <c r="AF581" i="3"/>
  <c r="AF589" i="3"/>
  <c r="AF597" i="3"/>
  <c r="AF605" i="3"/>
  <c r="AF613" i="3"/>
  <c r="AF621" i="3"/>
  <c r="AF629" i="3"/>
  <c r="AF637" i="3"/>
  <c r="AF645" i="3"/>
  <c r="AF653" i="3"/>
  <c r="AF661" i="3"/>
  <c r="AF669" i="3"/>
  <c r="AF677" i="3"/>
  <c r="AF6" i="3"/>
  <c r="AF14" i="3"/>
  <c r="AF22" i="3"/>
  <c r="AF30" i="3"/>
  <c r="AF38" i="3"/>
  <c r="AF46" i="3"/>
  <c r="AF54" i="3"/>
  <c r="AF62" i="3"/>
  <c r="AF70" i="3"/>
  <c r="AF78" i="3"/>
  <c r="AF86" i="3"/>
  <c r="AF94" i="3"/>
  <c r="AF102" i="3"/>
  <c r="AF110" i="3"/>
  <c r="AF118" i="3"/>
  <c r="AF126" i="3"/>
  <c r="AF134" i="3"/>
  <c r="AF142" i="3"/>
  <c r="AF150" i="3"/>
  <c r="AF158" i="3"/>
  <c r="AF166" i="3"/>
  <c r="AF174" i="3"/>
  <c r="AF182" i="3"/>
  <c r="AF190" i="3"/>
  <c r="AF198" i="3"/>
  <c r="AF206" i="3"/>
  <c r="AF214" i="3"/>
  <c r="AF222" i="3"/>
  <c r="AF230" i="3"/>
  <c r="AF238" i="3"/>
  <c r="AF246" i="3"/>
  <c r="AF254" i="3"/>
  <c r="AF262" i="3"/>
  <c r="AF270" i="3"/>
  <c r="AF278" i="3"/>
  <c r="AF286" i="3"/>
  <c r="AF294" i="3"/>
  <c r="AF302" i="3"/>
  <c r="AF310" i="3"/>
  <c r="AF318" i="3"/>
  <c r="AF326" i="3"/>
  <c r="AF334" i="3"/>
  <c r="AF342" i="3"/>
  <c r="AF350" i="3"/>
  <c r="AF358" i="3"/>
  <c r="AF366" i="3"/>
  <c r="AF374" i="3"/>
  <c r="AF382" i="3"/>
  <c r="AF390" i="3"/>
  <c r="AF398" i="3"/>
  <c r="AF406" i="3"/>
  <c r="AF414" i="3"/>
  <c r="AF422" i="3"/>
  <c r="AF430" i="3"/>
  <c r="AF438" i="3"/>
  <c r="AF446" i="3"/>
  <c r="AF454" i="3"/>
  <c r="AF462" i="3"/>
  <c r="AF470" i="3"/>
  <c r="AF478" i="3"/>
  <c r="AF486" i="3"/>
  <c r="AF494" i="3"/>
  <c r="AF502" i="3"/>
  <c r="AF510" i="3"/>
  <c r="AF518" i="3"/>
  <c r="AF526" i="3"/>
  <c r="AF534" i="3"/>
  <c r="AF542" i="3"/>
  <c r="AF550" i="3"/>
  <c r="AF558" i="3"/>
  <c r="AF566" i="3"/>
  <c r="AF574" i="3"/>
  <c r="AF582" i="3"/>
  <c r="AF590" i="3"/>
  <c r="AF598" i="3"/>
  <c r="AF606" i="3"/>
  <c r="AF614" i="3"/>
  <c r="AF622" i="3"/>
  <c r="AF630" i="3"/>
  <c r="AF638" i="3"/>
  <c r="AF646" i="3"/>
  <c r="AF654" i="3"/>
  <c r="AF662" i="3"/>
  <c r="AF670" i="3"/>
  <c r="AF678" i="3"/>
  <c r="AF7" i="3"/>
  <c r="AF15" i="3"/>
  <c r="AF23" i="3"/>
  <c r="AF31" i="3"/>
  <c r="AF39" i="3"/>
  <c r="AF47" i="3"/>
  <c r="AF55" i="3"/>
  <c r="AF63" i="3"/>
  <c r="AF71" i="3"/>
  <c r="AF79" i="3"/>
  <c r="AF87" i="3"/>
  <c r="AF95" i="3"/>
  <c r="AF103" i="3"/>
  <c r="AF111" i="3"/>
  <c r="AF119" i="3"/>
  <c r="AF127" i="3"/>
  <c r="AF135" i="3"/>
  <c r="AF143" i="3"/>
  <c r="AF151" i="3"/>
  <c r="AF159" i="3"/>
  <c r="AF167" i="3"/>
  <c r="AF175" i="3"/>
  <c r="AF183" i="3"/>
  <c r="AF191" i="3"/>
  <c r="AF199" i="3"/>
  <c r="AF207" i="3"/>
  <c r="AF215" i="3"/>
  <c r="AF223" i="3"/>
  <c r="AF231" i="3"/>
  <c r="AF239" i="3"/>
  <c r="AF247" i="3"/>
  <c r="AF255" i="3"/>
  <c r="AF263" i="3"/>
  <c r="AF271" i="3"/>
  <c r="AF279" i="3"/>
  <c r="AF287" i="3"/>
  <c r="AF295" i="3"/>
  <c r="AF303" i="3"/>
  <c r="AF311" i="3"/>
  <c r="AF319" i="3"/>
  <c r="AF327" i="3"/>
  <c r="AF335" i="3"/>
  <c r="AF343" i="3"/>
  <c r="AF351" i="3"/>
  <c r="AF359" i="3"/>
  <c r="AF367" i="3"/>
  <c r="AF375" i="3"/>
  <c r="AF383" i="3"/>
  <c r="AF391" i="3"/>
  <c r="AF399" i="3"/>
  <c r="AF407" i="3"/>
  <c r="AF415" i="3"/>
  <c r="AF423" i="3"/>
  <c r="AF431" i="3"/>
  <c r="AF439" i="3"/>
  <c r="AF447" i="3"/>
  <c r="AF455" i="3"/>
  <c r="AF463" i="3"/>
  <c r="AF471" i="3"/>
  <c r="AF479" i="3"/>
  <c r="AF487" i="3"/>
  <c r="AF495" i="3"/>
  <c r="AF503" i="3"/>
  <c r="AF511" i="3"/>
  <c r="AF519" i="3"/>
  <c r="AF527" i="3"/>
  <c r="AF535" i="3"/>
  <c r="AF543" i="3"/>
  <c r="AF551" i="3"/>
  <c r="AF559" i="3"/>
  <c r="AF567" i="3"/>
  <c r="AF575" i="3"/>
  <c r="AF583" i="3"/>
  <c r="AF591" i="3"/>
  <c r="AF599" i="3"/>
  <c r="AF607" i="3"/>
  <c r="AF615" i="3"/>
  <c r="AF623" i="3"/>
  <c r="AF631" i="3"/>
  <c r="AF639" i="3"/>
  <c r="AF647" i="3"/>
  <c r="AF655" i="3"/>
  <c r="AF663" i="3"/>
  <c r="AF671" i="3"/>
  <c r="AF679" i="3"/>
  <c r="AF8" i="3"/>
  <c r="AF16" i="3"/>
  <c r="AF24" i="3"/>
  <c r="AF32" i="3"/>
  <c r="AF40" i="3"/>
  <c r="AF48" i="3"/>
  <c r="AF56" i="3"/>
  <c r="AF64" i="3"/>
  <c r="AF72" i="3"/>
  <c r="AF80" i="3"/>
  <c r="AF88" i="3"/>
  <c r="AF96" i="3"/>
  <c r="AF104" i="3"/>
  <c r="AF112" i="3"/>
  <c r="AF120" i="3"/>
  <c r="AF128" i="3"/>
  <c r="AF136" i="3"/>
  <c r="AF144" i="3"/>
  <c r="AF152" i="3"/>
  <c r="AF160" i="3"/>
  <c r="AF168" i="3"/>
  <c r="AF176" i="3"/>
  <c r="AF184" i="3"/>
  <c r="AF192" i="3"/>
  <c r="AF200" i="3"/>
  <c r="AF208" i="3"/>
  <c r="AF216" i="3"/>
  <c r="AF224" i="3"/>
  <c r="AF232" i="3"/>
  <c r="AF240" i="3"/>
  <c r="AF248" i="3"/>
  <c r="AF256" i="3"/>
  <c r="AF264" i="3"/>
  <c r="AF272" i="3"/>
  <c r="AF280" i="3"/>
  <c r="AF288" i="3"/>
  <c r="AF296" i="3"/>
  <c r="AF304" i="3"/>
  <c r="AF312" i="3"/>
  <c r="AF320" i="3"/>
  <c r="AF328" i="3"/>
  <c r="AF336" i="3"/>
  <c r="AF344" i="3"/>
  <c r="AF352" i="3"/>
  <c r="AF360" i="3"/>
  <c r="AF368" i="3"/>
  <c r="AF376" i="3"/>
  <c r="AF384" i="3"/>
  <c r="AF392" i="3"/>
  <c r="AF400" i="3"/>
  <c r="AF408" i="3"/>
  <c r="AF416" i="3"/>
  <c r="AF424" i="3"/>
  <c r="AF432" i="3"/>
  <c r="AF440" i="3"/>
  <c r="AF448" i="3"/>
  <c r="AF456" i="3"/>
  <c r="AF464" i="3"/>
  <c r="AF472" i="3"/>
  <c r="AF480" i="3"/>
  <c r="AF488" i="3"/>
  <c r="AF496" i="3"/>
  <c r="AF504" i="3"/>
  <c r="AF512" i="3"/>
  <c r="AF520" i="3"/>
  <c r="AF528" i="3"/>
  <c r="AF536" i="3"/>
  <c r="AF544" i="3"/>
  <c r="AF552" i="3"/>
  <c r="AF560" i="3"/>
  <c r="AF568" i="3"/>
  <c r="AF576" i="3"/>
  <c r="AF584" i="3"/>
  <c r="AF592" i="3"/>
  <c r="AF600" i="3"/>
  <c r="AF608" i="3"/>
  <c r="AF616" i="3"/>
  <c r="AF624" i="3"/>
  <c r="AF632" i="3"/>
  <c r="AF640" i="3"/>
  <c r="AF648" i="3"/>
  <c r="AF656" i="3"/>
  <c r="AF664" i="3"/>
  <c r="AF672" i="3"/>
  <c r="AF680" i="3"/>
  <c r="AF9" i="3"/>
  <c r="AF17" i="3"/>
  <c r="AF25" i="3"/>
  <c r="AF33" i="3"/>
  <c r="AF41" i="3"/>
  <c r="AF49" i="3"/>
  <c r="AF57" i="3"/>
  <c r="AF65" i="3"/>
  <c r="AF73" i="3"/>
  <c r="AF81" i="3"/>
  <c r="AF89" i="3"/>
  <c r="AF97" i="3"/>
  <c r="AF105" i="3"/>
  <c r="AF113" i="3"/>
  <c r="AF121" i="3"/>
  <c r="AF129" i="3"/>
  <c r="AF137" i="3"/>
  <c r="AF145" i="3"/>
  <c r="AF153" i="3"/>
  <c r="AF161" i="3"/>
  <c r="AF169" i="3"/>
  <c r="AF177" i="3"/>
  <c r="AF185" i="3"/>
  <c r="AF193" i="3"/>
  <c r="AF201" i="3"/>
  <c r="AF209" i="3"/>
  <c r="AF217" i="3"/>
  <c r="AF225" i="3"/>
  <c r="AF233" i="3"/>
  <c r="AF241" i="3"/>
  <c r="AF249" i="3"/>
  <c r="AF257" i="3"/>
  <c r="AF265" i="3"/>
  <c r="AF273" i="3"/>
  <c r="AF281" i="3"/>
  <c r="AF289" i="3"/>
  <c r="AF297" i="3"/>
  <c r="AF305" i="3"/>
  <c r="AF313" i="3"/>
  <c r="AF321" i="3"/>
  <c r="AF329" i="3"/>
  <c r="AF337" i="3"/>
  <c r="AF345" i="3"/>
  <c r="AF353" i="3"/>
  <c r="AF361" i="3"/>
  <c r="AF369" i="3"/>
  <c r="AF377" i="3"/>
  <c r="AF385" i="3"/>
  <c r="AF393" i="3"/>
  <c r="AF401" i="3"/>
  <c r="AF409" i="3"/>
  <c r="AF417" i="3"/>
  <c r="AF425" i="3"/>
  <c r="AF433" i="3"/>
  <c r="AF441" i="3"/>
  <c r="AF449" i="3"/>
  <c r="AF457" i="3"/>
  <c r="AF465" i="3"/>
  <c r="AF473" i="3"/>
  <c r="AF481" i="3"/>
  <c r="AF489" i="3"/>
  <c r="AF497" i="3"/>
  <c r="AF505" i="3"/>
  <c r="AF513" i="3"/>
  <c r="AF521" i="3"/>
  <c r="AF529" i="3"/>
  <c r="AF537" i="3"/>
  <c r="AF545" i="3"/>
  <c r="AF553" i="3"/>
  <c r="AF561" i="3"/>
  <c r="AF569" i="3"/>
  <c r="AF577" i="3"/>
  <c r="AF585" i="3"/>
  <c r="AF593" i="3"/>
  <c r="AF601" i="3"/>
  <c r="AF609" i="3"/>
  <c r="AF617" i="3"/>
  <c r="AF625" i="3"/>
  <c r="AF633" i="3"/>
  <c r="AF641" i="3"/>
  <c r="AF649" i="3"/>
  <c r="AF657" i="3"/>
  <c r="AF665" i="3"/>
  <c r="AF673" i="3"/>
  <c r="AF681" i="3"/>
  <c r="AF10" i="3"/>
  <c r="AF18" i="3"/>
  <c r="AF26" i="3"/>
  <c r="AF34" i="3"/>
  <c r="AF42" i="3"/>
  <c r="AF50" i="3"/>
  <c r="AF58" i="3"/>
  <c r="AF66" i="3"/>
  <c r="AF74" i="3"/>
  <c r="AF82" i="3"/>
  <c r="AF90" i="3"/>
  <c r="AF98" i="3"/>
  <c r="AF106" i="3"/>
  <c r="AF114" i="3"/>
  <c r="AF122" i="3"/>
  <c r="AF130" i="3"/>
  <c r="AF138" i="3"/>
  <c r="AF146" i="3"/>
  <c r="AF154" i="3"/>
  <c r="AF162" i="3"/>
  <c r="AF170" i="3"/>
  <c r="AF178" i="3"/>
  <c r="AF186" i="3"/>
  <c r="AF194" i="3"/>
  <c r="AF202" i="3"/>
  <c r="AF210" i="3"/>
  <c r="AF218" i="3"/>
  <c r="AF226" i="3"/>
  <c r="AF234" i="3"/>
  <c r="AF242" i="3"/>
  <c r="AF250" i="3"/>
  <c r="AF258" i="3"/>
  <c r="AF266" i="3"/>
  <c r="AF274" i="3"/>
  <c r="AF282" i="3"/>
  <c r="AF290" i="3"/>
  <c r="AF298" i="3"/>
  <c r="AF306" i="3"/>
  <c r="AF314" i="3"/>
  <c r="AF322" i="3"/>
  <c r="AF330" i="3"/>
  <c r="AF338" i="3"/>
  <c r="AF346" i="3"/>
  <c r="AF354" i="3"/>
  <c r="AF362" i="3"/>
  <c r="AF370" i="3"/>
  <c r="AF378" i="3"/>
  <c r="AF386" i="3"/>
  <c r="AF394" i="3"/>
  <c r="AF402" i="3"/>
  <c r="AF410" i="3"/>
  <c r="AF418" i="3"/>
  <c r="AF426" i="3"/>
  <c r="AF434" i="3"/>
  <c r="AF442" i="3"/>
  <c r="AF450" i="3"/>
  <c r="AF458" i="3"/>
  <c r="AF466" i="3"/>
  <c r="AF474" i="3"/>
  <c r="AF482" i="3"/>
  <c r="AF490" i="3"/>
  <c r="AF498" i="3"/>
  <c r="AF506" i="3"/>
  <c r="AF514" i="3"/>
  <c r="AF522" i="3"/>
  <c r="AF530" i="3"/>
  <c r="AF538" i="3"/>
  <c r="AF546" i="3"/>
  <c r="AF554" i="3"/>
  <c r="AF562" i="3"/>
  <c r="AF570" i="3"/>
  <c r="AF578" i="3"/>
  <c r="AF586" i="3"/>
  <c r="AF594" i="3"/>
  <c r="AF602" i="3"/>
  <c r="AF610" i="3"/>
  <c r="AF618" i="3"/>
  <c r="AF626" i="3"/>
  <c r="AF634" i="3"/>
  <c r="AF642" i="3"/>
  <c r="AF650" i="3"/>
  <c r="AF658" i="3"/>
  <c r="AF11" i="3"/>
  <c r="AF43" i="3"/>
  <c r="AF75" i="3"/>
  <c r="AF107" i="3"/>
  <c r="AF139" i="3"/>
  <c r="AF171" i="3"/>
  <c r="AF203" i="3"/>
  <c r="AF235" i="3"/>
  <c r="AF267" i="3"/>
  <c r="AF299" i="3"/>
  <c r="AF331" i="3"/>
  <c r="AF363" i="3"/>
  <c r="AF395" i="3"/>
  <c r="AF427" i="3"/>
  <c r="AF459" i="3"/>
  <c r="AF491" i="3"/>
  <c r="AF523" i="3"/>
  <c r="AF555" i="3"/>
  <c r="AF587" i="3"/>
  <c r="AF619" i="3"/>
  <c r="AF651" i="3"/>
  <c r="AF675" i="3"/>
  <c r="AF688" i="3"/>
  <c r="AF696" i="3"/>
  <c r="AF704" i="3"/>
  <c r="AF712" i="3"/>
  <c r="AF720" i="3"/>
  <c r="AF728" i="3"/>
  <c r="AF736" i="3"/>
  <c r="AF744" i="3"/>
  <c r="AF752" i="3"/>
  <c r="AF760" i="3"/>
  <c r="AF768" i="3"/>
  <c r="AF776" i="3"/>
  <c r="AF784" i="3"/>
  <c r="AF792" i="3"/>
  <c r="AF800" i="3"/>
  <c r="AF808" i="3"/>
  <c r="AF816" i="3"/>
  <c r="AF824" i="3"/>
  <c r="AF832" i="3"/>
  <c r="AF840" i="3"/>
  <c r="AF848" i="3"/>
  <c r="AF856" i="3"/>
  <c r="AF864" i="3"/>
  <c r="AF872" i="3"/>
  <c r="AF880" i="3"/>
  <c r="AF888" i="3"/>
  <c r="AF896" i="3"/>
  <c r="AF904" i="3"/>
  <c r="AF912" i="3"/>
  <c r="AF920" i="3"/>
  <c r="AF928" i="3"/>
  <c r="AF936" i="3"/>
  <c r="AF944" i="3"/>
  <c r="AF952" i="3"/>
  <c r="AF960" i="3"/>
  <c r="AF968" i="3"/>
  <c r="AF976" i="3"/>
  <c r="AF984" i="3"/>
  <c r="AF992" i="3"/>
  <c r="AF59" i="3"/>
  <c r="AF379" i="3"/>
  <c r="AF539" i="3"/>
  <c r="AF692" i="3"/>
  <c r="AF732" i="3"/>
  <c r="AF780" i="3"/>
  <c r="AF812" i="3"/>
  <c r="AF852" i="3"/>
  <c r="AF884" i="3"/>
  <c r="AF916" i="3"/>
  <c r="AF948" i="3"/>
  <c r="AF964" i="3"/>
  <c r="AF28" i="3"/>
  <c r="AF188" i="3"/>
  <c r="AF348" i="3"/>
  <c r="AF476" i="3"/>
  <c r="AF636" i="3"/>
  <c r="AF701" i="3"/>
  <c r="AF725" i="3"/>
  <c r="AF757" i="3"/>
  <c r="AF781" i="3"/>
  <c r="AF805" i="3"/>
  <c r="AF837" i="3"/>
  <c r="AF861" i="3"/>
  <c r="AF12" i="3"/>
  <c r="AF44" i="3"/>
  <c r="AF76" i="3"/>
  <c r="AF108" i="3"/>
  <c r="AF140" i="3"/>
  <c r="AF172" i="3"/>
  <c r="AF204" i="3"/>
  <c r="AF236" i="3"/>
  <c r="AF268" i="3"/>
  <c r="AF300" i="3"/>
  <c r="AF332" i="3"/>
  <c r="AF364" i="3"/>
  <c r="AF396" i="3"/>
  <c r="AF428" i="3"/>
  <c r="AF460" i="3"/>
  <c r="AF492" i="3"/>
  <c r="AF524" i="3"/>
  <c r="AF556" i="3"/>
  <c r="AF588" i="3"/>
  <c r="AF620" i="3"/>
  <c r="AF652" i="3"/>
  <c r="AF676" i="3"/>
  <c r="AF689" i="3"/>
  <c r="AF697" i="3"/>
  <c r="AF705" i="3"/>
  <c r="AF713" i="3"/>
  <c r="AF721" i="3"/>
  <c r="AF729" i="3"/>
  <c r="AF737" i="3"/>
  <c r="AF745" i="3"/>
  <c r="AF753" i="3"/>
  <c r="AF761" i="3"/>
  <c r="AF769" i="3"/>
  <c r="AF777" i="3"/>
  <c r="AF785" i="3"/>
  <c r="AF793" i="3"/>
  <c r="AF801" i="3"/>
  <c r="AF809" i="3"/>
  <c r="AF817" i="3"/>
  <c r="AF825" i="3"/>
  <c r="AF833" i="3"/>
  <c r="AF841" i="3"/>
  <c r="AF849" i="3"/>
  <c r="AF857" i="3"/>
  <c r="AF865" i="3"/>
  <c r="AF873" i="3"/>
  <c r="AF881" i="3"/>
  <c r="AF889" i="3"/>
  <c r="AF897" i="3"/>
  <c r="AF905" i="3"/>
  <c r="AF913" i="3"/>
  <c r="AF921" i="3"/>
  <c r="AF929" i="3"/>
  <c r="AF937" i="3"/>
  <c r="AF945" i="3"/>
  <c r="AF953" i="3"/>
  <c r="AF961" i="3"/>
  <c r="AF969" i="3"/>
  <c r="AF977" i="3"/>
  <c r="AF985" i="3"/>
  <c r="AF993" i="3"/>
  <c r="AF155" i="3"/>
  <c r="AF315" i="3"/>
  <c r="AF507" i="3"/>
  <c r="AF666" i="3"/>
  <c r="AF708" i="3"/>
  <c r="AF724" i="3"/>
  <c r="AF756" i="3"/>
  <c r="AF804" i="3"/>
  <c r="AF844" i="3"/>
  <c r="AF868" i="3"/>
  <c r="AF900" i="3"/>
  <c r="AF956" i="3"/>
  <c r="AF92" i="3"/>
  <c r="AF316" i="3"/>
  <c r="AF444" i="3"/>
  <c r="AF540" i="3"/>
  <c r="AF604" i="3"/>
  <c r="AF693" i="3"/>
  <c r="AF733" i="3"/>
  <c r="AF765" i="3"/>
  <c r="AF797" i="3"/>
  <c r="AF829" i="3"/>
  <c r="AF869" i="3"/>
  <c r="AF19" i="3"/>
  <c r="AF51" i="3"/>
  <c r="AF83" i="3"/>
  <c r="AF115" i="3"/>
  <c r="AF147" i="3"/>
  <c r="AF179" i="3"/>
  <c r="AF211" i="3"/>
  <c r="AF243" i="3"/>
  <c r="AF275" i="3"/>
  <c r="AF307" i="3"/>
  <c r="AF339" i="3"/>
  <c r="AF371" i="3"/>
  <c r="AF403" i="3"/>
  <c r="AF435" i="3"/>
  <c r="AF467" i="3"/>
  <c r="AF499" i="3"/>
  <c r="AF531" i="3"/>
  <c r="AF563" i="3"/>
  <c r="AF595" i="3"/>
  <c r="AF627" i="3"/>
  <c r="AF659" i="3"/>
  <c r="AF682" i="3"/>
  <c r="AF690" i="3"/>
  <c r="AF698" i="3"/>
  <c r="AF706" i="3"/>
  <c r="AF714" i="3"/>
  <c r="AF722" i="3"/>
  <c r="AF730" i="3"/>
  <c r="AF738" i="3"/>
  <c r="AF746" i="3"/>
  <c r="AF754" i="3"/>
  <c r="AF762" i="3"/>
  <c r="AF770" i="3"/>
  <c r="AF778" i="3"/>
  <c r="AF786" i="3"/>
  <c r="AF794" i="3"/>
  <c r="AF802" i="3"/>
  <c r="AF810" i="3"/>
  <c r="AF818" i="3"/>
  <c r="AF826" i="3"/>
  <c r="AF834" i="3"/>
  <c r="AF842" i="3"/>
  <c r="AF850" i="3"/>
  <c r="AF858" i="3"/>
  <c r="AF866" i="3"/>
  <c r="AF874" i="3"/>
  <c r="AF882" i="3"/>
  <c r="AF890" i="3"/>
  <c r="AF898" i="3"/>
  <c r="AF906" i="3"/>
  <c r="AF914" i="3"/>
  <c r="AF922" i="3"/>
  <c r="AF930" i="3"/>
  <c r="AF938" i="3"/>
  <c r="AF946" i="3"/>
  <c r="AF954" i="3"/>
  <c r="AF962" i="3"/>
  <c r="AF970" i="3"/>
  <c r="AF978" i="3"/>
  <c r="AF986" i="3"/>
  <c r="AF994" i="3"/>
  <c r="AF187" i="3"/>
  <c r="AF443" i="3"/>
  <c r="AF684" i="3"/>
  <c r="AF764" i="3"/>
  <c r="AF828" i="3"/>
  <c r="AF908" i="3"/>
  <c r="AF972" i="3"/>
  <c r="AF20" i="3"/>
  <c r="AF52" i="3"/>
  <c r="AF84" i="3"/>
  <c r="AF116" i="3"/>
  <c r="AF148" i="3"/>
  <c r="AF180" i="3"/>
  <c r="AF212" i="3"/>
  <c r="AF244" i="3"/>
  <c r="AF276" i="3"/>
  <c r="AF308" i="3"/>
  <c r="AF340" i="3"/>
  <c r="AF372" i="3"/>
  <c r="AF404" i="3"/>
  <c r="AF436" i="3"/>
  <c r="AF468" i="3"/>
  <c r="AF500" i="3"/>
  <c r="AF532" i="3"/>
  <c r="AF564" i="3"/>
  <c r="AF596" i="3"/>
  <c r="AF628" i="3"/>
  <c r="AF660" i="3"/>
  <c r="AF683" i="3"/>
  <c r="AF691" i="3"/>
  <c r="AF699" i="3"/>
  <c r="AF707" i="3"/>
  <c r="AF715" i="3"/>
  <c r="AF723" i="3"/>
  <c r="AF731" i="3"/>
  <c r="AF739" i="3"/>
  <c r="AF747" i="3"/>
  <c r="AF755" i="3"/>
  <c r="AF763" i="3"/>
  <c r="AF771" i="3"/>
  <c r="AF779" i="3"/>
  <c r="AF787" i="3"/>
  <c r="AF795" i="3"/>
  <c r="AF803" i="3"/>
  <c r="AF811" i="3"/>
  <c r="AF819" i="3"/>
  <c r="AF827" i="3"/>
  <c r="AF835" i="3"/>
  <c r="AF843" i="3"/>
  <c r="AF851" i="3"/>
  <c r="AF859" i="3"/>
  <c r="AF867" i="3"/>
  <c r="AF875" i="3"/>
  <c r="AF883" i="3"/>
  <c r="AF891" i="3"/>
  <c r="AF899" i="3"/>
  <c r="AF907" i="3"/>
  <c r="AF915" i="3"/>
  <c r="AF923" i="3"/>
  <c r="AF931" i="3"/>
  <c r="AF939" i="3"/>
  <c r="AF947" i="3"/>
  <c r="AF955" i="3"/>
  <c r="AF963" i="3"/>
  <c r="AF971" i="3"/>
  <c r="AF979" i="3"/>
  <c r="AF987" i="3"/>
  <c r="AF995" i="3"/>
  <c r="AF27" i="3"/>
  <c r="AF603" i="3"/>
  <c r="AF772" i="3"/>
  <c r="AF860" i="3"/>
  <c r="AF924" i="3"/>
  <c r="AF996" i="3"/>
  <c r="AF35" i="3"/>
  <c r="AF67" i="3"/>
  <c r="AF99" i="3"/>
  <c r="AF131" i="3"/>
  <c r="AF163" i="3"/>
  <c r="AF195" i="3"/>
  <c r="AF227" i="3"/>
  <c r="AF259" i="3"/>
  <c r="AF291" i="3"/>
  <c r="AF323" i="3"/>
  <c r="AF355" i="3"/>
  <c r="AF387" i="3"/>
  <c r="AF419" i="3"/>
  <c r="AF451" i="3"/>
  <c r="AF483" i="3"/>
  <c r="AF515" i="3"/>
  <c r="AF547" i="3"/>
  <c r="AF579" i="3"/>
  <c r="AF611" i="3"/>
  <c r="AF643" i="3"/>
  <c r="AF668" i="3"/>
  <c r="AF686" i="3"/>
  <c r="AF694" i="3"/>
  <c r="AF702" i="3"/>
  <c r="AF710" i="3"/>
  <c r="AF718" i="3"/>
  <c r="AF726" i="3"/>
  <c r="AF734" i="3"/>
  <c r="AF742" i="3"/>
  <c r="AF750" i="3"/>
  <c r="AF758" i="3"/>
  <c r="AF766" i="3"/>
  <c r="AF774" i="3"/>
  <c r="AF782" i="3"/>
  <c r="AF790" i="3"/>
  <c r="AF798" i="3"/>
  <c r="AF806" i="3"/>
  <c r="AF814" i="3"/>
  <c r="AF822" i="3"/>
  <c r="AF830" i="3"/>
  <c r="AF838" i="3"/>
  <c r="AF846" i="3"/>
  <c r="AF854" i="3"/>
  <c r="AF862" i="3"/>
  <c r="AF870" i="3"/>
  <c r="AF878" i="3"/>
  <c r="AF886" i="3"/>
  <c r="AF894" i="3"/>
  <c r="AF902" i="3"/>
  <c r="AF910" i="3"/>
  <c r="AF918" i="3"/>
  <c r="AF926" i="3"/>
  <c r="AF934" i="3"/>
  <c r="AF942" i="3"/>
  <c r="AF950" i="3"/>
  <c r="AF958" i="3"/>
  <c r="AF966" i="3"/>
  <c r="AF974" i="3"/>
  <c r="AF982" i="3"/>
  <c r="AF990" i="3"/>
  <c r="AF998" i="3"/>
  <c r="AF123" i="3"/>
  <c r="AF219" i="3"/>
  <c r="AF283" i="3"/>
  <c r="AF411" i="3"/>
  <c r="AF571" i="3"/>
  <c r="AF700" i="3"/>
  <c r="AF740" i="3"/>
  <c r="AF788" i="3"/>
  <c r="AF820" i="3"/>
  <c r="AF876" i="3"/>
  <c r="AF932" i="3"/>
  <c r="AF980" i="3"/>
  <c r="AF124" i="3"/>
  <c r="AF284" i="3"/>
  <c r="AF412" i="3"/>
  <c r="AF572" i="3"/>
  <c r="AF685" i="3"/>
  <c r="AF717" i="3"/>
  <c r="AF749" i="3"/>
  <c r="AF789" i="3"/>
  <c r="AF821" i="3"/>
  <c r="AF853" i="3"/>
  <c r="AF36" i="3"/>
  <c r="AF68" i="3"/>
  <c r="AF100" i="3"/>
  <c r="AF132" i="3"/>
  <c r="AF164" i="3"/>
  <c r="AF196" i="3"/>
  <c r="AF228" i="3"/>
  <c r="AF260" i="3"/>
  <c r="AF292" i="3"/>
  <c r="AF324" i="3"/>
  <c r="AF356" i="3"/>
  <c r="AF388" i="3"/>
  <c r="AF420" i="3"/>
  <c r="AF452" i="3"/>
  <c r="AF484" i="3"/>
  <c r="AF516" i="3"/>
  <c r="AF548" i="3"/>
  <c r="AF580" i="3"/>
  <c r="AF612" i="3"/>
  <c r="AF644" i="3"/>
  <c r="AF674" i="3"/>
  <c r="AF687" i="3"/>
  <c r="AF695" i="3"/>
  <c r="AF703" i="3"/>
  <c r="AF711" i="3"/>
  <c r="AF719" i="3"/>
  <c r="AF727" i="3"/>
  <c r="AF735" i="3"/>
  <c r="AF743" i="3"/>
  <c r="AF751" i="3"/>
  <c r="AF759" i="3"/>
  <c r="AF767" i="3"/>
  <c r="AF775" i="3"/>
  <c r="AF783" i="3"/>
  <c r="AF791" i="3"/>
  <c r="AF799" i="3"/>
  <c r="AF807" i="3"/>
  <c r="AF815" i="3"/>
  <c r="AF823" i="3"/>
  <c r="AF831" i="3"/>
  <c r="AF839" i="3"/>
  <c r="AF847" i="3"/>
  <c r="AF855" i="3"/>
  <c r="AF863" i="3"/>
  <c r="AF871" i="3"/>
  <c r="AF879" i="3"/>
  <c r="AF887" i="3"/>
  <c r="AF895" i="3"/>
  <c r="AF903" i="3"/>
  <c r="AF911" i="3"/>
  <c r="AF919" i="3"/>
  <c r="AF927" i="3"/>
  <c r="AF935" i="3"/>
  <c r="AF943" i="3"/>
  <c r="AF951" i="3"/>
  <c r="AF959" i="3"/>
  <c r="AF967" i="3"/>
  <c r="AF975" i="3"/>
  <c r="AF983" i="3"/>
  <c r="AF991" i="3"/>
  <c r="AF999" i="3"/>
  <c r="AF91" i="3"/>
  <c r="AF251" i="3"/>
  <c r="AF347" i="3"/>
  <c r="AF475" i="3"/>
  <c r="AF635" i="3"/>
  <c r="AF716" i="3"/>
  <c r="AF748" i="3"/>
  <c r="AF796" i="3"/>
  <c r="AF836" i="3"/>
  <c r="AF892" i="3"/>
  <c r="AF940" i="3"/>
  <c r="AF988" i="3"/>
  <c r="AF60" i="3"/>
  <c r="AF252" i="3"/>
  <c r="AF380" i="3"/>
  <c r="AF508" i="3"/>
  <c r="AF667" i="3"/>
  <c r="AF709" i="3"/>
  <c r="AF741" i="3"/>
  <c r="AF773" i="3"/>
  <c r="AF813" i="3"/>
  <c r="AF845" i="3"/>
  <c r="AF156" i="3"/>
  <c r="AF925" i="3"/>
  <c r="AF989" i="3"/>
  <c r="AF997" i="3"/>
  <c r="AF220" i="3"/>
  <c r="AF933" i="3"/>
  <c r="AF877" i="3"/>
  <c r="AF941" i="3"/>
  <c r="AF885" i="3"/>
  <c r="AF949" i="3"/>
  <c r="AF981" i="3"/>
  <c r="AF893" i="3"/>
  <c r="AF957" i="3"/>
  <c r="AF973" i="3"/>
  <c r="AF901" i="3"/>
  <c r="AF965" i="3"/>
  <c r="AF909" i="3"/>
  <c r="AF917" i="3"/>
  <c r="AE2" i="3" a="1"/>
  <c r="AE2" i="3" s="1"/>
  <c r="AE1" i="3"/>
  <c r="AD4" i="3"/>
  <c r="AF4" i="3" s="1"/>
  <c r="AI1" i="3" a="1"/>
  <c r="AI1" i="3" l="1"/>
  <c r="AF2" i="3"/>
  <c r="AG4" i="3" a="1"/>
  <c r="AH2" i="3" l="1" a="1"/>
  <c r="AH2" i="3" s="1"/>
  <c r="AG4" i="3"/>
  <c r="AI4" i="3" s="1"/>
  <c r="AI5" i="3"/>
  <c r="AH1" i="3"/>
  <c r="AL1" i="3" a="1"/>
  <c r="AI2" i="3" l="1"/>
  <c r="AL1" i="3"/>
  <c r="AJ4" i="3" a="1"/>
  <c r="AJ4" i="3" l="1"/>
  <c r="AL4" i="3" s="1"/>
  <c r="AK2" i="3" a="1"/>
  <c r="AK2" i="3" s="1"/>
  <c r="AL5" i="3"/>
  <c r="AK1" i="3"/>
  <c r="AL2" i="3" l="1"/>
  <c r="U2" i="3" l="1"/>
  <c r="X38" i="3"/>
  <c r="X415" i="3"/>
  <c r="X522" i="3"/>
  <c r="X615" i="3"/>
  <c r="X230" i="3"/>
  <c r="X95" i="3"/>
  <c r="X607" i="3"/>
  <c r="X472" i="3"/>
  <c r="X337" i="3"/>
  <c r="X202" i="3"/>
  <c r="X75" i="3"/>
  <c r="X587" i="3"/>
  <c r="X445" i="3"/>
  <c r="X885" i="3"/>
  <c r="X412" i="3"/>
  <c r="X430" i="3"/>
  <c r="X295" i="3"/>
  <c r="X160" i="3"/>
  <c r="X672" i="3"/>
  <c r="X537" i="3"/>
  <c r="X402" i="3"/>
  <c r="X275" i="3"/>
  <c r="X133" i="3"/>
  <c r="X645" i="3"/>
  <c r="X660" i="3"/>
  <c r="X118" i="3"/>
  <c r="X630" i="3"/>
  <c r="X495" i="3"/>
  <c r="X360" i="3"/>
  <c r="X225" i="3"/>
  <c r="X90" i="3"/>
  <c r="X602" i="3"/>
  <c r="X475" i="3"/>
  <c r="X333" i="3"/>
  <c r="X773" i="3"/>
  <c r="X878" i="3"/>
  <c r="X318" i="3"/>
  <c r="X183" i="3"/>
  <c r="X48" i="3"/>
  <c r="X560" i="3"/>
  <c r="X425" i="3"/>
  <c r="X290" i="3"/>
  <c r="X163" i="3"/>
  <c r="X675" i="3"/>
  <c r="X276" i="3"/>
  <c r="X312" i="3"/>
  <c r="X427" i="3"/>
  <c r="X286" i="3"/>
  <c r="X393" i="3"/>
  <c r="X501" i="3"/>
  <c r="X435" i="3"/>
  <c r="X723" i="3"/>
  <c r="X187" i="3"/>
  <c r="X572" i="3"/>
  <c r="X499" i="3"/>
  <c r="X739" i="3"/>
  <c r="X634" i="3"/>
  <c r="X188" i="3"/>
  <c r="X865" i="3"/>
  <c r="X896" i="3"/>
  <c r="X889" i="3"/>
  <c r="X139" i="3"/>
  <c r="X466" i="3"/>
  <c r="X742" i="3"/>
  <c r="X182" i="3"/>
  <c r="X47" i="3"/>
  <c r="X559" i="3"/>
  <c r="X424" i="3"/>
  <c r="X289" i="3"/>
  <c r="X154" i="3"/>
  <c r="X666" i="3"/>
  <c r="X539" i="3"/>
  <c r="X397" i="3"/>
  <c r="X837" i="3"/>
  <c r="X990" i="3"/>
  <c r="X382" i="3"/>
  <c r="X247" i="3"/>
  <c r="X112" i="3"/>
  <c r="X624" i="3"/>
  <c r="X489" i="3"/>
  <c r="X354" i="3"/>
  <c r="X227" i="3"/>
  <c r="X85" i="3"/>
  <c r="X758" i="3"/>
  <c r="X440" i="3"/>
  <c r="X555" i="3"/>
  <c r="X414" i="3"/>
  <c r="X521" i="3"/>
  <c r="X629" i="3"/>
  <c r="X293" i="3"/>
  <c r="X851" i="3"/>
  <c r="X45" i="3"/>
  <c r="X795" i="3"/>
  <c r="X357" i="3"/>
  <c r="X867" i="3"/>
  <c r="X507" i="3"/>
  <c r="X747" i="3"/>
  <c r="X970" i="3"/>
  <c r="X982" i="3"/>
  <c r="X994" i="3"/>
  <c r="X536" i="3"/>
  <c r="X711" i="3"/>
  <c r="X601" i="3"/>
  <c r="X330" i="3"/>
  <c r="X153" i="3"/>
  <c r="X246" i="3"/>
  <c r="X623" i="3"/>
  <c r="X488" i="3"/>
  <c r="X353" i="3"/>
  <c r="X218" i="3"/>
  <c r="X91" i="3"/>
  <c r="X603" i="3"/>
  <c r="X461" i="3"/>
  <c r="X901" i="3"/>
  <c r="X540" i="3"/>
  <c r="X446" i="3"/>
  <c r="X311" i="3"/>
  <c r="X176" i="3"/>
  <c r="X41" i="3"/>
  <c r="X553" i="3"/>
  <c r="X418" i="3"/>
  <c r="X291" i="3"/>
  <c r="X149" i="3"/>
  <c r="X70" i="3"/>
  <c r="X177" i="3"/>
  <c r="X285" i="3"/>
  <c r="X151" i="3"/>
  <c r="X258" i="3"/>
  <c r="X941" i="3"/>
  <c r="X823" i="3"/>
  <c r="X828" i="3"/>
  <c r="X759" i="3"/>
  <c r="X772" i="3"/>
  <c r="X839" i="3"/>
  <c r="X844" i="3"/>
  <c r="X910" i="3"/>
  <c r="X852" i="3"/>
  <c r="X580" i="3"/>
  <c r="X699" i="3"/>
  <c r="X692" i="3"/>
  <c r="X671" i="3"/>
  <c r="X509" i="3"/>
  <c r="X359" i="3"/>
  <c r="X197" i="3"/>
  <c r="X358" i="3"/>
  <c r="X600" i="3"/>
  <c r="X61" i="3"/>
  <c r="X558" i="3"/>
  <c r="X701" i="3"/>
  <c r="X287" i="3"/>
  <c r="X267" i="3"/>
  <c r="X110" i="3"/>
  <c r="X487" i="3"/>
  <c r="X352" i="3"/>
  <c r="X217" i="3"/>
  <c r="X82" i="3"/>
  <c r="X594" i="3"/>
  <c r="X467" i="3"/>
  <c r="X325" i="3"/>
  <c r="X765" i="3"/>
  <c r="X870" i="3"/>
  <c r="X310" i="3"/>
  <c r="X175" i="3"/>
  <c r="X40" i="3"/>
  <c r="X552" i="3"/>
  <c r="X417" i="3"/>
  <c r="X282" i="3"/>
  <c r="X155" i="3"/>
  <c r="X667" i="3"/>
  <c r="X525" i="3"/>
  <c r="X965" i="3"/>
  <c r="X727" i="3"/>
  <c r="X510" i="3"/>
  <c r="X375" i="3"/>
  <c r="X240" i="3"/>
  <c r="X105" i="3"/>
  <c r="X617" i="3"/>
  <c r="X482" i="3"/>
  <c r="X355" i="3"/>
  <c r="X213" i="3"/>
  <c r="X198" i="3"/>
  <c r="X305" i="3"/>
  <c r="X413" i="3"/>
  <c r="X279" i="3"/>
  <c r="X386" i="3"/>
  <c r="X532" i="3"/>
  <c r="X951" i="3"/>
  <c r="X956" i="3"/>
  <c r="X895" i="3"/>
  <c r="X900" i="3"/>
  <c r="X967" i="3"/>
  <c r="X972" i="3"/>
  <c r="X847" i="3"/>
  <c r="X371" i="3"/>
  <c r="X647" i="3"/>
  <c r="X904" i="3"/>
  <c r="X420" i="3"/>
  <c r="X159" i="3"/>
  <c r="X266" i="3"/>
  <c r="X651" i="3"/>
  <c r="X949" i="3"/>
  <c r="X494" i="3"/>
  <c r="X224" i="3"/>
  <c r="X89" i="3"/>
  <c r="X339" i="3"/>
  <c r="X332" i="3"/>
  <c r="X223" i="3"/>
  <c r="X88" i="3"/>
  <c r="X465" i="3"/>
  <c r="X203" i="3"/>
  <c r="X573" i="3"/>
  <c r="X84" i="3"/>
  <c r="X46" i="3"/>
  <c r="X423" i="3"/>
  <c r="X288" i="3"/>
  <c r="X665" i="3"/>
  <c r="X530" i="3"/>
  <c r="X403" i="3"/>
  <c r="X261" i="3"/>
  <c r="X806" i="3"/>
  <c r="X111" i="3"/>
  <c r="X422" i="3"/>
  <c r="X152" i="3"/>
  <c r="X664" i="3"/>
  <c r="X529" i="3"/>
  <c r="X394" i="3"/>
  <c r="X125" i="3"/>
  <c r="X637" i="3"/>
  <c r="X596" i="3"/>
  <c r="X622" i="3"/>
  <c r="X486" i="3"/>
  <c r="X351" i="3"/>
  <c r="X216" i="3"/>
  <c r="X81" i="3"/>
  <c r="X593" i="3"/>
  <c r="X458" i="3"/>
  <c r="X331" i="3"/>
  <c r="X189" i="3"/>
  <c r="X268" i="3"/>
  <c r="X734" i="3"/>
  <c r="X174" i="3"/>
  <c r="X39" i="3"/>
  <c r="X551" i="3"/>
  <c r="X416" i="3"/>
  <c r="X281" i="3"/>
  <c r="X146" i="3"/>
  <c r="X658" i="3"/>
  <c r="X531" i="3"/>
  <c r="X389" i="3"/>
  <c r="X829" i="3"/>
  <c r="X934" i="3"/>
  <c r="X374" i="3"/>
  <c r="X239" i="3"/>
  <c r="X104" i="3"/>
  <c r="X616" i="3"/>
  <c r="X481" i="3"/>
  <c r="X346" i="3"/>
  <c r="X219" i="3"/>
  <c r="X77" i="3"/>
  <c r="X589" i="3"/>
  <c r="X212" i="3"/>
  <c r="X62" i="3"/>
  <c r="X574" i="3"/>
  <c r="X439" i="3"/>
  <c r="X304" i="3"/>
  <c r="X169" i="3"/>
  <c r="X681" i="3"/>
  <c r="X546" i="3"/>
  <c r="X419" i="3"/>
  <c r="X277" i="3"/>
  <c r="X582" i="3"/>
  <c r="X42" i="3"/>
  <c r="X725" i="3"/>
  <c r="X663" i="3"/>
  <c r="X131" i="3"/>
  <c r="X703" i="3"/>
  <c r="X920" i="3"/>
  <c r="X730" i="3"/>
  <c r="X864" i="3"/>
  <c r="X771" i="3"/>
  <c r="X936" i="3"/>
  <c r="X236" i="3"/>
  <c r="X816" i="3"/>
  <c r="X327" i="3"/>
  <c r="X707" i="3"/>
  <c r="X399" i="3"/>
  <c r="X23" i="3"/>
  <c r="X798" i="3"/>
  <c r="X595" i="3"/>
  <c r="X476" i="3"/>
  <c r="X303" i="3"/>
  <c r="X168" i="3"/>
  <c r="X680" i="3"/>
  <c r="X545" i="3"/>
  <c r="X410" i="3"/>
  <c r="X283" i="3"/>
  <c r="X141" i="3"/>
  <c r="X653" i="3"/>
  <c r="X686" i="3"/>
  <c r="X126" i="3"/>
  <c r="X638" i="3"/>
  <c r="X503" i="3"/>
  <c r="X368" i="3"/>
  <c r="X233" i="3"/>
  <c r="X98" i="3"/>
  <c r="X610" i="3"/>
  <c r="X483" i="3"/>
  <c r="X341" i="3"/>
  <c r="X63" i="3"/>
  <c r="X170" i="3"/>
  <c r="X853" i="3"/>
  <c r="X144" i="3"/>
  <c r="X259" i="3"/>
  <c r="X78" i="3"/>
  <c r="X364" i="3"/>
  <c r="X876" i="3"/>
  <c r="X992" i="3"/>
  <c r="X142" i="3"/>
  <c r="X492" i="3"/>
  <c r="X986" i="3"/>
  <c r="X944" i="3"/>
  <c r="X434" i="3"/>
  <c r="X200" i="3"/>
  <c r="X506" i="3"/>
  <c r="X29" i="3"/>
  <c r="X280" i="3"/>
  <c r="X253" i="3"/>
  <c r="X345" i="3"/>
  <c r="X479" i="3"/>
  <c r="X862" i="3"/>
  <c r="X274" i="3"/>
  <c r="X719" i="3"/>
  <c r="X97" i="3"/>
  <c r="X474" i="3"/>
  <c r="X347" i="3"/>
  <c r="X396" i="3"/>
  <c r="X750" i="3"/>
  <c r="X190" i="3"/>
  <c r="X55" i="3"/>
  <c r="X567" i="3"/>
  <c r="X432" i="3"/>
  <c r="X297" i="3"/>
  <c r="X162" i="3"/>
  <c r="X35" i="3"/>
  <c r="X547" i="3"/>
  <c r="X597" i="3"/>
  <c r="X447" i="3"/>
  <c r="X554" i="3"/>
  <c r="X830" i="3"/>
  <c r="X528" i="3"/>
  <c r="X643" i="3"/>
  <c r="X320" i="3"/>
  <c r="X180" i="3"/>
  <c r="X72" i="3"/>
  <c r="X969" i="3"/>
  <c r="X384" i="3"/>
  <c r="X308" i="3"/>
  <c r="X527" i="3"/>
  <c r="X921" i="3"/>
  <c r="X710" i="3"/>
  <c r="X315" i="3"/>
  <c r="X782" i="3"/>
  <c r="X21" i="3"/>
  <c r="X294" i="3"/>
  <c r="X401" i="3"/>
  <c r="X550" i="3"/>
  <c r="X145" i="3"/>
  <c r="X657" i="3"/>
  <c r="X395" i="3"/>
  <c r="X693" i="3"/>
  <c r="X238" i="3"/>
  <c r="X103" i="3"/>
  <c r="X480" i="3"/>
  <c r="X210" i="3"/>
  <c r="X83" i="3"/>
  <c r="X453" i="3"/>
  <c r="X893" i="3"/>
  <c r="X438" i="3"/>
  <c r="X102" i="3"/>
  <c r="X614" i="3"/>
  <c r="X344" i="3"/>
  <c r="X209" i="3"/>
  <c r="X74" i="3"/>
  <c r="X586" i="3"/>
  <c r="X459" i="3"/>
  <c r="X317" i="3"/>
  <c r="X757" i="3"/>
  <c r="X302" i="3"/>
  <c r="X167" i="3"/>
  <c r="X679" i="3"/>
  <c r="X544" i="3"/>
  <c r="X409" i="3"/>
  <c r="X147" i="3"/>
  <c r="X659" i="3"/>
  <c r="X517" i="3"/>
  <c r="X957" i="3"/>
  <c r="X502" i="3"/>
  <c r="X367" i="3"/>
  <c r="X232" i="3"/>
  <c r="X609" i="3"/>
  <c r="X205" i="3"/>
  <c r="X166" i="3"/>
  <c r="X678" i="3"/>
  <c r="X543" i="3"/>
  <c r="X408" i="3"/>
  <c r="X273" i="3"/>
  <c r="X138" i="3"/>
  <c r="X650" i="3"/>
  <c r="X523" i="3"/>
  <c r="X381" i="3"/>
  <c r="X821" i="3"/>
  <c r="X926" i="3"/>
  <c r="X366" i="3"/>
  <c r="X231" i="3"/>
  <c r="X96" i="3"/>
  <c r="X608" i="3"/>
  <c r="X473" i="3"/>
  <c r="X338" i="3"/>
  <c r="X211" i="3"/>
  <c r="X69" i="3"/>
  <c r="X581" i="3"/>
  <c r="X148" i="3"/>
  <c r="X54" i="3"/>
  <c r="X566" i="3"/>
  <c r="X431" i="3"/>
  <c r="X296" i="3"/>
  <c r="X161" i="3"/>
  <c r="X673" i="3"/>
  <c r="X538" i="3"/>
  <c r="X411" i="3"/>
  <c r="X269" i="3"/>
  <c r="X709" i="3"/>
  <c r="X814" i="3"/>
  <c r="X254" i="3"/>
  <c r="X119" i="3"/>
  <c r="X631" i="3"/>
  <c r="X496" i="3"/>
  <c r="X361" i="3"/>
  <c r="X226" i="3"/>
  <c r="X99" i="3"/>
  <c r="X611" i="3"/>
  <c r="X460" i="3"/>
  <c r="X575" i="3"/>
  <c r="X43" i="3"/>
  <c r="X156" i="3"/>
  <c r="X656" i="3"/>
  <c r="X117" i="3"/>
  <c r="X185" i="3"/>
  <c r="X746" i="3"/>
  <c r="X584" i="3"/>
  <c r="X690" i="3"/>
  <c r="X249" i="3"/>
  <c r="X762" i="3"/>
  <c r="X392" i="3"/>
  <c r="X372" i="3"/>
  <c r="X760" i="3"/>
  <c r="X799" i="3"/>
  <c r="X784" i="3"/>
  <c r="X405" i="3"/>
  <c r="X845" i="3"/>
  <c r="X92" i="3"/>
  <c r="X390" i="3"/>
  <c r="X255" i="3"/>
  <c r="X120" i="3"/>
  <c r="X632" i="3"/>
  <c r="X497" i="3"/>
  <c r="X362" i="3"/>
  <c r="X235" i="3"/>
  <c r="X93" i="3"/>
  <c r="X605" i="3"/>
  <c r="X340" i="3"/>
  <c r="X94" i="3"/>
  <c r="X606" i="3"/>
  <c r="X471" i="3"/>
  <c r="X336" i="3"/>
  <c r="X201" i="3"/>
  <c r="X66" i="3"/>
  <c r="X578" i="3"/>
  <c r="X451" i="3"/>
  <c r="X309" i="3"/>
  <c r="X749" i="3"/>
  <c r="X854" i="3"/>
  <c r="X199" i="3"/>
  <c r="X306" i="3"/>
  <c r="X989" i="3"/>
  <c r="X728" i="3"/>
  <c r="X833" i="3"/>
  <c r="X938" i="3"/>
  <c r="X324" i="3"/>
  <c r="X512" i="3"/>
  <c r="X598" i="3"/>
  <c r="X58" i="3"/>
  <c r="X741" i="3"/>
  <c r="X612" i="3"/>
  <c r="X777" i="3"/>
  <c r="X882" i="3"/>
  <c r="X987" i="3"/>
  <c r="X391" i="3"/>
  <c r="X263" i="3"/>
  <c r="X370" i="3"/>
  <c r="X404" i="3"/>
  <c r="X744" i="3"/>
  <c r="X849" i="3"/>
  <c r="X954" i="3"/>
  <c r="X452" i="3"/>
  <c r="X498" i="3"/>
  <c r="X406" i="3"/>
  <c r="X513" i="3"/>
  <c r="X621" i="3"/>
  <c r="X228" i="3"/>
  <c r="X729" i="3"/>
  <c r="X834" i="3"/>
  <c r="X939" i="3"/>
  <c r="X132" i="3"/>
  <c r="X776" i="3"/>
  <c r="X448" i="3"/>
  <c r="X563" i="3"/>
  <c r="X855" i="3"/>
  <c r="X952" i="3"/>
  <c r="X436" i="3"/>
  <c r="X755" i="3"/>
  <c r="X860" i="3"/>
  <c r="X687" i="3"/>
  <c r="X214" i="3"/>
  <c r="X321" i="3"/>
  <c r="X429" i="3"/>
  <c r="X991" i="3"/>
  <c r="X676" i="3"/>
  <c r="X786" i="3"/>
  <c r="X804" i="3"/>
  <c r="X899" i="3"/>
  <c r="X520" i="3"/>
  <c r="X635" i="3"/>
  <c r="X879" i="3"/>
  <c r="X976" i="3"/>
  <c r="X628" i="3"/>
  <c r="X779" i="3"/>
  <c r="X884" i="3"/>
  <c r="X794" i="3"/>
  <c r="X33" i="3"/>
  <c r="X30" i="3"/>
  <c r="X469" i="3"/>
  <c r="X909" i="3"/>
  <c r="X604" i="3"/>
  <c r="X454" i="3"/>
  <c r="X319" i="3"/>
  <c r="X184" i="3"/>
  <c r="X49" i="3"/>
  <c r="X561" i="3"/>
  <c r="X426" i="3"/>
  <c r="X299" i="3"/>
  <c r="X157" i="3"/>
  <c r="X669" i="3"/>
  <c r="X702" i="3"/>
  <c r="X158" i="3"/>
  <c r="X670" i="3"/>
  <c r="X535" i="3"/>
  <c r="X400" i="3"/>
  <c r="X265" i="3"/>
  <c r="X130" i="3"/>
  <c r="X642" i="3"/>
  <c r="X515" i="3"/>
  <c r="X373" i="3"/>
  <c r="X813" i="3"/>
  <c r="X918" i="3"/>
  <c r="X455" i="3"/>
  <c r="X562" i="3"/>
  <c r="X838" i="3"/>
  <c r="X792" i="3"/>
  <c r="X897" i="3"/>
  <c r="X958" i="3"/>
  <c r="X700" i="3"/>
  <c r="X774" i="3"/>
  <c r="X207" i="3"/>
  <c r="X314" i="3"/>
  <c r="X997" i="3"/>
  <c r="X736" i="3"/>
  <c r="X841" i="3"/>
  <c r="X946" i="3"/>
  <c r="X388" i="3"/>
  <c r="X871" i="3"/>
  <c r="X519" i="3"/>
  <c r="X626" i="3"/>
  <c r="X902" i="3"/>
  <c r="X808" i="3"/>
  <c r="X913" i="3"/>
  <c r="X124" i="3"/>
  <c r="X716" i="3"/>
  <c r="X588" i="3"/>
  <c r="X662" i="3"/>
  <c r="X122" i="3"/>
  <c r="X805" i="3"/>
  <c r="X688" i="3"/>
  <c r="X793" i="3"/>
  <c r="X898" i="3"/>
  <c r="X966" i="3"/>
  <c r="X932" i="3"/>
  <c r="X753" i="3"/>
  <c r="X57" i="3"/>
  <c r="X165" i="3"/>
  <c r="X919" i="3"/>
  <c r="X108" i="3"/>
  <c r="X714" i="3"/>
  <c r="X819" i="3"/>
  <c r="X924" i="3"/>
  <c r="X712" i="3"/>
  <c r="X470" i="3"/>
  <c r="X577" i="3"/>
  <c r="X140" i="3"/>
  <c r="X356" i="3"/>
  <c r="X745" i="3"/>
  <c r="X850" i="3"/>
  <c r="X135" i="3"/>
  <c r="X950" i="3"/>
  <c r="X129" i="3"/>
  <c r="X237" i="3"/>
  <c r="X943" i="3"/>
  <c r="X300" i="3"/>
  <c r="X738" i="3"/>
  <c r="X843" i="3"/>
  <c r="X948" i="3"/>
  <c r="X380" i="3"/>
  <c r="X22" i="3"/>
  <c r="X28" i="3"/>
  <c r="X533" i="3"/>
  <c r="X973" i="3"/>
  <c r="X735" i="3"/>
  <c r="X518" i="3"/>
  <c r="X383" i="3"/>
  <c r="X248" i="3"/>
  <c r="X113" i="3"/>
  <c r="X625" i="3"/>
  <c r="X490" i="3"/>
  <c r="X363" i="3"/>
  <c r="X221" i="3"/>
  <c r="X524" i="3"/>
  <c r="X766" i="3"/>
  <c r="X222" i="3"/>
  <c r="X87" i="3"/>
  <c r="X599" i="3"/>
  <c r="X464" i="3"/>
  <c r="X329" i="3"/>
  <c r="X194" i="3"/>
  <c r="X67" i="3"/>
  <c r="X579" i="3"/>
  <c r="X437" i="3"/>
  <c r="X877" i="3"/>
  <c r="X348" i="3"/>
  <c r="X64" i="3"/>
  <c r="X179" i="3"/>
  <c r="X751" i="3"/>
  <c r="X856" i="3"/>
  <c r="X961" i="3"/>
  <c r="X508" i="3"/>
  <c r="X764" i="3"/>
  <c r="X840" i="3"/>
  <c r="X463" i="3"/>
  <c r="X570" i="3"/>
  <c r="X846" i="3"/>
  <c r="X800" i="3"/>
  <c r="X905" i="3"/>
  <c r="X60" i="3"/>
  <c r="X708" i="3"/>
  <c r="X52" i="3"/>
  <c r="X128" i="3"/>
  <c r="X243" i="3"/>
  <c r="X775" i="3"/>
  <c r="X872" i="3"/>
  <c r="X977" i="3"/>
  <c r="X636" i="3"/>
  <c r="X780" i="3"/>
  <c r="X999" i="3"/>
  <c r="X271" i="3"/>
  <c r="X378" i="3"/>
  <c r="X468" i="3"/>
  <c r="X752" i="3"/>
  <c r="X857" i="3"/>
  <c r="X962" i="3"/>
  <c r="X516" i="3"/>
  <c r="X256" i="3"/>
  <c r="X206" i="3"/>
  <c r="X313" i="3"/>
  <c r="X421" i="3"/>
  <c r="X983" i="3"/>
  <c r="X620" i="3"/>
  <c r="X778" i="3"/>
  <c r="X883" i="3"/>
  <c r="X988" i="3"/>
  <c r="X689" i="3"/>
  <c r="X79" i="3"/>
  <c r="X186" i="3"/>
  <c r="X869" i="3"/>
  <c r="X704" i="3"/>
  <c r="X809" i="3"/>
  <c r="X914" i="3"/>
  <c r="X242" i="3"/>
  <c r="X278" i="3"/>
  <c r="X385" i="3"/>
  <c r="X493" i="3"/>
  <c r="X974" i="3"/>
  <c r="X697" i="3"/>
  <c r="X802" i="3"/>
  <c r="X907" i="3"/>
  <c r="X270" i="3"/>
  <c r="X963" i="3"/>
  <c r="X31" i="3"/>
  <c r="X724" i="3"/>
  <c r="X121" i="3"/>
  <c r="X462" i="3"/>
  <c r="X569" i="3"/>
  <c r="X76" i="3"/>
  <c r="X292" i="3"/>
  <c r="X737" i="3"/>
  <c r="X842" i="3"/>
  <c r="X947" i="3"/>
  <c r="X891" i="3"/>
  <c r="X881" i="3"/>
  <c r="X335" i="3"/>
  <c r="X442" i="3"/>
  <c r="X718" i="3"/>
  <c r="X768" i="3"/>
  <c r="X873" i="3"/>
  <c r="X978" i="3"/>
  <c r="X229" i="3"/>
  <c r="X534" i="3"/>
  <c r="X641" i="3"/>
  <c r="X652" i="3"/>
  <c r="X484" i="3"/>
  <c r="X761" i="3"/>
  <c r="X866" i="3"/>
  <c r="X971" i="3"/>
  <c r="X115" i="3"/>
  <c r="X812" i="3"/>
  <c r="X32" i="3"/>
  <c r="X661" i="3"/>
  <c r="X694" i="3"/>
  <c r="X134" i="3"/>
  <c r="X646" i="3"/>
  <c r="X511" i="3"/>
  <c r="X376" i="3"/>
  <c r="X241" i="3"/>
  <c r="X106" i="3"/>
  <c r="X618" i="3"/>
  <c r="X491" i="3"/>
  <c r="X349" i="3"/>
  <c r="X789" i="3"/>
  <c r="X894" i="3"/>
  <c r="X350" i="3"/>
  <c r="X215" i="3"/>
  <c r="X80" i="3"/>
  <c r="X592" i="3"/>
  <c r="X457" i="3"/>
  <c r="X322" i="3"/>
  <c r="X195" i="3"/>
  <c r="X53" i="3"/>
  <c r="X565" i="3"/>
  <c r="X942" i="3"/>
  <c r="X767" i="3"/>
  <c r="X576" i="3"/>
  <c r="X37" i="3"/>
  <c r="X887" i="3"/>
  <c r="X984" i="3"/>
  <c r="X677" i="3"/>
  <c r="X787" i="3"/>
  <c r="X892" i="3"/>
  <c r="X835" i="3"/>
  <c r="X328" i="3"/>
  <c r="X443" i="3"/>
  <c r="X831" i="3"/>
  <c r="X928" i="3"/>
  <c r="X244" i="3"/>
  <c r="X731" i="3"/>
  <c r="X836" i="3"/>
  <c r="X748" i="3"/>
  <c r="X640" i="3"/>
  <c r="X101" i="3"/>
  <c r="X903" i="3"/>
  <c r="X998" i="3"/>
  <c r="X698" i="3"/>
  <c r="X803" i="3"/>
  <c r="X908" i="3"/>
  <c r="X564" i="3"/>
  <c r="X136" i="3"/>
  <c r="X251" i="3"/>
  <c r="X783" i="3"/>
  <c r="X880" i="3"/>
  <c r="X985" i="3"/>
  <c r="X682" i="3"/>
  <c r="X788" i="3"/>
  <c r="X633" i="3"/>
  <c r="X71" i="3"/>
  <c r="X178" i="3"/>
  <c r="X861" i="3"/>
  <c r="X696" i="3"/>
  <c r="X801" i="3"/>
  <c r="X906" i="3"/>
  <c r="X68" i="3"/>
  <c r="X868" i="3"/>
  <c r="X858" i="3"/>
  <c r="X591" i="3"/>
  <c r="X59" i="3"/>
  <c r="X284" i="3"/>
  <c r="X832" i="3"/>
  <c r="X937" i="3"/>
  <c r="X316" i="3"/>
  <c r="X935" i="3"/>
  <c r="X143" i="3"/>
  <c r="X250" i="3"/>
  <c r="X933" i="3"/>
  <c r="X720" i="3"/>
  <c r="X825" i="3"/>
  <c r="X930" i="3"/>
  <c r="X260" i="3"/>
  <c r="X925" i="3"/>
  <c r="X26" i="3"/>
  <c r="X717" i="3"/>
  <c r="X822" i="3"/>
  <c r="X262" i="3"/>
  <c r="X127" i="3"/>
  <c r="X639" i="3"/>
  <c r="X504" i="3"/>
  <c r="X369" i="3"/>
  <c r="X234" i="3"/>
  <c r="X107" i="3"/>
  <c r="X619" i="3"/>
  <c r="X477" i="3"/>
  <c r="X917" i="3"/>
  <c r="X668" i="3"/>
  <c r="X478" i="3"/>
  <c r="X343" i="3"/>
  <c r="X208" i="3"/>
  <c r="X73" i="3"/>
  <c r="X585" i="3"/>
  <c r="X450" i="3"/>
  <c r="X323" i="3"/>
  <c r="X181" i="3"/>
  <c r="X204" i="3"/>
  <c r="X726" i="3"/>
  <c r="X334" i="3"/>
  <c r="X441" i="3"/>
  <c r="X549" i="3"/>
  <c r="X36" i="3"/>
  <c r="X705" i="3"/>
  <c r="X810" i="3"/>
  <c r="X915" i="3"/>
  <c r="X740" i="3"/>
  <c r="X86" i="3"/>
  <c r="X193" i="3"/>
  <c r="X301" i="3"/>
  <c r="X959" i="3"/>
  <c r="X428" i="3"/>
  <c r="X754" i="3"/>
  <c r="X859" i="3"/>
  <c r="X964" i="3"/>
  <c r="X398" i="3"/>
  <c r="X505" i="3"/>
  <c r="X613" i="3"/>
  <c r="X164" i="3"/>
  <c r="X721" i="3"/>
  <c r="X826" i="3"/>
  <c r="X931" i="3"/>
  <c r="X955" i="3"/>
  <c r="X684" i="3"/>
  <c r="X648" i="3"/>
  <c r="X109" i="3"/>
  <c r="X911" i="3"/>
  <c r="X44" i="3"/>
  <c r="X706" i="3"/>
  <c r="X811" i="3"/>
  <c r="X916" i="3"/>
  <c r="X485" i="3"/>
  <c r="X583" i="3"/>
  <c r="X51" i="3"/>
  <c r="X220" i="3"/>
  <c r="X824" i="3"/>
  <c r="X929" i="3"/>
  <c r="X252" i="3"/>
  <c r="X732" i="3"/>
  <c r="X377" i="3"/>
  <c r="X196" i="3"/>
  <c r="X456" i="3"/>
  <c r="X571" i="3"/>
  <c r="X863" i="3"/>
  <c r="X960" i="3"/>
  <c r="X500" i="3"/>
  <c r="X763" i="3"/>
  <c r="X945" i="3"/>
  <c r="X655" i="3"/>
  <c r="X123" i="3"/>
  <c r="X695" i="3"/>
  <c r="X848" i="3"/>
  <c r="X953" i="3"/>
  <c r="X444" i="3"/>
  <c r="X756" i="3"/>
  <c r="X968" i="3"/>
  <c r="X34" i="3"/>
  <c r="X25" i="3"/>
  <c r="X781" i="3"/>
  <c r="X886" i="3"/>
  <c r="X326" i="3"/>
  <c r="X191" i="3"/>
  <c r="X56" i="3"/>
  <c r="X568" i="3"/>
  <c r="X433" i="3"/>
  <c r="X298" i="3"/>
  <c r="X171" i="3"/>
  <c r="X683" i="3"/>
  <c r="X541" i="3"/>
  <c r="X981" i="3"/>
  <c r="X743" i="3"/>
  <c r="X542" i="3"/>
  <c r="X407" i="3"/>
  <c r="X272" i="3"/>
  <c r="X137" i="3"/>
  <c r="X649" i="3"/>
  <c r="X514" i="3"/>
  <c r="X387" i="3"/>
  <c r="X245" i="3"/>
  <c r="X685" i="3"/>
  <c r="X790" i="3"/>
  <c r="X590" i="3"/>
  <c r="X50" i="3"/>
  <c r="X733" i="3"/>
  <c r="X548" i="3"/>
  <c r="X769" i="3"/>
  <c r="X874" i="3"/>
  <c r="X979" i="3"/>
  <c r="X996" i="3"/>
  <c r="X342" i="3"/>
  <c r="X449" i="3"/>
  <c r="X557" i="3"/>
  <c r="X100" i="3"/>
  <c r="X713" i="3"/>
  <c r="X818" i="3"/>
  <c r="X923" i="3"/>
  <c r="X644" i="3"/>
  <c r="X654" i="3"/>
  <c r="X114" i="3"/>
  <c r="X797" i="3"/>
  <c r="X674" i="3"/>
  <c r="X785" i="3"/>
  <c r="X890" i="3"/>
  <c r="X995" i="3"/>
  <c r="X526" i="3"/>
  <c r="X150" i="3"/>
  <c r="X257" i="3"/>
  <c r="X365" i="3"/>
  <c r="X975" i="3"/>
  <c r="X556" i="3"/>
  <c r="X770" i="3"/>
  <c r="X875" i="3"/>
  <c r="X980" i="3"/>
  <c r="X807" i="3"/>
  <c r="X192" i="3"/>
  <c r="X307" i="3"/>
  <c r="X791" i="3"/>
  <c r="X888" i="3"/>
  <c r="X993" i="3"/>
  <c r="X691" i="3"/>
  <c r="X796" i="3"/>
  <c r="X627" i="3"/>
  <c r="X940" i="3"/>
  <c r="X65" i="3"/>
  <c r="X173" i="3"/>
  <c r="X927" i="3"/>
  <c r="X172" i="3"/>
  <c r="X722" i="3"/>
  <c r="X827" i="3"/>
  <c r="X922" i="3"/>
  <c r="X264" i="3"/>
  <c r="X379" i="3"/>
  <c r="X815" i="3"/>
  <c r="X912" i="3"/>
  <c r="X116" i="3"/>
  <c r="X715" i="3"/>
  <c r="X820" i="3"/>
  <c r="X817" i="3"/>
  <c r="X27" i="3"/>
  <c r="X24" i="3"/>
  <c r="X11" i="3" l="1"/>
  <c r="X13" i="3"/>
  <c r="X20" i="3"/>
  <c r="X12" i="3"/>
  <c r="X14" i="3"/>
  <c r="X6" i="3"/>
  <c r="X9" i="3"/>
  <c r="X15" i="3"/>
  <c r="X8" i="3"/>
  <c r="X16" i="3"/>
  <c r="X10" i="3"/>
  <c r="X7" i="3"/>
  <c r="X19" i="3"/>
  <c r="X17" i="3"/>
  <c r="X18" i="3"/>
  <c r="V4" i="3" a="1"/>
  <c r="W1" i="3" l="1"/>
  <c r="V4" i="3"/>
  <c r="X4" i="3" s="1"/>
  <c r="X5" i="3"/>
  <c r="AA1" i="3" a="1"/>
  <c r="X2" i="3" l="1"/>
  <c r="AA1" i="3"/>
  <c r="Y4" i="3" a="1"/>
  <c r="Y4" i="3" l="1"/>
  <c r="Z1" i="3"/>
  <c r="AA4" i="3" l="1"/>
  <c r="AA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1" type="1" refreshedVersion="6" deleted="1" saveData="1">
    <dbPr connection="" command="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<sst xmlns="http://schemas.openxmlformats.org/spreadsheetml/2006/main" count="2469" uniqueCount="1047">
  <si>
    <t>ITEM No</t>
  </si>
  <si>
    <t/>
  </si>
  <si>
    <t>BBB01B01</t>
  </si>
  <si>
    <t>BBB02D01</t>
  </si>
  <si>
    <t>BBB04B03</t>
  </si>
  <si>
    <t>UB518B05</t>
  </si>
  <si>
    <t>BBB01E02</t>
  </si>
  <si>
    <t>BBB01B05</t>
  </si>
  <si>
    <t>BBB01E04</t>
  </si>
  <si>
    <t>BBB04B02</t>
  </si>
  <si>
    <t>BBB01D01</t>
  </si>
  <si>
    <t>BBB01B04</t>
  </si>
  <si>
    <t>BBB02B02</t>
  </si>
  <si>
    <t>BBB01E03</t>
  </si>
  <si>
    <t>BBB04D02</t>
  </si>
  <si>
    <t>BBB01D03</t>
  </si>
  <si>
    <t>BBB01D02</t>
  </si>
  <si>
    <t>BBB01D04</t>
  </si>
  <si>
    <t>BBB04E02</t>
  </si>
  <si>
    <t>BBB02B01</t>
  </si>
  <si>
    <t>BBB01D05</t>
  </si>
  <si>
    <t>BBB04B01</t>
  </si>
  <si>
    <t>BBB04E03</t>
  </si>
  <si>
    <t>BBB02E01</t>
  </si>
  <si>
    <t>BBB01B02</t>
  </si>
  <si>
    <t>Primary Location</t>
  </si>
  <si>
    <t>Backup Location</t>
  </si>
  <si>
    <t>QTY Requested</t>
  </si>
  <si>
    <t>QTY 
Approved</t>
  </si>
  <si>
    <t>Batch 1</t>
  </si>
  <si>
    <t>Data Reference Points (do not edit)</t>
  </si>
  <si>
    <t>Batch 2</t>
  </si>
  <si>
    <t>Batch 3</t>
  </si>
  <si>
    <t>Line Count</t>
  </si>
  <si>
    <t>Item Number</t>
  </si>
  <si>
    <t>Cases</t>
  </si>
  <si>
    <t>Batch 4</t>
  </si>
  <si>
    <t>Batch 5</t>
  </si>
  <si>
    <t>Batch 6</t>
  </si>
  <si>
    <t>Batch 7</t>
  </si>
  <si>
    <t>OBB02D01</t>
  </si>
  <si>
    <t>OBB02B04</t>
  </si>
  <si>
    <t>BBB01E01</t>
  </si>
  <si>
    <t>BBB02B03</t>
  </si>
  <si>
    <t>BBB04E01</t>
  </si>
  <si>
    <t>BBB02D02</t>
  </si>
  <si>
    <t>BBB01E05</t>
  </si>
  <si>
    <t>BBB04D03</t>
  </si>
  <si>
    <t>BBB04D01</t>
  </si>
  <si>
    <t>Batch 8</t>
  </si>
  <si>
    <t>OBB03D02</t>
  </si>
  <si>
    <t>BBB06E04</t>
  </si>
  <si>
    <t>OBB02B02</t>
  </si>
  <si>
    <t>OBB04B01</t>
  </si>
  <si>
    <t>BBB06B04</t>
  </si>
  <si>
    <t>BBB06B01</t>
  </si>
  <si>
    <t>BBB06D01</t>
  </si>
  <si>
    <t>BBB06E03</t>
  </si>
  <si>
    <t>Batch 9</t>
  </si>
  <si>
    <t>OBB04B04</t>
  </si>
  <si>
    <t>BBB01B03</t>
  </si>
  <si>
    <t>On Hold</t>
  </si>
  <si>
    <t>On Order</t>
  </si>
  <si>
    <t>Vendor</t>
  </si>
  <si>
    <t>Main Location</t>
  </si>
  <si>
    <t>Reserves</t>
  </si>
  <si>
    <t>Product Group</t>
  </si>
  <si>
    <t>Unit of Measure (Per Pack)</t>
  </si>
  <si>
    <t>Item Description</t>
  </si>
  <si>
    <t>RANBAXY Fine Chemicals LTD.</t>
  </si>
  <si>
    <t>HIV, Reveal G3 Rapid HIV-1 Antibody Test, 30 Tests</t>
  </si>
  <si>
    <t>Aurobindo Pharma Limited</t>
  </si>
  <si>
    <t>Nevirapine 10mg/ml, oral suspension, Bottle, 240 ml</t>
  </si>
  <si>
    <t>Abbott GmbH &amp; Co. KG</t>
  </si>
  <si>
    <t>HIV 1/2, Determine Complete HIV Kit, 100 Tests</t>
  </si>
  <si>
    <t>SUN PHARMACEUTICAL INDUSTRIES LTD (RANBAXY LABORATORIES LIMITED)</t>
  </si>
  <si>
    <t>Lamivudine 150mg, tablets, 60 Tabs</t>
  </si>
  <si>
    <t>Stavudine 30mg, capsules, 60 Caps</t>
  </si>
  <si>
    <t>Zidovudine 10mg/ml, oral solution, Bottle, 240 ml</t>
  </si>
  <si>
    <t>MERCK SHARP &amp; DOHME IDEA GMBH (FORMALLY MERCK SHARP &amp; DOHME B.V.)</t>
  </si>
  <si>
    <t>Efavirenz 200mg [Stocrin/Sustiva], capsule, 90 Caps</t>
  </si>
  <si>
    <t>Nevirapine 200mg, tablets, 60 Tabs</t>
  </si>
  <si>
    <t>ABBVIE LOGISTICS (FORMERLY ABBOTT LOGISTICS BV)</t>
  </si>
  <si>
    <t>Lopinavir/Ritonavir 200/50mg [Aluvia], tablets, 120 Tabs</t>
  </si>
  <si>
    <t>Trinity Biotech, Plc</t>
  </si>
  <si>
    <t>HIV 1/2, Uni-Gold HIV Kit, 20 Tests</t>
  </si>
  <si>
    <t>EY Laboratories</t>
  </si>
  <si>
    <t>HIV 1/2, InstantChek HIV 1+2 Kit, 100 Tests</t>
  </si>
  <si>
    <t>CIPLA LIMITED</t>
  </si>
  <si>
    <t>Lamivudine/Zidovudine 150/300mg, tablets, 60 Tabs</t>
  </si>
  <si>
    <t>BRISTOL-MYERS SQUIBB</t>
  </si>
  <si>
    <t>#102198**Didanosine 200mg [Videx], tablets, 60 Tabs</t>
  </si>
  <si>
    <t>ACCOUN NIGERIA LIMITED</t>
  </si>
  <si>
    <t>Premier Medical Corporation Ltd.</t>
  </si>
  <si>
    <t>HIV 1/2/O, First Response HIV 1-2.0, v.3.0 Cards Kit, 30 Tests</t>
  </si>
  <si>
    <t>Didanosine 2g [Videx], powder for oral solution 10mg/ml, reconstitute to 200 ml</t>
  </si>
  <si>
    <t>CHEMBIO DIAGNOSTIC SYSTEMS, INC.</t>
  </si>
  <si>
    <t>HIV 1/2, Stat-Pak HIV, Kit, 20 Tests</t>
  </si>
  <si>
    <t>Orgenics, Ltd</t>
  </si>
  <si>
    <t>HIV 1/2, Determine HIV Kit, without Lancets, 100 Tests</t>
  </si>
  <si>
    <t>Orasure Technologies Inc.</t>
  </si>
  <si>
    <t>HIV 1/2, OraQuick Advance HIV Rapid Antibody Kit, 100 Tests</t>
  </si>
  <si>
    <t>Standard Diagnostics, Inc.</t>
  </si>
  <si>
    <t>HIV 1/2, Bioline 3.0 Kit, Lancets, Capillary pipets, Alcohol swabs included, 25 Tests</t>
  </si>
  <si>
    <t>JSI R&amp;T INSTITUTE, INC.</t>
  </si>
  <si>
    <t>Zidovudine 10mg/ml [Retrovir], oral solution, Bottle, 200 ml</t>
  </si>
  <si>
    <t>GILEAD SCIENCES IRELAND, INC.</t>
  </si>
  <si>
    <t>Tenofovir Disoproxil Fumarate 300mg [Viread], tablets, 30 Tabs</t>
  </si>
  <si>
    <t>Zidovudine 300mg, tablets, 60 Tabs</t>
  </si>
  <si>
    <t>HIV, Lancet, Safety, for HIV Test kits, 100 Pcs</t>
  </si>
  <si>
    <t>Stavudine 1mg/ml [Zerit], powder for oral solution, Bottle, 200 ml</t>
  </si>
  <si>
    <t>HIV 1/2, Capillus HIV Kit, 100 Tests</t>
  </si>
  <si>
    <t>BIO-RAD LABORATORIES (FRANCE)</t>
  </si>
  <si>
    <t>#108853** HIV, Genie II HIV-1/HIV-2 Kit, 40 Tests</t>
  </si>
  <si>
    <t>TURE PHARMACEUTICALS &amp; MEDICAL SUPPLIES P.L.C.</t>
  </si>
  <si>
    <t>MYLAN LABORATORIES LTD (FORMERLY MATRIX LABORATORIES)</t>
  </si>
  <si>
    <t>Efavirenz 600mg, tablets, 30 Tabs</t>
  </si>
  <si>
    <t>S. BUYS WHOLESALER</t>
  </si>
  <si>
    <t>Saquinavir 200mg [Invirase], capsules, 270 Caps</t>
  </si>
  <si>
    <t>Didanosine 25mg [Videx], chewable tablets, 60 Tabs</t>
  </si>
  <si>
    <t>Tenofovir Disoproxil Fumarate 300mg, tablets, 30 Tabs</t>
  </si>
  <si>
    <t>Stavudine 20mg [Zerit], capsules, 60 Caps</t>
  </si>
  <si>
    <t>Didanosine EC 250mg [Videx EC], delayed-release capsules, Blister 3 x 10 Caps</t>
  </si>
  <si>
    <t>Didanosine EC 400mg [Videx EC], delayed-release capsules, Blister 3 x 10 Caps</t>
  </si>
  <si>
    <t>Abacavir 300mg [Ziagen], tablets, Blister 6 x 10 Tabs</t>
  </si>
  <si>
    <t>IDA FOUNDATION</t>
  </si>
  <si>
    <t>Artemether/Lumefantrine 20/120mg [Coartem], scored tablets, Blister 30 x 18 Tabs</t>
  </si>
  <si>
    <t>Nevirapine 10mg/ml [Viramune], oral suspension, Bottle, 240 ml</t>
  </si>
  <si>
    <t>ZEPHYR BIOMEDICALS</t>
  </si>
  <si>
    <t>Malaria Paramax-3 Kit, 25 Tests</t>
  </si>
  <si>
    <t>Artesunate+Amodiaquine 50+153mg, tablets, co-blister 6+6 Tabs</t>
  </si>
  <si>
    <t>Efavirenz/Emtricitabine/Tenofovir Disoproxil Fumarate 600/200/300mg [Atripla], tablets, 30 Tabs</t>
  </si>
  <si>
    <t>#109436**HIV 1, Uni-Gold Recombigen HIV Control, Vial 2 x 0.5 ml</t>
  </si>
  <si>
    <t>Didanosine 100mg [Videx],chewable tablets, 60 Tabs</t>
  </si>
  <si>
    <t>Lopinavir/Ritonavir 80/20mg/ml [Kaletra], oral solution, cool, Bottle 5 x 60 ml</t>
  </si>
  <si>
    <t>Quinine 600mg/2ml (as dihydrochloride), injection, 2ml x 100 Ampules</t>
  </si>
  <si>
    <t>Lamivudine/Nevirapine/Stavudine 150/200/30mg, tablets, 60 Tabs</t>
  </si>
  <si>
    <t>Lopinavir/Ritonavir 100/25mg [Aluvia], tablets, 60 Tabs</t>
  </si>
  <si>
    <t>Didanosine 50mg [Videx], chewable tablets, 60 Tabs</t>
  </si>
  <si>
    <t>Lamivudine 10mg/ml [Epivir], oral solution, Bottle, 240 ml</t>
  </si>
  <si>
    <t>Lamivudine 10mg/ml, oral solution, Bottle, 240 ml</t>
  </si>
  <si>
    <t>Efavirenz 50mg, capsule, 30 Caps</t>
  </si>
  <si>
    <t>Stavudine 15mg [Zerit], capsules, 60 Caps</t>
  </si>
  <si>
    <t>Zidovudine 300mg [Retrovir], tablets, 60 Tabs</t>
  </si>
  <si>
    <t>Ritonavir 100mg [Norvir], capsules, cool, 4 x 84 Caps</t>
  </si>
  <si>
    <t>Emtricitabine/Tenofovir Disoproxil Fumarate 200/300mg [Truvada], tablets, 30 Tabs</t>
  </si>
  <si>
    <t>HETERO LABS LIMITED</t>
  </si>
  <si>
    <t>Lamivudine/Nevirapine/Zidovudine 150/200/300mg, tablets, 60 Tabs</t>
  </si>
  <si>
    <t>HIV 1/2, Clearview Complete Kit, 25 Tests</t>
  </si>
  <si>
    <t>Ritonavir 100mg [Norvir], capsules, cool, 84 Caps</t>
  </si>
  <si>
    <t>INTERNATIONAL HEALTHCARE DISTRIBUTORS</t>
  </si>
  <si>
    <t>Lopinavir/Ritonavir 133.3/33.3mg [Kaletra], capsules, cool, 2 x 90 Caps</t>
  </si>
  <si>
    <t>STRIDES ARCOLAB LIMITED</t>
  </si>
  <si>
    <t>Abacavir 300mg, tablets, 60 Tabs</t>
  </si>
  <si>
    <t>ASPEN PHARMACARE</t>
  </si>
  <si>
    <t>Stavudine 20mg, capsules, 60 Caps</t>
  </si>
  <si>
    <t>Ritonavir 80mg/ml [Norvir], oral solution, cool, Bottle, 90 ml</t>
  </si>
  <si>
    <t>Lamivudine 150mg [Epivir], tablets, 60 Tabs</t>
  </si>
  <si>
    <t>Efavirenz 50mg [Stocrin/Sustiva], capsule, 30 Caps</t>
  </si>
  <si>
    <t>SHANGHAI KEHUA BIOENGINEERING CO.,LTD.  (KHB)</t>
  </si>
  <si>
    <t>HIV 1/2, SKB Colloidal Gold, Diagnostic Kit, Antibody, 50 Tests</t>
  </si>
  <si>
    <t>BIOLYTICAL LABORATORIES INC.</t>
  </si>
  <si>
    <t>#109440**HIV 1/2, INSTI HIV Antibody Individual POC, 1 Test</t>
  </si>
  <si>
    <t>INVERNESS MEDICAL INNOVATIONS SOUTH AFRICA (PTY) LTD</t>
  </si>
  <si>
    <t>Zidovudine 100mg, capsules, 100 Caps</t>
  </si>
  <si>
    <t>Efavirenz 200mg, capsule, 90 Caps</t>
  </si>
  <si>
    <t>Nevirapine 200mg [Viramune], tablets, 60 Tabs</t>
  </si>
  <si>
    <t>Zidovudine 10mg/ml [Retrovir], solution for IV infusion injection, Vial 5 x 20 ml</t>
  </si>
  <si>
    <t>Didanosine 250mg, delayed-release capsules, 30 Caps</t>
  </si>
  <si>
    <t>Lamivudine/Stavudine 30/6mg, dispersible tablets, 60 Tabs</t>
  </si>
  <si>
    <t>ABBOTT LABORATORIES (PUERTO RICO)</t>
  </si>
  <si>
    <t>Abacavir 20mg/ml, oral solution, Bottle, 240 ml</t>
  </si>
  <si>
    <t>Stavudine 40mg, capsules, 60 Caps</t>
  </si>
  <si>
    <t>Stavudine 15mg, capsules, 60 Caps</t>
  </si>
  <si>
    <t>Efavirenz 600mg [Stocrin/Sustiva], tablets, 30 Tabs</t>
  </si>
  <si>
    <t>SUB-SAHARAN BIOMEDICAL P.L.C.</t>
  </si>
  <si>
    <t>SETEMA LIMITED PLC</t>
  </si>
  <si>
    <t>Stavudine 30mg [Zerit], capsules, 60 Caps</t>
  </si>
  <si>
    <t>Stavudine 40mg [Zerit], capsules, 60 Caps</t>
  </si>
  <si>
    <t>Stavudine 1mg/ml, powder for oral solution, 200 ml</t>
  </si>
  <si>
    <t>Zidovudine 100mg [Retrovir], capsules, 100 Caps</t>
  </si>
  <si>
    <t>GLAXOSMITHKLINE EXPORT LIMITED</t>
  </si>
  <si>
    <t>Abacavir/Lamivudine/Zidovudine 300/150/300mg [Trizivir], tablets, 60 Tabs</t>
  </si>
  <si>
    <t>OMEGA DIAGNOSTICS LTD</t>
  </si>
  <si>
    <t>HIV 1/2, Visitect Kit, 25 Tests</t>
  </si>
  <si>
    <t>Hoffmann-La Roche ltd Basel</t>
  </si>
  <si>
    <t>Nelfinavir (as mesilate) 250mg [Viracept], tablets, 270 Tabs</t>
  </si>
  <si>
    <t>HIV 1/2, DoubleCheck II Kit, 40 Tests</t>
  </si>
  <si>
    <t>Didanosine 100mg, chewable/dispersible tablets, 60 Tabs</t>
  </si>
  <si>
    <t>REINBOLD EXPORT IMPORT</t>
  </si>
  <si>
    <t>BUNDI INTERNATIONAL DIAGNOSTICS LTD</t>
  </si>
  <si>
    <t>HIV 1/2, Bundi Rapid HIV Kit, 25 Tests</t>
  </si>
  <si>
    <t>Capillary Tubes, for Determine, EDTA, 50uL,100 Pcs</t>
  </si>
  <si>
    <t>HIV 1/2, ImmunoComb TriSpot Ag - Ab Kit, 36 Tests</t>
  </si>
  <si>
    <t>MISSIONPHARMA A/S</t>
  </si>
  <si>
    <t>HIV 1/2, Bioline 3.0 Kit, (no accessories), 30 Tests</t>
  </si>
  <si>
    <t>Abacavir 20mg/ml [Ziagen], oral solution, Bottle, 240 ml</t>
  </si>
  <si>
    <t>Sulfadoxine/Pyrimethamine 500/25mg, tablets, 1000 Tabs</t>
  </si>
  <si>
    <t>Chloroquine 150mg base (as phosphate), [DON] tablets, 1000 Tabs</t>
  </si>
  <si>
    <t>Quinine 300mg (as sulfate), tablets, Blister 100 x 10 Tabs</t>
  </si>
  <si>
    <t>PLURIPHARM S.A.</t>
  </si>
  <si>
    <t>CENTRAL PHARMACEUTICAL COMPANY NO. 1</t>
  </si>
  <si>
    <t>Artesunate+Amodiaquine 50+153mg, tablets, co-blister 12+12 Tabs</t>
  </si>
  <si>
    <t>Didanosine 200mg, chewable/dispersible tablets, 60 Tabs</t>
  </si>
  <si>
    <t>Lamivudine/Nevirapine/Stavudine 30/50/6mg, dispersible tablets, 60 Tabs</t>
  </si>
  <si>
    <t>Indinavir 400mg [Crixivan], capsules, 180 Caps</t>
  </si>
  <si>
    <t>Lamivudine/Zidovudine+Nevirapine 150/300+200mg, tablets, co-blister, 60+60 Tabs</t>
  </si>
  <si>
    <t>#109435**HIV, OraQuick Controls Kit, 3 Vials</t>
  </si>
  <si>
    <t>Primaquine 15mg base (as diphosphate), tablets, 1000 Tabs</t>
  </si>
  <si>
    <t>AHN (PTY) LTD (AKA UCB (S.A.)</t>
  </si>
  <si>
    <t>KAS MEDICS LIMITED</t>
  </si>
  <si>
    <t>SCMS from RDC</t>
  </si>
  <si>
    <t>Lamivudine/Stavudine 150/30mg, tablets, 30 Tabs</t>
  </si>
  <si>
    <t>Lamivudine/Nevirapine/Stavudine 150/200/40mg, tablets, 60 Tabs</t>
  </si>
  <si>
    <t>HIV 2, New LAV Blot 2 HIV Kit, 18 Tests</t>
  </si>
  <si>
    <t>HIV, Bioline HIV 1/2 3.0 Kit, [DON] 25 Tests</t>
  </si>
  <si>
    <t>Efavirenz 30mg/ml [Stocrin/Sustiva], oral solution, Bottle, 180 ml</t>
  </si>
  <si>
    <t>Abacavir 20mg/ml, [DON] oral solution, Bottle, 240 ml</t>
  </si>
  <si>
    <t>Lamivudine/Stavudine 150/30mg, tablets, 60 Tabs</t>
  </si>
  <si>
    <t>Emtricitabine/Tenofovir Disoproxil Fumarate 200/300mg, tablets, 30 Tabs</t>
  </si>
  <si>
    <t>Lamivudine/Zidovudine+Abacavir 150/300+300mg, tablets, co-blister, 60+60 Tabs</t>
  </si>
  <si>
    <t>Lamivudine/Tenofovir Disoproxil Fumarate 300/300mg, tablets, 30 Tabs</t>
  </si>
  <si>
    <t>Lamivudine/Nevirapine/Stavudine 60/100/12mg, dispersible tablets, 60 Tabs</t>
  </si>
  <si>
    <t>HIV, Pepti-LAV 1|2 (HIV-1|2 Ab differenciation, Immuno-Blot)</t>
  </si>
  <si>
    <t>Ritonavir 100mg [Norvir], film coated tablets, 60 Tabs</t>
  </si>
  <si>
    <t>HIV 1/2, Stat-Pak Dipstick Assay Kit, 30 Tests</t>
  </si>
  <si>
    <t>Malaria Antigen P.f Kit, 30 x 1 Test</t>
  </si>
  <si>
    <t>PHARMACY DIRECT</t>
  </si>
  <si>
    <t>Efavirenz/Lamivudine/Tenofovir Disoproxil Fumarate 600/300/300mg, tablets, 30 Tabs</t>
  </si>
  <si>
    <t>ABBVIE, SRL (FORMALLY ABBOTT LABORATORIES INTERNATIONAL CO.)</t>
  </si>
  <si>
    <t>Lopinavir/Ritonavir 80/20mg/ml [Kaletra], oral solution, cool, Bottle, 160 ml</t>
  </si>
  <si>
    <t>Etravirine 100mg [Intelence], tablets, 120 Tabs</t>
  </si>
  <si>
    <t>HIV 1/2, Bioline 3.0 Diluent, 25 Tests, Bottle x 5 ml</t>
  </si>
  <si>
    <t>Zidovudine 10mg/ml, oral solution w/syringe, Bottle, 240 ml</t>
  </si>
  <si>
    <t>Ritonavir 100mg [Norvir], film coated tablets, 30 Tabs</t>
  </si>
  <si>
    <t>EMCURE PHARMACEUTICALS LTD</t>
  </si>
  <si>
    <t>Atazanavir/Ritonavir 300/100mg, tablets, 30 Tabs</t>
  </si>
  <si>
    <t>Nevirapine 50mg, dispersible tablets (tablets for oral suspension), 30 Tabs</t>
  </si>
  <si>
    <t>Darunavir 600mg [Prezista], tablets, 60 Tabs</t>
  </si>
  <si>
    <t>MICRO LABS LIMITED</t>
  </si>
  <si>
    <t>HIV 1/2, Determine Kit without Lancets, Buffer or Caplillary Tubes, 100 Tests</t>
  </si>
  <si>
    <t>HIV 1/2, OraQuick Rapid Antibody Kit, 100 Tests</t>
  </si>
  <si>
    <t>Lamivudine/Zidovudine 30/60mg, dispersible tablets, 60 Tabs</t>
  </si>
  <si>
    <t>Abacavir/Lamivudine/Zidovudine 300/150/300mg, tablets, 60 Tabs</t>
  </si>
  <si>
    <t>Nevirapine 10mg/ml, oral suspension w/syringe, Bottle, 240 ml</t>
  </si>
  <si>
    <t>HIV 1/2, Bioline 3.0 Kit, 100 Tests</t>
  </si>
  <si>
    <t>NOVARTIS PHARMA SERVICES AG</t>
  </si>
  <si>
    <t>Artemether/Lumefantrine 20/120mg [Coartem], scored tablets, Blister 30 x 24 Tabs</t>
  </si>
  <si>
    <t>Raltegravir 400mg [Isentress], tablets, 60 Tabs</t>
  </si>
  <si>
    <t>Lamivudine 10mg/ml, oral solution w/syringe, Bottle, 240 ml</t>
  </si>
  <si>
    <t>Lamivudine/Zidovudine 30/60mg, tablets, 60 Tabs</t>
  </si>
  <si>
    <t>Efavirenz/Emtricitabine/Tenofovir Disoproxil Fumarate 600/200/300mg, tablets, 30 Tabs</t>
  </si>
  <si>
    <t>SWORDS LABORATORIES</t>
  </si>
  <si>
    <t>Atazanavir 200mg [Reyataz], capsules, 60 Caps</t>
  </si>
  <si>
    <t>IDIS LIMITED</t>
  </si>
  <si>
    <t>Didanosine 400mg, delayed-release capsules, 30 Caps</t>
  </si>
  <si>
    <t>Lopinavir/Ritonavir 200/50mg, tablets, 120 Tabs</t>
  </si>
  <si>
    <t>Chase Buffer, Determine, 100 Tests, 2.5ml x 1 Vial</t>
  </si>
  <si>
    <t>AMSTELFARMA B.V.</t>
  </si>
  <si>
    <t>Mefloquine 250mg (as hydrochloride), tablets, 100 Tabs</t>
  </si>
  <si>
    <t>Abacavir/Lamivudine 60/30mg, tablets, 60 Tabs</t>
  </si>
  <si>
    <t>LAWRENCE LABORATORIES (SUBSIDIARY OF BRISTOL MYERS SQUIBB)</t>
  </si>
  <si>
    <t>Darunavir 300mg [Prezista], tablets, 120 Tabs</t>
  </si>
  <si>
    <t>Lamivudine/Nevirapine/Zidovudine 30/50/60mg, dispersible tablets, 60 Tabs</t>
  </si>
  <si>
    <t>Saquinavir 500mg [Invirase], tablets, 120 Tabs</t>
  </si>
  <si>
    <t>Efavirenz 200mg, scored tablets, 90 Tabs</t>
  </si>
  <si>
    <t>Atazanavir 150mg, capsules, 60 Caps</t>
  </si>
  <si>
    <t>Atazanavir 150mg [Reyataz], capsules, 60 Caps</t>
  </si>
  <si>
    <t>Abacavir 20mg/ml, oral solution w/syringe, Bottle, 240 ml</t>
  </si>
  <si>
    <t>Nevirapine 10mg/ml, oral suspension w/syringe, Bottle, 100 ml</t>
  </si>
  <si>
    <t>Didanosine 200mg, delayed-release capsules, 30 Caps</t>
  </si>
  <si>
    <t>Didanosine 125mg, delayed-release capsules, 30 Caps</t>
  </si>
  <si>
    <t>Atazanavir 200mg, capsules, 60 Caps</t>
  </si>
  <si>
    <t>JANSSEN SCIENCES IRELAND UC (FORMERLY JANSSEN R&amp;D IRELAND)</t>
  </si>
  <si>
    <t>Lamivudine/Zidovudine 150/300mg [Combivir], tablets, 60 Tabs</t>
  </si>
  <si>
    <t>INVERNESS MEDICAL INNOVATIONS HONG KONG LTD</t>
  </si>
  <si>
    <t>WAGENIA</t>
  </si>
  <si>
    <t>BIO-RAD LABORATORIES PTY LTD. (SOUTH AFRICA)</t>
  </si>
  <si>
    <t>ETHNOR DEL ISTMO S.A.</t>
  </si>
  <si>
    <t>PUETRO RICO PHARMACEUTICAL, INC.</t>
  </si>
  <si>
    <t>Sulfadoxine/Pyrimethamine 500/25mg, tablets, Blister 10 x 3 Tabs</t>
  </si>
  <si>
    <t>Abacavir/Lamivudine 600/300mg, tablets, 30 Tabs</t>
  </si>
  <si>
    <t>Ritonavir 100mg [Norvir], capsules, cool, 2 x 84 Caps</t>
  </si>
  <si>
    <t>MSD LATIN AMERICA SERVICES, S. DE R.L. DE C.V.</t>
  </si>
  <si>
    <t>Abacavir 60mg, dispersible tablets, 60 Tabs</t>
  </si>
  <si>
    <t>Lopinavir/Ritonavir 100/25mg, tablets, 60 Tabs</t>
  </si>
  <si>
    <t>HIV 1/2, Genie III Kit, 50 Tests</t>
  </si>
  <si>
    <t>ACOUNS NIGERIA LTD</t>
  </si>
  <si>
    <t>Abacavir/Lamivudine 60/30mg, dispersible tablets, 60 Tabs</t>
  </si>
  <si>
    <t>HIV 1/2, ImmunoComb II BiSpot EIA Kit, 36 Tests</t>
  </si>
  <si>
    <t>Atazanavir 300mg, capsules, 30 Caps</t>
  </si>
  <si>
    <t>IMRES B.V.</t>
  </si>
  <si>
    <t>HIV 1/2, DoubleCheck Gold Kit, 20 Tests</t>
  </si>
  <si>
    <t>HIV, OraQuick Controls Kit, 3 Vials</t>
  </si>
  <si>
    <t>Abacavir/Lamivudine 600/300mg, scored tablets, 30 Tabs</t>
  </si>
  <si>
    <t>HIV, Multispot HIV-1/HIV-2 Rapid Test Kit, 50 Tests</t>
  </si>
  <si>
    <t>THE MEDICAL EXPORT GROUP BV</t>
  </si>
  <si>
    <t>Chloroquine 150mg base (as phosphate), tablets, 1000 Tabs</t>
  </si>
  <si>
    <t>ACTION MEDEOR E.V.</t>
  </si>
  <si>
    <t>HIV 1/2, SKB Colloidal Gold, Diagnostic Kit Set, (includes lancet, transfer pipette &amp; alcohol prep pad), 50 Tests</t>
  </si>
  <si>
    <t>Lamivudine 300mg, tablets, 30 Tabs</t>
  </si>
  <si>
    <t>HIV 1/2, Stat-Pak Buffer Only, 20 Tests</t>
  </si>
  <si>
    <t>RAININ INSTRUMENT, LLC.</t>
  </si>
  <si>
    <t>HIV 1/2, INSTI HIV 1/2 Antibody Kit, 48 Tests</t>
  </si>
  <si>
    <t>Lamivudine/Stavudine 60/12mg, dispersible tablets, 60 Tabs</t>
  </si>
  <si>
    <t>Lamivudine/Zidovudine+Efavirenz 150/300mg+600mg, tablets, co-blister 60+30 Tabs</t>
  </si>
  <si>
    <t>Nevirapine 50mg, dispersible tablets, 60 Tabs</t>
  </si>
  <si>
    <t>ACCESS BIO, INC.</t>
  </si>
  <si>
    <t>Malaria, Antigen P.f., HRP2 CareStart Kit, 60 Tests</t>
  </si>
  <si>
    <t>HUMAN GMBH</t>
  </si>
  <si>
    <t>HIV 1/2, HEXAGON Rapid HIV Kit, 100 Tests</t>
  </si>
  <si>
    <t>B&amp;C GROUP S.A.</t>
  </si>
  <si>
    <t>Stavudine 1mg/ml, powder for oral solution w/syringe, 200 ml</t>
  </si>
  <si>
    <t>Quinine sulphate 300mg, film coated tablet, 1000 Tabs</t>
  </si>
  <si>
    <t>Efavirenz 200mg, tablets, 30 Tabs</t>
  </si>
  <si>
    <t>HIV 1/2, INSTI HIV Antibody Individual POC, 1 Test</t>
  </si>
  <si>
    <t>Malaria Antigen P.f , HRP2, Kit, 25 Tests</t>
  </si>
  <si>
    <t>Nelfinavir 50mg/g [Viracept], oral powder, 144g</t>
  </si>
  <si>
    <t>SYSMEX AMERICA INC</t>
  </si>
  <si>
    <t>MEDMIRA EAST AFRICA LTD.</t>
  </si>
  <si>
    <t>ABBOTT LOGISTICS B.V.</t>
  </si>
  <si>
    <t>AUROBINDO PHARAM (SOUTH AFRICA)</t>
  </si>
  <si>
    <t>Lamivudine/Nevirapine/Zidovudine 30/50/60mg, [DON] dispersible tablets, 60 Tabs</t>
  </si>
  <si>
    <t>Abacavir/Lamivudine 60/30mg, tablets, 30 Tabs</t>
  </si>
  <si>
    <t>Didanosine 200mg, [DON] delayed-release capsules, 30 Caps</t>
  </si>
  <si>
    <t>Lopinavir/Ritonavir 200/50mg, [DON] tablets, 120 Tabs</t>
  </si>
  <si>
    <t>Item_Number</t>
  </si>
  <si>
    <t>BBB02S01</t>
  </si>
  <si>
    <t>BBB02S02</t>
  </si>
  <si>
    <t>BBB02S03</t>
  </si>
  <si>
    <t>BBB02S04</t>
  </si>
  <si>
    <t>BBB02S05</t>
  </si>
  <si>
    <t>BBB02S06</t>
  </si>
  <si>
    <t>BBB04S01</t>
  </si>
  <si>
    <t>BBB04S02</t>
  </si>
  <si>
    <t>BBB04S03</t>
  </si>
  <si>
    <t>BBB04S04</t>
  </si>
  <si>
    <t>BBB04S05</t>
  </si>
  <si>
    <t>BBB04S06</t>
  </si>
  <si>
    <t>RS549B01</t>
  </si>
  <si>
    <t>BBL01L01</t>
  </si>
  <si>
    <t>BBL01L02</t>
  </si>
  <si>
    <t>BBL01L03</t>
  </si>
  <si>
    <t>BBL01L04</t>
  </si>
  <si>
    <t>BBL01B01</t>
  </si>
  <si>
    <t>BBL01B02</t>
  </si>
  <si>
    <t>BBL01B03</t>
  </si>
  <si>
    <t>BBL01D01</t>
  </si>
  <si>
    <t>BBL01D02</t>
  </si>
  <si>
    <t>BBL01E01</t>
  </si>
  <si>
    <t>BBB01L01</t>
  </si>
  <si>
    <t>BBB01L02</t>
  </si>
  <si>
    <t>BBB01L03</t>
  </si>
  <si>
    <t>BBB01L04</t>
  </si>
  <si>
    <t>BBB01L05</t>
  </si>
  <si>
    <t>BBB02L01</t>
  </si>
  <si>
    <t>BBB02L02</t>
  </si>
  <si>
    <t>BBB02L03</t>
  </si>
  <si>
    <t>BBB02L05</t>
  </si>
  <si>
    <t>BBB02L06</t>
  </si>
  <si>
    <t>BBB04L01</t>
  </si>
  <si>
    <t>BBB04L02</t>
  </si>
  <si>
    <t>BBB04L04</t>
  </si>
  <si>
    <t>BBB04L05</t>
  </si>
  <si>
    <t>BBB04L06</t>
  </si>
  <si>
    <t>OBB02L04</t>
  </si>
  <si>
    <t>OBB04L01</t>
  </si>
  <si>
    <t>SLL01L01</t>
  </si>
  <si>
    <t>SLL01L02</t>
  </si>
  <si>
    <t>SLL01L03</t>
  </si>
  <si>
    <t>SLL01L04</t>
  </si>
  <si>
    <t>SLL01B01</t>
  </si>
  <si>
    <t>SLL01B02</t>
  </si>
  <si>
    <t>SLL01B03</t>
  </si>
  <si>
    <t>SLL02L01</t>
  </si>
  <si>
    <t>SLL02L02</t>
  </si>
  <si>
    <t>SLL02L03</t>
  </si>
  <si>
    <t>SLL02L04</t>
  </si>
  <si>
    <t>SLL02B01</t>
  </si>
  <si>
    <t>SLL02B02</t>
  </si>
  <si>
    <t>SLL02B03</t>
  </si>
  <si>
    <t>SLB01L01</t>
  </si>
  <si>
    <t>SLB01L02</t>
  </si>
  <si>
    <t>SLB01L03</t>
  </si>
  <si>
    <t>SLB01L04</t>
  </si>
  <si>
    <t>SLB01B01</t>
  </si>
  <si>
    <t>SLB01B02</t>
  </si>
  <si>
    <t>SLB01B03</t>
  </si>
  <si>
    <t>SLB02L01</t>
  </si>
  <si>
    <t>SLB02L02</t>
  </si>
  <si>
    <t>SLB02L03</t>
  </si>
  <si>
    <t>SLB02L04</t>
  </si>
  <si>
    <t>SLB02B01</t>
  </si>
  <si>
    <t>SLB02B02</t>
  </si>
  <si>
    <t>SLB02B03</t>
  </si>
  <si>
    <t>SLD01L01</t>
  </si>
  <si>
    <t>SLD01L02</t>
  </si>
  <si>
    <t>SLD01L03</t>
  </si>
  <si>
    <t>SLD01L04</t>
  </si>
  <si>
    <t>SLD01B01</t>
  </si>
  <si>
    <t>SLD01B02</t>
  </si>
  <si>
    <t>SLD01B03</t>
  </si>
  <si>
    <t>SLD02L01</t>
  </si>
  <si>
    <t>SLD02L02</t>
  </si>
  <si>
    <t>SLD02L03</t>
  </si>
  <si>
    <t>SLD02L04</t>
  </si>
  <si>
    <t>SLD02B01</t>
  </si>
  <si>
    <t>SLD02B02</t>
  </si>
  <si>
    <t>SLD02B03</t>
  </si>
  <si>
    <t>SLE01L01</t>
  </si>
  <si>
    <t>SLE01L02</t>
  </si>
  <si>
    <t>SLE01L03</t>
  </si>
  <si>
    <t>SLE01L04</t>
  </si>
  <si>
    <t>SLE01B01</t>
  </si>
  <si>
    <t>SLE01B02</t>
  </si>
  <si>
    <t>SLE01B03</t>
  </si>
  <si>
    <t>SLE02L01</t>
  </si>
  <si>
    <t>SLE02L02</t>
  </si>
  <si>
    <t>SLE02L03</t>
  </si>
  <si>
    <t>SLE02L04</t>
  </si>
  <si>
    <t>SLE02B01</t>
  </si>
  <si>
    <t>SLE02B02</t>
  </si>
  <si>
    <t>SLE02B03</t>
  </si>
  <si>
    <t>SLS01L01</t>
  </si>
  <si>
    <t>SLS01L02</t>
  </si>
  <si>
    <t>SLS01L03</t>
  </si>
  <si>
    <t>SLS01L04</t>
  </si>
  <si>
    <t>SLS01B01</t>
  </si>
  <si>
    <t>SLS01B02</t>
  </si>
  <si>
    <t>SLS01B03</t>
  </si>
  <si>
    <t>RS329L02</t>
  </si>
  <si>
    <t>SLS02L01</t>
  </si>
  <si>
    <t>SLS02L02</t>
  </si>
  <si>
    <t>SLS02B01</t>
  </si>
  <si>
    <t>SLS02B02</t>
  </si>
  <si>
    <t>SLS02B03</t>
  </si>
  <si>
    <t>SLG01L01</t>
  </si>
  <si>
    <t>SLG01L02</t>
  </si>
  <si>
    <t>SLG01L03</t>
  </si>
  <si>
    <t>SLG01L04</t>
  </si>
  <si>
    <t>SLG01B01</t>
  </si>
  <si>
    <t>SLG01B02</t>
  </si>
  <si>
    <t>SLG01B03</t>
  </si>
  <si>
    <t>SLG02L01</t>
  </si>
  <si>
    <t>SLG02L02</t>
  </si>
  <si>
    <t>SLG02B01</t>
  </si>
  <si>
    <t>RS903L01</t>
  </si>
  <si>
    <t>SLG02B02</t>
  </si>
  <si>
    <t>SLG02B03</t>
  </si>
  <si>
    <t>SLH01L01</t>
  </si>
  <si>
    <t>SLH01L02</t>
  </si>
  <si>
    <t>SLH01L03</t>
  </si>
  <si>
    <t>SLH01L04</t>
  </si>
  <si>
    <t>SLH01B01</t>
  </si>
  <si>
    <t>SLH01B02</t>
  </si>
  <si>
    <t>SLH01B03</t>
  </si>
  <si>
    <t>SLH02L01</t>
  </si>
  <si>
    <t>SLH02L02</t>
  </si>
  <si>
    <t>SLH02B01</t>
  </si>
  <si>
    <t>SLH02B02</t>
  </si>
  <si>
    <t>SLH02B03</t>
  </si>
  <si>
    <t>SLJ01L01</t>
  </si>
  <si>
    <t>SLJ01L02</t>
  </si>
  <si>
    <t>SLJ01L03</t>
  </si>
  <si>
    <t>SLJ01L04</t>
  </si>
  <si>
    <t>SLJ01B01</t>
  </si>
  <si>
    <t>SLJ01B02</t>
  </si>
  <si>
    <t>SLJ01B03</t>
  </si>
  <si>
    <t>SLJ02L01</t>
  </si>
  <si>
    <t>SLJ02L02</t>
  </si>
  <si>
    <t>SLJ02B01</t>
  </si>
  <si>
    <t>SLJ02B02</t>
  </si>
  <si>
    <t>SLJ02B03</t>
  </si>
  <si>
    <t>SLK01L01</t>
  </si>
  <si>
    <t>SLK01L02</t>
  </si>
  <si>
    <t>SLK01L03</t>
  </si>
  <si>
    <t>SLK01L04</t>
  </si>
  <si>
    <t>SLK01B01</t>
  </si>
  <si>
    <t>SLK01B02</t>
  </si>
  <si>
    <t>SLK01B03</t>
  </si>
  <si>
    <t>SLK02L01</t>
  </si>
  <si>
    <t>SLK02L02</t>
  </si>
  <si>
    <t>SLK02B01</t>
  </si>
  <si>
    <t>SLK02B02</t>
  </si>
  <si>
    <t>SLK02B03</t>
  </si>
  <si>
    <t>SLM01L01</t>
  </si>
  <si>
    <t>SLM01L02</t>
  </si>
  <si>
    <t>SLM01L03</t>
  </si>
  <si>
    <t>SLM01L04</t>
  </si>
  <si>
    <t>SLM01B01</t>
  </si>
  <si>
    <t>SLM01B02</t>
  </si>
  <si>
    <t>SLM01B03</t>
  </si>
  <si>
    <t>SLM02L01</t>
  </si>
  <si>
    <t>SLM02L02</t>
  </si>
  <si>
    <t>SLM02B01</t>
  </si>
  <si>
    <t>SLM02B02</t>
  </si>
  <si>
    <t>SLM02B03</t>
  </si>
  <si>
    <t>SLN01L01</t>
  </si>
  <si>
    <t>SLN01L02</t>
  </si>
  <si>
    <t>SLN01L03</t>
  </si>
  <si>
    <t>SLN01L04</t>
  </si>
  <si>
    <t>SLN01B01</t>
  </si>
  <si>
    <t>SLN01B02</t>
  </si>
  <si>
    <t>SLN01B03</t>
  </si>
  <si>
    <t>SLN02L01</t>
  </si>
  <si>
    <t>SLN02L02</t>
  </si>
  <si>
    <t>SLN02B01</t>
  </si>
  <si>
    <t>GR313S06</t>
  </si>
  <si>
    <t>GR820I08</t>
  </si>
  <si>
    <t>GR419G03</t>
  </si>
  <si>
    <t>GR606E04</t>
  </si>
  <si>
    <t>GR404D04</t>
  </si>
  <si>
    <t>GR424E02</t>
  </si>
  <si>
    <t>GR252L01</t>
  </si>
  <si>
    <t>GR902D05</t>
  </si>
  <si>
    <t>GR614L03</t>
  </si>
  <si>
    <t>GR803I07</t>
  </si>
  <si>
    <t>GR610L01</t>
  </si>
  <si>
    <t>GR606I07</t>
  </si>
  <si>
    <t>GR606D04</t>
  </si>
  <si>
    <t>GR815I06</t>
  </si>
  <si>
    <t>GR512H05</t>
  </si>
  <si>
    <t>GR605H02</t>
  </si>
  <si>
    <t>GR822B02</t>
  </si>
  <si>
    <t>GR505D02</t>
  </si>
  <si>
    <t>GR412D04</t>
  </si>
  <si>
    <t>GR714E08</t>
  </si>
  <si>
    <t>GR711D08</t>
  </si>
  <si>
    <t>GR604G08</t>
  </si>
  <si>
    <t>GR704D01</t>
  </si>
  <si>
    <t>GR510H04</t>
  </si>
  <si>
    <t>GR824G06</t>
  </si>
  <si>
    <t>GR713G06</t>
  </si>
  <si>
    <t>GR821E04</t>
  </si>
  <si>
    <t>GR716H08</t>
  </si>
  <si>
    <t>GR626I02</t>
  </si>
  <si>
    <t>GR522L01</t>
  </si>
  <si>
    <t>GR426S05</t>
  </si>
  <si>
    <t>GR426G03</t>
  </si>
  <si>
    <t>GR305B02</t>
  </si>
  <si>
    <t>GR250L02</t>
  </si>
  <si>
    <t>GR321S01</t>
  </si>
  <si>
    <t>GR251D01</t>
  </si>
  <si>
    <t>GR411G06</t>
  </si>
  <si>
    <t>GR412G05</t>
  </si>
  <si>
    <t>GR514H06</t>
  </si>
  <si>
    <t>GR403E03</t>
  </si>
  <si>
    <t>GR427D01</t>
  </si>
  <si>
    <t>GR421D03</t>
  </si>
  <si>
    <t>GR253D02</t>
  </si>
  <si>
    <t>GR504B02</t>
  </si>
  <si>
    <t>GR405L01</t>
  </si>
  <si>
    <t>GR410S01</t>
  </si>
  <si>
    <t>GR425G02</t>
  </si>
  <si>
    <t>GR318S03</t>
  </si>
  <si>
    <t>GR506B01</t>
  </si>
  <si>
    <t>GR240L02</t>
  </si>
  <si>
    <t>GR413S03</t>
  </si>
  <si>
    <t>GR507D03</t>
  </si>
  <si>
    <t>GR423L01</t>
  </si>
  <si>
    <t>GR407S03</t>
  </si>
  <si>
    <t>GR411L01</t>
  </si>
  <si>
    <t>GR525L01</t>
  </si>
  <si>
    <t>GR523L01</t>
  </si>
  <si>
    <t>GR325B01</t>
  </si>
  <si>
    <t>GR423G05</t>
  </si>
  <si>
    <t>GR408S02</t>
  </si>
  <si>
    <t>GR240L01</t>
  </si>
  <si>
    <t>GR326H01</t>
  </si>
  <si>
    <t>GR323E04</t>
  </si>
  <si>
    <t>GR415D02</t>
  </si>
  <si>
    <t>GR518B02</t>
  </si>
  <si>
    <t>GR239L01</t>
  </si>
  <si>
    <t>GR406E02</t>
  </si>
  <si>
    <t>GR330E06</t>
  </si>
  <si>
    <t>GR408D01</t>
  </si>
  <si>
    <t>GR321G07</t>
  </si>
  <si>
    <t>GR320H04</t>
  </si>
  <si>
    <t>GR521L01</t>
  </si>
  <si>
    <t>GR253L01</t>
  </si>
  <si>
    <t>GR428L01</t>
  </si>
  <si>
    <t>GR416G01</t>
  </si>
  <si>
    <t>GR409D01</t>
  </si>
  <si>
    <t>GR412G02</t>
  </si>
  <si>
    <t>GR413D02</t>
  </si>
  <si>
    <t>GR404E03</t>
  </si>
  <si>
    <t>GR408S01</t>
  </si>
  <si>
    <t>GR516L02</t>
  </si>
  <si>
    <t>GR426B01</t>
  </si>
  <si>
    <t>GR416S04</t>
  </si>
  <si>
    <t>GR317S01</t>
  </si>
  <si>
    <t>GR403D04</t>
  </si>
  <si>
    <t>GR319L02</t>
  </si>
  <si>
    <t>GR415E02</t>
  </si>
  <si>
    <t>GR414B02</t>
  </si>
  <si>
    <t>GR411G01</t>
  </si>
  <si>
    <t>GR319E04</t>
  </si>
  <si>
    <t>GR416E01</t>
  </si>
  <si>
    <t>GR403S04</t>
  </si>
  <si>
    <t>GR315E05</t>
  </si>
  <si>
    <t>GR420S03</t>
  </si>
  <si>
    <t>GR422G05</t>
  </si>
  <si>
    <t>GR426D04</t>
  </si>
  <si>
    <t>GR321G01</t>
  </si>
  <si>
    <t>GR406L02</t>
  </si>
  <si>
    <t>GR420S06</t>
  </si>
  <si>
    <t>GR522L02</t>
  </si>
  <si>
    <t>GR316G02</t>
  </si>
  <si>
    <t>GR324H01</t>
  </si>
  <si>
    <t>GR424E03</t>
  </si>
  <si>
    <t>GR316S01</t>
  </si>
  <si>
    <t>GR308E02</t>
  </si>
  <si>
    <t>GR311L02</t>
  </si>
  <si>
    <t>GR240D01</t>
  </si>
  <si>
    <t>GR328S06</t>
  </si>
  <si>
    <t>GR320B02</t>
  </si>
  <si>
    <t>GR409B01</t>
  </si>
  <si>
    <t>GR422D04</t>
  </si>
  <si>
    <t>GR426B02</t>
  </si>
  <si>
    <t>GR403G03</t>
  </si>
  <si>
    <t>GR526L02</t>
  </si>
  <si>
    <t>GR330G02</t>
  </si>
  <si>
    <t>GR423G04</t>
  </si>
  <si>
    <t>GR236L01</t>
  </si>
  <si>
    <t>GR403D02</t>
  </si>
  <si>
    <t>GR418E03</t>
  </si>
  <si>
    <t>GR406S01</t>
  </si>
  <si>
    <t>GR412S04</t>
  </si>
  <si>
    <t>GR302L01</t>
  </si>
  <si>
    <t>GR412G04</t>
  </si>
  <si>
    <t>GR324H03</t>
  </si>
  <si>
    <t>GR423G03</t>
  </si>
  <si>
    <t>GR406L01</t>
  </si>
  <si>
    <t>GR425D04</t>
  </si>
  <si>
    <t>GR512D03</t>
  </si>
  <si>
    <t>GR320D03</t>
  </si>
  <si>
    <t>GR510H08</t>
  </si>
  <si>
    <t>GR416G06</t>
  </si>
  <si>
    <t>GR503B02</t>
  </si>
  <si>
    <t>GR328D03</t>
  </si>
  <si>
    <t>GR326G02</t>
  </si>
  <si>
    <t>GR417S04</t>
  </si>
  <si>
    <t>GR407L01</t>
  </si>
  <si>
    <t>GR410E03</t>
  </si>
  <si>
    <t>GR423G01</t>
  </si>
  <si>
    <t>GR418S04</t>
  </si>
  <si>
    <t>GR421G03</t>
  </si>
  <si>
    <t>GR509L01</t>
  </si>
  <si>
    <t>GR415L01</t>
  </si>
  <si>
    <t>GR505B02</t>
  </si>
  <si>
    <t>GR502L01</t>
  </si>
  <si>
    <t>GR501B01</t>
  </si>
  <si>
    <t>GR409S01</t>
  </si>
  <si>
    <t>GR408G01</t>
  </si>
  <si>
    <t>GR507D02</t>
  </si>
  <si>
    <t>GR415S04</t>
  </si>
  <si>
    <t>GR328D04</t>
  </si>
  <si>
    <t>GR505L01</t>
  </si>
  <si>
    <t>GR326L01</t>
  </si>
  <si>
    <t>GR424L01</t>
  </si>
  <si>
    <t>GR405S06</t>
  </si>
  <si>
    <t>GR319G08</t>
  </si>
  <si>
    <t>GR309S03</t>
  </si>
  <si>
    <t>GR417G04</t>
  </si>
  <si>
    <t>GR419E01</t>
  </si>
  <si>
    <t>GR242L02</t>
  </si>
  <si>
    <t>GR413E02</t>
  </si>
  <si>
    <t>GR416D01</t>
  </si>
  <si>
    <t>GR324D02</t>
  </si>
  <si>
    <t>GR308B01</t>
  </si>
  <si>
    <t>GR404L02</t>
  </si>
  <si>
    <t>GR426S04</t>
  </si>
  <si>
    <t>GR409S03</t>
  </si>
  <si>
    <t>GR408B01</t>
  </si>
  <si>
    <t>GR324G01</t>
  </si>
  <si>
    <t>GR422S05</t>
  </si>
  <si>
    <t>GR417G03</t>
  </si>
  <si>
    <t>GR407E01</t>
  </si>
  <si>
    <t>GR417D04</t>
  </si>
  <si>
    <t>GR409E02</t>
  </si>
  <si>
    <t>GR503B01</t>
  </si>
  <si>
    <t>GR506L01</t>
  </si>
  <si>
    <t>GR323D04</t>
  </si>
  <si>
    <t>GR404B01</t>
  </si>
  <si>
    <t>GR414L02</t>
  </si>
  <si>
    <t>GR328E05</t>
  </si>
  <si>
    <t>GR409G01</t>
  </si>
  <si>
    <t>GR524D02</t>
  </si>
  <si>
    <t>GR509L02</t>
  </si>
  <si>
    <t>GR418B02</t>
  </si>
  <si>
    <t>GR418D01</t>
  </si>
  <si>
    <t>GR309L02</t>
  </si>
  <si>
    <t>GR415S01</t>
  </si>
  <si>
    <t>GR422E02</t>
  </si>
  <si>
    <t>GR425D03</t>
  </si>
  <si>
    <t>GR320L02</t>
  </si>
  <si>
    <t>GR526L01</t>
  </si>
  <si>
    <t>GR409L01</t>
  </si>
  <si>
    <t>GR727E02</t>
  </si>
  <si>
    <t>GR240B01</t>
  </si>
  <si>
    <t>GR418E01</t>
  </si>
  <si>
    <t>GR502E01</t>
  </si>
  <si>
    <t>GR327D02</t>
  </si>
  <si>
    <t>GR412S03</t>
  </si>
  <si>
    <t>GR412S01</t>
  </si>
  <si>
    <t>GR414D03</t>
  </si>
  <si>
    <t>GR324E05</t>
  </si>
  <si>
    <t>GR253B02</t>
  </si>
  <si>
    <t>GR506L02</t>
  </si>
  <si>
    <t>GR518S01</t>
  </si>
  <si>
    <t>GR417L02</t>
  </si>
  <si>
    <t>GR421L01</t>
  </si>
  <si>
    <t>GR239D02</t>
  </si>
  <si>
    <t>GR403L01</t>
  </si>
  <si>
    <t>GR403G02</t>
  </si>
  <si>
    <t>GR516S07</t>
  </si>
  <si>
    <t>GR250L01</t>
  </si>
  <si>
    <t>GR419D04</t>
  </si>
  <si>
    <t>BBL01J01</t>
  </si>
  <si>
    <t>BBL01J02</t>
  </si>
  <si>
    <t>BBB01J01</t>
  </si>
  <si>
    <t>BBB01J02</t>
  </si>
  <si>
    <t>GR624J02</t>
  </si>
  <si>
    <t>BBB02J01</t>
  </si>
  <si>
    <t>BBB02J02</t>
  </si>
  <si>
    <t>GR811J05</t>
  </si>
  <si>
    <t>GR720J02</t>
  </si>
  <si>
    <t>BBB04J02</t>
  </si>
  <si>
    <t>BBB06J01</t>
  </si>
  <si>
    <t>JLJ02J01</t>
  </si>
  <si>
    <t>JLE01L01</t>
  </si>
  <si>
    <t>JDD01B05</t>
  </si>
  <si>
    <t>JLE01L02</t>
  </si>
  <si>
    <t>JLE01L03</t>
  </si>
  <si>
    <t>JLE01L04</t>
  </si>
  <si>
    <t>JLE01B01</t>
  </si>
  <si>
    <t>JLE01B02</t>
  </si>
  <si>
    <t>JLE01B03</t>
  </si>
  <si>
    <t>JLE01B04</t>
  </si>
  <si>
    <t>JDD01L01</t>
  </si>
  <si>
    <t>JLE01J01</t>
  </si>
  <si>
    <t>JLE01J02</t>
  </si>
  <si>
    <t>JLE01J03</t>
  </si>
  <si>
    <t>JDD01D05</t>
  </si>
  <si>
    <t>JLE01J04</t>
  </si>
  <si>
    <t>JLE01J05</t>
  </si>
  <si>
    <t>JDD01B02</t>
  </si>
  <si>
    <t>JLE01J06</t>
  </si>
  <si>
    <t>JLE02B01</t>
  </si>
  <si>
    <t>JDD01B03</t>
  </si>
  <si>
    <t>JLE02B02</t>
  </si>
  <si>
    <t>JDD01J07</t>
  </si>
  <si>
    <t>JLE02B03</t>
  </si>
  <si>
    <t>JDD01B04</t>
  </si>
  <si>
    <t>JLE02J01</t>
  </si>
  <si>
    <t>JLE02J02</t>
  </si>
  <si>
    <t>JLE02D01</t>
  </si>
  <si>
    <t>JLE02E01</t>
  </si>
  <si>
    <t>JDE01L02</t>
  </si>
  <si>
    <t>JLE02E02</t>
  </si>
  <si>
    <t>JDD01D08</t>
  </si>
  <si>
    <t>JLE02E03</t>
  </si>
  <si>
    <t>JLE02S01</t>
  </si>
  <si>
    <t>JDD01B08</t>
  </si>
  <si>
    <t>JLE02S02</t>
  </si>
  <si>
    <t>JLE02S03</t>
  </si>
  <si>
    <t>JLE02S04</t>
  </si>
  <si>
    <t>JDD01B07</t>
  </si>
  <si>
    <t>JLE02S05</t>
  </si>
  <si>
    <t>JDE01B08</t>
  </si>
  <si>
    <t>JLE02S06</t>
  </si>
  <si>
    <t>JLE03L01</t>
  </si>
  <si>
    <t>JLE03B01</t>
  </si>
  <si>
    <t>JDD01B06</t>
  </si>
  <si>
    <t>JLE03B02</t>
  </si>
  <si>
    <t>OBB02J01</t>
  </si>
  <si>
    <t>JLE03B03</t>
  </si>
  <si>
    <t>JDD01J01</t>
  </si>
  <si>
    <t>JLE03J01</t>
  </si>
  <si>
    <t>JDD01J02</t>
  </si>
  <si>
    <t>JLE03J02</t>
  </si>
  <si>
    <t>JDE01B03</t>
  </si>
  <si>
    <t>JLE03D01</t>
  </si>
  <si>
    <t>JLE03E01</t>
  </si>
  <si>
    <t>JLE03E02</t>
  </si>
  <si>
    <t>JDD01D03</t>
  </si>
  <si>
    <t>JLE03E03</t>
  </si>
  <si>
    <t>JDE01B02</t>
  </si>
  <si>
    <t>JLE03S01</t>
  </si>
  <si>
    <t>JDD01J04</t>
  </si>
  <si>
    <t>JLE03S02</t>
  </si>
  <si>
    <t>JLE03S03</t>
  </si>
  <si>
    <t>JLE03S04</t>
  </si>
  <si>
    <t>JDE01B06</t>
  </si>
  <si>
    <t>JLE03S05</t>
  </si>
  <si>
    <t>JDE01B04</t>
  </si>
  <si>
    <t>JLE03S06</t>
  </si>
  <si>
    <t>JLE04L01</t>
  </si>
  <si>
    <t>JLE04L02</t>
  </si>
  <si>
    <t>JLE04L03</t>
  </si>
  <si>
    <t>JDE01B01</t>
  </si>
  <si>
    <t>JLE04L04</t>
  </si>
  <si>
    <t>JLE04L05</t>
  </si>
  <si>
    <t>JLE04L06</t>
  </si>
  <si>
    <t>JLE04B01</t>
  </si>
  <si>
    <t>JDD01J05</t>
  </si>
  <si>
    <t>JLE04B02</t>
  </si>
  <si>
    <t>JDD01B01</t>
  </si>
  <si>
    <t>JLE04B03</t>
  </si>
  <si>
    <t>JDE01B07</t>
  </si>
  <si>
    <t>JLE04J01</t>
  </si>
  <si>
    <t>JDE01B05</t>
  </si>
  <si>
    <t>JLE04J02</t>
  </si>
  <si>
    <t>JDD01D01</t>
  </si>
  <si>
    <t>JLE04D01</t>
  </si>
  <si>
    <t>JLE04E01</t>
  </si>
  <si>
    <t>JDD01J08</t>
  </si>
  <si>
    <t>JLE04E02</t>
  </si>
  <si>
    <t>JLE04E03</t>
  </si>
  <si>
    <t>JDD01L02</t>
  </si>
  <si>
    <t>JLE04S01</t>
  </si>
  <si>
    <t>JLE04S02</t>
  </si>
  <si>
    <t>JDD01D06</t>
  </si>
  <si>
    <t>JLE04S03</t>
  </si>
  <si>
    <t>JLE04S04</t>
  </si>
  <si>
    <t>JDD01J06</t>
  </si>
  <si>
    <t>JLE04S05</t>
  </si>
  <si>
    <t>JLE04S06</t>
  </si>
  <si>
    <t>JJL05D01</t>
  </si>
  <si>
    <t>JJL12L01</t>
  </si>
  <si>
    <t>JJL12L02</t>
  </si>
  <si>
    <t>JJL12L03</t>
  </si>
  <si>
    <t>JJL12L04</t>
  </si>
  <si>
    <t>JJL12L05</t>
  </si>
  <si>
    <t>JJL12L06</t>
  </si>
  <si>
    <t>JJL12B02</t>
  </si>
  <si>
    <t>JJL12E01</t>
  </si>
  <si>
    <t>JJL12E02</t>
  </si>
  <si>
    <t>JJL12E03</t>
  </si>
  <si>
    <t>JJL12S01</t>
  </si>
  <si>
    <t>JJL12S03</t>
  </si>
  <si>
    <t>JJL12S04</t>
  </si>
  <si>
    <t>JJL12S05</t>
  </si>
  <si>
    <t>JJL12S06</t>
  </si>
  <si>
    <t>JJL13L01</t>
  </si>
  <si>
    <t>JJL13L02</t>
  </si>
  <si>
    <t>JJL13L04</t>
  </si>
  <si>
    <t>JJL13L05</t>
  </si>
  <si>
    <t>JJL13L06</t>
  </si>
  <si>
    <t>JJL13B01</t>
  </si>
  <si>
    <t>JJL13B02</t>
  </si>
  <si>
    <t>JJL13B03</t>
  </si>
  <si>
    <t>JDE01D01</t>
  </si>
  <si>
    <t>JJL13J01</t>
  </si>
  <si>
    <t>JDE01D06</t>
  </si>
  <si>
    <t>JJL13J02</t>
  </si>
  <si>
    <t>JJL13D01</t>
  </si>
  <si>
    <t>JDE01J03</t>
  </si>
  <si>
    <t>JJL13E01</t>
  </si>
  <si>
    <t>JDE01J02</t>
  </si>
  <si>
    <t>JJL13E02</t>
  </si>
  <si>
    <t>JJL13E03</t>
  </si>
  <si>
    <t>JJL13S01</t>
  </si>
  <si>
    <t>JJL13S02</t>
  </si>
  <si>
    <t>JJL13S03</t>
  </si>
  <si>
    <t>JJL13S04</t>
  </si>
  <si>
    <t>JJL13S05</t>
  </si>
  <si>
    <t>JJL13S06</t>
  </si>
  <si>
    <t>JJL14L01</t>
  </si>
  <si>
    <t>JJL14L03</t>
  </si>
  <si>
    <t>JJL14L04</t>
  </si>
  <si>
    <t>JJL14L05</t>
  </si>
  <si>
    <t>JJL14L06</t>
  </si>
  <si>
    <t>JJL14B01</t>
  </si>
  <si>
    <t>JJL14B02</t>
  </si>
  <si>
    <t>JDE01D04</t>
  </si>
  <si>
    <t>JJL14B03</t>
  </si>
  <si>
    <t>JJL14J01</t>
  </si>
  <si>
    <t>JDE01J08</t>
  </si>
  <si>
    <t>JJL14J02</t>
  </si>
  <si>
    <t>JDE01J07</t>
  </si>
  <si>
    <t>JJL14D01</t>
  </si>
  <si>
    <t>JDE01J05</t>
  </si>
  <si>
    <t>JJL14E01</t>
  </si>
  <si>
    <t>JDE01D03</t>
  </si>
  <si>
    <t>JJL14E02</t>
  </si>
  <si>
    <t>JJL14E03</t>
  </si>
  <si>
    <t>JDE01D08</t>
  </si>
  <si>
    <t>JJL14S01</t>
  </si>
  <si>
    <t>JJL14S03</t>
  </si>
  <si>
    <t>JJL14S04</t>
  </si>
  <si>
    <t>JJL14S05</t>
  </si>
  <si>
    <t>JJL15L01</t>
  </si>
  <si>
    <t>JJL15L02</t>
  </si>
  <si>
    <t>JJL15L03</t>
  </si>
  <si>
    <t>JJL15L04</t>
  </si>
  <si>
    <t>JJL15L05</t>
  </si>
  <si>
    <t>JJL15L06</t>
  </si>
  <si>
    <t>JJL15B01</t>
  </si>
  <si>
    <t>JDE01J04</t>
  </si>
  <si>
    <t>JJL15B02</t>
  </si>
  <si>
    <t>JDE01D05</t>
  </si>
  <si>
    <t>JJL15B03</t>
  </si>
  <si>
    <t>JDE01J01</t>
  </si>
  <si>
    <t>JJL15J02</t>
  </si>
  <si>
    <t>JJL15D01</t>
  </si>
  <si>
    <t>JDE01D02</t>
  </si>
  <si>
    <t>JJL15E01</t>
  </si>
  <si>
    <t>JJL15E02</t>
  </si>
  <si>
    <t>JJL15E03</t>
  </si>
  <si>
    <t>JJL15S01</t>
  </si>
  <si>
    <t>JJL15S02</t>
  </si>
  <si>
    <t>JJL15S05</t>
  </si>
  <si>
    <t>JJL15S06</t>
  </si>
  <si>
    <t>JHZ01L01</t>
  </si>
  <si>
    <t>JHZ01B02</t>
  </si>
  <si>
    <t>JHZ01B04</t>
  </si>
  <si>
    <t>JHZ01B05</t>
  </si>
  <si>
    <t>JHZ01D01</t>
  </si>
  <si>
    <t>JHZ01D04</t>
  </si>
  <si>
    <t>JHZ01E01</t>
  </si>
  <si>
    <t>JHZ01E03</t>
  </si>
  <si>
    <t>JHZ01E04</t>
  </si>
  <si>
    <t>JHZ01E05</t>
  </si>
  <si>
    <t>JHZ01E07</t>
  </si>
  <si>
    <t>JHZ01E08</t>
  </si>
  <si>
    <t>JHZ01E09</t>
  </si>
  <si>
    <t>JHZ01S12</t>
  </si>
  <si>
    <t>SLL01J01</t>
  </si>
  <si>
    <t>GR315J04</t>
  </si>
  <si>
    <t>SLL01J02</t>
  </si>
  <si>
    <t>SLL01J03</t>
  </si>
  <si>
    <t>GR238J02</t>
  </si>
  <si>
    <t>GR416J01</t>
  </si>
  <si>
    <t>SLL02J01</t>
  </si>
  <si>
    <t>SLL02J02</t>
  </si>
  <si>
    <t>SLL02J03</t>
  </si>
  <si>
    <t>GR403J01</t>
  </si>
  <si>
    <t>SLB01J01</t>
  </si>
  <si>
    <t>SLB01J02</t>
  </si>
  <si>
    <t>SLB01J03</t>
  </si>
  <si>
    <t>SLB02J01</t>
  </si>
  <si>
    <t>SLB02J02</t>
  </si>
  <si>
    <t>GR517J01</t>
  </si>
  <si>
    <t>SLB02J03</t>
  </si>
  <si>
    <t>GR260J02</t>
  </si>
  <si>
    <t>SLJ01J01</t>
  </si>
  <si>
    <t>SLJ01J02</t>
  </si>
  <si>
    <t>SLJ01J03</t>
  </si>
  <si>
    <t>SLJ02L03</t>
  </si>
  <si>
    <t>SLJ02L04</t>
  </si>
  <si>
    <t>SLJ02J01</t>
  </si>
  <si>
    <t>SLJ02J02</t>
  </si>
  <si>
    <t>GR425J01</t>
  </si>
  <si>
    <t>SLJ02J03</t>
  </si>
  <si>
    <t>GR318J04</t>
  </si>
  <si>
    <t>SLD01J01</t>
  </si>
  <si>
    <t>SLD01J02</t>
  </si>
  <si>
    <t>SLD01J03</t>
  </si>
  <si>
    <t>GR401J03</t>
  </si>
  <si>
    <t>GR512J01</t>
  </si>
  <si>
    <t>SLD02J01</t>
  </si>
  <si>
    <t>GR524J01</t>
  </si>
  <si>
    <t>SLD02J02</t>
  </si>
  <si>
    <t>SLD02J03</t>
  </si>
  <si>
    <t>RS333J03</t>
  </si>
  <si>
    <t>GR422J02</t>
  </si>
  <si>
    <t>GR405J02</t>
  </si>
  <si>
    <t>SLE01J01</t>
  </si>
  <si>
    <t>SLE01J02</t>
  </si>
  <si>
    <t>SLE01J03</t>
  </si>
  <si>
    <t>SLE02J01</t>
  </si>
  <si>
    <t>SLE02J02</t>
  </si>
  <si>
    <t>SLE02J03</t>
  </si>
  <si>
    <t>GR316J03</t>
  </si>
  <si>
    <t>GR412J01</t>
  </si>
  <si>
    <t>SLS01J01</t>
  </si>
  <si>
    <t>SLS01J02</t>
  </si>
  <si>
    <t>SLS01J03</t>
  </si>
  <si>
    <t>SLS02J01</t>
  </si>
  <si>
    <t>SLS02J02</t>
  </si>
  <si>
    <t>SLS02J03</t>
  </si>
  <si>
    <t>SLS02J04</t>
  </si>
  <si>
    <t>GR426J02</t>
  </si>
  <si>
    <t>SLG01J01</t>
  </si>
  <si>
    <t>SLG01J02</t>
  </si>
  <si>
    <t>SLG01J03</t>
  </si>
  <si>
    <t>SLG02J01</t>
  </si>
  <si>
    <t>SLG02J02</t>
  </si>
  <si>
    <t>SLG02J03</t>
  </si>
  <si>
    <t>SLG02J04</t>
  </si>
  <si>
    <t>GR408J01</t>
  </si>
  <si>
    <t>SLH01J01</t>
  </si>
  <si>
    <t>SLH01J02</t>
  </si>
  <si>
    <t>SLH01J03</t>
  </si>
  <si>
    <t>GR423J02</t>
  </si>
  <si>
    <t>SLH02J01</t>
  </si>
  <si>
    <t>SLH02J02</t>
  </si>
  <si>
    <t>SLH02J03</t>
  </si>
  <si>
    <t>SLH02J04</t>
  </si>
  <si>
    <t>GR409J02</t>
  </si>
  <si>
    <t>GR701J01</t>
  </si>
  <si>
    <t>GR327J02</t>
  </si>
  <si>
    <t>SLJ02J04</t>
  </si>
  <si>
    <t>GR258J01</t>
  </si>
  <si>
    <t>GR501J01</t>
  </si>
  <si>
    <t>GR718J07</t>
  </si>
  <si>
    <t>SLK01J01</t>
  </si>
  <si>
    <t>SLK01J02</t>
  </si>
  <si>
    <t>SLK01J03</t>
  </si>
  <si>
    <t>SLK02J01</t>
  </si>
  <si>
    <t>SLK02J02</t>
  </si>
  <si>
    <t>SLK02J03</t>
  </si>
  <si>
    <t>SLK02J04</t>
  </si>
  <si>
    <t>GR415J01</t>
  </si>
  <si>
    <t>SLL02J04</t>
  </si>
  <si>
    <t>GR315J02</t>
  </si>
  <si>
    <t>SLM01J01</t>
  </si>
  <si>
    <t>SLM01J02</t>
  </si>
  <si>
    <t>GR702J01</t>
  </si>
  <si>
    <t>SLM01J03</t>
  </si>
  <si>
    <t>GR411J01</t>
  </si>
  <si>
    <t>GR326J02</t>
  </si>
  <si>
    <t>SLM02J01</t>
  </si>
  <si>
    <t>SLM02J02</t>
  </si>
  <si>
    <t>GR325J04</t>
  </si>
  <si>
    <t>SLM02J03</t>
  </si>
  <si>
    <t>SLM02J04</t>
  </si>
  <si>
    <t>SLN01J01</t>
  </si>
  <si>
    <t>SLN01J02</t>
  </si>
  <si>
    <t>SLN01J03</t>
  </si>
  <si>
    <t>RS605J01</t>
  </si>
  <si>
    <t>Stock</t>
  </si>
  <si>
    <t>Pending Order</t>
  </si>
  <si>
    <t>Case Per</t>
  </si>
  <si>
    <t>Approved to Buy</t>
  </si>
  <si>
    <t>Case Count per Piece</t>
  </si>
  <si>
    <t>Cases to be Shipped</t>
  </si>
  <si>
    <t>Total Pieces Shipped</t>
  </si>
  <si>
    <t>Product Description</t>
  </si>
  <si>
    <t>Size Per Pack</t>
  </si>
  <si>
    <t>Cases Per Piece</t>
  </si>
  <si>
    <t>HRDT</t>
  </si>
  <si>
    <t>ARV</t>
  </si>
  <si>
    <t>ACT</t>
  </si>
  <si>
    <t>MRDT</t>
  </si>
  <si>
    <t>ANTM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</si>
</sst>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8"/>
      <color theme="1"/>
      <name val="Verdana"/>
      <family val="2"/>
    </font>
    <font>
      <i/>
      <sz val="10"/>
      <color theme="1"/>
      <name val="Verdana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0"/>
      <color theme="0"/>
      <name val="Verdana"/>
      <family val="2"/>
    </font>
    <font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1"/>
    <xf numFmtId="0" fontId="1" fillId="0" borderId="1"/>
  </cellStyleXfs>
  <cellXfs count="69">
    <xf numFmtId="0" fontId="0" fillId="0" borderId="0" xfId="0" applyFont="1" applyAlignment="1"/>
    <xf numFmtId="0" fontId="3" fillId="0" borderId="1" xfId="1" applyFont="1"/>
    <xf numFmtId="0" fontId="4" fillId="2" borderId="1" xfId="1" applyFont="1" applyFill="1"/>
    <xf numFmtId="0" fontId="4" fillId="3" borderId="1" xfId="1" applyFont="1" applyFill="1"/>
    <xf numFmtId="0" fontId="6" fillId="0" borderId="0" xfId="0" applyFont="1" applyFill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0" fillId="0" borderId="0" xfId="0"/>
    <xf numFmtId="1" fontId="7" fillId="0" borderId="2" xfId="0" applyNumberFormat="1" applyFont="1" applyFill="1" applyBorder="1" applyAlignment="1">
      <alignment horizontal="center" vertical="center" wrapText="1"/>
    </xf>
    <xf numFmtId="1" fontId="7" fillId="0" borderId="3" xfId="0" applyNumberFormat="1" applyFont="1" applyFill="1" applyBorder="1" applyAlignment="1">
      <alignment horizontal="center" vertical="center" wrapText="1"/>
    </xf>
    <xf numFmtId="1" fontId="11" fillId="0" borderId="3" xfId="0" applyNumberFormat="1" applyFont="1" applyBorder="1" applyAlignment="1">
      <alignment horizontal="center" vertical="center"/>
    </xf>
    <xf numFmtId="1" fontId="12" fillId="0" borderId="3" xfId="0" applyNumberFormat="1" applyFont="1" applyFill="1" applyBorder="1" applyAlignment="1">
      <alignment horizontal="center" vertical="center"/>
    </xf>
    <xf numFmtId="1" fontId="7" fillId="0" borderId="3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1" fontId="11" fillId="0" borderId="4" xfId="0" applyNumberFormat="1" applyFont="1" applyBorder="1" applyAlignment="1">
      <alignment horizontal="center" vertical="center"/>
    </xf>
    <xf numFmtId="1" fontId="7" fillId="0" borderId="5" xfId="0" applyNumberFormat="1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1" fontId="7" fillId="0" borderId="10" xfId="0" applyNumberFormat="1" applyFont="1" applyFill="1" applyBorder="1" applyAlignment="1">
      <alignment horizontal="center" vertical="center"/>
    </xf>
    <xf numFmtId="1" fontId="7" fillId="0" borderId="7" xfId="0" applyNumberFormat="1" applyFont="1" applyFill="1" applyBorder="1" applyAlignment="1">
      <alignment horizontal="center" vertical="center" wrapText="1"/>
    </xf>
    <xf numFmtId="1" fontId="7" fillId="0" borderId="8" xfId="0" applyNumberFormat="1" applyFont="1" applyFill="1" applyBorder="1" applyAlignment="1">
      <alignment horizontal="center" vertical="center" wrapText="1"/>
    </xf>
    <xf numFmtId="1" fontId="7" fillId="0" borderId="8" xfId="0" applyNumberFormat="1" applyFont="1" applyFill="1" applyBorder="1" applyAlignment="1">
      <alignment horizontal="center" vertical="center" wrapText="1"/>
    </xf>
    <xf numFmtId="1" fontId="13" fillId="0" borderId="10" xfId="0" applyNumberFormat="1" applyFont="1" applyBorder="1" applyAlignment="1">
      <alignment horizontal="center" vertical="center"/>
    </xf>
    <xf numFmtId="1" fontId="7" fillId="0" borderId="10" xfId="0" applyNumberFormat="1" applyFont="1" applyFill="1" applyBorder="1" applyAlignment="1">
      <alignment horizontal="center" vertical="center" wrapText="1"/>
    </xf>
    <xf numFmtId="1" fontId="7" fillId="0" borderId="8" xfId="0" applyNumberFormat="1" applyFont="1" applyFill="1" applyBorder="1" applyAlignment="1">
      <alignment horizontal="center" vertical="center" wrapText="1"/>
    </xf>
    <xf numFmtId="1" fontId="7" fillId="0" borderId="6" xfId="0" applyNumberFormat="1" applyFont="1" applyFill="1" applyBorder="1" applyAlignment="1">
      <alignment horizontal="center" vertical="center" wrapText="1"/>
    </xf>
    <xf numFmtId="1" fontId="7" fillId="0" borderId="9" xfId="0" applyNumberFormat="1" applyFont="1" applyFill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/>
    </xf>
    <xf numFmtId="0" fontId="6" fillId="0" borderId="10" xfId="0" applyNumberFormat="1" applyFont="1" applyBorder="1" applyAlignment="1">
      <alignment horizontal="center" vertical="center"/>
    </xf>
    <xf numFmtId="1" fontId="6" fillId="0" borderId="10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1" fontId="6" fillId="0" borderId="4" xfId="0" applyNumberFormat="1" applyFont="1" applyBorder="1" applyAlignment="1">
      <alignment horizontal="center" vertical="center"/>
    </xf>
    <xf numFmtId="1" fontId="6" fillId="0" borderId="6" xfId="0" applyNumberFormat="1" applyFont="1" applyBorder="1" applyAlignment="1">
      <alignment horizontal="center" vertical="center"/>
    </xf>
    <xf numFmtId="0" fontId="6" fillId="0" borderId="8" xfId="0" applyNumberFormat="1" applyFont="1" applyBorder="1" applyAlignment="1">
      <alignment horizontal="center" vertical="center"/>
    </xf>
    <xf numFmtId="1" fontId="6" fillId="0" borderId="8" xfId="0" applyNumberFormat="1" applyFont="1" applyBorder="1" applyAlignment="1">
      <alignment horizontal="center" vertical="center"/>
    </xf>
    <xf numFmtId="1" fontId="6" fillId="0" borderId="9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0" fillId="6" borderId="17" xfId="0" applyFont="1" applyFill="1" applyBorder="1" applyAlignment="1">
      <alignment horizontal="center" vertical="center" wrapText="1"/>
    </xf>
    <xf numFmtId="0" fontId="10" fillId="6" borderId="15" xfId="0" applyFont="1" applyFill="1" applyBorder="1" applyAlignment="1">
      <alignment horizontal="center" vertical="center" wrapText="1"/>
    </xf>
    <xf numFmtId="0" fontId="10" fillId="6" borderId="16" xfId="0" applyFont="1" applyFill="1" applyBorder="1" applyAlignment="1">
      <alignment horizontal="center" vertical="center" wrapText="1"/>
    </xf>
    <xf numFmtId="0" fontId="10" fillId="5" borderId="14" xfId="0" applyFont="1" applyFill="1" applyBorder="1" applyAlignment="1">
      <alignment horizontal="center" vertical="center" wrapText="1"/>
    </xf>
    <xf numFmtId="0" fontId="10" fillId="5" borderId="15" xfId="0" applyFont="1" applyFill="1" applyBorder="1" applyAlignment="1">
      <alignment horizontal="center" vertical="center" wrapText="1"/>
    </xf>
    <xf numFmtId="0" fontId="10" fillId="5" borderId="16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</cellXfs>
  <cellStyles count="3">
    <cellStyle name="Normal" xfId="0" builtinId="0"/>
    <cellStyle name="Normal 2" xfId="1" xr:uid="{D7A773BD-ABAD-4F9E-9E38-0061742F0887}"/>
    <cellStyle name="Normal 3" xfId="2" xr:uid="{5D209F5A-EC50-4424-ABCA-B3E43FF04722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1" backgroundRefresh="0" adjustColumnWidth="0" connectionId="1" xr16:uid="{4A910EC3-0A40-4101-B07F-BBBDEDFFF081}" autoFormatId="16" applyNumberFormats="0" applyBorderFormats="0" applyFontFormats="1" applyPatternFormats="0" applyAlignmentFormats="0" applyWidthHeightFormats="1">
  <queryTableRefresh nextId="536" unboundColumnsRight="11">
    <queryTableFields count="21">
      <queryTableField id="42" name="ITNBR"/>
      <queryTableField id="44" name="VNDNO"/>
      <queryTableField id="45" name="VABNM"/>
      <queryTableField id="48" name="DSIZE"/>
      <queryTableField id="47" name="DESCR"/>
      <queryTableField id="505" name="QOHOL"/>
      <queryTableField id="506" name="ONORD"/>
      <queryTableField id="85" name="CSQTY"/>
      <queryTableField id="534" name="INWPLC"/>
      <queryTableField id="535" name="INWBL1"/>
      <queryTableField id="523" dataBound="0"/>
      <queryTableField id="524" dataBound="0"/>
      <queryTableField id="525" dataBound="0"/>
      <queryTableField id="526" dataBound="0"/>
      <queryTableField id="527" dataBound="0"/>
      <queryTableField id="528" dataBound="0"/>
      <queryTableField id="529" dataBound="0"/>
      <queryTableField id="530" dataBound="0"/>
      <queryTableField id="531" dataBound="0"/>
      <queryTableField id="532" dataBound="0"/>
      <queryTableField id="533" dataBound="0"/>
    </queryTableFields>
    <queryTableDeletedFields count="10">
      <deletedField name="XWE7"/>
      <deletedField name="CAHITM"/>
      <deletedField name="CAHVND"/>
      <deletedField name="XLEADT"/>
      <deletedField name="I1DSPP"/>
      <deletedField name="P1"/>
      <deletedField name="P2"/>
      <deletedField name="LUDTEN"/>
      <deletedField name="XLEADC"/>
      <deletedField name="XLT1"/>
    </queryTableDeleted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7A58A-0E40-4502-B275-D3B665415156}">
  <sheetPr codeName="Sheet1">
    <tabColor rgb="FF00B050"/>
  </sheetPr>
  <dimension ref="A1:J14998"/>
  <sheetViews>
    <sheetView tabSelected="1" zoomScaleNormal="100" workbookViewId="0">
      <selection activeCell="H8" sqref="H8"/>
    </sheetView>
  </sheetViews>
  <sheetFormatPr defaultColWidth="9.140625" defaultRowHeight="15" x14ac:dyDescent="0.25"/>
  <cols>
    <col min="1" max="1" width="7" bestFit="1" customWidth="1"/>
    <col min="2" max="3" width="9.42578125" bestFit="1" customWidth="1"/>
    <col min="4" max="4" width="11" bestFit="1" customWidth="1"/>
    <col min="5" max="5" width="34" bestFit="1" customWidth="1"/>
    <col min="6" max="7" width="6" customWidth="1"/>
    <col min="8" max="8" width="6" bestFit="1" customWidth="1"/>
    <col min="9" max="9" width="14.5703125" style="1" bestFit="1" customWidth="1"/>
    <col min="10" max="10" width="14" style="1" bestFit="1" customWidth="1"/>
    <col min="11" max="12" width="10" bestFit="1" customWidth="1"/>
    <col min="13" max="14" width="7.7109375" bestFit="1" customWidth="1"/>
    <col min="15" max="15" width="7.7109375" customWidth="1"/>
    <col min="16" max="16" width="10.7109375" bestFit="1" customWidth="1"/>
    <col min="17" max="17" width="8.5703125" bestFit="1" customWidth="1"/>
    <col min="18" max="18" width="8.85546875" bestFit="1" customWidth="1"/>
    <col min="19" max="21" width="11.5703125" customWidth="1"/>
  </cols>
  <sheetData>
    <row r="1" spans="1:10" x14ac:dyDescent="0.25">
      <c r="A1" s="1"/>
      <c r="B1" s="1"/>
      <c r="C1" s="1"/>
      <c r="D1" s="1"/>
      <c r="E1" s="1"/>
      <c r="I1"/>
      <c r="J1"/>
    </row>
    <row r="2" spans="1:10" x14ac:dyDescent="0.25">
      <c r="A2" s="2" t="s">
        <v>326</v>
      </c>
      <c r="B2" s="23" t="s">
        <v>66</v>
      </c>
      <c r="C2" s="23" t="s">
        <v>63</v>
      </c>
      <c r="D2" s="23" t="s">
        <v>67</v>
      </c>
      <c r="E2" s="23" t="s">
        <v>68</v>
      </c>
      <c r="F2" s="3" t="s">
        <v>61</v>
      </c>
      <c r="G2" s="3" t="s">
        <v>62</v>
      </c>
      <c r="H2" s="3" t="s">
        <v>1041</v>
      </c>
      <c r="I2" s="3" t="s">
        <v>25</v>
      </c>
      <c r="J2" s="3" t="s">
        <v>26</v>
      </c>
    </row>
    <row r="3" spans="1:10" x14ac:dyDescent="0.25">
      <c r="A3" s="1">
        <v>83384</v>
      </c>
      <c r="B3" s="1" t="s">
        <v>1042</v>
      </c>
      <c r="C3" s="23" t="s">
        <v>69</v>
      </c>
      <c r="D3" s="23">
        <v>30</v>
      </c>
      <c r="E3" s="23" t="s">
        <v>70</v>
      </c>
      <c r="F3" s="1">
        <v>117</v>
      </c>
      <c r="G3" s="1">
        <v>252</v>
      </c>
      <c r="H3" s="1">
        <v>14</v>
      </c>
      <c r="I3" s="1" t="s">
        <v>1</v>
      </c>
      <c r="J3" s="1" t="s">
        <v>507</v>
      </c>
    </row>
    <row r="4" spans="1:10" x14ac:dyDescent="0.25">
      <c r="A4" s="1">
        <v>87202</v>
      </c>
      <c r="B4" s="1" t="s">
        <v>1043</v>
      </c>
      <c r="C4" s="23" t="s">
        <v>71</v>
      </c>
      <c r="D4" s="23">
        <v>240</v>
      </c>
      <c r="E4" s="23" t="s">
        <v>72</v>
      </c>
      <c r="F4" s="1">
        <v>257</v>
      </c>
      <c r="G4" s="1">
        <v>493</v>
      </c>
      <c r="H4" s="1">
        <v>47</v>
      </c>
      <c r="I4" s="1" t="s">
        <v>1</v>
      </c>
      <c r="J4" s="1" t="s">
        <v>5</v>
      </c>
    </row>
    <row r="5" spans="1:10" x14ac:dyDescent="0.25">
      <c r="A5" s="1">
        <v>89339</v>
      </c>
      <c r="B5" s="1" t="s">
        <v>1042</v>
      </c>
      <c r="C5" s="23" t="s">
        <v>73</v>
      </c>
      <c r="D5" s="23">
        <v>100</v>
      </c>
      <c r="E5" s="23" t="s">
        <v>74</v>
      </c>
      <c r="F5" s="1">
        <v>137</v>
      </c>
      <c r="G5" s="1">
        <v>34</v>
      </c>
      <c r="H5" s="1">
        <v>18</v>
      </c>
      <c r="I5" s="1" t="s">
        <v>340</v>
      </c>
      <c r="J5" s="1" t="s">
        <v>1</v>
      </c>
    </row>
    <row r="6" spans="1:10" x14ac:dyDescent="0.25">
      <c r="A6" s="1">
        <v>86174</v>
      </c>
      <c r="B6" s="1" t="s">
        <v>1043</v>
      </c>
      <c r="C6" s="23" t="s">
        <v>75</v>
      </c>
      <c r="D6" s="23">
        <v>60</v>
      </c>
      <c r="E6" s="23" t="s">
        <v>76</v>
      </c>
      <c r="F6" s="1">
        <v>3</v>
      </c>
      <c r="G6" s="1">
        <v>111</v>
      </c>
      <c r="H6" s="1">
        <v>44</v>
      </c>
      <c r="I6" s="1" t="s">
        <v>341</v>
      </c>
      <c r="J6" s="1" t="s">
        <v>1</v>
      </c>
    </row>
    <row r="7" spans="1:10" x14ac:dyDescent="0.25">
      <c r="A7" s="1">
        <v>87872</v>
      </c>
      <c r="B7" s="1" t="s">
        <v>1043</v>
      </c>
      <c r="C7" s="23" t="s">
        <v>71</v>
      </c>
      <c r="D7" s="23">
        <v>60</v>
      </c>
      <c r="E7" s="23" t="s">
        <v>77</v>
      </c>
      <c r="F7" s="1">
        <v>358</v>
      </c>
      <c r="G7" s="1">
        <v>731</v>
      </c>
      <c r="H7" s="1">
        <v>26</v>
      </c>
      <c r="I7" s="1" t="s">
        <v>342</v>
      </c>
      <c r="J7" s="1" t="s">
        <v>508</v>
      </c>
    </row>
    <row r="8" spans="1:10" x14ac:dyDescent="0.25">
      <c r="A8" s="1">
        <v>81807</v>
      </c>
      <c r="B8" s="1" t="s">
        <v>1043</v>
      </c>
      <c r="C8" s="23" t="s">
        <v>71</v>
      </c>
      <c r="D8" s="23">
        <v>240</v>
      </c>
      <c r="E8" s="23" t="s">
        <v>78</v>
      </c>
      <c r="F8" s="1">
        <v>98</v>
      </c>
      <c r="G8" s="1">
        <v>982</v>
      </c>
      <c r="H8" s="1">
        <v>15</v>
      </c>
      <c r="I8" s="1" t="s">
        <v>343</v>
      </c>
      <c r="J8" s="1" t="s">
        <v>509</v>
      </c>
    </row>
    <row r="9" spans="1:10" x14ac:dyDescent="0.25">
      <c r="A9" s="1">
        <v>88030</v>
      </c>
      <c r="B9" s="1" t="s">
        <v>1043</v>
      </c>
      <c r="C9" s="23" t="s">
        <v>79</v>
      </c>
      <c r="D9" s="23">
        <v>90</v>
      </c>
      <c r="E9" s="23" t="s">
        <v>80</v>
      </c>
      <c r="F9" s="1">
        <v>175</v>
      </c>
      <c r="G9" s="1">
        <v>980</v>
      </c>
      <c r="H9" s="1">
        <v>44</v>
      </c>
      <c r="I9" s="1" t="s">
        <v>344</v>
      </c>
      <c r="J9" s="1" t="s">
        <v>510</v>
      </c>
    </row>
    <row r="10" spans="1:10" x14ac:dyDescent="0.25">
      <c r="A10" s="1">
        <v>83301</v>
      </c>
      <c r="B10" s="1" t="s">
        <v>1043</v>
      </c>
      <c r="C10" s="23" t="s">
        <v>71</v>
      </c>
      <c r="D10" s="23">
        <v>60</v>
      </c>
      <c r="E10" s="23" t="s">
        <v>81</v>
      </c>
      <c r="F10" s="1">
        <v>105</v>
      </c>
      <c r="G10" s="1">
        <v>945</v>
      </c>
      <c r="H10" s="1">
        <v>35</v>
      </c>
      <c r="I10" s="1" t="s">
        <v>345</v>
      </c>
      <c r="J10" s="1" t="s">
        <v>1</v>
      </c>
    </row>
    <row r="11" spans="1:10" x14ac:dyDescent="0.25">
      <c r="A11" s="1">
        <v>87446</v>
      </c>
      <c r="B11" s="1" t="s">
        <v>1043</v>
      </c>
      <c r="C11" s="23" t="s">
        <v>82</v>
      </c>
      <c r="D11" s="23">
        <v>120</v>
      </c>
      <c r="E11" s="23" t="s">
        <v>83</v>
      </c>
      <c r="F11" s="1">
        <v>251</v>
      </c>
      <c r="G11" s="1">
        <v>317</v>
      </c>
      <c r="H11" s="1">
        <v>30</v>
      </c>
      <c r="I11" s="1" t="s">
        <v>346</v>
      </c>
      <c r="J11" s="1" t="s">
        <v>511</v>
      </c>
    </row>
    <row r="12" spans="1:10" x14ac:dyDescent="0.25">
      <c r="A12" s="1">
        <v>82646</v>
      </c>
      <c r="B12" s="1" t="s">
        <v>1042</v>
      </c>
      <c r="C12" s="23" t="s">
        <v>84</v>
      </c>
      <c r="D12" s="23">
        <v>20</v>
      </c>
      <c r="E12" s="23" t="s">
        <v>85</v>
      </c>
      <c r="F12" s="1">
        <v>96</v>
      </c>
      <c r="G12" s="1">
        <v>563</v>
      </c>
      <c r="H12" s="1">
        <v>47</v>
      </c>
      <c r="I12" s="1" t="s">
        <v>718</v>
      </c>
      <c r="J12" s="1" t="s">
        <v>512</v>
      </c>
    </row>
    <row r="13" spans="1:10" x14ac:dyDescent="0.25">
      <c r="A13" s="1">
        <v>81038</v>
      </c>
      <c r="B13" s="1" t="s">
        <v>1042</v>
      </c>
      <c r="C13" s="23" t="s">
        <v>86</v>
      </c>
      <c r="D13" s="23">
        <v>100</v>
      </c>
      <c r="E13" s="23" t="s">
        <v>87</v>
      </c>
      <c r="F13" s="1">
        <v>270</v>
      </c>
      <c r="G13" s="1">
        <v>764</v>
      </c>
      <c r="H13" s="1">
        <v>27</v>
      </c>
      <c r="I13" s="1" t="s">
        <v>719</v>
      </c>
      <c r="J13" s="1" t="s">
        <v>513</v>
      </c>
    </row>
    <row r="14" spans="1:10" x14ac:dyDescent="0.25">
      <c r="A14" s="1">
        <v>84820</v>
      </c>
      <c r="B14" s="1" t="s">
        <v>1043</v>
      </c>
      <c r="C14" s="23" t="s">
        <v>88</v>
      </c>
      <c r="D14" s="23">
        <v>60</v>
      </c>
      <c r="E14" s="23" t="s">
        <v>89</v>
      </c>
      <c r="F14" s="1">
        <v>186</v>
      </c>
      <c r="G14" s="1">
        <v>132</v>
      </c>
      <c r="H14" s="1">
        <v>41</v>
      </c>
      <c r="I14" s="1" t="s">
        <v>347</v>
      </c>
      <c r="J14" s="1" t="s">
        <v>514</v>
      </c>
    </row>
    <row r="15" spans="1:10" x14ac:dyDescent="0.25">
      <c r="A15" s="1">
        <v>84471</v>
      </c>
      <c r="B15" s="1" t="s">
        <v>1043</v>
      </c>
      <c r="C15" s="23" t="s">
        <v>90</v>
      </c>
      <c r="D15" s="23">
        <v>60</v>
      </c>
      <c r="E15" s="23" t="s">
        <v>91</v>
      </c>
      <c r="F15" s="1">
        <v>154</v>
      </c>
      <c r="G15" s="1">
        <v>243</v>
      </c>
      <c r="H15" s="1">
        <v>14</v>
      </c>
      <c r="I15" s="1" t="s">
        <v>348</v>
      </c>
      <c r="J15" s="1" t="s">
        <v>515</v>
      </c>
    </row>
    <row r="16" spans="1:10" x14ac:dyDescent="0.25">
      <c r="A16" s="1">
        <v>86203</v>
      </c>
      <c r="B16" s="1" t="s">
        <v>1042</v>
      </c>
      <c r="C16" s="23" t="s">
        <v>92</v>
      </c>
      <c r="D16" s="23">
        <v>100</v>
      </c>
      <c r="E16" s="23" t="s">
        <v>74</v>
      </c>
      <c r="F16" s="1">
        <v>83</v>
      </c>
      <c r="G16" s="1">
        <v>151</v>
      </c>
      <c r="H16" s="1">
        <v>31</v>
      </c>
      <c r="I16" s="1" t="s">
        <v>349</v>
      </c>
      <c r="J16" s="1" t="s">
        <v>516</v>
      </c>
    </row>
    <row r="17" spans="1:10" x14ac:dyDescent="0.25">
      <c r="A17" s="1">
        <v>82595</v>
      </c>
      <c r="B17" s="1" t="s">
        <v>1042</v>
      </c>
      <c r="C17" s="23" t="s">
        <v>93</v>
      </c>
      <c r="D17" s="23">
        <v>30</v>
      </c>
      <c r="E17" s="23" t="s">
        <v>94</v>
      </c>
      <c r="F17" s="1">
        <v>349</v>
      </c>
      <c r="G17" s="1">
        <v>896</v>
      </c>
      <c r="H17" s="1">
        <v>26</v>
      </c>
      <c r="I17" s="1" t="s">
        <v>350</v>
      </c>
      <c r="J17" s="1" t="s">
        <v>517</v>
      </c>
    </row>
    <row r="18" spans="1:10" x14ac:dyDescent="0.25">
      <c r="A18" s="1">
        <v>87097</v>
      </c>
      <c r="B18" s="1" t="s">
        <v>1043</v>
      </c>
      <c r="C18" s="23" t="s">
        <v>90</v>
      </c>
      <c r="D18" s="23">
        <v>200</v>
      </c>
      <c r="E18" s="23" t="s">
        <v>95</v>
      </c>
      <c r="F18" s="1">
        <v>311</v>
      </c>
      <c r="G18" s="1">
        <v>963</v>
      </c>
      <c r="H18" s="1">
        <v>44</v>
      </c>
      <c r="I18" s="1" t="s">
        <v>351</v>
      </c>
      <c r="J18" s="1" t="s">
        <v>518</v>
      </c>
    </row>
    <row r="19" spans="1:10" x14ac:dyDescent="0.25">
      <c r="A19" s="1">
        <v>89012</v>
      </c>
      <c r="B19" s="1" t="s">
        <v>1042</v>
      </c>
      <c r="C19" s="23" t="s">
        <v>96</v>
      </c>
      <c r="D19" s="23">
        <v>20</v>
      </c>
      <c r="E19" s="23" t="s">
        <v>97</v>
      </c>
      <c r="F19" s="1">
        <v>106</v>
      </c>
      <c r="G19" s="1">
        <v>552</v>
      </c>
      <c r="H19" s="1">
        <v>40</v>
      </c>
      <c r="I19" s="1" t="s">
        <v>352</v>
      </c>
      <c r="J19" s="1" t="s">
        <v>519</v>
      </c>
    </row>
    <row r="20" spans="1:10" x14ac:dyDescent="0.25">
      <c r="A20" s="1">
        <v>84340</v>
      </c>
      <c r="B20" s="1" t="s">
        <v>1042</v>
      </c>
      <c r="C20" s="23" t="s">
        <v>98</v>
      </c>
      <c r="D20" s="23">
        <v>100</v>
      </c>
      <c r="E20" s="23" t="s">
        <v>99</v>
      </c>
      <c r="F20" s="1">
        <v>32</v>
      </c>
      <c r="G20" s="1">
        <v>399</v>
      </c>
      <c r="H20" s="1">
        <v>33</v>
      </c>
      <c r="I20" s="1" t="s">
        <v>353</v>
      </c>
      <c r="J20" s="1" t="s">
        <v>520</v>
      </c>
    </row>
    <row r="21" spans="1:10" x14ac:dyDescent="0.25">
      <c r="A21" s="1">
        <v>86046</v>
      </c>
      <c r="B21" s="1" t="s">
        <v>1042</v>
      </c>
      <c r="C21" s="23" t="s">
        <v>100</v>
      </c>
      <c r="D21" s="23">
        <v>100</v>
      </c>
      <c r="E21" s="23" t="s">
        <v>101</v>
      </c>
      <c r="F21" s="1">
        <v>38</v>
      </c>
      <c r="G21" s="1">
        <v>612</v>
      </c>
      <c r="H21" s="1">
        <v>23</v>
      </c>
      <c r="I21" s="1" t="s">
        <v>354</v>
      </c>
      <c r="J21" s="1" t="s">
        <v>1</v>
      </c>
    </row>
    <row r="22" spans="1:10" x14ac:dyDescent="0.25">
      <c r="A22" s="1">
        <v>82124</v>
      </c>
      <c r="B22" s="1" t="s">
        <v>1042</v>
      </c>
      <c r="C22" s="23" t="s">
        <v>102</v>
      </c>
      <c r="D22" s="23">
        <v>25</v>
      </c>
      <c r="E22" s="23" t="s">
        <v>103</v>
      </c>
      <c r="F22" s="1">
        <v>58</v>
      </c>
      <c r="G22" s="1">
        <v>891</v>
      </c>
      <c r="H22" s="1">
        <v>21</v>
      </c>
      <c r="I22" s="1" t="s">
        <v>2</v>
      </c>
      <c r="J22" s="1" t="s">
        <v>1</v>
      </c>
    </row>
    <row r="23" spans="1:10" x14ac:dyDescent="0.25">
      <c r="A23" s="1">
        <v>88588</v>
      </c>
      <c r="B23" s="1" t="s">
        <v>1043</v>
      </c>
      <c r="C23" s="23" t="s">
        <v>104</v>
      </c>
      <c r="D23" s="23">
        <v>200</v>
      </c>
      <c r="E23" s="23" t="s">
        <v>105</v>
      </c>
      <c r="F23" s="1">
        <v>292</v>
      </c>
      <c r="G23" s="1">
        <v>235</v>
      </c>
      <c r="H23" s="1">
        <v>6</v>
      </c>
      <c r="I23" s="1" t="s">
        <v>24</v>
      </c>
      <c r="J23" s="1" t="s">
        <v>1</v>
      </c>
    </row>
    <row r="24" spans="1:10" ht="10.5" customHeight="1" x14ac:dyDescent="0.25">
      <c r="A24" s="1">
        <v>88714</v>
      </c>
      <c r="B24" s="1" t="s">
        <v>1043</v>
      </c>
      <c r="C24" s="23" t="s">
        <v>106</v>
      </c>
      <c r="D24" s="23">
        <v>30</v>
      </c>
      <c r="E24" s="23" t="s">
        <v>107</v>
      </c>
      <c r="F24" s="1">
        <v>100</v>
      </c>
      <c r="G24" s="1">
        <v>800</v>
      </c>
      <c r="H24" s="1">
        <v>44</v>
      </c>
      <c r="I24" s="1" t="s">
        <v>60</v>
      </c>
      <c r="J24" s="1" t="s">
        <v>1</v>
      </c>
    </row>
    <row r="25" spans="1:10" x14ac:dyDescent="0.25">
      <c r="A25" s="1">
        <v>83775</v>
      </c>
      <c r="B25" s="1" t="s">
        <v>1043</v>
      </c>
      <c r="C25" s="23" t="s">
        <v>75</v>
      </c>
      <c r="D25" s="23">
        <v>60</v>
      </c>
      <c r="E25" s="23" t="s">
        <v>108</v>
      </c>
      <c r="F25" s="1">
        <v>333</v>
      </c>
      <c r="G25" s="1">
        <v>685</v>
      </c>
      <c r="H25" s="1">
        <v>18</v>
      </c>
      <c r="I25" s="1" t="s">
        <v>11</v>
      </c>
      <c r="J25" s="1" t="s">
        <v>521</v>
      </c>
    </row>
    <row r="26" spans="1:10" x14ac:dyDescent="0.25">
      <c r="A26" s="1">
        <v>89698</v>
      </c>
      <c r="B26" s="1" t="s">
        <v>1042</v>
      </c>
      <c r="C26" s="23" t="s">
        <v>98</v>
      </c>
      <c r="D26" s="23">
        <v>100</v>
      </c>
      <c r="E26" s="23" t="s">
        <v>109</v>
      </c>
      <c r="F26" s="1">
        <v>47</v>
      </c>
      <c r="G26" s="1">
        <v>145</v>
      </c>
      <c r="H26" s="1">
        <v>5</v>
      </c>
      <c r="I26" s="1" t="s">
        <v>7</v>
      </c>
      <c r="J26" s="1" t="s">
        <v>522</v>
      </c>
    </row>
    <row r="27" spans="1:10" x14ac:dyDescent="0.25">
      <c r="A27" s="1">
        <v>88470</v>
      </c>
      <c r="B27" s="1" t="s">
        <v>1043</v>
      </c>
      <c r="C27" s="23" t="s">
        <v>104</v>
      </c>
      <c r="D27" s="23">
        <v>200</v>
      </c>
      <c r="E27" s="23" t="s">
        <v>110</v>
      </c>
      <c r="F27" s="1">
        <v>202</v>
      </c>
      <c r="G27" s="1">
        <v>378</v>
      </c>
      <c r="H27" s="1">
        <v>5</v>
      </c>
      <c r="I27" s="1" t="s">
        <v>720</v>
      </c>
      <c r="J27" s="1" t="s">
        <v>523</v>
      </c>
    </row>
    <row r="28" spans="1:10" x14ac:dyDescent="0.25">
      <c r="A28" s="1">
        <v>81828</v>
      </c>
      <c r="B28" s="1" t="s">
        <v>1042</v>
      </c>
      <c r="C28" s="23" t="s">
        <v>84</v>
      </c>
      <c r="D28" s="23">
        <v>100</v>
      </c>
      <c r="E28" s="23" t="s">
        <v>111</v>
      </c>
      <c r="F28" s="1">
        <v>110</v>
      </c>
      <c r="G28" s="1">
        <v>550</v>
      </c>
      <c r="H28" s="1">
        <v>32</v>
      </c>
      <c r="I28" s="1" t="s">
        <v>721</v>
      </c>
      <c r="J28" s="1" t="s">
        <v>524</v>
      </c>
    </row>
    <row r="29" spans="1:10" x14ac:dyDescent="0.25">
      <c r="A29" s="1">
        <v>88034</v>
      </c>
      <c r="B29" s="1" t="s">
        <v>1042</v>
      </c>
      <c r="C29" s="23" t="s">
        <v>112</v>
      </c>
      <c r="D29" s="23">
        <v>40</v>
      </c>
      <c r="E29" s="23" t="s">
        <v>113</v>
      </c>
      <c r="F29" s="1">
        <v>64</v>
      </c>
      <c r="G29" s="1">
        <v>609</v>
      </c>
      <c r="H29" s="1">
        <v>4</v>
      </c>
      <c r="I29" s="1" t="s">
        <v>10</v>
      </c>
      <c r="J29" s="1" t="s">
        <v>1</v>
      </c>
    </row>
    <row r="30" spans="1:10" x14ac:dyDescent="0.25">
      <c r="A30" s="1">
        <v>86791</v>
      </c>
      <c r="B30" s="1" t="s">
        <v>1042</v>
      </c>
      <c r="C30" s="23" t="s">
        <v>114</v>
      </c>
      <c r="D30" s="23">
        <v>100</v>
      </c>
      <c r="E30" s="23" t="s">
        <v>111</v>
      </c>
      <c r="F30" s="1">
        <v>163</v>
      </c>
      <c r="G30" s="1">
        <v>149</v>
      </c>
      <c r="H30" s="1">
        <v>6</v>
      </c>
      <c r="I30" s="1" t="s">
        <v>16</v>
      </c>
      <c r="J30" s="1" t="s">
        <v>1</v>
      </c>
    </row>
    <row r="31" spans="1:10" x14ac:dyDescent="0.25">
      <c r="A31" s="1">
        <v>87441</v>
      </c>
      <c r="B31" s="1" t="s">
        <v>1043</v>
      </c>
      <c r="C31" s="23" t="s">
        <v>115</v>
      </c>
      <c r="D31" s="23">
        <v>30</v>
      </c>
      <c r="E31" s="23" t="s">
        <v>116</v>
      </c>
      <c r="F31" s="1">
        <v>7</v>
      </c>
      <c r="G31" s="1">
        <v>156</v>
      </c>
      <c r="H31" s="1">
        <v>48</v>
      </c>
      <c r="I31" s="1" t="s">
        <v>15</v>
      </c>
      <c r="J31" s="1" t="s">
        <v>525</v>
      </c>
    </row>
    <row r="32" spans="1:10" x14ac:dyDescent="0.25">
      <c r="A32" s="1">
        <v>81813</v>
      </c>
      <c r="B32" s="1" t="s">
        <v>1043</v>
      </c>
      <c r="C32" s="23" t="s">
        <v>117</v>
      </c>
      <c r="D32" s="23">
        <v>270</v>
      </c>
      <c r="E32" s="23" t="s">
        <v>118</v>
      </c>
      <c r="F32" s="1">
        <v>172</v>
      </c>
      <c r="G32" s="1">
        <v>575</v>
      </c>
      <c r="H32" s="1">
        <v>30</v>
      </c>
      <c r="I32" s="1" t="s">
        <v>17</v>
      </c>
      <c r="J32" s="1" t="s">
        <v>526</v>
      </c>
    </row>
    <row r="33" spans="1:10" x14ac:dyDescent="0.25">
      <c r="A33" s="1">
        <v>83630</v>
      </c>
      <c r="B33" s="1" t="s">
        <v>1043</v>
      </c>
      <c r="C33" s="23" t="s">
        <v>117</v>
      </c>
      <c r="D33" s="23">
        <v>200</v>
      </c>
      <c r="E33" s="23" t="s">
        <v>110</v>
      </c>
      <c r="F33" s="1">
        <v>159</v>
      </c>
      <c r="G33" s="1">
        <v>448</v>
      </c>
      <c r="H33" s="1">
        <v>25</v>
      </c>
      <c r="I33" s="1" t="s">
        <v>20</v>
      </c>
      <c r="J33" s="1" t="s">
        <v>1</v>
      </c>
    </row>
    <row r="34" spans="1:10" x14ac:dyDescent="0.25">
      <c r="A34" s="1">
        <v>86551</v>
      </c>
      <c r="B34" s="1" t="s">
        <v>1043</v>
      </c>
      <c r="C34" s="23" t="s">
        <v>90</v>
      </c>
      <c r="D34" s="23">
        <v>60</v>
      </c>
      <c r="E34" s="23" t="s">
        <v>119</v>
      </c>
      <c r="F34" s="1">
        <v>343</v>
      </c>
      <c r="G34" s="1">
        <v>333</v>
      </c>
      <c r="H34" s="1">
        <v>8</v>
      </c>
      <c r="I34" s="1" t="s">
        <v>42</v>
      </c>
      <c r="J34" s="1" t="s">
        <v>1</v>
      </c>
    </row>
    <row r="35" spans="1:10" x14ac:dyDescent="0.25">
      <c r="A35" s="1">
        <v>81428</v>
      </c>
      <c r="B35" s="1" t="s">
        <v>1043</v>
      </c>
      <c r="C35" s="23" t="s">
        <v>117</v>
      </c>
      <c r="D35" s="23">
        <v>60</v>
      </c>
      <c r="E35" s="23" t="s">
        <v>119</v>
      </c>
      <c r="F35" s="1">
        <v>220</v>
      </c>
      <c r="G35" s="1">
        <v>389</v>
      </c>
      <c r="H35" s="1">
        <v>0</v>
      </c>
      <c r="I35" s="1" t="s">
        <v>6</v>
      </c>
      <c r="J35" s="1" t="s">
        <v>1</v>
      </c>
    </row>
    <row r="36" spans="1:10" x14ac:dyDescent="0.25">
      <c r="A36" s="1">
        <v>88550</v>
      </c>
      <c r="B36" s="1" t="s">
        <v>1042</v>
      </c>
      <c r="C36" s="23" t="s">
        <v>114</v>
      </c>
      <c r="D36" s="23">
        <v>20</v>
      </c>
      <c r="E36" s="23" t="s">
        <v>85</v>
      </c>
      <c r="F36" s="1">
        <v>253</v>
      </c>
      <c r="G36" s="1">
        <v>399</v>
      </c>
      <c r="H36" s="1">
        <v>11</v>
      </c>
      <c r="I36" s="1" t="s">
        <v>13</v>
      </c>
      <c r="J36" s="1" t="s">
        <v>1</v>
      </c>
    </row>
    <row r="37" spans="1:10" x14ac:dyDescent="0.25">
      <c r="A37" s="1">
        <v>88334</v>
      </c>
      <c r="B37" s="1" t="s">
        <v>1043</v>
      </c>
      <c r="C37" s="23" t="s">
        <v>115</v>
      </c>
      <c r="D37" s="23">
        <v>30</v>
      </c>
      <c r="E37" s="23" t="s">
        <v>120</v>
      </c>
      <c r="F37" s="1">
        <v>163</v>
      </c>
      <c r="G37" s="1">
        <v>626</v>
      </c>
      <c r="H37" s="1">
        <v>42</v>
      </c>
      <c r="I37" s="1" t="s">
        <v>8</v>
      </c>
      <c r="J37" s="1" t="s">
        <v>1</v>
      </c>
    </row>
    <row r="38" spans="1:10" x14ac:dyDescent="0.25">
      <c r="A38" s="1">
        <v>89033</v>
      </c>
      <c r="B38" s="1" t="s">
        <v>1043</v>
      </c>
      <c r="C38" s="23" t="s">
        <v>117</v>
      </c>
      <c r="D38" s="23">
        <v>60</v>
      </c>
      <c r="E38" s="23" t="s">
        <v>121</v>
      </c>
      <c r="F38" s="1">
        <v>315</v>
      </c>
      <c r="G38" s="1">
        <v>701</v>
      </c>
      <c r="H38" s="1">
        <v>27</v>
      </c>
      <c r="I38" s="1" t="s">
        <v>46</v>
      </c>
      <c r="J38" s="1" t="s">
        <v>527</v>
      </c>
    </row>
    <row r="39" spans="1:10" x14ac:dyDescent="0.25">
      <c r="A39" s="1">
        <v>84226</v>
      </c>
      <c r="B39" s="1" t="s">
        <v>1043</v>
      </c>
      <c r="C39" s="23" t="s">
        <v>117</v>
      </c>
      <c r="D39" s="23">
        <v>30</v>
      </c>
      <c r="E39" s="23" t="s">
        <v>122</v>
      </c>
      <c r="F39" s="1">
        <v>297</v>
      </c>
      <c r="G39" s="1">
        <v>815</v>
      </c>
      <c r="H39" s="1">
        <v>40</v>
      </c>
      <c r="I39" s="1" t="s">
        <v>355</v>
      </c>
      <c r="J39" s="1" t="s">
        <v>722</v>
      </c>
    </row>
    <row r="40" spans="1:10" x14ac:dyDescent="0.25">
      <c r="A40" s="1">
        <v>87010</v>
      </c>
      <c r="B40" s="1" t="s">
        <v>1043</v>
      </c>
      <c r="C40" s="23" t="s">
        <v>90</v>
      </c>
      <c r="D40" s="23">
        <v>30</v>
      </c>
      <c r="E40" s="23" t="s">
        <v>123</v>
      </c>
      <c r="F40" s="1">
        <v>332</v>
      </c>
      <c r="G40" s="1">
        <v>655</v>
      </c>
      <c r="H40" s="1">
        <v>5</v>
      </c>
      <c r="I40" s="1" t="s">
        <v>356</v>
      </c>
      <c r="J40" s="1" t="s">
        <v>1</v>
      </c>
    </row>
    <row r="41" spans="1:10" x14ac:dyDescent="0.25">
      <c r="A41" s="1">
        <v>89078</v>
      </c>
      <c r="B41" s="1" t="s">
        <v>1043</v>
      </c>
      <c r="C41" s="23" t="s">
        <v>117</v>
      </c>
      <c r="D41" s="23">
        <v>60</v>
      </c>
      <c r="E41" s="23" t="s">
        <v>124</v>
      </c>
      <c r="F41" s="1">
        <v>273</v>
      </c>
      <c r="G41" s="1">
        <v>867</v>
      </c>
      <c r="H41" s="1">
        <v>5</v>
      </c>
      <c r="I41" s="1" t="s">
        <v>357</v>
      </c>
      <c r="J41" s="1" t="s">
        <v>1</v>
      </c>
    </row>
    <row r="42" spans="1:10" x14ac:dyDescent="0.25">
      <c r="A42" s="1">
        <v>88735</v>
      </c>
      <c r="B42" s="1" t="s">
        <v>1043</v>
      </c>
      <c r="C42" s="23" t="s">
        <v>71</v>
      </c>
      <c r="D42" s="23">
        <v>60</v>
      </c>
      <c r="E42" s="23" t="s">
        <v>76</v>
      </c>
      <c r="F42" s="1">
        <v>35</v>
      </c>
      <c r="G42" s="1">
        <v>49</v>
      </c>
      <c r="H42" s="1">
        <v>18</v>
      </c>
      <c r="I42" s="1" t="s">
        <v>358</v>
      </c>
      <c r="J42" s="1" t="s">
        <v>528</v>
      </c>
    </row>
    <row r="43" spans="1:10" x14ac:dyDescent="0.25">
      <c r="A43" s="1">
        <v>87236</v>
      </c>
      <c r="B43" s="1" t="s">
        <v>1044</v>
      </c>
      <c r="C43" s="23" t="s">
        <v>125</v>
      </c>
      <c r="D43" s="23">
        <v>540</v>
      </c>
      <c r="E43" s="23" t="s">
        <v>126</v>
      </c>
      <c r="F43" s="1">
        <v>314</v>
      </c>
      <c r="G43" s="1">
        <v>251</v>
      </c>
      <c r="H43" s="1">
        <v>5</v>
      </c>
      <c r="I43" s="1" t="s">
        <v>359</v>
      </c>
      <c r="J43" s="1" t="s">
        <v>1</v>
      </c>
    </row>
    <row r="44" spans="1:10" x14ac:dyDescent="0.25">
      <c r="A44" s="1">
        <v>82242</v>
      </c>
      <c r="B44" s="1" t="s">
        <v>1043</v>
      </c>
      <c r="C44" s="23" t="s">
        <v>117</v>
      </c>
      <c r="D44" s="23">
        <v>240</v>
      </c>
      <c r="E44" s="23" t="s">
        <v>127</v>
      </c>
      <c r="F44" s="1">
        <v>69</v>
      </c>
      <c r="G44" s="1">
        <v>664</v>
      </c>
      <c r="H44" s="1">
        <v>2</v>
      </c>
      <c r="I44" s="1" t="s">
        <v>19</v>
      </c>
      <c r="J44" s="1" t="s">
        <v>1</v>
      </c>
    </row>
    <row r="45" spans="1:10" x14ac:dyDescent="0.25">
      <c r="A45" s="1">
        <v>88977</v>
      </c>
      <c r="B45" s="1" t="s">
        <v>1045</v>
      </c>
      <c r="C45" s="23" t="s">
        <v>128</v>
      </c>
      <c r="D45" s="23">
        <v>25</v>
      </c>
      <c r="E45" s="23" t="s">
        <v>129</v>
      </c>
      <c r="F45" s="1">
        <v>294</v>
      </c>
      <c r="G45" s="1">
        <v>859</v>
      </c>
      <c r="H45" s="1">
        <v>21</v>
      </c>
      <c r="I45" s="1" t="s">
        <v>12</v>
      </c>
      <c r="J45" s="1" t="s">
        <v>1</v>
      </c>
    </row>
    <row r="46" spans="1:10" x14ac:dyDescent="0.25">
      <c r="A46" s="1">
        <v>81060</v>
      </c>
      <c r="B46" s="1" t="s">
        <v>1044</v>
      </c>
      <c r="C46" s="23" t="s">
        <v>125</v>
      </c>
      <c r="D46" s="23">
        <v>12</v>
      </c>
      <c r="E46" s="23" t="s">
        <v>130</v>
      </c>
      <c r="F46" s="1">
        <v>186</v>
      </c>
      <c r="G46" s="1">
        <v>276</v>
      </c>
      <c r="H46" s="1">
        <v>39</v>
      </c>
      <c r="I46" s="1" t="s">
        <v>43</v>
      </c>
      <c r="J46" s="1" t="s">
        <v>1</v>
      </c>
    </row>
    <row r="47" spans="1:10" x14ac:dyDescent="0.25">
      <c r="A47" s="1">
        <v>83978</v>
      </c>
      <c r="B47" s="1" t="s">
        <v>1043</v>
      </c>
      <c r="C47" s="23" t="s">
        <v>79</v>
      </c>
      <c r="D47" s="23">
        <v>30</v>
      </c>
      <c r="E47" s="23" t="s">
        <v>131</v>
      </c>
      <c r="F47" s="1">
        <v>231</v>
      </c>
      <c r="G47" s="1">
        <v>412</v>
      </c>
      <c r="H47" s="1">
        <v>45</v>
      </c>
      <c r="I47" s="1" t="s">
        <v>723</v>
      </c>
      <c r="J47" s="1" t="s">
        <v>1</v>
      </c>
    </row>
    <row r="48" spans="1:10" x14ac:dyDescent="0.25">
      <c r="A48" s="1">
        <v>81580</v>
      </c>
      <c r="B48" s="1" t="s">
        <v>1042</v>
      </c>
      <c r="C48" s="23" t="s">
        <v>84</v>
      </c>
      <c r="D48" s="23">
        <v>2</v>
      </c>
      <c r="E48" s="23" t="s">
        <v>132</v>
      </c>
      <c r="F48" s="1">
        <v>15</v>
      </c>
      <c r="G48" s="1">
        <v>681</v>
      </c>
      <c r="H48" s="1">
        <v>34</v>
      </c>
      <c r="I48" s="1" t="s">
        <v>724</v>
      </c>
      <c r="J48" s="1" t="s">
        <v>725</v>
      </c>
    </row>
    <row r="49" spans="1:10" x14ac:dyDescent="0.25">
      <c r="A49" s="1">
        <v>82983</v>
      </c>
      <c r="B49" s="1" t="s">
        <v>1043</v>
      </c>
      <c r="C49" s="23" t="s">
        <v>117</v>
      </c>
      <c r="D49" s="23">
        <v>30</v>
      </c>
      <c r="E49" s="23" t="s">
        <v>107</v>
      </c>
      <c r="F49" s="1">
        <v>8</v>
      </c>
      <c r="G49" s="1">
        <v>811</v>
      </c>
      <c r="H49" s="1">
        <v>20</v>
      </c>
      <c r="I49" s="1" t="s">
        <v>3</v>
      </c>
      <c r="J49" s="1" t="s">
        <v>1</v>
      </c>
    </row>
    <row r="50" spans="1:10" x14ac:dyDescent="0.25">
      <c r="A50" s="1">
        <v>86340</v>
      </c>
      <c r="B50" s="1" t="s">
        <v>1043</v>
      </c>
      <c r="C50" s="23" t="s">
        <v>117</v>
      </c>
      <c r="D50" s="23">
        <v>60</v>
      </c>
      <c r="E50" s="23" t="s">
        <v>133</v>
      </c>
      <c r="F50" s="1">
        <v>154</v>
      </c>
      <c r="G50" s="1">
        <v>818</v>
      </c>
      <c r="H50" s="1">
        <v>21</v>
      </c>
      <c r="I50" s="1" t="s">
        <v>45</v>
      </c>
      <c r="J50" s="1" t="s">
        <v>529</v>
      </c>
    </row>
    <row r="51" spans="1:10" x14ac:dyDescent="0.25">
      <c r="A51" s="1">
        <v>83761</v>
      </c>
      <c r="B51" s="1" t="s">
        <v>1043</v>
      </c>
      <c r="C51" s="23" t="s">
        <v>117</v>
      </c>
      <c r="D51" s="23">
        <v>300</v>
      </c>
      <c r="E51" s="23" t="s">
        <v>134</v>
      </c>
      <c r="F51" s="1">
        <v>37</v>
      </c>
      <c r="G51" s="1">
        <v>737</v>
      </c>
      <c r="H51" s="1">
        <v>17</v>
      </c>
      <c r="I51" s="1" t="s">
        <v>23</v>
      </c>
      <c r="J51" s="1" t="s">
        <v>1</v>
      </c>
    </row>
    <row r="52" spans="1:10" x14ac:dyDescent="0.25">
      <c r="A52" s="1">
        <v>83234</v>
      </c>
      <c r="B52" s="1" t="s">
        <v>1046</v>
      </c>
      <c r="C52" s="23" t="s">
        <v>125</v>
      </c>
      <c r="D52" s="23">
        <v>100</v>
      </c>
      <c r="E52" s="23" t="s">
        <v>135</v>
      </c>
      <c r="F52" s="1">
        <v>198</v>
      </c>
      <c r="G52" s="1">
        <v>794</v>
      </c>
      <c r="H52" s="1">
        <v>31</v>
      </c>
      <c r="I52" s="1" t="s">
        <v>327</v>
      </c>
      <c r="J52" s="1" t="s">
        <v>1</v>
      </c>
    </row>
    <row r="53" spans="1:10" x14ac:dyDescent="0.25">
      <c r="A53" s="1">
        <v>82718</v>
      </c>
      <c r="B53" s="1" t="s">
        <v>1043</v>
      </c>
      <c r="C53" s="23" t="s">
        <v>71</v>
      </c>
      <c r="D53" s="23">
        <v>60</v>
      </c>
      <c r="E53" s="23" t="s">
        <v>89</v>
      </c>
      <c r="F53" s="1">
        <v>341</v>
      </c>
      <c r="G53" s="1">
        <v>547</v>
      </c>
      <c r="H53" s="1">
        <v>26</v>
      </c>
      <c r="I53" s="1" t="s">
        <v>328</v>
      </c>
      <c r="J53" s="1" t="s">
        <v>1</v>
      </c>
    </row>
    <row r="54" spans="1:10" x14ac:dyDescent="0.25">
      <c r="A54" s="1">
        <v>85377</v>
      </c>
      <c r="B54" s="1" t="s">
        <v>1043</v>
      </c>
      <c r="C54" s="23" t="s">
        <v>88</v>
      </c>
      <c r="D54" s="23">
        <v>60</v>
      </c>
      <c r="E54" s="23" t="s">
        <v>136</v>
      </c>
      <c r="F54" s="1">
        <v>247</v>
      </c>
      <c r="G54" s="1">
        <v>115</v>
      </c>
      <c r="H54" s="1">
        <v>40</v>
      </c>
      <c r="I54" s="1" t="s">
        <v>329</v>
      </c>
      <c r="J54" s="1" t="s">
        <v>1</v>
      </c>
    </row>
    <row r="55" spans="1:10" x14ac:dyDescent="0.25">
      <c r="A55" s="1">
        <v>80977</v>
      </c>
      <c r="B55" s="1" t="s">
        <v>1043</v>
      </c>
      <c r="C55" s="23" t="s">
        <v>82</v>
      </c>
      <c r="D55" s="23">
        <v>300</v>
      </c>
      <c r="E55" s="23" t="s">
        <v>134</v>
      </c>
      <c r="F55" s="1">
        <v>302</v>
      </c>
      <c r="G55" s="1">
        <v>997</v>
      </c>
      <c r="H55" s="1">
        <v>8</v>
      </c>
      <c r="I55" s="1" t="s">
        <v>330</v>
      </c>
      <c r="J55" s="1" t="s">
        <v>530</v>
      </c>
    </row>
    <row r="56" spans="1:10" x14ac:dyDescent="0.25">
      <c r="A56" s="1">
        <v>85307</v>
      </c>
      <c r="B56" s="1" t="s">
        <v>1043</v>
      </c>
      <c r="C56" s="23" t="s">
        <v>82</v>
      </c>
      <c r="D56" s="23">
        <v>60</v>
      </c>
      <c r="E56" s="23" t="s">
        <v>137</v>
      </c>
      <c r="F56" s="1">
        <v>0</v>
      </c>
      <c r="G56" s="1">
        <v>683</v>
      </c>
      <c r="H56" s="1">
        <v>0</v>
      </c>
      <c r="I56" s="1" t="s">
        <v>331</v>
      </c>
      <c r="J56" s="1" t="s">
        <v>1</v>
      </c>
    </row>
    <row r="57" spans="1:10" x14ac:dyDescent="0.25">
      <c r="A57" s="1">
        <v>81600</v>
      </c>
      <c r="B57" s="1" t="s">
        <v>1043</v>
      </c>
      <c r="C57" s="23" t="s">
        <v>90</v>
      </c>
      <c r="D57" s="23">
        <v>60</v>
      </c>
      <c r="E57" s="23" t="s">
        <v>138</v>
      </c>
      <c r="F57" s="1">
        <v>223</v>
      </c>
      <c r="G57" s="1">
        <v>696</v>
      </c>
      <c r="H57" s="1">
        <v>37</v>
      </c>
      <c r="I57" s="1" t="s">
        <v>332</v>
      </c>
      <c r="J57" s="1" t="s">
        <v>1</v>
      </c>
    </row>
    <row r="58" spans="1:10" x14ac:dyDescent="0.25">
      <c r="A58" s="1">
        <v>83938</v>
      </c>
      <c r="B58" s="1" t="s">
        <v>1043</v>
      </c>
      <c r="C58" s="23" t="s">
        <v>117</v>
      </c>
      <c r="D58" s="23">
        <v>30</v>
      </c>
      <c r="E58" s="23" t="s">
        <v>116</v>
      </c>
      <c r="F58" s="1">
        <v>365</v>
      </c>
      <c r="G58" s="1">
        <v>526</v>
      </c>
      <c r="H58" s="1">
        <v>16</v>
      </c>
      <c r="I58" s="1" t="s">
        <v>360</v>
      </c>
      <c r="J58" s="1" t="s">
        <v>726</v>
      </c>
    </row>
    <row r="59" spans="1:10" x14ac:dyDescent="0.25">
      <c r="A59" s="1">
        <v>86260</v>
      </c>
      <c r="B59" s="1" t="s">
        <v>1043</v>
      </c>
      <c r="C59" s="23" t="s">
        <v>117</v>
      </c>
      <c r="D59" s="23">
        <v>240</v>
      </c>
      <c r="E59" s="23" t="s">
        <v>78</v>
      </c>
      <c r="F59" s="1">
        <v>300</v>
      </c>
      <c r="G59" s="1">
        <v>454</v>
      </c>
      <c r="H59" s="1">
        <v>20</v>
      </c>
      <c r="I59" s="1" t="s">
        <v>361</v>
      </c>
      <c r="J59" s="1" t="s">
        <v>1</v>
      </c>
    </row>
    <row r="60" spans="1:10" x14ac:dyDescent="0.25">
      <c r="A60" s="1">
        <v>86664</v>
      </c>
      <c r="B60" s="1" t="s">
        <v>1043</v>
      </c>
      <c r="C60" s="23" t="s">
        <v>117</v>
      </c>
      <c r="D60" s="23">
        <v>240</v>
      </c>
      <c r="E60" s="23" t="s">
        <v>139</v>
      </c>
      <c r="F60" s="1">
        <v>195</v>
      </c>
      <c r="G60" s="1">
        <v>64</v>
      </c>
      <c r="H60" s="1">
        <v>3</v>
      </c>
      <c r="I60" s="1" t="s">
        <v>362</v>
      </c>
      <c r="J60" s="1" t="s">
        <v>1</v>
      </c>
    </row>
    <row r="61" spans="1:10" x14ac:dyDescent="0.25">
      <c r="A61" s="1">
        <v>81386</v>
      </c>
      <c r="B61" s="1" t="s">
        <v>1043</v>
      </c>
      <c r="C61" s="23" t="s">
        <v>117</v>
      </c>
      <c r="D61" s="23">
        <v>60</v>
      </c>
      <c r="E61" s="23" t="s">
        <v>77</v>
      </c>
      <c r="F61" s="1">
        <v>193</v>
      </c>
      <c r="G61" s="1">
        <v>85</v>
      </c>
      <c r="H61" s="1">
        <v>44</v>
      </c>
      <c r="I61" s="1" t="s">
        <v>363</v>
      </c>
      <c r="J61" s="1" t="s">
        <v>1</v>
      </c>
    </row>
    <row r="62" spans="1:10" x14ac:dyDescent="0.25">
      <c r="A62" s="1">
        <v>83274</v>
      </c>
      <c r="B62" s="1" t="s">
        <v>1043</v>
      </c>
      <c r="C62" s="23" t="s">
        <v>117</v>
      </c>
      <c r="D62" s="23">
        <v>240</v>
      </c>
      <c r="E62" s="23" t="s">
        <v>140</v>
      </c>
      <c r="F62" s="1">
        <v>62</v>
      </c>
      <c r="G62" s="1">
        <v>311</v>
      </c>
      <c r="H62" s="1">
        <v>23</v>
      </c>
      <c r="I62" s="1" t="s">
        <v>364</v>
      </c>
      <c r="J62" s="1" t="s">
        <v>1</v>
      </c>
    </row>
    <row r="63" spans="1:10" x14ac:dyDescent="0.25">
      <c r="A63" s="1">
        <v>82262</v>
      </c>
      <c r="B63" s="1" t="s">
        <v>1043</v>
      </c>
      <c r="C63" s="23" t="s">
        <v>117</v>
      </c>
      <c r="D63" s="23">
        <v>30</v>
      </c>
      <c r="E63" s="23" t="s">
        <v>141</v>
      </c>
      <c r="F63" s="1">
        <v>278</v>
      </c>
      <c r="G63" s="1">
        <v>437</v>
      </c>
      <c r="H63" s="1">
        <v>11</v>
      </c>
      <c r="I63" s="1" t="s">
        <v>21</v>
      </c>
      <c r="J63" s="1" t="s">
        <v>531</v>
      </c>
    </row>
    <row r="64" spans="1:10" x14ac:dyDescent="0.25">
      <c r="A64" s="1">
        <v>85117</v>
      </c>
      <c r="B64" s="1" t="s">
        <v>1043</v>
      </c>
      <c r="C64" s="23" t="s">
        <v>117</v>
      </c>
      <c r="D64" s="23">
        <v>60</v>
      </c>
      <c r="E64" s="23" t="s">
        <v>142</v>
      </c>
      <c r="F64" s="1">
        <v>66</v>
      </c>
      <c r="G64" s="1">
        <v>232</v>
      </c>
      <c r="H64" s="1">
        <v>27</v>
      </c>
      <c r="I64" s="1" t="s">
        <v>9</v>
      </c>
      <c r="J64" s="1" t="s">
        <v>1</v>
      </c>
    </row>
    <row r="65" spans="1:10" x14ac:dyDescent="0.25">
      <c r="A65" s="1">
        <v>81078</v>
      </c>
      <c r="B65" s="1" t="s">
        <v>1043</v>
      </c>
      <c r="C65" s="23" t="s">
        <v>117</v>
      </c>
      <c r="D65" s="23">
        <v>120</v>
      </c>
      <c r="E65" s="23" t="s">
        <v>83</v>
      </c>
      <c r="F65" s="1">
        <v>31</v>
      </c>
      <c r="G65" s="1">
        <v>781</v>
      </c>
      <c r="H65" s="1">
        <v>46</v>
      </c>
      <c r="I65" s="1" t="s">
        <v>4</v>
      </c>
      <c r="J65" s="1" t="s">
        <v>1</v>
      </c>
    </row>
    <row r="66" spans="1:10" x14ac:dyDescent="0.25">
      <c r="A66" s="1">
        <v>87560</v>
      </c>
      <c r="B66" s="1" t="s">
        <v>1043</v>
      </c>
      <c r="C66" s="23" t="s">
        <v>117</v>
      </c>
      <c r="D66" s="23">
        <v>60</v>
      </c>
      <c r="E66" s="23" t="s">
        <v>143</v>
      </c>
      <c r="F66" s="1">
        <v>327</v>
      </c>
      <c r="G66" s="1">
        <v>530</v>
      </c>
      <c r="H66" s="1">
        <v>23</v>
      </c>
      <c r="I66" s="1" t="s">
        <v>727</v>
      </c>
      <c r="J66" s="1" t="s">
        <v>1</v>
      </c>
    </row>
    <row r="67" spans="1:10" x14ac:dyDescent="0.25">
      <c r="A67" s="1">
        <v>82599</v>
      </c>
      <c r="B67" s="1" t="s">
        <v>1043</v>
      </c>
      <c r="C67" s="23" t="s">
        <v>82</v>
      </c>
      <c r="D67" s="23">
        <v>336</v>
      </c>
      <c r="E67" s="23" t="s">
        <v>144</v>
      </c>
      <c r="F67" s="1">
        <v>245</v>
      </c>
      <c r="G67" s="1">
        <v>614</v>
      </c>
      <c r="H67" s="1">
        <v>38</v>
      </c>
      <c r="I67" s="1" t="s">
        <v>48</v>
      </c>
      <c r="J67" s="1" t="s">
        <v>1</v>
      </c>
    </row>
    <row r="68" spans="1:10" x14ac:dyDescent="0.25">
      <c r="A68" s="1">
        <v>83684</v>
      </c>
      <c r="B68" s="1" t="s">
        <v>1043</v>
      </c>
      <c r="C68" s="23" t="s">
        <v>117</v>
      </c>
      <c r="D68" s="23">
        <v>30</v>
      </c>
      <c r="E68" s="23" t="s">
        <v>145</v>
      </c>
      <c r="F68" s="1">
        <v>55</v>
      </c>
      <c r="G68" s="1">
        <v>428</v>
      </c>
      <c r="H68" s="1">
        <v>6</v>
      </c>
      <c r="I68" s="1" t="s">
        <v>14</v>
      </c>
      <c r="J68" s="1" t="s">
        <v>1</v>
      </c>
    </row>
    <row r="69" spans="1:10" x14ac:dyDescent="0.25">
      <c r="A69" s="1">
        <v>81167</v>
      </c>
      <c r="B69" s="1" t="s">
        <v>1043</v>
      </c>
      <c r="C69" s="23" t="s">
        <v>117</v>
      </c>
      <c r="D69" s="23">
        <v>60</v>
      </c>
      <c r="E69" s="23" t="s">
        <v>108</v>
      </c>
      <c r="F69" s="1">
        <v>17</v>
      </c>
      <c r="G69" s="1">
        <v>645</v>
      </c>
      <c r="H69" s="1">
        <v>1</v>
      </c>
      <c r="I69" s="1" t="s">
        <v>47</v>
      </c>
      <c r="J69" s="1" t="s">
        <v>1</v>
      </c>
    </row>
    <row r="70" spans="1:10" x14ac:dyDescent="0.25">
      <c r="A70" s="1">
        <v>87812</v>
      </c>
      <c r="B70" s="1" t="s">
        <v>1042</v>
      </c>
      <c r="C70" s="23" t="s">
        <v>98</v>
      </c>
      <c r="D70" s="23">
        <v>100</v>
      </c>
      <c r="E70" s="23" t="s">
        <v>74</v>
      </c>
      <c r="F70" s="1">
        <v>193</v>
      </c>
      <c r="G70" s="1">
        <v>977</v>
      </c>
      <c r="H70" s="1">
        <v>18</v>
      </c>
      <c r="I70" s="1" t="s">
        <v>44</v>
      </c>
      <c r="J70" s="1" t="s">
        <v>532</v>
      </c>
    </row>
    <row r="71" spans="1:10" x14ac:dyDescent="0.25">
      <c r="A71" s="1">
        <v>87590</v>
      </c>
      <c r="B71" s="1" t="s">
        <v>1043</v>
      </c>
      <c r="C71" s="23" t="s">
        <v>146</v>
      </c>
      <c r="D71" s="23">
        <v>30</v>
      </c>
      <c r="E71" s="23" t="s">
        <v>116</v>
      </c>
      <c r="F71" s="1">
        <v>9</v>
      </c>
      <c r="G71" s="1">
        <v>897</v>
      </c>
      <c r="H71" s="1">
        <v>19</v>
      </c>
      <c r="I71" s="1" t="s">
        <v>18</v>
      </c>
      <c r="J71" s="1" t="s">
        <v>533</v>
      </c>
    </row>
    <row r="72" spans="1:10" x14ac:dyDescent="0.25">
      <c r="A72" s="1">
        <v>82394</v>
      </c>
      <c r="B72" s="1" t="s">
        <v>1043</v>
      </c>
      <c r="C72" s="23" t="s">
        <v>71</v>
      </c>
      <c r="D72" s="23">
        <v>60</v>
      </c>
      <c r="E72" s="23" t="s">
        <v>147</v>
      </c>
      <c r="F72" s="1">
        <v>150</v>
      </c>
      <c r="G72" s="1">
        <v>287</v>
      </c>
      <c r="H72" s="1">
        <v>1</v>
      </c>
      <c r="I72" s="1" t="s">
        <v>22</v>
      </c>
      <c r="J72" s="1" t="s">
        <v>534</v>
      </c>
    </row>
    <row r="73" spans="1:10" x14ac:dyDescent="0.25">
      <c r="A73" s="1">
        <v>88131</v>
      </c>
      <c r="B73" s="1" t="s">
        <v>1042</v>
      </c>
      <c r="C73" s="23" t="s">
        <v>98</v>
      </c>
      <c r="D73" s="23">
        <v>25</v>
      </c>
      <c r="E73" s="23" t="s">
        <v>148</v>
      </c>
      <c r="F73" s="1">
        <v>270</v>
      </c>
      <c r="G73" s="1">
        <v>767</v>
      </c>
      <c r="H73" s="1">
        <v>14</v>
      </c>
      <c r="I73" s="1" t="s">
        <v>333</v>
      </c>
      <c r="J73" s="1" t="s">
        <v>1</v>
      </c>
    </row>
    <row r="74" spans="1:10" x14ac:dyDescent="0.25">
      <c r="A74" s="1">
        <v>82489</v>
      </c>
      <c r="B74" s="1" t="s">
        <v>1043</v>
      </c>
      <c r="C74" s="23" t="s">
        <v>117</v>
      </c>
      <c r="D74" s="23">
        <v>84</v>
      </c>
      <c r="E74" s="23" t="s">
        <v>149</v>
      </c>
      <c r="F74" s="1">
        <v>83</v>
      </c>
      <c r="G74" s="1">
        <v>147</v>
      </c>
      <c r="H74" s="1">
        <v>33</v>
      </c>
      <c r="I74" s="1" t="s">
        <v>334</v>
      </c>
      <c r="J74" s="1" t="s">
        <v>1</v>
      </c>
    </row>
    <row r="75" spans="1:10" x14ac:dyDescent="0.25">
      <c r="A75" s="1">
        <v>89752</v>
      </c>
      <c r="B75" s="1" t="s">
        <v>1043</v>
      </c>
      <c r="C75" s="23" t="s">
        <v>117</v>
      </c>
      <c r="D75" s="23">
        <v>60</v>
      </c>
      <c r="E75" s="23" t="s">
        <v>76</v>
      </c>
      <c r="F75" s="1">
        <v>159</v>
      </c>
      <c r="G75" s="1">
        <v>689</v>
      </c>
      <c r="H75" s="1">
        <v>6</v>
      </c>
      <c r="I75" s="1" t="s">
        <v>335</v>
      </c>
      <c r="J75" s="1" t="s">
        <v>535</v>
      </c>
    </row>
    <row r="76" spans="1:10" x14ac:dyDescent="0.25">
      <c r="A76" s="1">
        <v>84988</v>
      </c>
      <c r="B76" s="1" t="s">
        <v>1043</v>
      </c>
      <c r="C76" s="23" t="s">
        <v>150</v>
      </c>
      <c r="D76" s="23">
        <v>180</v>
      </c>
      <c r="E76" s="23" t="s">
        <v>151</v>
      </c>
      <c r="F76" s="1">
        <v>193</v>
      </c>
      <c r="G76" s="1">
        <v>273</v>
      </c>
      <c r="H76" s="1">
        <v>22</v>
      </c>
      <c r="I76" s="1" t="s">
        <v>336</v>
      </c>
      <c r="J76" s="1" t="s">
        <v>1</v>
      </c>
    </row>
    <row r="77" spans="1:10" x14ac:dyDescent="0.25">
      <c r="A77" s="1">
        <v>83678</v>
      </c>
      <c r="B77" s="1" t="s">
        <v>1043</v>
      </c>
      <c r="C77" s="23" t="s">
        <v>152</v>
      </c>
      <c r="D77" s="23">
        <v>60</v>
      </c>
      <c r="E77" s="23" t="s">
        <v>77</v>
      </c>
      <c r="F77" s="1">
        <v>305</v>
      </c>
      <c r="G77" s="1">
        <v>490</v>
      </c>
      <c r="H77" s="1">
        <v>38</v>
      </c>
      <c r="I77" s="1" t="s">
        <v>337</v>
      </c>
      <c r="J77" s="1" t="s">
        <v>1</v>
      </c>
    </row>
    <row r="78" spans="1:10" x14ac:dyDescent="0.25">
      <c r="A78" s="1">
        <v>82430</v>
      </c>
      <c r="B78" s="1" t="s">
        <v>1043</v>
      </c>
      <c r="C78" s="23" t="s">
        <v>88</v>
      </c>
      <c r="D78" s="23">
        <v>30</v>
      </c>
      <c r="E78" s="23" t="s">
        <v>116</v>
      </c>
      <c r="F78" s="1">
        <v>150</v>
      </c>
      <c r="G78" s="1">
        <v>830</v>
      </c>
      <c r="H78" s="1">
        <v>25</v>
      </c>
      <c r="I78" s="1" t="s">
        <v>338</v>
      </c>
      <c r="J78" s="1" t="s">
        <v>1</v>
      </c>
    </row>
    <row r="79" spans="1:10" x14ac:dyDescent="0.25">
      <c r="A79" s="1">
        <v>89420</v>
      </c>
      <c r="B79" s="1" t="s">
        <v>1043</v>
      </c>
      <c r="C79" s="23" t="s">
        <v>88</v>
      </c>
      <c r="D79" s="23">
        <v>60</v>
      </c>
      <c r="E79" s="23" t="s">
        <v>153</v>
      </c>
      <c r="F79" s="1">
        <v>364</v>
      </c>
      <c r="G79" s="1">
        <v>6</v>
      </c>
      <c r="H79" s="1">
        <v>39</v>
      </c>
      <c r="I79" s="1" t="s">
        <v>55</v>
      </c>
      <c r="J79" s="1" t="s">
        <v>1</v>
      </c>
    </row>
    <row r="80" spans="1:10" x14ac:dyDescent="0.25">
      <c r="A80" s="1">
        <v>88501</v>
      </c>
      <c r="B80" s="1" t="s">
        <v>1043</v>
      </c>
      <c r="C80" s="23" t="s">
        <v>71</v>
      </c>
      <c r="D80" s="23">
        <v>30</v>
      </c>
      <c r="E80" s="23" t="s">
        <v>116</v>
      </c>
      <c r="F80" s="1">
        <v>288</v>
      </c>
      <c r="G80" s="1">
        <v>105</v>
      </c>
      <c r="H80" s="1">
        <v>29</v>
      </c>
      <c r="I80" s="1" t="s">
        <v>54</v>
      </c>
      <c r="J80" s="1" t="s">
        <v>1</v>
      </c>
    </row>
    <row r="81" spans="1:10" x14ac:dyDescent="0.25">
      <c r="A81" s="1">
        <v>87580</v>
      </c>
      <c r="B81" s="1" t="s">
        <v>1043</v>
      </c>
      <c r="C81" s="23" t="s">
        <v>154</v>
      </c>
      <c r="D81" s="23">
        <v>30</v>
      </c>
      <c r="E81" s="23" t="s">
        <v>107</v>
      </c>
      <c r="F81" s="1">
        <v>238</v>
      </c>
      <c r="G81" s="1">
        <v>851</v>
      </c>
      <c r="H81" s="1">
        <v>9</v>
      </c>
      <c r="I81" s="1" t="s">
        <v>728</v>
      </c>
      <c r="J81" s="1" t="s">
        <v>1</v>
      </c>
    </row>
    <row r="82" spans="1:10" x14ac:dyDescent="0.25">
      <c r="A82" s="1">
        <v>82030</v>
      </c>
      <c r="B82" s="1" t="s">
        <v>1043</v>
      </c>
      <c r="C82" s="23" t="s">
        <v>104</v>
      </c>
      <c r="D82" s="23">
        <v>300</v>
      </c>
      <c r="E82" s="23" t="s">
        <v>134</v>
      </c>
      <c r="F82" s="1">
        <v>319</v>
      </c>
      <c r="G82" s="1">
        <v>412</v>
      </c>
      <c r="H82" s="1">
        <v>37</v>
      </c>
      <c r="I82" s="1" t="s">
        <v>56</v>
      </c>
      <c r="J82" s="1" t="s">
        <v>1</v>
      </c>
    </row>
    <row r="83" spans="1:10" x14ac:dyDescent="0.25">
      <c r="A83" s="1">
        <v>81532</v>
      </c>
      <c r="B83" s="1" t="s">
        <v>1043</v>
      </c>
      <c r="C83" s="23" t="s">
        <v>104</v>
      </c>
      <c r="D83" s="23">
        <v>30</v>
      </c>
      <c r="E83" s="23" t="s">
        <v>123</v>
      </c>
      <c r="F83" s="1">
        <v>5</v>
      </c>
      <c r="G83" s="1">
        <v>183</v>
      </c>
      <c r="H83" s="1">
        <v>24</v>
      </c>
      <c r="I83" s="1" t="s">
        <v>57</v>
      </c>
      <c r="J83" s="1" t="s">
        <v>1</v>
      </c>
    </row>
    <row r="84" spans="1:10" x14ac:dyDescent="0.25">
      <c r="A84" s="1">
        <v>84008</v>
      </c>
      <c r="B84" s="1" t="s">
        <v>1043</v>
      </c>
      <c r="C84" s="23" t="s">
        <v>115</v>
      </c>
      <c r="D84" s="23">
        <v>60</v>
      </c>
      <c r="E84" s="23" t="s">
        <v>153</v>
      </c>
      <c r="F84" s="1">
        <v>138</v>
      </c>
      <c r="G84" s="1">
        <v>567</v>
      </c>
      <c r="H84" s="1">
        <v>1</v>
      </c>
      <c r="I84" s="1" t="s">
        <v>51</v>
      </c>
      <c r="J84" s="1" t="s">
        <v>1</v>
      </c>
    </row>
    <row r="85" spans="1:10" x14ac:dyDescent="0.25">
      <c r="A85" s="1">
        <v>82071</v>
      </c>
      <c r="B85" s="1" t="s">
        <v>1043</v>
      </c>
      <c r="C85" s="23" t="s">
        <v>71</v>
      </c>
      <c r="D85" s="23">
        <v>60</v>
      </c>
      <c r="E85" s="23" t="s">
        <v>155</v>
      </c>
      <c r="F85" s="1">
        <v>238</v>
      </c>
      <c r="G85" s="1">
        <v>303</v>
      </c>
      <c r="H85" s="1">
        <v>16</v>
      </c>
      <c r="I85" s="1" t="s">
        <v>729</v>
      </c>
      <c r="J85" s="1" t="s">
        <v>1</v>
      </c>
    </row>
    <row r="86" spans="1:10" x14ac:dyDescent="0.25">
      <c r="A86" s="1">
        <v>88532</v>
      </c>
      <c r="B86" s="1" t="s">
        <v>1043</v>
      </c>
      <c r="C86" s="23" t="s">
        <v>104</v>
      </c>
      <c r="D86" s="23">
        <v>60</v>
      </c>
      <c r="E86" s="23" t="s">
        <v>121</v>
      </c>
      <c r="F86" s="1">
        <v>307</v>
      </c>
      <c r="G86" s="1">
        <v>495</v>
      </c>
      <c r="H86" s="1">
        <v>28</v>
      </c>
      <c r="I86" s="1" t="s">
        <v>730</v>
      </c>
      <c r="J86" s="1" t="s">
        <v>731</v>
      </c>
    </row>
    <row r="87" spans="1:10" x14ac:dyDescent="0.25">
      <c r="A87" s="1">
        <v>88526</v>
      </c>
      <c r="B87" s="1" t="s">
        <v>1043</v>
      </c>
      <c r="C87" s="23" t="s">
        <v>117</v>
      </c>
      <c r="D87" s="23">
        <v>180</v>
      </c>
      <c r="E87" s="23" t="s">
        <v>151</v>
      </c>
      <c r="F87" s="1">
        <v>245</v>
      </c>
      <c r="G87" s="1">
        <v>415</v>
      </c>
      <c r="H87" s="1">
        <v>33</v>
      </c>
      <c r="I87" s="1" t="s">
        <v>732</v>
      </c>
      <c r="J87" s="1" t="s">
        <v>1</v>
      </c>
    </row>
    <row r="88" spans="1:10" x14ac:dyDescent="0.25">
      <c r="A88" s="1">
        <v>81548</v>
      </c>
      <c r="B88" s="1" t="s">
        <v>1043</v>
      </c>
      <c r="C88" s="23" t="s">
        <v>117</v>
      </c>
      <c r="D88" s="23">
        <v>90</v>
      </c>
      <c r="E88" s="23" t="s">
        <v>156</v>
      </c>
      <c r="F88" s="1">
        <v>344</v>
      </c>
      <c r="G88" s="1">
        <v>935</v>
      </c>
      <c r="H88" s="1">
        <v>32</v>
      </c>
      <c r="I88" s="1" t="s">
        <v>733</v>
      </c>
      <c r="J88" s="1" t="s">
        <v>1</v>
      </c>
    </row>
    <row r="89" spans="1:10" x14ac:dyDescent="0.25">
      <c r="A89" s="1">
        <v>81425</v>
      </c>
      <c r="B89" s="1" t="s">
        <v>1043</v>
      </c>
      <c r="C89" s="23" t="s">
        <v>117</v>
      </c>
      <c r="D89" s="23">
        <v>60</v>
      </c>
      <c r="E89" s="23" t="s">
        <v>157</v>
      </c>
      <c r="F89" s="1">
        <v>62</v>
      </c>
      <c r="G89" s="1">
        <v>216</v>
      </c>
      <c r="H89" s="1">
        <v>37</v>
      </c>
      <c r="I89" s="1" t="s">
        <v>734</v>
      </c>
      <c r="J89" s="1" t="s">
        <v>1</v>
      </c>
    </row>
    <row r="90" spans="1:10" x14ac:dyDescent="0.25">
      <c r="A90" s="1">
        <v>83733</v>
      </c>
      <c r="B90" s="1" t="s">
        <v>1043</v>
      </c>
      <c r="C90" s="23" t="s">
        <v>117</v>
      </c>
      <c r="D90" s="23">
        <v>30</v>
      </c>
      <c r="E90" s="23" t="s">
        <v>158</v>
      </c>
      <c r="F90" s="1">
        <v>128</v>
      </c>
      <c r="G90" s="1">
        <v>675</v>
      </c>
      <c r="H90" s="1">
        <v>37</v>
      </c>
      <c r="I90" s="1" t="s">
        <v>735</v>
      </c>
      <c r="J90" s="1" t="s">
        <v>1</v>
      </c>
    </row>
    <row r="91" spans="1:10" x14ac:dyDescent="0.25">
      <c r="A91" s="1">
        <v>89060</v>
      </c>
      <c r="B91" s="1" t="s">
        <v>1043</v>
      </c>
      <c r="C91" s="23" t="s">
        <v>117</v>
      </c>
      <c r="D91" s="23">
        <v>200</v>
      </c>
      <c r="E91" s="23" t="s">
        <v>95</v>
      </c>
      <c r="F91" s="1">
        <v>50</v>
      </c>
      <c r="G91" s="1">
        <v>835</v>
      </c>
      <c r="H91" s="1">
        <v>19</v>
      </c>
      <c r="I91" s="1" t="s">
        <v>736</v>
      </c>
      <c r="J91" s="1" t="s">
        <v>1</v>
      </c>
    </row>
    <row r="92" spans="1:10" x14ac:dyDescent="0.25">
      <c r="A92" s="1">
        <v>89739</v>
      </c>
      <c r="B92" s="1" t="s">
        <v>1042</v>
      </c>
      <c r="C92" s="23" t="s">
        <v>159</v>
      </c>
      <c r="D92" s="23">
        <v>1</v>
      </c>
      <c r="E92" s="23" t="s">
        <v>160</v>
      </c>
      <c r="F92" s="1">
        <v>312</v>
      </c>
      <c r="G92" s="1">
        <v>805</v>
      </c>
      <c r="H92" s="1">
        <v>1</v>
      </c>
      <c r="I92" s="1" t="s">
        <v>737</v>
      </c>
      <c r="J92" s="1" t="s">
        <v>1</v>
      </c>
    </row>
    <row r="93" spans="1:10" x14ac:dyDescent="0.25">
      <c r="A93" s="1">
        <v>88665</v>
      </c>
      <c r="B93" s="1" t="s">
        <v>1042</v>
      </c>
      <c r="C93" s="23" t="s">
        <v>161</v>
      </c>
      <c r="D93" s="23">
        <v>1</v>
      </c>
      <c r="E93" s="23" t="s">
        <v>162</v>
      </c>
      <c r="F93" s="1">
        <v>206</v>
      </c>
      <c r="G93" s="1">
        <v>973</v>
      </c>
      <c r="H93" s="1">
        <v>40</v>
      </c>
      <c r="I93" s="1" t="s">
        <v>738</v>
      </c>
      <c r="J93" s="1" t="s">
        <v>739</v>
      </c>
    </row>
    <row r="94" spans="1:10" x14ac:dyDescent="0.25">
      <c r="A94" s="1">
        <v>85313</v>
      </c>
      <c r="B94" s="1" t="s">
        <v>1043</v>
      </c>
      <c r="C94" s="23" t="s">
        <v>117</v>
      </c>
      <c r="D94" s="23">
        <v>200</v>
      </c>
      <c r="E94" s="23" t="s">
        <v>105</v>
      </c>
      <c r="F94" s="1">
        <v>22</v>
      </c>
      <c r="G94" s="1">
        <v>220</v>
      </c>
      <c r="H94" s="1">
        <v>2</v>
      </c>
      <c r="I94" s="1" t="s">
        <v>740</v>
      </c>
      <c r="J94" s="1" t="s">
        <v>1</v>
      </c>
    </row>
    <row r="95" spans="1:10" x14ac:dyDescent="0.25">
      <c r="A95" s="1">
        <v>86904</v>
      </c>
      <c r="B95" s="1" t="s">
        <v>1042</v>
      </c>
      <c r="C95" s="23" t="s">
        <v>163</v>
      </c>
      <c r="D95" s="23">
        <v>25</v>
      </c>
      <c r="E95" s="23" t="s">
        <v>148</v>
      </c>
      <c r="F95" s="1">
        <v>176</v>
      </c>
      <c r="G95" s="1">
        <v>209</v>
      </c>
      <c r="H95" s="1">
        <v>39</v>
      </c>
      <c r="I95" s="1" t="s">
        <v>741</v>
      </c>
      <c r="J95" s="1" t="s">
        <v>365</v>
      </c>
    </row>
    <row r="96" spans="1:10" x14ac:dyDescent="0.25">
      <c r="A96" s="1">
        <v>88313</v>
      </c>
      <c r="B96" s="1" t="s">
        <v>1043</v>
      </c>
      <c r="C96" s="23" t="s">
        <v>71</v>
      </c>
      <c r="D96" s="23">
        <v>100</v>
      </c>
      <c r="E96" s="23" t="s">
        <v>164</v>
      </c>
      <c r="F96" s="1">
        <v>87</v>
      </c>
      <c r="G96" s="1">
        <v>170</v>
      </c>
      <c r="H96" s="1">
        <v>37</v>
      </c>
      <c r="I96" s="1" t="s">
        <v>742</v>
      </c>
      <c r="J96" s="1" t="s">
        <v>743</v>
      </c>
    </row>
    <row r="97" spans="1:10" x14ac:dyDescent="0.25">
      <c r="A97" s="1">
        <v>89323</v>
      </c>
      <c r="B97" s="1" t="s">
        <v>1043</v>
      </c>
      <c r="C97" s="23" t="s">
        <v>117</v>
      </c>
      <c r="D97" s="23">
        <v>90</v>
      </c>
      <c r="E97" s="23" t="s">
        <v>165</v>
      </c>
      <c r="F97" s="1">
        <v>43</v>
      </c>
      <c r="G97" s="1">
        <v>960</v>
      </c>
      <c r="H97" s="1">
        <v>25</v>
      </c>
      <c r="I97" s="1" t="s">
        <v>744</v>
      </c>
      <c r="J97" s="1" t="s">
        <v>1</v>
      </c>
    </row>
    <row r="98" spans="1:10" x14ac:dyDescent="0.25">
      <c r="A98" s="1">
        <v>84082</v>
      </c>
      <c r="B98" s="1" t="s">
        <v>1043</v>
      </c>
      <c r="C98" s="23" t="s">
        <v>117</v>
      </c>
      <c r="D98" s="23">
        <v>60</v>
      </c>
      <c r="E98" s="23" t="s">
        <v>81</v>
      </c>
      <c r="F98" s="1">
        <v>28</v>
      </c>
      <c r="G98" s="1">
        <v>519</v>
      </c>
      <c r="H98" s="1">
        <v>34</v>
      </c>
      <c r="I98" s="1" t="s">
        <v>745</v>
      </c>
      <c r="J98" s="1" t="s">
        <v>746</v>
      </c>
    </row>
    <row r="99" spans="1:10" x14ac:dyDescent="0.25">
      <c r="A99" s="1">
        <v>81326</v>
      </c>
      <c r="B99" s="1" t="s">
        <v>1043</v>
      </c>
      <c r="C99" s="23" t="s">
        <v>117</v>
      </c>
      <c r="D99" s="23">
        <v>60</v>
      </c>
      <c r="E99" s="23" t="s">
        <v>166</v>
      </c>
      <c r="F99" s="1">
        <v>337</v>
      </c>
      <c r="G99" s="1">
        <v>989</v>
      </c>
      <c r="H99" s="1">
        <v>16</v>
      </c>
      <c r="I99" s="1" t="s">
        <v>747</v>
      </c>
      <c r="J99" s="1" t="s">
        <v>40</v>
      </c>
    </row>
    <row r="100" spans="1:10" x14ac:dyDescent="0.25">
      <c r="A100" s="1">
        <v>82654</v>
      </c>
      <c r="B100" s="1" t="s">
        <v>1043</v>
      </c>
      <c r="C100" s="23" t="s">
        <v>90</v>
      </c>
      <c r="D100" s="23">
        <v>30</v>
      </c>
      <c r="E100" s="23" t="s">
        <v>122</v>
      </c>
      <c r="F100" s="1">
        <v>170</v>
      </c>
      <c r="G100" s="1">
        <v>802</v>
      </c>
      <c r="H100" s="1">
        <v>0</v>
      </c>
      <c r="I100" s="1" t="s">
        <v>748</v>
      </c>
      <c r="J100" s="1" t="s">
        <v>749</v>
      </c>
    </row>
    <row r="101" spans="1:10" x14ac:dyDescent="0.25">
      <c r="A101" s="1">
        <v>88918</v>
      </c>
      <c r="B101" s="1" t="s">
        <v>1043</v>
      </c>
      <c r="C101" s="23" t="s">
        <v>117</v>
      </c>
      <c r="D101" s="23">
        <v>90</v>
      </c>
      <c r="E101" s="23" t="s">
        <v>80</v>
      </c>
      <c r="F101" s="1">
        <v>306</v>
      </c>
      <c r="G101" s="1">
        <v>310</v>
      </c>
      <c r="H101" s="1">
        <v>36</v>
      </c>
      <c r="I101" s="1" t="s">
        <v>750</v>
      </c>
      <c r="J101" s="1" t="s">
        <v>751</v>
      </c>
    </row>
    <row r="102" spans="1:10" x14ac:dyDescent="0.25">
      <c r="A102" s="1">
        <v>86619</v>
      </c>
      <c r="B102" s="1" t="s">
        <v>1043</v>
      </c>
      <c r="C102" s="23" t="s">
        <v>117</v>
      </c>
      <c r="D102" s="23">
        <v>5</v>
      </c>
      <c r="E102" s="23" t="s">
        <v>167</v>
      </c>
      <c r="F102" s="1">
        <v>28</v>
      </c>
      <c r="G102" s="1">
        <v>198</v>
      </c>
      <c r="H102" s="1">
        <v>0</v>
      </c>
      <c r="I102" s="1" t="s">
        <v>752</v>
      </c>
      <c r="J102" s="1" t="s">
        <v>753</v>
      </c>
    </row>
    <row r="103" spans="1:10" x14ac:dyDescent="0.25">
      <c r="A103" s="1">
        <v>81140</v>
      </c>
      <c r="B103" s="1" t="s">
        <v>1043</v>
      </c>
      <c r="C103" s="23" t="s">
        <v>117</v>
      </c>
      <c r="D103" s="23">
        <v>60</v>
      </c>
      <c r="E103" s="23" t="s">
        <v>138</v>
      </c>
      <c r="F103" s="1">
        <v>217</v>
      </c>
      <c r="G103" s="1">
        <v>544</v>
      </c>
      <c r="H103" s="1">
        <v>10</v>
      </c>
      <c r="I103" s="1" t="s">
        <v>754</v>
      </c>
      <c r="J103" s="1" t="s">
        <v>1</v>
      </c>
    </row>
    <row r="104" spans="1:10" x14ac:dyDescent="0.25">
      <c r="A104" s="1">
        <v>84084</v>
      </c>
      <c r="B104" s="1" t="s">
        <v>1043</v>
      </c>
      <c r="C104" s="23" t="s">
        <v>115</v>
      </c>
      <c r="D104" s="23">
        <v>60</v>
      </c>
      <c r="E104" s="23" t="s">
        <v>147</v>
      </c>
      <c r="F104" s="1">
        <v>48</v>
      </c>
      <c r="G104" s="1">
        <v>805</v>
      </c>
      <c r="H104" s="1">
        <v>12</v>
      </c>
      <c r="I104" s="1" t="s">
        <v>755</v>
      </c>
      <c r="J104" s="1" t="s">
        <v>1</v>
      </c>
    </row>
    <row r="105" spans="1:10" x14ac:dyDescent="0.25">
      <c r="A105" s="1">
        <v>87345</v>
      </c>
      <c r="B105" s="1" t="s">
        <v>1043</v>
      </c>
      <c r="C105" s="23" t="s">
        <v>71</v>
      </c>
      <c r="D105" s="23">
        <v>30</v>
      </c>
      <c r="E105" s="23" t="s">
        <v>168</v>
      </c>
      <c r="F105" s="1">
        <v>125</v>
      </c>
      <c r="G105" s="1">
        <v>905</v>
      </c>
      <c r="H105" s="1">
        <v>48</v>
      </c>
      <c r="I105" s="1" t="s">
        <v>756</v>
      </c>
      <c r="J105" s="1" t="s">
        <v>50</v>
      </c>
    </row>
    <row r="106" spans="1:10" x14ac:dyDescent="0.25">
      <c r="A106" s="1">
        <v>88895</v>
      </c>
      <c r="B106" s="1" t="s">
        <v>1043</v>
      </c>
      <c r="C106" s="23" t="s">
        <v>88</v>
      </c>
      <c r="D106" s="23">
        <v>60</v>
      </c>
      <c r="E106" s="23" t="s">
        <v>169</v>
      </c>
      <c r="F106" s="1">
        <v>35</v>
      </c>
      <c r="G106" s="1">
        <v>984</v>
      </c>
      <c r="H106" s="1">
        <v>18</v>
      </c>
      <c r="I106" s="1" t="s">
        <v>757</v>
      </c>
      <c r="J106" s="1" t="s">
        <v>758</v>
      </c>
    </row>
    <row r="107" spans="1:10" x14ac:dyDescent="0.25">
      <c r="A107" s="1">
        <v>82764</v>
      </c>
      <c r="B107" s="1" t="s">
        <v>1043</v>
      </c>
      <c r="C107" s="23" t="s">
        <v>117</v>
      </c>
      <c r="D107" s="23">
        <v>30</v>
      </c>
      <c r="E107" s="23" t="s">
        <v>123</v>
      </c>
      <c r="F107" s="1">
        <v>252</v>
      </c>
      <c r="G107" s="1">
        <v>610</v>
      </c>
      <c r="H107" s="1">
        <v>16</v>
      </c>
      <c r="I107" s="1" t="s">
        <v>759</v>
      </c>
      <c r="J107" s="1" t="s">
        <v>760</v>
      </c>
    </row>
    <row r="108" spans="1:10" x14ac:dyDescent="0.25">
      <c r="A108" s="1">
        <v>87857</v>
      </c>
      <c r="B108" s="1" t="s">
        <v>1043</v>
      </c>
      <c r="C108" s="23" t="s">
        <v>170</v>
      </c>
      <c r="D108" s="23">
        <v>120</v>
      </c>
      <c r="E108" s="23" t="s">
        <v>83</v>
      </c>
      <c r="F108" s="1">
        <v>108</v>
      </c>
      <c r="G108" s="1">
        <v>80</v>
      </c>
      <c r="H108" s="1">
        <v>46</v>
      </c>
      <c r="I108" s="1" t="s">
        <v>761</v>
      </c>
      <c r="J108" s="1" t="s">
        <v>41</v>
      </c>
    </row>
    <row r="109" spans="1:10" x14ac:dyDescent="0.25">
      <c r="A109" s="1">
        <v>82559</v>
      </c>
      <c r="B109" s="1" t="s">
        <v>1043</v>
      </c>
      <c r="C109" s="23" t="s">
        <v>71</v>
      </c>
      <c r="D109" s="23">
        <v>240</v>
      </c>
      <c r="E109" s="23" t="s">
        <v>140</v>
      </c>
      <c r="F109" s="1">
        <v>48</v>
      </c>
      <c r="G109" s="1">
        <v>872</v>
      </c>
      <c r="H109" s="1">
        <v>16</v>
      </c>
      <c r="I109" s="1" t="s">
        <v>762</v>
      </c>
      <c r="J109" s="1" t="s">
        <v>763</v>
      </c>
    </row>
    <row r="110" spans="1:10" x14ac:dyDescent="0.25">
      <c r="A110" s="1">
        <v>89618</v>
      </c>
      <c r="B110" s="1" t="s">
        <v>1043</v>
      </c>
      <c r="C110" s="23" t="s">
        <v>71</v>
      </c>
      <c r="D110" s="23">
        <v>240</v>
      </c>
      <c r="E110" s="23" t="s">
        <v>171</v>
      </c>
      <c r="F110" s="1">
        <v>366</v>
      </c>
      <c r="G110" s="1">
        <v>669</v>
      </c>
      <c r="H110" s="1">
        <v>0</v>
      </c>
      <c r="I110" s="1" t="s">
        <v>764</v>
      </c>
      <c r="J110" s="1" t="s">
        <v>1</v>
      </c>
    </row>
    <row r="111" spans="1:10" x14ac:dyDescent="0.25">
      <c r="A111" s="1">
        <v>85860</v>
      </c>
      <c r="B111" s="1" t="s">
        <v>1043</v>
      </c>
      <c r="C111" s="23" t="s">
        <v>71</v>
      </c>
      <c r="D111" s="23">
        <v>60</v>
      </c>
      <c r="E111" s="23" t="s">
        <v>172</v>
      </c>
      <c r="F111" s="1">
        <v>239</v>
      </c>
      <c r="G111" s="1">
        <v>496</v>
      </c>
      <c r="H111" s="1">
        <v>20</v>
      </c>
      <c r="I111" s="1" t="s">
        <v>765</v>
      </c>
      <c r="J111" s="1" t="s">
        <v>52</v>
      </c>
    </row>
    <row r="112" spans="1:10" x14ac:dyDescent="0.25">
      <c r="A112" s="1">
        <v>88077</v>
      </c>
      <c r="B112" s="1" t="s">
        <v>1043</v>
      </c>
      <c r="C112" s="23" t="s">
        <v>88</v>
      </c>
      <c r="D112" s="23">
        <v>240</v>
      </c>
      <c r="E112" s="23" t="s">
        <v>140</v>
      </c>
      <c r="F112" s="1">
        <v>325</v>
      </c>
      <c r="G112" s="1">
        <v>176</v>
      </c>
      <c r="H112" s="1">
        <v>39</v>
      </c>
      <c r="I112" s="1" t="s">
        <v>766</v>
      </c>
      <c r="J112" s="1" t="s">
        <v>767</v>
      </c>
    </row>
    <row r="113" spans="1:10" x14ac:dyDescent="0.25">
      <c r="A113" s="1">
        <v>87593</v>
      </c>
      <c r="B113" s="1" t="s">
        <v>1043</v>
      </c>
      <c r="C113" s="23" t="s">
        <v>90</v>
      </c>
      <c r="D113" s="23">
        <v>60</v>
      </c>
      <c r="E113" s="23" t="s">
        <v>133</v>
      </c>
      <c r="F113" s="1">
        <v>304</v>
      </c>
      <c r="G113" s="1">
        <v>505</v>
      </c>
      <c r="H113" s="1">
        <v>3</v>
      </c>
      <c r="I113" s="1" t="s">
        <v>768</v>
      </c>
      <c r="J113" s="1" t="s">
        <v>769</v>
      </c>
    </row>
    <row r="114" spans="1:10" x14ac:dyDescent="0.25">
      <c r="A114" s="1">
        <v>82744</v>
      </c>
      <c r="B114" s="1" t="s">
        <v>1043</v>
      </c>
      <c r="C114" s="23" t="s">
        <v>104</v>
      </c>
      <c r="D114" s="23">
        <v>240</v>
      </c>
      <c r="E114" s="23" t="s">
        <v>139</v>
      </c>
      <c r="F114" s="1">
        <v>209</v>
      </c>
      <c r="G114" s="1">
        <v>248</v>
      </c>
      <c r="H114" s="1">
        <v>40</v>
      </c>
      <c r="I114" s="1" t="s">
        <v>770</v>
      </c>
      <c r="J114" s="1" t="s">
        <v>1</v>
      </c>
    </row>
    <row r="115" spans="1:10" x14ac:dyDescent="0.25">
      <c r="A115" s="1">
        <v>84244</v>
      </c>
      <c r="B115" s="1" t="s">
        <v>1043</v>
      </c>
      <c r="C115" s="23" t="s">
        <v>104</v>
      </c>
      <c r="D115" s="23">
        <v>30</v>
      </c>
      <c r="E115" s="23" t="s">
        <v>107</v>
      </c>
      <c r="F115" s="1">
        <v>207</v>
      </c>
      <c r="G115" s="1">
        <v>945</v>
      </c>
      <c r="H115" s="1">
        <v>11</v>
      </c>
      <c r="I115" s="1" t="s">
        <v>771</v>
      </c>
      <c r="J115" s="1" t="s">
        <v>1</v>
      </c>
    </row>
    <row r="116" spans="1:10" x14ac:dyDescent="0.25">
      <c r="A116" s="1">
        <v>87570</v>
      </c>
      <c r="B116" s="1" t="s">
        <v>1043</v>
      </c>
      <c r="C116" s="23" t="s">
        <v>104</v>
      </c>
      <c r="D116" s="23">
        <v>30</v>
      </c>
      <c r="E116" s="23" t="s">
        <v>145</v>
      </c>
      <c r="F116" s="1">
        <v>251</v>
      </c>
      <c r="G116" s="1">
        <v>332</v>
      </c>
      <c r="H116" s="1">
        <v>45</v>
      </c>
      <c r="I116" s="1" t="s">
        <v>772</v>
      </c>
      <c r="J116" s="1" t="s">
        <v>773</v>
      </c>
    </row>
    <row r="117" spans="1:10" x14ac:dyDescent="0.25">
      <c r="A117" s="1">
        <v>84402</v>
      </c>
      <c r="B117" s="1" t="s">
        <v>1043</v>
      </c>
      <c r="C117" s="23" t="s">
        <v>71</v>
      </c>
      <c r="D117" s="23">
        <v>60</v>
      </c>
      <c r="E117" s="23" t="s">
        <v>173</v>
      </c>
      <c r="F117" s="1">
        <v>49</v>
      </c>
      <c r="G117" s="1">
        <v>260</v>
      </c>
      <c r="H117" s="1">
        <v>18</v>
      </c>
      <c r="I117" s="1" t="s">
        <v>774</v>
      </c>
      <c r="J117" s="1" t="s">
        <v>775</v>
      </c>
    </row>
    <row r="118" spans="1:10" x14ac:dyDescent="0.25">
      <c r="A118" s="1">
        <v>88518</v>
      </c>
      <c r="B118" s="1" t="s">
        <v>1043</v>
      </c>
      <c r="C118" s="23" t="s">
        <v>104</v>
      </c>
      <c r="D118" s="23">
        <v>30</v>
      </c>
      <c r="E118" s="23" t="s">
        <v>158</v>
      </c>
      <c r="F118" s="1">
        <v>281</v>
      </c>
      <c r="G118" s="1">
        <v>281</v>
      </c>
      <c r="H118" s="1">
        <v>9</v>
      </c>
      <c r="I118" s="1" t="s">
        <v>776</v>
      </c>
      <c r="J118" s="1" t="s">
        <v>777</v>
      </c>
    </row>
    <row r="119" spans="1:10" x14ac:dyDescent="0.25">
      <c r="A119" s="1">
        <v>86434</v>
      </c>
      <c r="B119" s="1" t="s">
        <v>1043</v>
      </c>
      <c r="C119" s="23" t="s">
        <v>104</v>
      </c>
      <c r="D119" s="23">
        <v>30</v>
      </c>
      <c r="E119" s="23" t="s">
        <v>174</v>
      </c>
      <c r="F119" s="1">
        <v>168</v>
      </c>
      <c r="G119" s="1">
        <v>665</v>
      </c>
      <c r="H119" s="1">
        <v>1</v>
      </c>
      <c r="I119" s="1" t="s">
        <v>778</v>
      </c>
      <c r="J119" s="1" t="s">
        <v>779</v>
      </c>
    </row>
    <row r="120" spans="1:10" x14ac:dyDescent="0.25">
      <c r="A120" s="1">
        <v>87673</v>
      </c>
      <c r="B120" s="1" t="s">
        <v>1043</v>
      </c>
      <c r="C120" s="23" t="s">
        <v>104</v>
      </c>
      <c r="D120" s="23">
        <v>84</v>
      </c>
      <c r="E120" s="23" t="s">
        <v>149</v>
      </c>
      <c r="F120" s="1">
        <v>161</v>
      </c>
      <c r="G120" s="1">
        <v>904</v>
      </c>
      <c r="H120" s="1">
        <v>24</v>
      </c>
      <c r="I120" s="1" t="s">
        <v>780</v>
      </c>
      <c r="J120" s="1" t="s">
        <v>781</v>
      </c>
    </row>
    <row r="121" spans="1:10" x14ac:dyDescent="0.25">
      <c r="A121" s="1">
        <v>83678</v>
      </c>
      <c r="B121" s="1" t="s">
        <v>1043</v>
      </c>
      <c r="C121" s="23" t="s">
        <v>104</v>
      </c>
      <c r="D121" s="23">
        <v>30</v>
      </c>
      <c r="E121" s="23" t="s">
        <v>122</v>
      </c>
      <c r="F121" s="1">
        <v>281</v>
      </c>
      <c r="G121" s="1">
        <v>891</v>
      </c>
      <c r="H121" s="1">
        <v>15</v>
      </c>
      <c r="I121" s="1" t="s">
        <v>782</v>
      </c>
      <c r="J121" s="1" t="s">
        <v>1</v>
      </c>
    </row>
    <row r="122" spans="1:10" x14ac:dyDescent="0.25">
      <c r="A122" s="1">
        <v>84636</v>
      </c>
      <c r="B122" s="1" t="s">
        <v>1042</v>
      </c>
      <c r="C122" s="23" t="s">
        <v>175</v>
      </c>
      <c r="D122" s="23">
        <v>100</v>
      </c>
      <c r="E122" s="23" t="s">
        <v>74</v>
      </c>
      <c r="F122" s="1">
        <v>256</v>
      </c>
      <c r="G122" s="1">
        <v>653</v>
      </c>
      <c r="H122" s="1">
        <v>21</v>
      </c>
      <c r="I122" s="1" t="s">
        <v>783</v>
      </c>
      <c r="J122" s="1" t="s">
        <v>59</v>
      </c>
    </row>
    <row r="123" spans="1:10" x14ac:dyDescent="0.25">
      <c r="A123" s="1">
        <v>83770</v>
      </c>
      <c r="B123" s="1" t="s">
        <v>1043</v>
      </c>
      <c r="C123" s="23" t="s">
        <v>71</v>
      </c>
      <c r="D123" s="23">
        <v>60</v>
      </c>
      <c r="E123" s="23" t="s">
        <v>153</v>
      </c>
      <c r="F123" s="1">
        <v>174</v>
      </c>
      <c r="G123" s="1">
        <v>940</v>
      </c>
      <c r="H123" s="1">
        <v>6</v>
      </c>
      <c r="I123" s="1" t="s">
        <v>784</v>
      </c>
      <c r="J123" s="1" t="s">
        <v>785</v>
      </c>
    </row>
    <row r="124" spans="1:10" x14ac:dyDescent="0.25">
      <c r="A124" s="1">
        <v>83378</v>
      </c>
      <c r="B124" s="1" t="s">
        <v>1042</v>
      </c>
      <c r="C124" s="23" t="s">
        <v>176</v>
      </c>
      <c r="D124" s="23">
        <v>20</v>
      </c>
      <c r="E124" s="23" t="s">
        <v>97</v>
      </c>
      <c r="F124" s="1">
        <v>112</v>
      </c>
      <c r="G124" s="1">
        <v>179</v>
      </c>
      <c r="H124" s="1">
        <v>6</v>
      </c>
      <c r="I124" s="1" t="s">
        <v>786</v>
      </c>
      <c r="J124" s="1" t="s">
        <v>787</v>
      </c>
    </row>
    <row r="125" spans="1:10" x14ac:dyDescent="0.25">
      <c r="A125" s="1">
        <v>85384</v>
      </c>
      <c r="B125" s="1" t="s">
        <v>1043</v>
      </c>
      <c r="C125" s="23" t="s">
        <v>117</v>
      </c>
      <c r="D125" s="23">
        <v>60</v>
      </c>
      <c r="E125" s="23" t="s">
        <v>177</v>
      </c>
      <c r="F125" s="1">
        <v>152</v>
      </c>
      <c r="G125" s="1">
        <v>199</v>
      </c>
      <c r="H125" s="1">
        <v>15</v>
      </c>
      <c r="I125" s="1" t="s">
        <v>788</v>
      </c>
      <c r="J125" s="1" t="s">
        <v>789</v>
      </c>
    </row>
    <row r="126" spans="1:10" x14ac:dyDescent="0.25">
      <c r="A126" s="1">
        <v>81945</v>
      </c>
      <c r="B126" s="1" t="s">
        <v>1043</v>
      </c>
      <c r="C126" s="23" t="s">
        <v>117</v>
      </c>
      <c r="D126" s="23">
        <v>60</v>
      </c>
      <c r="E126" s="23" t="s">
        <v>178</v>
      </c>
      <c r="F126" s="1">
        <v>298</v>
      </c>
      <c r="G126" s="1">
        <v>421</v>
      </c>
      <c r="H126" s="1">
        <v>19</v>
      </c>
      <c r="I126" s="1" t="s">
        <v>790</v>
      </c>
      <c r="J126" s="1" t="s">
        <v>1</v>
      </c>
    </row>
    <row r="127" spans="1:10" x14ac:dyDescent="0.25">
      <c r="A127" s="1">
        <v>88626</v>
      </c>
      <c r="B127" s="1" t="s">
        <v>1042</v>
      </c>
      <c r="C127" s="23" t="s">
        <v>163</v>
      </c>
      <c r="D127" s="23">
        <v>100</v>
      </c>
      <c r="E127" s="23" t="s">
        <v>99</v>
      </c>
      <c r="F127" s="1">
        <v>345</v>
      </c>
      <c r="G127" s="1">
        <v>428</v>
      </c>
      <c r="H127" s="1">
        <v>23</v>
      </c>
      <c r="I127" s="1" t="s">
        <v>791</v>
      </c>
      <c r="J127" s="1" t="s">
        <v>53</v>
      </c>
    </row>
    <row r="128" spans="1:10" x14ac:dyDescent="0.25">
      <c r="A128" s="1">
        <v>82809</v>
      </c>
      <c r="B128" s="1" t="s">
        <v>1043</v>
      </c>
      <c r="C128" s="23" t="s">
        <v>115</v>
      </c>
      <c r="D128" s="23">
        <v>60</v>
      </c>
      <c r="E128" s="23" t="s">
        <v>108</v>
      </c>
      <c r="F128" s="1">
        <v>198</v>
      </c>
      <c r="G128" s="1">
        <v>496</v>
      </c>
      <c r="H128" s="1">
        <v>24</v>
      </c>
      <c r="I128" s="1" t="s">
        <v>792</v>
      </c>
      <c r="J128" s="1" t="s">
        <v>793</v>
      </c>
    </row>
    <row r="129" spans="1:10" x14ac:dyDescent="0.25">
      <c r="A129" s="1">
        <v>89284</v>
      </c>
      <c r="B129" s="1" t="s">
        <v>1043</v>
      </c>
      <c r="C129" s="23" t="s">
        <v>117</v>
      </c>
      <c r="D129" s="23">
        <v>200</v>
      </c>
      <c r="E129" s="23" t="s">
        <v>179</v>
      </c>
      <c r="F129" s="1">
        <v>283</v>
      </c>
      <c r="G129" s="1">
        <v>266</v>
      </c>
      <c r="H129" s="1">
        <v>35</v>
      </c>
      <c r="I129" s="1" t="s">
        <v>794</v>
      </c>
      <c r="J129" s="1" t="s">
        <v>795</v>
      </c>
    </row>
    <row r="130" spans="1:10" x14ac:dyDescent="0.25">
      <c r="A130" s="1">
        <v>83418</v>
      </c>
      <c r="B130" s="1" t="s">
        <v>1043</v>
      </c>
      <c r="C130" s="23" t="s">
        <v>117</v>
      </c>
      <c r="D130" s="23">
        <v>100</v>
      </c>
      <c r="E130" s="23" t="s">
        <v>180</v>
      </c>
      <c r="F130" s="1">
        <v>136</v>
      </c>
      <c r="G130" s="1">
        <v>613</v>
      </c>
      <c r="H130" s="1">
        <v>26</v>
      </c>
      <c r="I130" s="1" t="s">
        <v>796</v>
      </c>
      <c r="J130" s="1" t="s">
        <v>1</v>
      </c>
    </row>
    <row r="131" spans="1:10" x14ac:dyDescent="0.25">
      <c r="A131" s="1">
        <v>89516</v>
      </c>
      <c r="B131" s="1" t="s">
        <v>1043</v>
      </c>
      <c r="C131" s="23" t="s">
        <v>181</v>
      </c>
      <c r="D131" s="23">
        <v>60</v>
      </c>
      <c r="E131" s="23" t="s">
        <v>182</v>
      </c>
      <c r="F131" s="1">
        <v>76</v>
      </c>
      <c r="G131" s="1">
        <v>823</v>
      </c>
      <c r="H131" s="1">
        <v>18</v>
      </c>
      <c r="I131" s="1" t="s">
        <v>797</v>
      </c>
      <c r="J131" s="1" t="s">
        <v>1</v>
      </c>
    </row>
    <row r="132" spans="1:10" x14ac:dyDescent="0.25">
      <c r="A132" s="1">
        <v>84149</v>
      </c>
      <c r="B132" s="1" t="s">
        <v>1043</v>
      </c>
      <c r="C132" s="23" t="s">
        <v>117</v>
      </c>
      <c r="D132" s="23">
        <v>240</v>
      </c>
      <c r="E132" s="23" t="s">
        <v>72</v>
      </c>
      <c r="F132" s="1">
        <v>179</v>
      </c>
      <c r="G132" s="1">
        <v>362</v>
      </c>
      <c r="H132" s="1">
        <v>4</v>
      </c>
      <c r="I132" s="1" t="s">
        <v>798</v>
      </c>
      <c r="J132" s="1" t="s">
        <v>1</v>
      </c>
    </row>
    <row r="133" spans="1:10" x14ac:dyDescent="0.25">
      <c r="A133" s="1">
        <v>83006</v>
      </c>
      <c r="B133" s="1" t="s">
        <v>1042</v>
      </c>
      <c r="C133" s="23" t="s">
        <v>183</v>
      </c>
      <c r="D133" s="23">
        <v>25</v>
      </c>
      <c r="E133" s="23" t="s">
        <v>184</v>
      </c>
      <c r="F133" s="1">
        <v>334</v>
      </c>
      <c r="G133" s="1">
        <v>380</v>
      </c>
      <c r="H133" s="1">
        <v>39</v>
      </c>
      <c r="I133" s="1" t="s">
        <v>799</v>
      </c>
      <c r="J133" s="1" t="s">
        <v>800</v>
      </c>
    </row>
    <row r="134" spans="1:10" x14ac:dyDescent="0.25">
      <c r="A134" s="1">
        <v>82140</v>
      </c>
      <c r="B134" s="1" t="s">
        <v>1043</v>
      </c>
      <c r="C134" s="23" t="s">
        <v>185</v>
      </c>
      <c r="D134" s="23">
        <v>270</v>
      </c>
      <c r="E134" s="23" t="s">
        <v>186</v>
      </c>
      <c r="F134" s="1">
        <v>70</v>
      </c>
      <c r="G134" s="1">
        <v>519</v>
      </c>
      <c r="H134" s="1">
        <v>34</v>
      </c>
      <c r="I134" s="1" t="s">
        <v>801</v>
      </c>
      <c r="J134" s="1" t="s">
        <v>1</v>
      </c>
    </row>
    <row r="135" spans="1:10" x14ac:dyDescent="0.25">
      <c r="A135" s="1">
        <v>86300</v>
      </c>
      <c r="B135" s="1" t="s">
        <v>1043</v>
      </c>
      <c r="C135" s="23" t="s">
        <v>90</v>
      </c>
      <c r="D135" s="23">
        <v>60</v>
      </c>
      <c r="E135" s="23" t="s">
        <v>121</v>
      </c>
      <c r="F135" s="1">
        <v>281</v>
      </c>
      <c r="G135" s="1">
        <v>203</v>
      </c>
      <c r="H135" s="1">
        <v>43</v>
      </c>
      <c r="I135" s="1" t="s">
        <v>802</v>
      </c>
      <c r="J135" s="1" t="s">
        <v>1</v>
      </c>
    </row>
    <row r="136" spans="1:10" x14ac:dyDescent="0.25">
      <c r="A136" s="1">
        <v>83480</v>
      </c>
      <c r="B136" s="1" t="s">
        <v>1043</v>
      </c>
      <c r="C136" s="23" t="s">
        <v>104</v>
      </c>
      <c r="D136" s="23">
        <v>60</v>
      </c>
      <c r="E136" s="23" t="s">
        <v>143</v>
      </c>
      <c r="F136" s="1">
        <v>30</v>
      </c>
      <c r="G136" s="1">
        <v>598</v>
      </c>
      <c r="H136" s="1">
        <v>13</v>
      </c>
      <c r="I136" s="1" t="s">
        <v>803</v>
      </c>
      <c r="J136" s="1" t="s">
        <v>1</v>
      </c>
    </row>
    <row r="137" spans="1:10" x14ac:dyDescent="0.25">
      <c r="A137" s="1">
        <v>84050</v>
      </c>
      <c r="B137" s="1" t="s">
        <v>1043</v>
      </c>
      <c r="C137" s="23" t="s">
        <v>104</v>
      </c>
      <c r="D137" s="23">
        <v>60</v>
      </c>
      <c r="E137" s="23" t="s">
        <v>177</v>
      </c>
      <c r="F137" s="1">
        <v>261</v>
      </c>
      <c r="G137" s="1">
        <v>760</v>
      </c>
      <c r="H137" s="1">
        <v>5</v>
      </c>
      <c r="I137" s="1" t="s">
        <v>804</v>
      </c>
      <c r="J137" s="1" t="s">
        <v>805</v>
      </c>
    </row>
    <row r="138" spans="1:10" x14ac:dyDescent="0.25">
      <c r="A138" s="1">
        <v>83283</v>
      </c>
      <c r="B138" s="1" t="s">
        <v>1043</v>
      </c>
      <c r="C138" s="23" t="s">
        <v>104</v>
      </c>
      <c r="D138" s="23">
        <v>60</v>
      </c>
      <c r="E138" s="23" t="s">
        <v>166</v>
      </c>
      <c r="F138" s="1">
        <v>207</v>
      </c>
      <c r="G138" s="1">
        <v>930</v>
      </c>
      <c r="H138" s="1">
        <v>20</v>
      </c>
      <c r="I138" s="1" t="s">
        <v>806</v>
      </c>
      <c r="J138" s="1" t="s">
        <v>807</v>
      </c>
    </row>
    <row r="139" spans="1:10" x14ac:dyDescent="0.25">
      <c r="A139" s="1">
        <v>82258</v>
      </c>
      <c r="B139" s="1" t="s">
        <v>1042</v>
      </c>
      <c r="C139" s="23" t="s">
        <v>98</v>
      </c>
      <c r="D139" s="23">
        <v>40</v>
      </c>
      <c r="E139" s="23" t="s">
        <v>187</v>
      </c>
      <c r="F139" s="1">
        <v>191</v>
      </c>
      <c r="G139" s="1">
        <v>405</v>
      </c>
      <c r="H139" s="1">
        <v>23</v>
      </c>
      <c r="I139" s="1" t="s">
        <v>808</v>
      </c>
      <c r="J139" s="1" t="s">
        <v>809</v>
      </c>
    </row>
    <row r="140" spans="1:10" x14ac:dyDescent="0.25">
      <c r="A140" s="1">
        <v>81809</v>
      </c>
      <c r="B140" s="1" t="s">
        <v>1043</v>
      </c>
      <c r="C140" s="23" t="s">
        <v>71</v>
      </c>
      <c r="D140" s="23">
        <v>60</v>
      </c>
      <c r="E140" s="23" t="s">
        <v>188</v>
      </c>
      <c r="F140" s="1">
        <v>156</v>
      </c>
      <c r="G140" s="1">
        <v>856</v>
      </c>
      <c r="H140" s="1">
        <v>27</v>
      </c>
      <c r="I140" s="1" t="s">
        <v>810</v>
      </c>
      <c r="J140" s="1" t="s">
        <v>811</v>
      </c>
    </row>
    <row r="141" spans="1:10" x14ac:dyDescent="0.25">
      <c r="A141" s="1">
        <v>89338</v>
      </c>
      <c r="B141" s="1" t="s">
        <v>1042</v>
      </c>
      <c r="C141" s="23" t="s">
        <v>189</v>
      </c>
      <c r="D141" s="23">
        <v>100</v>
      </c>
      <c r="E141" s="23" t="s">
        <v>74</v>
      </c>
      <c r="F141" s="1">
        <v>45</v>
      </c>
      <c r="G141" s="1">
        <v>693</v>
      </c>
      <c r="H141" s="1">
        <v>30</v>
      </c>
      <c r="I141" s="1" t="s">
        <v>812</v>
      </c>
      <c r="J141" s="1" t="s">
        <v>813</v>
      </c>
    </row>
    <row r="142" spans="1:10" x14ac:dyDescent="0.25">
      <c r="A142" s="1">
        <v>86746</v>
      </c>
      <c r="B142" s="1" t="s">
        <v>1042</v>
      </c>
      <c r="C142" s="23" t="s">
        <v>190</v>
      </c>
      <c r="D142" s="23">
        <v>1</v>
      </c>
      <c r="E142" s="23" t="s">
        <v>191</v>
      </c>
      <c r="F142" s="1">
        <v>342</v>
      </c>
      <c r="G142" s="1">
        <v>109</v>
      </c>
      <c r="H142" s="1">
        <v>4</v>
      </c>
      <c r="I142" s="1" t="s">
        <v>814</v>
      </c>
      <c r="J142" s="1" t="s">
        <v>1</v>
      </c>
    </row>
    <row r="143" spans="1:10" x14ac:dyDescent="0.25">
      <c r="A143" s="1">
        <v>84844</v>
      </c>
      <c r="B143" s="1" t="s">
        <v>1042</v>
      </c>
      <c r="C143" s="23" t="s">
        <v>98</v>
      </c>
      <c r="D143" s="23">
        <v>100</v>
      </c>
      <c r="E143" s="23" t="s">
        <v>192</v>
      </c>
      <c r="F143" s="1">
        <v>110</v>
      </c>
      <c r="G143" s="1">
        <v>777</v>
      </c>
      <c r="H143" s="1">
        <v>40</v>
      </c>
      <c r="I143" s="1" t="s">
        <v>815</v>
      </c>
      <c r="J143" s="1" t="s">
        <v>816</v>
      </c>
    </row>
    <row r="144" spans="1:10" x14ac:dyDescent="0.25">
      <c r="A144" s="1">
        <v>83851</v>
      </c>
      <c r="B144" s="1" t="s">
        <v>1042</v>
      </c>
      <c r="C144" s="23" t="s">
        <v>98</v>
      </c>
      <c r="D144" s="23">
        <v>36</v>
      </c>
      <c r="E144" s="23" t="s">
        <v>193</v>
      </c>
      <c r="F144" s="1">
        <v>259</v>
      </c>
      <c r="G144" s="1">
        <v>667</v>
      </c>
      <c r="H144" s="1">
        <v>25</v>
      </c>
      <c r="I144" s="1" t="s">
        <v>817</v>
      </c>
      <c r="J144" s="1" t="s">
        <v>366</v>
      </c>
    </row>
    <row r="145" spans="1:10" x14ac:dyDescent="0.25">
      <c r="A145" s="1">
        <v>81740</v>
      </c>
      <c r="B145" s="1" t="s">
        <v>1044</v>
      </c>
      <c r="C145" s="23" t="s">
        <v>194</v>
      </c>
      <c r="D145" s="23">
        <v>540</v>
      </c>
      <c r="E145" s="23" t="s">
        <v>126</v>
      </c>
      <c r="F145" s="1">
        <v>170</v>
      </c>
      <c r="G145" s="1">
        <v>36</v>
      </c>
      <c r="H145" s="1">
        <v>36</v>
      </c>
      <c r="I145" s="1" t="s">
        <v>818</v>
      </c>
      <c r="J145" s="1" t="s">
        <v>819</v>
      </c>
    </row>
    <row r="146" spans="1:10" x14ac:dyDescent="0.25">
      <c r="A146" s="1">
        <v>85358</v>
      </c>
      <c r="B146" s="1" t="s">
        <v>1043</v>
      </c>
      <c r="C146" s="23" t="s">
        <v>185</v>
      </c>
      <c r="D146" s="23">
        <v>270</v>
      </c>
      <c r="E146" s="23" t="s">
        <v>118</v>
      </c>
      <c r="F146" s="1">
        <v>153</v>
      </c>
      <c r="G146" s="1">
        <v>329</v>
      </c>
      <c r="H146" s="1">
        <v>19</v>
      </c>
      <c r="I146" s="1" t="s">
        <v>820</v>
      </c>
      <c r="J146" s="1" t="s">
        <v>1</v>
      </c>
    </row>
    <row r="147" spans="1:10" x14ac:dyDescent="0.25">
      <c r="A147" s="1">
        <v>85296</v>
      </c>
      <c r="B147" s="1" t="s">
        <v>1042</v>
      </c>
      <c r="C147" s="23" t="s">
        <v>102</v>
      </c>
      <c r="D147" s="23">
        <v>30</v>
      </c>
      <c r="E147" s="23" t="s">
        <v>195</v>
      </c>
      <c r="F147" s="1">
        <v>270</v>
      </c>
      <c r="G147" s="1">
        <v>572</v>
      </c>
      <c r="H147" s="1">
        <v>16</v>
      </c>
      <c r="I147" s="1" t="s">
        <v>821</v>
      </c>
      <c r="J147" s="1" t="s">
        <v>822</v>
      </c>
    </row>
    <row r="148" spans="1:10" x14ac:dyDescent="0.25">
      <c r="A148" s="1">
        <v>88470</v>
      </c>
      <c r="B148" s="1" t="s">
        <v>1043</v>
      </c>
      <c r="C148" s="23" t="s">
        <v>82</v>
      </c>
      <c r="D148" s="23">
        <v>180</v>
      </c>
      <c r="E148" s="23" t="s">
        <v>151</v>
      </c>
      <c r="F148" s="1">
        <v>190</v>
      </c>
      <c r="G148" s="1">
        <v>323</v>
      </c>
      <c r="H148" s="1">
        <v>34</v>
      </c>
      <c r="I148" s="1" t="s">
        <v>823</v>
      </c>
      <c r="J148" s="1" t="s">
        <v>1</v>
      </c>
    </row>
    <row r="149" spans="1:10" x14ac:dyDescent="0.25">
      <c r="A149" s="1">
        <v>82993</v>
      </c>
      <c r="B149" s="1" t="s">
        <v>1043</v>
      </c>
      <c r="C149" s="23" t="s">
        <v>104</v>
      </c>
      <c r="D149" s="23">
        <v>90</v>
      </c>
      <c r="E149" s="23" t="s">
        <v>156</v>
      </c>
      <c r="F149" s="1">
        <v>77</v>
      </c>
      <c r="G149" s="1">
        <v>399</v>
      </c>
      <c r="H149" s="1">
        <v>27</v>
      </c>
      <c r="I149" s="1" t="s">
        <v>824</v>
      </c>
      <c r="J149" s="1" t="s">
        <v>825</v>
      </c>
    </row>
    <row r="150" spans="1:10" x14ac:dyDescent="0.25">
      <c r="A150" s="1">
        <v>86962</v>
      </c>
      <c r="B150" s="1" t="s">
        <v>1043</v>
      </c>
      <c r="C150" s="23" t="s">
        <v>104</v>
      </c>
      <c r="D150" s="23">
        <v>180</v>
      </c>
      <c r="E150" s="23" t="s">
        <v>151</v>
      </c>
      <c r="F150" s="1">
        <v>355</v>
      </c>
      <c r="G150" s="1">
        <v>579</v>
      </c>
      <c r="H150" s="1">
        <v>3</v>
      </c>
      <c r="I150" s="1" t="s">
        <v>826</v>
      </c>
      <c r="J150" s="1" t="s">
        <v>1</v>
      </c>
    </row>
    <row r="151" spans="1:10" x14ac:dyDescent="0.25">
      <c r="A151" s="1">
        <v>82345</v>
      </c>
      <c r="B151" s="1" t="s">
        <v>1043</v>
      </c>
      <c r="C151" s="23" t="s">
        <v>104</v>
      </c>
      <c r="D151" s="23">
        <v>60</v>
      </c>
      <c r="E151" s="23" t="s">
        <v>178</v>
      </c>
      <c r="F151" s="1">
        <v>278</v>
      </c>
      <c r="G151" s="1">
        <v>91</v>
      </c>
      <c r="H151" s="1">
        <v>42</v>
      </c>
      <c r="I151" s="1" t="s">
        <v>827</v>
      </c>
      <c r="J151" s="1" t="s">
        <v>1</v>
      </c>
    </row>
    <row r="152" spans="1:10" x14ac:dyDescent="0.25">
      <c r="A152" s="1">
        <v>84659</v>
      </c>
      <c r="B152" s="1" t="s">
        <v>1043</v>
      </c>
      <c r="C152" s="23" t="s">
        <v>115</v>
      </c>
      <c r="D152" s="23">
        <v>60</v>
      </c>
      <c r="E152" s="23" t="s">
        <v>76</v>
      </c>
      <c r="F152" s="1">
        <v>66</v>
      </c>
      <c r="G152" s="1">
        <v>119</v>
      </c>
      <c r="H152" s="1">
        <v>37</v>
      </c>
      <c r="I152" s="1" t="s">
        <v>828</v>
      </c>
      <c r="J152" s="1" t="s">
        <v>1</v>
      </c>
    </row>
    <row r="153" spans="1:10" x14ac:dyDescent="0.25">
      <c r="A153" s="1">
        <v>88669</v>
      </c>
      <c r="B153" s="1" t="s">
        <v>1043</v>
      </c>
      <c r="C153" s="23" t="s">
        <v>181</v>
      </c>
      <c r="D153" s="23">
        <v>240</v>
      </c>
      <c r="E153" s="23" t="s">
        <v>196</v>
      </c>
      <c r="F153" s="1">
        <v>39</v>
      </c>
      <c r="G153" s="1">
        <v>885</v>
      </c>
      <c r="H153" s="1">
        <v>31</v>
      </c>
      <c r="I153" s="1" t="s">
        <v>829</v>
      </c>
      <c r="J153" s="1" t="s">
        <v>1</v>
      </c>
    </row>
    <row r="154" spans="1:10" x14ac:dyDescent="0.25">
      <c r="A154" s="1">
        <v>83189</v>
      </c>
      <c r="B154" s="1" t="s">
        <v>1046</v>
      </c>
      <c r="C154" s="23" t="s">
        <v>125</v>
      </c>
      <c r="D154" s="23">
        <v>1000</v>
      </c>
      <c r="E154" s="23" t="s">
        <v>197</v>
      </c>
      <c r="F154" s="1">
        <v>342</v>
      </c>
      <c r="G154" s="1">
        <v>324</v>
      </c>
      <c r="H154" s="1">
        <v>13</v>
      </c>
      <c r="I154" s="1" t="s">
        <v>830</v>
      </c>
      <c r="J154" s="1" t="s">
        <v>1</v>
      </c>
    </row>
    <row r="155" spans="1:10" x14ac:dyDescent="0.25">
      <c r="A155" s="1">
        <v>88103</v>
      </c>
      <c r="B155" s="1" t="s">
        <v>1046</v>
      </c>
      <c r="C155" s="23" t="s">
        <v>125</v>
      </c>
      <c r="D155" s="23">
        <v>1000</v>
      </c>
      <c r="E155" s="23" t="s">
        <v>198</v>
      </c>
      <c r="F155" s="1">
        <v>50</v>
      </c>
      <c r="G155" s="1">
        <v>99</v>
      </c>
      <c r="H155" s="1">
        <v>48</v>
      </c>
      <c r="I155" s="1" t="s">
        <v>831</v>
      </c>
      <c r="J155" s="1" t="s">
        <v>1</v>
      </c>
    </row>
    <row r="156" spans="1:10" x14ac:dyDescent="0.25">
      <c r="A156" s="1">
        <v>82876</v>
      </c>
      <c r="B156" s="1" t="s">
        <v>1046</v>
      </c>
      <c r="C156" s="23" t="s">
        <v>125</v>
      </c>
      <c r="D156" s="23">
        <v>1000</v>
      </c>
      <c r="E156" s="23" t="s">
        <v>199</v>
      </c>
      <c r="F156" s="1">
        <v>62</v>
      </c>
      <c r="G156" s="1">
        <v>773</v>
      </c>
      <c r="H156" s="1">
        <v>9</v>
      </c>
      <c r="I156" s="1" t="s">
        <v>832</v>
      </c>
      <c r="J156" s="1" t="s">
        <v>1</v>
      </c>
    </row>
    <row r="157" spans="1:10" x14ac:dyDescent="0.25">
      <c r="A157" s="1">
        <v>83505</v>
      </c>
      <c r="B157" s="1" t="s">
        <v>1043</v>
      </c>
      <c r="C157" s="23" t="s">
        <v>117</v>
      </c>
      <c r="D157" s="23">
        <v>30</v>
      </c>
      <c r="E157" s="23" t="s">
        <v>174</v>
      </c>
      <c r="F157" s="1">
        <v>176</v>
      </c>
      <c r="G157" s="1">
        <v>683</v>
      </c>
      <c r="H157" s="1">
        <v>8</v>
      </c>
      <c r="I157" s="1" t="s">
        <v>833</v>
      </c>
      <c r="J157" s="1" t="s">
        <v>1</v>
      </c>
    </row>
    <row r="158" spans="1:10" x14ac:dyDescent="0.25">
      <c r="A158" s="1">
        <v>86095</v>
      </c>
      <c r="B158" s="1" t="s">
        <v>1042</v>
      </c>
      <c r="C158" s="23" t="s">
        <v>200</v>
      </c>
      <c r="D158" s="23">
        <v>100</v>
      </c>
      <c r="E158" s="23" t="s">
        <v>111</v>
      </c>
      <c r="F158" s="1">
        <v>115</v>
      </c>
      <c r="G158" s="1">
        <v>341</v>
      </c>
      <c r="H158" s="1">
        <v>34</v>
      </c>
      <c r="I158" s="1" t="s">
        <v>834</v>
      </c>
      <c r="J158" s="1" t="s">
        <v>1</v>
      </c>
    </row>
    <row r="159" spans="1:10" x14ac:dyDescent="0.25">
      <c r="A159" s="1">
        <v>83902</v>
      </c>
      <c r="B159" s="1" t="s">
        <v>1043</v>
      </c>
      <c r="C159" s="23" t="s">
        <v>152</v>
      </c>
      <c r="D159" s="23">
        <v>60</v>
      </c>
      <c r="E159" s="23" t="s">
        <v>81</v>
      </c>
      <c r="F159" s="1">
        <v>285</v>
      </c>
      <c r="G159" s="1">
        <v>810</v>
      </c>
      <c r="H159" s="1">
        <v>12</v>
      </c>
      <c r="I159" s="1" t="s">
        <v>835</v>
      </c>
      <c r="J159" s="1" t="s">
        <v>1</v>
      </c>
    </row>
    <row r="160" spans="1:10" x14ac:dyDescent="0.25">
      <c r="A160" s="1">
        <v>85070</v>
      </c>
      <c r="B160" s="1" t="s">
        <v>1043</v>
      </c>
      <c r="C160" s="23" t="s">
        <v>150</v>
      </c>
      <c r="D160" s="23">
        <v>300</v>
      </c>
      <c r="E160" s="23" t="s">
        <v>134</v>
      </c>
      <c r="F160" s="1">
        <v>316</v>
      </c>
      <c r="G160" s="1">
        <v>100</v>
      </c>
      <c r="H160" s="1">
        <v>41</v>
      </c>
      <c r="I160" s="1" t="s">
        <v>836</v>
      </c>
      <c r="J160" s="1" t="s">
        <v>1</v>
      </c>
    </row>
    <row r="161" spans="1:10" x14ac:dyDescent="0.25">
      <c r="A161" s="1">
        <v>81511</v>
      </c>
      <c r="B161" s="1" t="s">
        <v>1043</v>
      </c>
      <c r="C161" s="23" t="s">
        <v>106</v>
      </c>
      <c r="D161" s="23">
        <v>30</v>
      </c>
      <c r="E161" s="23" t="s">
        <v>145</v>
      </c>
      <c r="F161" s="1">
        <v>121</v>
      </c>
      <c r="G161" s="1">
        <v>254</v>
      </c>
      <c r="H161" s="1">
        <v>1</v>
      </c>
      <c r="I161" s="1" t="s">
        <v>837</v>
      </c>
      <c r="J161" s="1" t="s">
        <v>1</v>
      </c>
    </row>
    <row r="162" spans="1:10" x14ac:dyDescent="0.25">
      <c r="A162" s="1">
        <v>84479</v>
      </c>
      <c r="B162" s="1" t="s">
        <v>1043</v>
      </c>
      <c r="C162" s="23" t="s">
        <v>71</v>
      </c>
      <c r="D162" s="23">
        <v>200</v>
      </c>
      <c r="E162" s="23" t="s">
        <v>179</v>
      </c>
      <c r="F162" s="1">
        <v>119</v>
      </c>
      <c r="G162" s="1">
        <v>690</v>
      </c>
      <c r="H162" s="1">
        <v>17</v>
      </c>
      <c r="I162" s="1" t="s">
        <v>838</v>
      </c>
      <c r="J162" s="1" t="s">
        <v>1</v>
      </c>
    </row>
    <row r="163" spans="1:10" x14ac:dyDescent="0.25">
      <c r="A163" s="1">
        <v>82502</v>
      </c>
      <c r="B163" s="1" t="s">
        <v>1043</v>
      </c>
      <c r="C163" s="23" t="s">
        <v>150</v>
      </c>
      <c r="D163" s="23">
        <v>30</v>
      </c>
      <c r="E163" s="23" t="s">
        <v>122</v>
      </c>
      <c r="F163" s="1">
        <v>26</v>
      </c>
      <c r="G163" s="1">
        <v>931</v>
      </c>
      <c r="H163" s="1">
        <v>26</v>
      </c>
      <c r="I163" s="1" t="s">
        <v>839</v>
      </c>
      <c r="J163" s="1" t="s">
        <v>1</v>
      </c>
    </row>
    <row r="164" spans="1:10" x14ac:dyDescent="0.25">
      <c r="A164" s="1">
        <v>84216</v>
      </c>
      <c r="B164" s="1" t="s">
        <v>1043</v>
      </c>
      <c r="C164" s="23" t="s">
        <v>104</v>
      </c>
      <c r="D164" s="23">
        <v>60</v>
      </c>
      <c r="E164" s="23" t="s">
        <v>157</v>
      </c>
      <c r="F164" s="1">
        <v>311</v>
      </c>
      <c r="G164" s="1">
        <v>632</v>
      </c>
      <c r="H164" s="1">
        <v>5</v>
      </c>
      <c r="I164" s="1" t="s">
        <v>840</v>
      </c>
      <c r="J164" s="1" t="s">
        <v>1</v>
      </c>
    </row>
    <row r="165" spans="1:10" x14ac:dyDescent="0.25">
      <c r="A165" s="1">
        <v>82477</v>
      </c>
      <c r="B165" s="1" t="s">
        <v>1043</v>
      </c>
      <c r="C165" s="23" t="s">
        <v>201</v>
      </c>
      <c r="D165" s="23">
        <v>30</v>
      </c>
      <c r="E165" s="23" t="s">
        <v>107</v>
      </c>
      <c r="F165" s="1">
        <v>374</v>
      </c>
      <c r="G165" s="1">
        <v>642</v>
      </c>
      <c r="H165" s="1">
        <v>36</v>
      </c>
      <c r="I165" s="1" t="s">
        <v>841</v>
      </c>
      <c r="J165" s="1" t="s">
        <v>1</v>
      </c>
    </row>
    <row r="166" spans="1:10" x14ac:dyDescent="0.25">
      <c r="A166" s="1">
        <v>84193</v>
      </c>
      <c r="B166" s="1" t="s">
        <v>1044</v>
      </c>
      <c r="C166" s="23" t="s">
        <v>125</v>
      </c>
      <c r="D166" s="23">
        <v>24</v>
      </c>
      <c r="E166" s="23" t="s">
        <v>202</v>
      </c>
      <c r="F166" s="1">
        <v>201</v>
      </c>
      <c r="G166" s="1">
        <v>151</v>
      </c>
      <c r="H166" s="1">
        <v>40</v>
      </c>
      <c r="I166" s="1" t="s">
        <v>842</v>
      </c>
      <c r="J166" s="1" t="s">
        <v>1</v>
      </c>
    </row>
    <row r="167" spans="1:10" x14ac:dyDescent="0.25">
      <c r="A167" s="1">
        <v>85089</v>
      </c>
      <c r="B167" s="1" t="s">
        <v>1043</v>
      </c>
      <c r="C167" s="23" t="s">
        <v>71</v>
      </c>
      <c r="D167" s="23">
        <v>60</v>
      </c>
      <c r="E167" s="23" t="s">
        <v>203</v>
      </c>
      <c r="F167" s="1">
        <v>216</v>
      </c>
      <c r="G167" s="1">
        <v>366</v>
      </c>
      <c r="H167" s="1">
        <v>29</v>
      </c>
      <c r="I167" s="1" t="s">
        <v>843</v>
      </c>
      <c r="J167" s="1" t="s">
        <v>1</v>
      </c>
    </row>
    <row r="168" spans="1:10" x14ac:dyDescent="0.25">
      <c r="A168" s="1">
        <v>86800</v>
      </c>
      <c r="B168" s="1" t="s">
        <v>1043</v>
      </c>
      <c r="C168" s="23" t="s">
        <v>71</v>
      </c>
      <c r="D168" s="23">
        <v>30</v>
      </c>
      <c r="E168" s="23" t="s">
        <v>141</v>
      </c>
      <c r="F168" s="1">
        <v>50</v>
      </c>
      <c r="G168" s="1">
        <v>373</v>
      </c>
      <c r="H168" s="1">
        <v>46</v>
      </c>
      <c r="I168" s="1" t="s">
        <v>844</v>
      </c>
      <c r="J168" s="1" t="s">
        <v>1</v>
      </c>
    </row>
    <row r="169" spans="1:10" x14ac:dyDescent="0.25">
      <c r="A169" s="1">
        <v>84523</v>
      </c>
      <c r="B169" s="1" t="s">
        <v>1043</v>
      </c>
      <c r="C169" s="23" t="s">
        <v>88</v>
      </c>
      <c r="D169" s="23">
        <v>60</v>
      </c>
      <c r="E169" s="23" t="s">
        <v>204</v>
      </c>
      <c r="F169" s="1">
        <v>107</v>
      </c>
      <c r="G169" s="1">
        <v>200</v>
      </c>
      <c r="H169" s="1">
        <v>29</v>
      </c>
      <c r="I169" s="1" t="s">
        <v>845</v>
      </c>
      <c r="J169" s="1" t="s">
        <v>1</v>
      </c>
    </row>
    <row r="170" spans="1:10" x14ac:dyDescent="0.25">
      <c r="A170" s="1">
        <v>82948</v>
      </c>
      <c r="B170" s="1" t="s">
        <v>1043</v>
      </c>
      <c r="C170" s="23" t="s">
        <v>79</v>
      </c>
      <c r="D170" s="23">
        <v>180</v>
      </c>
      <c r="E170" s="23" t="s">
        <v>205</v>
      </c>
      <c r="F170" s="1">
        <v>239</v>
      </c>
      <c r="G170" s="1">
        <v>868</v>
      </c>
      <c r="H170" s="1">
        <v>6</v>
      </c>
      <c r="I170" s="1" t="s">
        <v>846</v>
      </c>
      <c r="J170" s="1" t="s">
        <v>1</v>
      </c>
    </row>
    <row r="171" spans="1:10" x14ac:dyDescent="0.25">
      <c r="A171" s="1">
        <v>81293</v>
      </c>
      <c r="B171" s="1" t="s">
        <v>1043</v>
      </c>
      <c r="C171" s="23" t="s">
        <v>154</v>
      </c>
      <c r="D171" s="23">
        <v>120</v>
      </c>
      <c r="E171" s="23" t="s">
        <v>206</v>
      </c>
      <c r="F171" s="1">
        <v>59</v>
      </c>
      <c r="G171" s="1">
        <v>928</v>
      </c>
      <c r="H171" s="1">
        <v>21</v>
      </c>
      <c r="I171" s="1" t="s">
        <v>847</v>
      </c>
      <c r="J171" s="1" t="s">
        <v>1</v>
      </c>
    </row>
    <row r="172" spans="1:10" x14ac:dyDescent="0.25">
      <c r="A172" s="1">
        <v>89287</v>
      </c>
      <c r="B172" s="1" t="s">
        <v>1043</v>
      </c>
      <c r="C172" s="23" t="s">
        <v>104</v>
      </c>
      <c r="D172" s="23">
        <v>90</v>
      </c>
      <c r="E172" s="23" t="s">
        <v>80</v>
      </c>
      <c r="F172" s="1">
        <v>189</v>
      </c>
      <c r="G172" s="1">
        <v>589</v>
      </c>
      <c r="H172" s="1">
        <v>18</v>
      </c>
      <c r="I172" s="1" t="s">
        <v>848</v>
      </c>
      <c r="J172" s="1" t="s">
        <v>1</v>
      </c>
    </row>
    <row r="173" spans="1:10" x14ac:dyDescent="0.25">
      <c r="A173" s="1">
        <v>89641</v>
      </c>
      <c r="B173" s="1" t="s">
        <v>1042</v>
      </c>
      <c r="C173" s="23" t="s">
        <v>100</v>
      </c>
      <c r="D173" s="23">
        <v>3</v>
      </c>
      <c r="E173" s="23" t="s">
        <v>207</v>
      </c>
      <c r="F173" s="1">
        <v>126</v>
      </c>
      <c r="G173" s="1">
        <v>448</v>
      </c>
      <c r="H173" s="1">
        <v>37</v>
      </c>
      <c r="I173" s="1" t="s">
        <v>849</v>
      </c>
      <c r="J173" s="1" t="s">
        <v>1</v>
      </c>
    </row>
    <row r="174" spans="1:10" x14ac:dyDescent="0.25">
      <c r="A174" s="1">
        <v>84299</v>
      </c>
      <c r="B174" s="1" t="s">
        <v>1043</v>
      </c>
      <c r="C174" s="23" t="s">
        <v>71</v>
      </c>
      <c r="D174" s="23">
        <v>60</v>
      </c>
      <c r="E174" s="23" t="s">
        <v>108</v>
      </c>
      <c r="F174" s="1">
        <v>316</v>
      </c>
      <c r="G174" s="1">
        <v>901</v>
      </c>
      <c r="H174" s="1">
        <v>22</v>
      </c>
      <c r="I174" s="1" t="s">
        <v>850</v>
      </c>
      <c r="J174" s="1" t="s">
        <v>1</v>
      </c>
    </row>
    <row r="175" spans="1:10" x14ac:dyDescent="0.25">
      <c r="A175" s="1">
        <v>83925</v>
      </c>
      <c r="B175" s="1" t="s">
        <v>1043</v>
      </c>
      <c r="C175" s="23" t="s">
        <v>104</v>
      </c>
      <c r="D175" s="23">
        <v>200</v>
      </c>
      <c r="E175" s="23" t="s">
        <v>95</v>
      </c>
      <c r="F175" s="1">
        <v>257</v>
      </c>
      <c r="G175" s="1">
        <v>220</v>
      </c>
      <c r="H175" s="1">
        <v>28</v>
      </c>
      <c r="I175" s="1" t="s">
        <v>851</v>
      </c>
      <c r="J175" s="1" t="s">
        <v>852</v>
      </c>
    </row>
    <row r="176" spans="1:10" x14ac:dyDescent="0.25">
      <c r="A176" s="1">
        <v>87424</v>
      </c>
      <c r="B176" s="1" t="s">
        <v>1046</v>
      </c>
      <c r="C176" s="23" t="s">
        <v>194</v>
      </c>
      <c r="D176" s="23">
        <v>1000</v>
      </c>
      <c r="E176" s="23" t="s">
        <v>208</v>
      </c>
      <c r="F176" s="1">
        <v>30</v>
      </c>
      <c r="G176" s="1">
        <v>373</v>
      </c>
      <c r="H176" s="1">
        <v>16</v>
      </c>
      <c r="I176" s="1" t="s">
        <v>853</v>
      </c>
      <c r="J176" s="1" t="s">
        <v>854</v>
      </c>
    </row>
    <row r="177" spans="1:10" x14ac:dyDescent="0.25">
      <c r="A177" s="1">
        <v>87389</v>
      </c>
      <c r="B177" s="1" t="s">
        <v>1042</v>
      </c>
      <c r="C177" s="23" t="s">
        <v>209</v>
      </c>
      <c r="D177" s="23">
        <v>100</v>
      </c>
      <c r="E177" s="23" t="s">
        <v>101</v>
      </c>
      <c r="F177" s="1">
        <v>351</v>
      </c>
      <c r="G177" s="1">
        <v>576</v>
      </c>
      <c r="H177" s="1">
        <v>2</v>
      </c>
      <c r="I177" s="1" t="s">
        <v>855</v>
      </c>
      <c r="J177" s="1" t="s">
        <v>1</v>
      </c>
    </row>
    <row r="178" spans="1:10" x14ac:dyDescent="0.25">
      <c r="A178" s="1">
        <v>81937</v>
      </c>
      <c r="B178" s="1" t="s">
        <v>1042</v>
      </c>
      <c r="C178" s="23" t="s">
        <v>210</v>
      </c>
      <c r="D178" s="23">
        <v>100</v>
      </c>
      <c r="E178" s="23" t="s">
        <v>74</v>
      </c>
      <c r="F178" s="1">
        <v>235</v>
      </c>
      <c r="G178" s="1">
        <v>805</v>
      </c>
      <c r="H178" s="1">
        <v>9</v>
      </c>
      <c r="I178" s="1" t="s">
        <v>856</v>
      </c>
      <c r="J178" s="1" t="s">
        <v>857</v>
      </c>
    </row>
    <row r="179" spans="1:10" x14ac:dyDescent="0.25">
      <c r="A179" s="1">
        <v>86161</v>
      </c>
      <c r="B179" s="1" t="s">
        <v>1043</v>
      </c>
      <c r="C179" s="23" t="s">
        <v>115</v>
      </c>
      <c r="D179" s="23">
        <v>60</v>
      </c>
      <c r="E179" s="23" t="s">
        <v>89</v>
      </c>
      <c r="F179" s="1">
        <v>71</v>
      </c>
      <c r="G179" s="1">
        <v>582</v>
      </c>
      <c r="H179" s="1">
        <v>4</v>
      </c>
      <c r="I179" s="1" t="s">
        <v>858</v>
      </c>
      <c r="J179" s="1" t="s">
        <v>859</v>
      </c>
    </row>
    <row r="180" spans="1:10" x14ac:dyDescent="0.25">
      <c r="A180" s="1">
        <v>89710</v>
      </c>
      <c r="B180" s="1" t="s">
        <v>1043</v>
      </c>
      <c r="C180" s="23" t="s">
        <v>211</v>
      </c>
      <c r="D180" s="23">
        <v>270</v>
      </c>
      <c r="E180" s="23" t="s">
        <v>186</v>
      </c>
      <c r="F180" s="1">
        <v>213</v>
      </c>
      <c r="G180" s="1">
        <v>283</v>
      </c>
      <c r="H180" s="1">
        <v>4</v>
      </c>
      <c r="I180" s="1" t="s">
        <v>860</v>
      </c>
      <c r="J180" s="1" t="s">
        <v>1</v>
      </c>
    </row>
    <row r="181" spans="1:10" x14ac:dyDescent="0.25">
      <c r="A181" s="1">
        <v>81271</v>
      </c>
      <c r="B181" s="1" t="s">
        <v>1043</v>
      </c>
      <c r="C181" s="23" t="s">
        <v>211</v>
      </c>
      <c r="D181" s="23">
        <v>30</v>
      </c>
      <c r="E181" s="23" t="s">
        <v>158</v>
      </c>
      <c r="F181" s="1">
        <v>171</v>
      </c>
      <c r="G181" s="1">
        <v>194</v>
      </c>
      <c r="H181" s="1">
        <v>44</v>
      </c>
      <c r="I181" s="1" t="s">
        <v>861</v>
      </c>
      <c r="J181" s="1" t="s">
        <v>1</v>
      </c>
    </row>
    <row r="182" spans="1:10" x14ac:dyDescent="0.25">
      <c r="A182" s="1">
        <v>88930</v>
      </c>
      <c r="B182" s="1" t="s">
        <v>1043</v>
      </c>
      <c r="C182" s="23" t="s">
        <v>211</v>
      </c>
      <c r="D182" s="23">
        <v>30</v>
      </c>
      <c r="E182" s="23" t="s">
        <v>116</v>
      </c>
      <c r="F182" s="1">
        <v>351</v>
      </c>
      <c r="G182" s="1">
        <v>873</v>
      </c>
      <c r="H182" s="1">
        <v>25</v>
      </c>
      <c r="I182" s="1" t="s">
        <v>862</v>
      </c>
      <c r="J182" s="1" t="s">
        <v>1</v>
      </c>
    </row>
    <row r="183" spans="1:10" x14ac:dyDescent="0.25">
      <c r="A183" s="1">
        <v>84030</v>
      </c>
      <c r="B183" s="1" t="s">
        <v>1043</v>
      </c>
      <c r="C183" s="23" t="s">
        <v>211</v>
      </c>
      <c r="D183" s="23">
        <v>120</v>
      </c>
      <c r="E183" s="23" t="s">
        <v>206</v>
      </c>
      <c r="F183" s="1">
        <v>284</v>
      </c>
      <c r="G183" s="1">
        <v>875</v>
      </c>
      <c r="H183" s="1">
        <v>23</v>
      </c>
      <c r="I183" s="1" t="s">
        <v>863</v>
      </c>
      <c r="J183" s="1" t="s">
        <v>1</v>
      </c>
    </row>
    <row r="184" spans="1:10" x14ac:dyDescent="0.25">
      <c r="A184" s="1">
        <v>81547</v>
      </c>
      <c r="B184" s="1" t="s">
        <v>1043</v>
      </c>
      <c r="C184" s="23" t="s">
        <v>211</v>
      </c>
      <c r="D184" s="23">
        <v>60</v>
      </c>
      <c r="E184" s="23" t="s">
        <v>89</v>
      </c>
      <c r="F184" s="1">
        <v>160</v>
      </c>
      <c r="G184" s="1">
        <v>357</v>
      </c>
      <c r="H184" s="1">
        <v>5</v>
      </c>
      <c r="I184" s="1" t="s">
        <v>864</v>
      </c>
      <c r="J184" s="1" t="s">
        <v>1</v>
      </c>
    </row>
    <row r="185" spans="1:10" x14ac:dyDescent="0.25">
      <c r="A185" s="1">
        <v>83884</v>
      </c>
      <c r="B185" s="1" t="s">
        <v>1043</v>
      </c>
      <c r="C185" s="23" t="s">
        <v>211</v>
      </c>
      <c r="D185" s="23">
        <v>30</v>
      </c>
      <c r="E185" s="23" t="s">
        <v>107</v>
      </c>
      <c r="F185" s="1">
        <v>0</v>
      </c>
      <c r="G185" s="1">
        <v>301</v>
      </c>
      <c r="H185" s="1">
        <v>1</v>
      </c>
      <c r="I185" s="1" t="s">
        <v>865</v>
      </c>
      <c r="J185" s="1" t="s">
        <v>1</v>
      </c>
    </row>
    <row r="186" spans="1:10" x14ac:dyDescent="0.25">
      <c r="A186" s="1">
        <v>83207</v>
      </c>
      <c r="B186" s="1" t="s">
        <v>1043</v>
      </c>
      <c r="C186" s="23" t="s">
        <v>211</v>
      </c>
      <c r="D186" s="23">
        <v>240</v>
      </c>
      <c r="E186" s="23" t="s">
        <v>140</v>
      </c>
      <c r="F186" s="1">
        <v>84</v>
      </c>
      <c r="G186" s="1">
        <v>647</v>
      </c>
      <c r="H186" s="1">
        <v>16</v>
      </c>
      <c r="I186" s="1" t="s">
        <v>866</v>
      </c>
      <c r="J186" s="1" t="s">
        <v>1</v>
      </c>
    </row>
    <row r="187" spans="1:10" x14ac:dyDescent="0.25">
      <c r="A187" s="1">
        <v>89538</v>
      </c>
      <c r="B187" s="1" t="s">
        <v>1043</v>
      </c>
      <c r="C187" s="23" t="s">
        <v>211</v>
      </c>
      <c r="D187" s="23">
        <v>60</v>
      </c>
      <c r="E187" s="23" t="s">
        <v>76</v>
      </c>
      <c r="F187" s="1">
        <v>315</v>
      </c>
      <c r="G187" s="1">
        <v>403</v>
      </c>
      <c r="H187" s="1">
        <v>39</v>
      </c>
      <c r="I187" s="1" t="s">
        <v>867</v>
      </c>
      <c r="J187" s="1" t="s">
        <v>1</v>
      </c>
    </row>
    <row r="188" spans="1:10" x14ac:dyDescent="0.25">
      <c r="A188" s="1">
        <v>82708</v>
      </c>
      <c r="B188" s="1" t="s">
        <v>1043</v>
      </c>
      <c r="C188" s="23" t="s">
        <v>211</v>
      </c>
      <c r="D188" s="23">
        <v>240</v>
      </c>
      <c r="E188" s="23" t="s">
        <v>72</v>
      </c>
      <c r="F188" s="1">
        <v>371</v>
      </c>
      <c r="G188" s="1">
        <v>143</v>
      </c>
      <c r="H188" s="1">
        <v>48</v>
      </c>
      <c r="I188" s="1" t="s">
        <v>868</v>
      </c>
      <c r="J188" s="1" t="s">
        <v>1</v>
      </c>
    </row>
    <row r="189" spans="1:10" x14ac:dyDescent="0.25">
      <c r="A189" s="1">
        <v>81455</v>
      </c>
      <c r="B189" s="1" t="s">
        <v>1043</v>
      </c>
      <c r="C189" s="23" t="s">
        <v>211</v>
      </c>
      <c r="D189" s="23">
        <v>30</v>
      </c>
      <c r="E189" s="23" t="s">
        <v>145</v>
      </c>
      <c r="F189" s="1">
        <v>48</v>
      </c>
      <c r="G189" s="1">
        <v>828</v>
      </c>
      <c r="H189" s="1">
        <v>7</v>
      </c>
      <c r="I189" s="1" t="s">
        <v>869</v>
      </c>
      <c r="J189" s="1" t="s">
        <v>1</v>
      </c>
    </row>
    <row r="190" spans="1:10" x14ac:dyDescent="0.25">
      <c r="A190" s="1">
        <v>89661</v>
      </c>
      <c r="B190" s="1" t="s">
        <v>1043</v>
      </c>
      <c r="C190" s="23" t="s">
        <v>211</v>
      </c>
      <c r="D190" s="23">
        <v>270</v>
      </c>
      <c r="E190" s="23" t="s">
        <v>118</v>
      </c>
      <c r="F190" s="1">
        <v>71</v>
      </c>
      <c r="G190" s="1">
        <v>225</v>
      </c>
      <c r="H190" s="1">
        <v>41</v>
      </c>
      <c r="I190" s="1" t="s">
        <v>870</v>
      </c>
      <c r="J190" s="1" t="s">
        <v>1</v>
      </c>
    </row>
    <row r="191" spans="1:10" x14ac:dyDescent="0.25">
      <c r="A191" s="1">
        <v>87820</v>
      </c>
      <c r="B191" s="1" t="s">
        <v>1043</v>
      </c>
      <c r="C191" s="23" t="s">
        <v>211</v>
      </c>
      <c r="D191" s="23">
        <v>60</v>
      </c>
      <c r="E191" s="23" t="s">
        <v>136</v>
      </c>
      <c r="F191" s="1">
        <v>241</v>
      </c>
      <c r="G191" s="1">
        <v>910</v>
      </c>
      <c r="H191" s="1">
        <v>34</v>
      </c>
      <c r="I191" s="1" t="s">
        <v>871</v>
      </c>
      <c r="J191" s="1" t="s">
        <v>1</v>
      </c>
    </row>
    <row r="192" spans="1:10" x14ac:dyDescent="0.25">
      <c r="A192" s="1">
        <v>88667</v>
      </c>
      <c r="B192" s="1" t="s">
        <v>1042</v>
      </c>
      <c r="C192" s="23" t="s">
        <v>211</v>
      </c>
      <c r="D192" s="23">
        <v>20</v>
      </c>
      <c r="E192" s="23" t="s">
        <v>85</v>
      </c>
      <c r="F192" s="1">
        <v>303</v>
      </c>
      <c r="G192" s="1">
        <v>251</v>
      </c>
      <c r="H192" s="1">
        <v>16</v>
      </c>
      <c r="I192" s="1" t="s">
        <v>872</v>
      </c>
      <c r="J192" s="1" t="s">
        <v>1</v>
      </c>
    </row>
    <row r="193" spans="1:10" x14ac:dyDescent="0.25">
      <c r="A193" s="1">
        <v>88985</v>
      </c>
      <c r="B193" s="1" t="s">
        <v>1043</v>
      </c>
      <c r="C193" s="23" t="s">
        <v>211</v>
      </c>
      <c r="D193" s="23">
        <v>60</v>
      </c>
      <c r="E193" s="23" t="s">
        <v>153</v>
      </c>
      <c r="F193" s="1">
        <v>203</v>
      </c>
      <c r="G193" s="1">
        <v>485</v>
      </c>
      <c r="H193" s="1">
        <v>31</v>
      </c>
      <c r="I193" s="1" t="s">
        <v>873</v>
      </c>
      <c r="J193" s="1" t="s">
        <v>1</v>
      </c>
    </row>
    <row r="194" spans="1:10" x14ac:dyDescent="0.25">
      <c r="A194" s="1">
        <v>84286</v>
      </c>
      <c r="B194" s="1" t="s">
        <v>1043</v>
      </c>
      <c r="C194" s="23" t="s">
        <v>211</v>
      </c>
      <c r="D194" s="23">
        <v>120</v>
      </c>
      <c r="E194" s="23" t="s">
        <v>83</v>
      </c>
      <c r="F194" s="1">
        <v>136</v>
      </c>
      <c r="G194" s="1">
        <v>699</v>
      </c>
      <c r="H194" s="1">
        <v>10</v>
      </c>
      <c r="I194" s="1" t="s">
        <v>874</v>
      </c>
      <c r="J194" s="1" t="s">
        <v>875</v>
      </c>
    </row>
    <row r="195" spans="1:10" x14ac:dyDescent="0.25">
      <c r="A195" s="1">
        <v>86810</v>
      </c>
      <c r="B195" s="1" t="s">
        <v>1043</v>
      </c>
      <c r="C195" s="23" t="s">
        <v>211</v>
      </c>
      <c r="D195" s="23">
        <v>180</v>
      </c>
      <c r="E195" s="23" t="s">
        <v>205</v>
      </c>
      <c r="F195" s="1">
        <v>73</v>
      </c>
      <c r="G195" s="1">
        <v>936</v>
      </c>
      <c r="H195" s="1">
        <v>33</v>
      </c>
      <c r="I195" s="1" t="s">
        <v>876</v>
      </c>
      <c r="J195" s="1" t="s">
        <v>1</v>
      </c>
    </row>
    <row r="196" spans="1:10" x14ac:dyDescent="0.25">
      <c r="A196" s="1">
        <v>84956</v>
      </c>
      <c r="B196" s="1" t="s">
        <v>1043</v>
      </c>
      <c r="C196" s="23" t="s">
        <v>211</v>
      </c>
      <c r="D196" s="23">
        <v>60</v>
      </c>
      <c r="E196" s="23" t="s">
        <v>173</v>
      </c>
      <c r="F196" s="1">
        <v>148</v>
      </c>
      <c r="G196" s="1">
        <v>460</v>
      </c>
      <c r="H196" s="1">
        <v>41</v>
      </c>
      <c r="I196" s="1" t="s">
        <v>877</v>
      </c>
      <c r="J196" s="1" t="s">
        <v>878</v>
      </c>
    </row>
    <row r="197" spans="1:10" x14ac:dyDescent="0.25">
      <c r="A197" s="1">
        <v>85360</v>
      </c>
      <c r="B197" s="1" t="s">
        <v>1043</v>
      </c>
      <c r="C197" s="23" t="s">
        <v>211</v>
      </c>
      <c r="D197" s="23">
        <v>60</v>
      </c>
      <c r="E197" s="23" t="s">
        <v>172</v>
      </c>
      <c r="F197" s="1">
        <v>256</v>
      </c>
      <c r="G197" s="1">
        <v>235</v>
      </c>
      <c r="H197" s="1">
        <v>6</v>
      </c>
      <c r="I197" s="1" t="s">
        <v>879</v>
      </c>
      <c r="J197" s="1" t="s">
        <v>880</v>
      </c>
    </row>
    <row r="198" spans="1:10" x14ac:dyDescent="0.25">
      <c r="A198" s="1">
        <v>84411</v>
      </c>
      <c r="B198" s="1" t="s">
        <v>1043</v>
      </c>
      <c r="C198" s="23" t="s">
        <v>211</v>
      </c>
      <c r="D198" s="23">
        <v>60</v>
      </c>
      <c r="E198" s="23" t="s">
        <v>108</v>
      </c>
      <c r="F198" s="1">
        <v>136</v>
      </c>
      <c r="G198" s="1">
        <v>303</v>
      </c>
      <c r="H198" s="1">
        <v>29</v>
      </c>
      <c r="I198" s="1" t="s">
        <v>881</v>
      </c>
      <c r="J198" s="1" t="s">
        <v>882</v>
      </c>
    </row>
    <row r="199" spans="1:10" x14ac:dyDescent="0.25">
      <c r="A199" s="1">
        <v>89720</v>
      </c>
      <c r="B199" s="1" t="s">
        <v>1042</v>
      </c>
      <c r="C199" s="23" t="s">
        <v>211</v>
      </c>
      <c r="D199" s="23">
        <v>100</v>
      </c>
      <c r="E199" s="23" t="s">
        <v>74</v>
      </c>
      <c r="F199" s="1">
        <v>235</v>
      </c>
      <c r="G199" s="1">
        <v>350</v>
      </c>
      <c r="H199" s="1">
        <v>24</v>
      </c>
      <c r="I199" s="1" t="s">
        <v>883</v>
      </c>
      <c r="J199" s="1" t="s">
        <v>884</v>
      </c>
    </row>
    <row r="200" spans="1:10" x14ac:dyDescent="0.25">
      <c r="A200" s="1">
        <v>88085</v>
      </c>
      <c r="B200" s="1" t="s">
        <v>1043</v>
      </c>
      <c r="C200" s="23" t="s">
        <v>211</v>
      </c>
      <c r="D200" s="23">
        <v>240</v>
      </c>
      <c r="E200" s="23" t="s">
        <v>171</v>
      </c>
      <c r="F200" s="1">
        <v>264</v>
      </c>
      <c r="G200" s="1">
        <v>403</v>
      </c>
      <c r="H200" s="1">
        <v>44</v>
      </c>
      <c r="I200" s="1" t="s">
        <v>885</v>
      </c>
      <c r="J200" s="1" t="s">
        <v>1</v>
      </c>
    </row>
    <row r="201" spans="1:10" x14ac:dyDescent="0.25">
      <c r="A201" s="1">
        <v>85086</v>
      </c>
      <c r="B201" s="1" t="s">
        <v>1043</v>
      </c>
      <c r="C201" s="23" t="s">
        <v>211</v>
      </c>
      <c r="D201" s="23">
        <v>60</v>
      </c>
      <c r="E201" s="23" t="s">
        <v>77</v>
      </c>
      <c r="F201" s="1">
        <v>370</v>
      </c>
      <c r="G201" s="1">
        <v>92</v>
      </c>
      <c r="H201" s="1">
        <v>20</v>
      </c>
      <c r="I201" s="1" t="s">
        <v>886</v>
      </c>
      <c r="J201" s="1" t="s">
        <v>887</v>
      </c>
    </row>
    <row r="202" spans="1:10" x14ac:dyDescent="0.25">
      <c r="A202" s="1">
        <v>85393</v>
      </c>
      <c r="B202" s="1" t="s">
        <v>1043</v>
      </c>
      <c r="C202" s="23" t="s">
        <v>211</v>
      </c>
      <c r="D202" s="23">
        <v>30</v>
      </c>
      <c r="E202" s="23" t="s">
        <v>212</v>
      </c>
      <c r="F202" s="1">
        <v>228</v>
      </c>
      <c r="G202" s="1">
        <v>293</v>
      </c>
      <c r="H202" s="1">
        <v>28</v>
      </c>
      <c r="I202" s="1" t="s">
        <v>888</v>
      </c>
      <c r="J202" s="1" t="s">
        <v>1</v>
      </c>
    </row>
    <row r="203" spans="1:10" x14ac:dyDescent="0.25">
      <c r="A203" s="1">
        <v>89211</v>
      </c>
      <c r="B203" s="1" t="s">
        <v>1043</v>
      </c>
      <c r="C203" s="23" t="s">
        <v>211</v>
      </c>
      <c r="D203" s="23">
        <v>336</v>
      </c>
      <c r="E203" s="23" t="s">
        <v>144</v>
      </c>
      <c r="F203" s="1">
        <v>156</v>
      </c>
      <c r="G203" s="1">
        <v>849</v>
      </c>
      <c r="H203" s="1">
        <v>33</v>
      </c>
      <c r="I203" s="1" t="s">
        <v>889</v>
      </c>
      <c r="J203" s="1" t="s">
        <v>1</v>
      </c>
    </row>
    <row r="204" spans="1:10" x14ac:dyDescent="0.25">
      <c r="A204" s="1">
        <v>81158</v>
      </c>
      <c r="B204" s="1" t="s">
        <v>1043</v>
      </c>
      <c r="C204" s="23" t="s">
        <v>211</v>
      </c>
      <c r="D204" s="23">
        <v>240</v>
      </c>
      <c r="E204" s="23" t="s">
        <v>78</v>
      </c>
      <c r="F204" s="1">
        <v>183</v>
      </c>
      <c r="G204" s="1">
        <v>483</v>
      </c>
      <c r="H204" s="1">
        <v>13</v>
      </c>
      <c r="I204" s="1" t="s">
        <v>890</v>
      </c>
      <c r="J204" s="1" t="s">
        <v>1</v>
      </c>
    </row>
    <row r="205" spans="1:10" x14ac:dyDescent="0.25">
      <c r="A205" s="1">
        <v>89361</v>
      </c>
      <c r="B205" s="1" t="s">
        <v>1043</v>
      </c>
      <c r="C205" s="23" t="s">
        <v>211</v>
      </c>
      <c r="D205" s="23">
        <v>60</v>
      </c>
      <c r="E205" s="23" t="s">
        <v>213</v>
      </c>
      <c r="F205" s="1">
        <v>284</v>
      </c>
      <c r="G205" s="1">
        <v>137</v>
      </c>
      <c r="H205" s="1">
        <v>37</v>
      </c>
      <c r="I205" s="1" t="s">
        <v>891</v>
      </c>
      <c r="J205" s="1" t="s">
        <v>1</v>
      </c>
    </row>
    <row r="206" spans="1:10" x14ac:dyDescent="0.25">
      <c r="A206" s="1">
        <v>81365</v>
      </c>
      <c r="B206" s="1" t="s">
        <v>1043</v>
      </c>
      <c r="C206" s="23" t="s">
        <v>211</v>
      </c>
      <c r="D206" s="23">
        <v>60</v>
      </c>
      <c r="E206" s="23" t="s">
        <v>147</v>
      </c>
      <c r="F206" s="1">
        <v>75</v>
      </c>
      <c r="G206" s="1">
        <v>425</v>
      </c>
      <c r="H206" s="1">
        <v>21</v>
      </c>
      <c r="I206" s="1" t="s">
        <v>892</v>
      </c>
      <c r="J206" s="1" t="s">
        <v>1</v>
      </c>
    </row>
    <row r="207" spans="1:10" x14ac:dyDescent="0.25">
      <c r="A207" s="1">
        <v>87260</v>
      </c>
      <c r="B207" s="1" t="s">
        <v>1043</v>
      </c>
      <c r="C207" s="23" t="s">
        <v>211</v>
      </c>
      <c r="D207" s="23">
        <v>60</v>
      </c>
      <c r="E207" s="23" t="s">
        <v>81</v>
      </c>
      <c r="F207" s="1">
        <v>345</v>
      </c>
      <c r="G207" s="1">
        <v>975</v>
      </c>
      <c r="H207" s="1">
        <v>37</v>
      </c>
      <c r="I207" s="1" t="s">
        <v>893</v>
      </c>
      <c r="J207" s="1" t="s">
        <v>1</v>
      </c>
    </row>
    <row r="208" spans="1:10" x14ac:dyDescent="0.25">
      <c r="A208" s="1">
        <v>88323</v>
      </c>
      <c r="B208" s="1" t="s">
        <v>1043</v>
      </c>
      <c r="C208" s="23" t="s">
        <v>211</v>
      </c>
      <c r="D208" s="23">
        <v>200</v>
      </c>
      <c r="E208" s="23" t="s">
        <v>179</v>
      </c>
      <c r="F208" s="1">
        <v>90</v>
      </c>
      <c r="G208" s="1">
        <v>945</v>
      </c>
      <c r="H208" s="1">
        <v>32</v>
      </c>
      <c r="I208" s="1" t="s">
        <v>894</v>
      </c>
      <c r="J208" s="1" t="s">
        <v>1</v>
      </c>
    </row>
    <row r="209" spans="1:10" x14ac:dyDescent="0.25">
      <c r="A209" s="1">
        <v>86583</v>
      </c>
      <c r="B209" s="1" t="s">
        <v>1042</v>
      </c>
      <c r="C209" s="23" t="s">
        <v>211</v>
      </c>
      <c r="D209" s="23">
        <v>100</v>
      </c>
      <c r="E209" s="23" t="s">
        <v>99</v>
      </c>
      <c r="F209" s="1">
        <v>65</v>
      </c>
      <c r="G209" s="1">
        <v>944</v>
      </c>
      <c r="H209" s="1">
        <v>5</v>
      </c>
      <c r="I209" s="1" t="s">
        <v>895</v>
      </c>
      <c r="J209" s="1" t="s">
        <v>1</v>
      </c>
    </row>
    <row r="210" spans="1:10" x14ac:dyDescent="0.25">
      <c r="A210" s="1">
        <v>84861</v>
      </c>
      <c r="B210" s="1" t="s">
        <v>1043</v>
      </c>
      <c r="C210" s="23" t="s">
        <v>211</v>
      </c>
      <c r="D210" s="23">
        <v>30</v>
      </c>
      <c r="E210" s="23" t="s">
        <v>141</v>
      </c>
      <c r="F210" s="1">
        <v>105</v>
      </c>
      <c r="G210" s="1">
        <v>483</v>
      </c>
      <c r="H210" s="1">
        <v>18</v>
      </c>
      <c r="I210" s="1" t="s">
        <v>896</v>
      </c>
      <c r="J210" s="1" t="s">
        <v>1</v>
      </c>
    </row>
    <row r="211" spans="1:10" x14ac:dyDescent="0.25">
      <c r="A211" s="1">
        <v>83137</v>
      </c>
      <c r="B211" s="1" t="s">
        <v>1043</v>
      </c>
      <c r="C211" s="23" t="s">
        <v>211</v>
      </c>
      <c r="D211" s="23">
        <v>60</v>
      </c>
      <c r="E211" s="23" t="s">
        <v>182</v>
      </c>
      <c r="F211" s="1">
        <v>312</v>
      </c>
      <c r="G211" s="1">
        <v>485</v>
      </c>
      <c r="H211" s="1">
        <v>9</v>
      </c>
      <c r="I211" s="1" t="s">
        <v>897</v>
      </c>
      <c r="J211" s="1" t="s">
        <v>1</v>
      </c>
    </row>
    <row r="212" spans="1:10" x14ac:dyDescent="0.25">
      <c r="A212" s="1">
        <v>87018</v>
      </c>
      <c r="B212" s="1" t="s">
        <v>1042</v>
      </c>
      <c r="C212" s="23" t="s">
        <v>211</v>
      </c>
      <c r="D212" s="23">
        <v>100</v>
      </c>
      <c r="E212" s="23" t="s">
        <v>109</v>
      </c>
      <c r="F212" s="1">
        <v>12</v>
      </c>
      <c r="G212" s="1">
        <v>824</v>
      </c>
      <c r="H212" s="1">
        <v>26</v>
      </c>
      <c r="I212" s="1" t="s">
        <v>898</v>
      </c>
      <c r="J212" s="1" t="s">
        <v>899</v>
      </c>
    </row>
    <row r="213" spans="1:10" x14ac:dyDescent="0.25">
      <c r="A213" s="1">
        <v>85003</v>
      </c>
      <c r="B213" s="1" t="s">
        <v>1042</v>
      </c>
      <c r="C213" s="23" t="s">
        <v>211</v>
      </c>
      <c r="D213" s="23">
        <v>18</v>
      </c>
      <c r="E213" s="23" t="s">
        <v>214</v>
      </c>
      <c r="F213" s="1">
        <v>40</v>
      </c>
      <c r="G213" s="1">
        <v>98</v>
      </c>
      <c r="H213" s="1">
        <v>41</v>
      </c>
      <c r="I213" s="1" t="s">
        <v>900</v>
      </c>
      <c r="J213" s="1" t="s">
        <v>901</v>
      </c>
    </row>
    <row r="214" spans="1:10" x14ac:dyDescent="0.25">
      <c r="A214" s="1">
        <v>81181</v>
      </c>
      <c r="B214" s="1" t="s">
        <v>1042</v>
      </c>
      <c r="C214" s="23" t="s">
        <v>211</v>
      </c>
      <c r="D214" s="23">
        <v>25</v>
      </c>
      <c r="E214" s="23" t="s">
        <v>215</v>
      </c>
      <c r="F214" s="1">
        <v>255</v>
      </c>
      <c r="G214" s="1">
        <v>916</v>
      </c>
      <c r="H214" s="1">
        <v>20</v>
      </c>
      <c r="I214" s="1" t="s">
        <v>902</v>
      </c>
      <c r="J214" s="1" t="s">
        <v>903</v>
      </c>
    </row>
    <row r="215" spans="1:10" x14ac:dyDescent="0.25">
      <c r="A215" s="1">
        <v>85145</v>
      </c>
      <c r="B215" s="1" t="s">
        <v>1042</v>
      </c>
      <c r="C215" s="23" t="s">
        <v>211</v>
      </c>
      <c r="D215" s="23">
        <v>25</v>
      </c>
      <c r="E215" s="23" t="s">
        <v>103</v>
      </c>
      <c r="F215" s="1">
        <v>32</v>
      </c>
      <c r="G215" s="1">
        <v>125</v>
      </c>
      <c r="H215" s="1">
        <v>48</v>
      </c>
      <c r="I215" s="1" t="s">
        <v>904</v>
      </c>
      <c r="J215" s="1" t="s">
        <v>1</v>
      </c>
    </row>
    <row r="216" spans="1:10" x14ac:dyDescent="0.25">
      <c r="A216" s="1">
        <v>83171</v>
      </c>
      <c r="B216" s="1" t="s">
        <v>1043</v>
      </c>
      <c r="C216" s="23" t="s">
        <v>211</v>
      </c>
      <c r="D216" s="23">
        <v>30</v>
      </c>
      <c r="E216" s="23" t="s">
        <v>131</v>
      </c>
      <c r="F216" s="1">
        <v>175</v>
      </c>
      <c r="G216" s="1">
        <v>855</v>
      </c>
      <c r="H216" s="1">
        <v>0</v>
      </c>
      <c r="I216" s="1" t="s">
        <v>905</v>
      </c>
      <c r="J216" s="1" t="s">
        <v>906</v>
      </c>
    </row>
    <row r="217" spans="1:10" x14ac:dyDescent="0.25">
      <c r="A217" s="1">
        <v>85993</v>
      </c>
      <c r="B217" s="1" t="s">
        <v>1042</v>
      </c>
      <c r="C217" s="23" t="s">
        <v>211</v>
      </c>
      <c r="D217" s="23">
        <v>30</v>
      </c>
      <c r="E217" s="23" t="s">
        <v>195</v>
      </c>
      <c r="F217" s="1">
        <v>280</v>
      </c>
      <c r="G217" s="1">
        <v>394</v>
      </c>
      <c r="H217" s="1">
        <v>28</v>
      </c>
      <c r="I217" s="1" t="s">
        <v>907</v>
      </c>
      <c r="J217" s="1" t="s">
        <v>1</v>
      </c>
    </row>
    <row r="218" spans="1:10" x14ac:dyDescent="0.25">
      <c r="A218" s="1">
        <v>85518</v>
      </c>
      <c r="B218" s="1" t="s">
        <v>1043</v>
      </c>
      <c r="C218" s="23" t="s">
        <v>211</v>
      </c>
      <c r="D218" s="23">
        <v>90</v>
      </c>
      <c r="E218" s="23" t="s">
        <v>165</v>
      </c>
      <c r="F218" s="1">
        <v>244</v>
      </c>
      <c r="G218" s="1">
        <v>314</v>
      </c>
      <c r="H218" s="1">
        <v>25</v>
      </c>
      <c r="I218" s="1" t="s">
        <v>908</v>
      </c>
      <c r="J218" s="1" t="s">
        <v>1</v>
      </c>
    </row>
    <row r="219" spans="1:10" x14ac:dyDescent="0.25">
      <c r="A219" s="1">
        <v>83805</v>
      </c>
      <c r="B219" s="1" t="s">
        <v>1043</v>
      </c>
      <c r="C219" s="23" t="s">
        <v>211</v>
      </c>
      <c r="D219" s="23">
        <v>90</v>
      </c>
      <c r="E219" s="23" t="s">
        <v>80</v>
      </c>
      <c r="F219" s="1">
        <v>238</v>
      </c>
      <c r="G219" s="1">
        <v>780</v>
      </c>
      <c r="H219" s="1">
        <v>32</v>
      </c>
      <c r="I219" s="1" t="s">
        <v>909</v>
      </c>
      <c r="J219" s="1" t="s">
        <v>1</v>
      </c>
    </row>
    <row r="220" spans="1:10" x14ac:dyDescent="0.25">
      <c r="A220" s="1">
        <v>86944</v>
      </c>
      <c r="B220" s="1" t="s">
        <v>1042</v>
      </c>
      <c r="C220" s="23" t="s">
        <v>211</v>
      </c>
      <c r="D220" s="23">
        <v>20</v>
      </c>
      <c r="E220" s="23" t="s">
        <v>97</v>
      </c>
      <c r="F220" s="1">
        <v>358</v>
      </c>
      <c r="G220" s="1">
        <v>919</v>
      </c>
      <c r="H220" s="1">
        <v>43</v>
      </c>
      <c r="I220" s="1" t="s">
        <v>910</v>
      </c>
      <c r="J220" s="1" t="s">
        <v>1</v>
      </c>
    </row>
    <row r="221" spans="1:10" x14ac:dyDescent="0.25">
      <c r="A221" s="1">
        <v>87431</v>
      </c>
      <c r="B221" s="1" t="s">
        <v>1043</v>
      </c>
      <c r="C221" s="23" t="s">
        <v>211</v>
      </c>
      <c r="D221" s="23">
        <v>60</v>
      </c>
      <c r="E221" s="23" t="s">
        <v>155</v>
      </c>
      <c r="F221" s="1">
        <v>212</v>
      </c>
      <c r="G221" s="1">
        <v>943</v>
      </c>
      <c r="H221" s="1">
        <v>13</v>
      </c>
      <c r="I221" s="1" t="s">
        <v>911</v>
      </c>
      <c r="J221" s="1" t="s">
        <v>1</v>
      </c>
    </row>
    <row r="222" spans="1:10" x14ac:dyDescent="0.25">
      <c r="A222" s="1">
        <v>81211</v>
      </c>
      <c r="B222" s="1" t="s">
        <v>1043</v>
      </c>
      <c r="C222" s="23" t="s">
        <v>211</v>
      </c>
      <c r="D222" s="23">
        <v>180</v>
      </c>
      <c r="E222" s="23" t="s">
        <v>216</v>
      </c>
      <c r="F222" s="1">
        <v>349</v>
      </c>
      <c r="G222" s="1">
        <v>500</v>
      </c>
      <c r="H222" s="1">
        <v>48</v>
      </c>
      <c r="I222" s="1" t="s">
        <v>912</v>
      </c>
      <c r="J222" s="1" t="s">
        <v>1</v>
      </c>
    </row>
    <row r="223" spans="1:10" x14ac:dyDescent="0.25">
      <c r="A223" s="1">
        <v>88902</v>
      </c>
      <c r="B223" s="1" t="s">
        <v>1042</v>
      </c>
      <c r="C223" s="23" t="s">
        <v>211</v>
      </c>
      <c r="D223" s="23">
        <v>40</v>
      </c>
      <c r="E223" s="23" t="s">
        <v>113</v>
      </c>
      <c r="F223" s="1">
        <v>244</v>
      </c>
      <c r="G223" s="1">
        <v>300</v>
      </c>
      <c r="H223" s="1">
        <v>4</v>
      </c>
      <c r="I223" s="1" t="s">
        <v>913</v>
      </c>
      <c r="J223" s="1" t="s">
        <v>1</v>
      </c>
    </row>
    <row r="224" spans="1:10" x14ac:dyDescent="0.25">
      <c r="A224" s="1">
        <v>88154</v>
      </c>
      <c r="B224" s="1" t="s">
        <v>1043</v>
      </c>
      <c r="C224" s="23" t="s">
        <v>211</v>
      </c>
      <c r="D224" s="23">
        <v>100</v>
      </c>
      <c r="E224" s="23" t="s">
        <v>180</v>
      </c>
      <c r="F224" s="1">
        <v>188</v>
      </c>
      <c r="G224" s="1">
        <v>677</v>
      </c>
      <c r="H224" s="1">
        <v>25</v>
      </c>
      <c r="I224" s="1" t="s">
        <v>914</v>
      </c>
      <c r="J224" s="1" t="s">
        <v>1</v>
      </c>
    </row>
    <row r="225" spans="1:10" x14ac:dyDescent="0.25">
      <c r="A225" s="1">
        <v>82134</v>
      </c>
      <c r="B225" s="1" t="s">
        <v>1043</v>
      </c>
      <c r="C225" s="23" t="s">
        <v>211</v>
      </c>
      <c r="D225" s="23">
        <v>240</v>
      </c>
      <c r="E225" s="23" t="s">
        <v>217</v>
      </c>
      <c r="F225" s="1">
        <v>341</v>
      </c>
      <c r="G225" s="1">
        <v>230</v>
      </c>
      <c r="H225" s="1">
        <v>11</v>
      </c>
      <c r="I225" s="1" t="s">
        <v>915</v>
      </c>
      <c r="J225" s="1" t="s">
        <v>1</v>
      </c>
    </row>
    <row r="226" spans="1:10" x14ac:dyDescent="0.25">
      <c r="A226" s="1">
        <v>84090</v>
      </c>
      <c r="B226" s="1" t="s">
        <v>1043</v>
      </c>
      <c r="C226" s="23" t="s">
        <v>211</v>
      </c>
      <c r="D226" s="23">
        <v>60</v>
      </c>
      <c r="E226" s="23" t="s">
        <v>203</v>
      </c>
      <c r="F226" s="1">
        <v>6</v>
      </c>
      <c r="G226" s="1">
        <v>300</v>
      </c>
      <c r="H226" s="1">
        <v>34</v>
      </c>
      <c r="I226" s="1" t="s">
        <v>916</v>
      </c>
      <c r="J226" s="1" t="s">
        <v>1</v>
      </c>
    </row>
    <row r="227" spans="1:10" x14ac:dyDescent="0.25">
      <c r="A227" s="1">
        <v>83145</v>
      </c>
      <c r="B227" s="1" t="s">
        <v>1043</v>
      </c>
      <c r="C227" s="23" t="s">
        <v>211</v>
      </c>
      <c r="D227" s="23">
        <v>60</v>
      </c>
      <c r="E227" s="23" t="s">
        <v>188</v>
      </c>
      <c r="F227" s="1">
        <v>53</v>
      </c>
      <c r="G227" s="1">
        <v>52</v>
      </c>
      <c r="H227" s="1">
        <v>11</v>
      </c>
      <c r="I227" s="1" t="s">
        <v>917</v>
      </c>
      <c r="J227" s="1" t="s">
        <v>1</v>
      </c>
    </row>
    <row r="228" spans="1:10" x14ac:dyDescent="0.25">
      <c r="A228" s="1">
        <v>83937</v>
      </c>
      <c r="B228" s="1" t="s">
        <v>1043</v>
      </c>
      <c r="C228" s="23" t="s">
        <v>211</v>
      </c>
      <c r="D228" s="23">
        <v>60</v>
      </c>
      <c r="E228" s="23" t="s">
        <v>218</v>
      </c>
      <c r="F228" s="1">
        <v>270</v>
      </c>
      <c r="G228" s="1">
        <v>656</v>
      </c>
      <c r="H228" s="1">
        <v>44</v>
      </c>
      <c r="I228" s="1" t="s">
        <v>918</v>
      </c>
      <c r="J228" s="1" t="s">
        <v>1</v>
      </c>
    </row>
    <row r="229" spans="1:10" x14ac:dyDescent="0.25">
      <c r="A229" s="1">
        <v>89014</v>
      </c>
      <c r="B229" s="1" t="s">
        <v>1043</v>
      </c>
      <c r="C229" s="23" t="s">
        <v>211</v>
      </c>
      <c r="D229" s="23">
        <v>300</v>
      </c>
      <c r="E229" s="23" t="s">
        <v>134</v>
      </c>
      <c r="F229" s="1">
        <v>275</v>
      </c>
      <c r="G229" s="1">
        <v>104</v>
      </c>
      <c r="H229" s="1">
        <v>15</v>
      </c>
      <c r="I229" s="1" t="s">
        <v>919</v>
      </c>
      <c r="J229" s="1" t="s">
        <v>1</v>
      </c>
    </row>
    <row r="230" spans="1:10" x14ac:dyDescent="0.25">
      <c r="A230" s="1">
        <v>85919</v>
      </c>
      <c r="B230" s="1" t="s">
        <v>1043</v>
      </c>
      <c r="C230" s="23" t="s">
        <v>211</v>
      </c>
      <c r="D230" s="23">
        <v>30</v>
      </c>
      <c r="E230" s="23" t="s">
        <v>120</v>
      </c>
      <c r="F230" s="1">
        <v>191</v>
      </c>
      <c r="G230" s="1">
        <v>934</v>
      </c>
      <c r="H230" s="1">
        <v>29</v>
      </c>
      <c r="I230" s="1" t="s">
        <v>920</v>
      </c>
      <c r="J230" s="1" t="s">
        <v>1</v>
      </c>
    </row>
    <row r="231" spans="1:10" x14ac:dyDescent="0.25">
      <c r="A231" s="1">
        <v>84634</v>
      </c>
      <c r="B231" s="1" t="s">
        <v>1043</v>
      </c>
      <c r="C231" s="23" t="s">
        <v>211</v>
      </c>
      <c r="D231" s="23">
        <v>30</v>
      </c>
      <c r="E231" s="23" t="s">
        <v>219</v>
      </c>
      <c r="F231" s="1">
        <v>293</v>
      </c>
      <c r="G231" s="1">
        <v>275</v>
      </c>
      <c r="H231" s="1">
        <v>9</v>
      </c>
      <c r="I231" s="1" t="s">
        <v>921</v>
      </c>
      <c r="J231" s="1" t="s">
        <v>1</v>
      </c>
    </row>
    <row r="232" spans="1:10" x14ac:dyDescent="0.25">
      <c r="A232" s="1">
        <v>83295</v>
      </c>
      <c r="B232" s="1" t="s">
        <v>1043</v>
      </c>
      <c r="C232" s="23" t="s">
        <v>211</v>
      </c>
      <c r="D232" s="23">
        <v>120</v>
      </c>
      <c r="E232" s="23" t="s">
        <v>220</v>
      </c>
      <c r="F232" s="1">
        <v>355</v>
      </c>
      <c r="G232" s="1">
        <v>447</v>
      </c>
      <c r="H232" s="1">
        <v>26</v>
      </c>
      <c r="I232" s="1" t="s">
        <v>922</v>
      </c>
      <c r="J232" s="1" t="s">
        <v>1</v>
      </c>
    </row>
    <row r="233" spans="1:10" x14ac:dyDescent="0.25">
      <c r="A233" s="1">
        <v>89548</v>
      </c>
      <c r="B233" s="1" t="s">
        <v>1042</v>
      </c>
      <c r="C233" s="23" t="s">
        <v>211</v>
      </c>
      <c r="D233" s="23">
        <v>100</v>
      </c>
      <c r="E233" s="23" t="s">
        <v>111</v>
      </c>
      <c r="F233" s="1">
        <v>97</v>
      </c>
      <c r="G233" s="1">
        <v>27</v>
      </c>
      <c r="H233" s="1">
        <v>27</v>
      </c>
      <c r="I233" s="1" t="s">
        <v>923</v>
      </c>
      <c r="J233" s="1" t="s">
        <v>1</v>
      </c>
    </row>
    <row r="234" spans="1:10" x14ac:dyDescent="0.25">
      <c r="A234" s="1">
        <v>84260</v>
      </c>
      <c r="B234" s="1" t="s">
        <v>1042</v>
      </c>
      <c r="C234" s="23" t="s">
        <v>211</v>
      </c>
      <c r="D234" s="23">
        <v>100</v>
      </c>
      <c r="E234" s="23" t="s">
        <v>101</v>
      </c>
      <c r="F234" s="1">
        <v>298</v>
      </c>
      <c r="G234" s="1">
        <v>345</v>
      </c>
      <c r="H234" s="1">
        <v>21</v>
      </c>
      <c r="I234" s="1" t="s">
        <v>924</v>
      </c>
      <c r="J234" s="1" t="s">
        <v>1</v>
      </c>
    </row>
    <row r="235" spans="1:10" x14ac:dyDescent="0.25">
      <c r="A235" s="1">
        <v>83336</v>
      </c>
      <c r="B235" s="1" t="s">
        <v>1043</v>
      </c>
      <c r="C235" s="23" t="s">
        <v>211</v>
      </c>
      <c r="D235" s="23">
        <v>30</v>
      </c>
      <c r="E235" s="23" t="s">
        <v>221</v>
      </c>
      <c r="F235" s="1">
        <v>315</v>
      </c>
      <c r="G235" s="1">
        <v>686</v>
      </c>
      <c r="H235" s="1">
        <v>39</v>
      </c>
      <c r="I235" s="1" t="s">
        <v>925</v>
      </c>
      <c r="J235" s="1" t="s">
        <v>1</v>
      </c>
    </row>
    <row r="236" spans="1:10" x14ac:dyDescent="0.25">
      <c r="A236" s="1">
        <v>87991</v>
      </c>
      <c r="B236" s="1" t="s">
        <v>1042</v>
      </c>
      <c r="C236" s="23" t="s">
        <v>211</v>
      </c>
      <c r="D236" s="23">
        <v>30</v>
      </c>
      <c r="E236" s="23" t="s">
        <v>94</v>
      </c>
      <c r="F236" s="1">
        <v>96</v>
      </c>
      <c r="G236" s="1">
        <v>437</v>
      </c>
      <c r="H236" s="1">
        <v>12</v>
      </c>
      <c r="I236" s="1" t="s">
        <v>926</v>
      </c>
      <c r="J236" s="1" t="s">
        <v>1</v>
      </c>
    </row>
    <row r="237" spans="1:10" x14ac:dyDescent="0.25">
      <c r="A237" s="1">
        <v>81416</v>
      </c>
      <c r="B237" s="1" t="s">
        <v>1042</v>
      </c>
      <c r="C237" s="23" t="s">
        <v>211</v>
      </c>
      <c r="D237" s="23">
        <v>25</v>
      </c>
      <c r="E237" s="23" t="s">
        <v>148</v>
      </c>
      <c r="F237" s="1">
        <v>363</v>
      </c>
      <c r="G237" s="1">
        <v>396</v>
      </c>
      <c r="H237" s="1">
        <v>47</v>
      </c>
      <c r="I237" s="1" t="s">
        <v>927</v>
      </c>
      <c r="J237" s="1" t="s">
        <v>1</v>
      </c>
    </row>
    <row r="238" spans="1:10" x14ac:dyDescent="0.25">
      <c r="A238" s="1">
        <v>83374</v>
      </c>
      <c r="B238" s="1" t="s">
        <v>1043</v>
      </c>
      <c r="C238" s="23" t="s">
        <v>211</v>
      </c>
      <c r="D238" s="23">
        <v>60</v>
      </c>
      <c r="E238" s="23" t="s">
        <v>204</v>
      </c>
      <c r="F238" s="1">
        <v>15</v>
      </c>
      <c r="G238" s="1">
        <v>912</v>
      </c>
      <c r="H238" s="1">
        <v>42</v>
      </c>
      <c r="I238" s="1" t="s">
        <v>367</v>
      </c>
      <c r="J238" s="1" t="s">
        <v>536</v>
      </c>
    </row>
    <row r="239" spans="1:10" x14ac:dyDescent="0.25">
      <c r="A239" s="1">
        <v>84507</v>
      </c>
      <c r="B239" s="1" t="s">
        <v>1043</v>
      </c>
      <c r="C239" s="23" t="s">
        <v>211</v>
      </c>
      <c r="D239" s="23">
        <v>60</v>
      </c>
      <c r="E239" s="23" t="s">
        <v>222</v>
      </c>
      <c r="F239" s="1">
        <v>131</v>
      </c>
      <c r="G239" s="1">
        <v>231</v>
      </c>
      <c r="H239" s="1">
        <v>18</v>
      </c>
      <c r="I239" s="1" t="s">
        <v>368</v>
      </c>
      <c r="J239" s="1" t="s">
        <v>537</v>
      </c>
    </row>
    <row r="240" spans="1:10" x14ac:dyDescent="0.25">
      <c r="A240" s="1">
        <v>83724</v>
      </c>
      <c r="B240" s="1" t="s">
        <v>1043</v>
      </c>
      <c r="C240" s="23" t="s">
        <v>211</v>
      </c>
      <c r="D240" s="23">
        <v>100</v>
      </c>
      <c r="E240" s="23" t="s">
        <v>164</v>
      </c>
      <c r="F240" s="1">
        <v>67</v>
      </c>
      <c r="G240" s="1">
        <v>865</v>
      </c>
      <c r="H240" s="1">
        <v>21</v>
      </c>
      <c r="I240" s="1" t="s">
        <v>369</v>
      </c>
      <c r="J240" s="1" t="s">
        <v>538</v>
      </c>
    </row>
    <row r="241" spans="1:10" x14ac:dyDescent="0.25">
      <c r="A241" s="1">
        <v>82334</v>
      </c>
      <c r="B241" s="1" t="s">
        <v>1043</v>
      </c>
      <c r="C241" s="23" t="s">
        <v>211</v>
      </c>
      <c r="D241" s="23">
        <v>84</v>
      </c>
      <c r="E241" s="23" t="s">
        <v>149</v>
      </c>
      <c r="F241" s="1">
        <v>268</v>
      </c>
      <c r="G241" s="1">
        <v>431</v>
      </c>
      <c r="H241" s="1">
        <v>18</v>
      </c>
      <c r="I241" s="1" t="s">
        <v>370</v>
      </c>
      <c r="J241" s="1" t="s">
        <v>539</v>
      </c>
    </row>
    <row r="242" spans="1:10" x14ac:dyDescent="0.25">
      <c r="A242" s="1">
        <v>89222</v>
      </c>
      <c r="B242" s="1" t="s">
        <v>1042</v>
      </c>
      <c r="C242" s="23" t="s">
        <v>211</v>
      </c>
      <c r="D242" s="23">
        <v>1</v>
      </c>
      <c r="E242" s="23" t="s">
        <v>223</v>
      </c>
      <c r="F242" s="1">
        <v>298</v>
      </c>
      <c r="G242" s="1">
        <v>543</v>
      </c>
      <c r="H242" s="1">
        <v>17</v>
      </c>
      <c r="I242" s="1" t="s">
        <v>371</v>
      </c>
      <c r="J242" s="1" t="s">
        <v>540</v>
      </c>
    </row>
    <row r="243" spans="1:10" x14ac:dyDescent="0.25">
      <c r="A243" s="1">
        <v>84704</v>
      </c>
      <c r="B243" s="1" t="s">
        <v>1043</v>
      </c>
      <c r="C243" s="23" t="s">
        <v>82</v>
      </c>
      <c r="D243" s="23">
        <v>60</v>
      </c>
      <c r="E243" s="23" t="s">
        <v>224</v>
      </c>
      <c r="F243" s="1">
        <v>122</v>
      </c>
      <c r="G243" s="1">
        <v>81</v>
      </c>
      <c r="H243" s="1">
        <v>37</v>
      </c>
      <c r="I243" s="1" t="s">
        <v>372</v>
      </c>
      <c r="J243" s="1" t="s">
        <v>541</v>
      </c>
    </row>
    <row r="244" spans="1:10" x14ac:dyDescent="0.25">
      <c r="A244" s="1">
        <v>84845</v>
      </c>
      <c r="B244" s="1" t="s">
        <v>1042</v>
      </c>
      <c r="C244" s="23" t="s">
        <v>96</v>
      </c>
      <c r="D244" s="23">
        <v>30</v>
      </c>
      <c r="E244" s="23" t="s">
        <v>225</v>
      </c>
      <c r="F244" s="1">
        <v>302</v>
      </c>
      <c r="G244" s="1">
        <v>478</v>
      </c>
      <c r="H244" s="1">
        <v>43</v>
      </c>
      <c r="I244" s="1" t="s">
        <v>373</v>
      </c>
      <c r="J244" s="1" t="s">
        <v>542</v>
      </c>
    </row>
    <row r="245" spans="1:10" x14ac:dyDescent="0.25">
      <c r="A245" s="1">
        <v>84707</v>
      </c>
      <c r="B245" s="1" t="s">
        <v>1045</v>
      </c>
      <c r="C245" s="23" t="s">
        <v>93</v>
      </c>
      <c r="D245" s="23">
        <v>30</v>
      </c>
      <c r="E245" s="23" t="s">
        <v>226</v>
      </c>
      <c r="F245" s="1">
        <v>128</v>
      </c>
      <c r="G245" s="1">
        <v>583</v>
      </c>
      <c r="H245" s="1">
        <v>0</v>
      </c>
      <c r="I245" s="1" t="s">
        <v>928</v>
      </c>
      <c r="J245" s="1" t="s">
        <v>929</v>
      </c>
    </row>
    <row r="246" spans="1:10" x14ac:dyDescent="0.25">
      <c r="A246" s="1">
        <v>85531</v>
      </c>
      <c r="B246" s="1" t="s">
        <v>1043</v>
      </c>
      <c r="C246" s="23" t="s">
        <v>227</v>
      </c>
      <c r="D246" s="23">
        <v>60</v>
      </c>
      <c r="E246" s="23" t="s">
        <v>153</v>
      </c>
      <c r="F246" s="1">
        <v>293</v>
      </c>
      <c r="G246" s="1">
        <v>928</v>
      </c>
      <c r="H246" s="1">
        <v>23</v>
      </c>
      <c r="I246" s="1" t="s">
        <v>930</v>
      </c>
      <c r="J246" s="1" t="s">
        <v>543</v>
      </c>
    </row>
    <row r="247" spans="1:10" x14ac:dyDescent="0.25">
      <c r="A247" s="1">
        <v>83893</v>
      </c>
      <c r="B247" s="1" t="s">
        <v>1043</v>
      </c>
      <c r="C247" s="23" t="s">
        <v>115</v>
      </c>
      <c r="D247" s="23">
        <v>30</v>
      </c>
      <c r="E247" s="23" t="s">
        <v>228</v>
      </c>
      <c r="F247" s="1">
        <v>168</v>
      </c>
      <c r="G247" s="1">
        <v>742</v>
      </c>
      <c r="H247" s="1">
        <v>45</v>
      </c>
      <c r="I247" s="1" t="s">
        <v>931</v>
      </c>
      <c r="J247" s="1" t="s">
        <v>544</v>
      </c>
    </row>
    <row r="248" spans="1:10" x14ac:dyDescent="0.25">
      <c r="A248" s="1">
        <v>82659</v>
      </c>
      <c r="B248" s="1" t="s">
        <v>1043</v>
      </c>
      <c r="C248" s="23" t="s">
        <v>146</v>
      </c>
      <c r="D248" s="23">
        <v>30</v>
      </c>
      <c r="E248" s="23" t="s">
        <v>120</v>
      </c>
      <c r="F248" s="1">
        <v>127</v>
      </c>
      <c r="G248" s="1">
        <v>368</v>
      </c>
      <c r="H248" s="1">
        <v>28</v>
      </c>
      <c r="I248" s="1" t="s">
        <v>374</v>
      </c>
      <c r="J248" s="1" t="s">
        <v>545</v>
      </c>
    </row>
    <row r="249" spans="1:10" x14ac:dyDescent="0.25">
      <c r="A249" s="1">
        <v>83190</v>
      </c>
      <c r="B249" s="1" t="s">
        <v>1043</v>
      </c>
      <c r="C249" s="23" t="s">
        <v>117</v>
      </c>
      <c r="D249" s="23">
        <v>30</v>
      </c>
      <c r="E249" s="23" t="s">
        <v>219</v>
      </c>
      <c r="F249" s="1">
        <v>162</v>
      </c>
      <c r="G249" s="1">
        <v>842</v>
      </c>
      <c r="H249" s="1">
        <v>35</v>
      </c>
      <c r="I249" s="1" t="s">
        <v>375</v>
      </c>
      <c r="J249" s="1" t="s">
        <v>546</v>
      </c>
    </row>
    <row r="250" spans="1:10" x14ac:dyDescent="0.25">
      <c r="A250" s="1">
        <v>89274</v>
      </c>
      <c r="B250" s="1" t="s">
        <v>1043</v>
      </c>
      <c r="C250" s="23" t="s">
        <v>229</v>
      </c>
      <c r="D250" s="23">
        <v>160</v>
      </c>
      <c r="E250" s="23" t="s">
        <v>230</v>
      </c>
      <c r="F250" s="1">
        <v>72</v>
      </c>
      <c r="G250" s="1">
        <v>81</v>
      </c>
      <c r="H250" s="1">
        <v>32</v>
      </c>
      <c r="I250" s="1" t="s">
        <v>376</v>
      </c>
      <c r="J250" s="1" t="s">
        <v>547</v>
      </c>
    </row>
    <row r="251" spans="1:10" x14ac:dyDescent="0.25">
      <c r="A251" s="1">
        <v>86256</v>
      </c>
      <c r="B251" s="1" t="s">
        <v>1043</v>
      </c>
      <c r="C251" s="23" t="s">
        <v>146</v>
      </c>
      <c r="D251" s="23">
        <v>30</v>
      </c>
      <c r="E251" s="23" t="s">
        <v>228</v>
      </c>
      <c r="F251" s="1">
        <v>264</v>
      </c>
      <c r="G251" s="1">
        <v>416</v>
      </c>
      <c r="H251" s="1">
        <v>5</v>
      </c>
      <c r="I251" s="1" t="s">
        <v>377</v>
      </c>
      <c r="J251" s="1" t="s">
        <v>548</v>
      </c>
    </row>
    <row r="252" spans="1:10" x14ac:dyDescent="0.25">
      <c r="A252" s="1">
        <v>84215</v>
      </c>
      <c r="B252" s="1" t="s">
        <v>1043</v>
      </c>
      <c r="C252" s="23" t="s">
        <v>115</v>
      </c>
      <c r="D252" s="23">
        <v>30</v>
      </c>
      <c r="E252" s="23" t="s">
        <v>221</v>
      </c>
      <c r="F252" s="1">
        <v>307</v>
      </c>
      <c r="G252" s="1">
        <v>923</v>
      </c>
      <c r="H252" s="1">
        <v>26</v>
      </c>
      <c r="I252" s="1" t="s">
        <v>378</v>
      </c>
      <c r="J252" s="1" t="s">
        <v>932</v>
      </c>
    </row>
    <row r="253" spans="1:10" x14ac:dyDescent="0.25">
      <c r="A253" s="1">
        <v>89545</v>
      </c>
      <c r="B253" s="1" t="s">
        <v>1043</v>
      </c>
      <c r="C253" s="23" t="s">
        <v>150</v>
      </c>
      <c r="D253" s="23">
        <v>84</v>
      </c>
      <c r="E253" s="23" t="s">
        <v>149</v>
      </c>
      <c r="F253" s="1">
        <v>366</v>
      </c>
      <c r="G253" s="1">
        <v>60</v>
      </c>
      <c r="H253" s="1">
        <v>20</v>
      </c>
      <c r="I253" s="1" t="s">
        <v>379</v>
      </c>
      <c r="J253" s="1" t="s">
        <v>933</v>
      </c>
    </row>
    <row r="254" spans="1:10" x14ac:dyDescent="0.25">
      <c r="A254" s="1">
        <v>83774</v>
      </c>
      <c r="B254" s="1" t="s">
        <v>1043</v>
      </c>
      <c r="C254" s="23" t="s">
        <v>227</v>
      </c>
      <c r="D254" s="23">
        <v>30</v>
      </c>
      <c r="E254" s="23" t="s">
        <v>120</v>
      </c>
      <c r="F254" s="1">
        <v>295</v>
      </c>
      <c r="G254" s="1">
        <v>164</v>
      </c>
      <c r="H254" s="1">
        <v>24</v>
      </c>
      <c r="I254" s="1" t="s">
        <v>380</v>
      </c>
      <c r="J254" s="1" t="s">
        <v>549</v>
      </c>
    </row>
    <row r="255" spans="1:10" x14ac:dyDescent="0.25">
      <c r="A255" s="1">
        <v>87924</v>
      </c>
      <c r="B255" s="1" t="s">
        <v>1043</v>
      </c>
      <c r="C255" s="23" t="s">
        <v>227</v>
      </c>
      <c r="D255" s="23">
        <v>30</v>
      </c>
      <c r="E255" s="23" t="s">
        <v>116</v>
      </c>
      <c r="F255" s="1">
        <v>225</v>
      </c>
      <c r="G255" s="1">
        <v>946</v>
      </c>
      <c r="H255" s="1">
        <v>8</v>
      </c>
      <c r="I255" s="1" t="s">
        <v>934</v>
      </c>
      <c r="J255" s="1" t="s">
        <v>550</v>
      </c>
    </row>
    <row r="256" spans="1:10" x14ac:dyDescent="0.25">
      <c r="A256" s="1">
        <v>87570</v>
      </c>
      <c r="B256" s="1" t="s">
        <v>1043</v>
      </c>
      <c r="C256" s="23" t="s">
        <v>154</v>
      </c>
      <c r="D256" s="23">
        <v>120</v>
      </c>
      <c r="E256" s="23" t="s">
        <v>231</v>
      </c>
      <c r="F256" s="1">
        <v>186</v>
      </c>
      <c r="G256" s="1">
        <v>563</v>
      </c>
      <c r="H256" s="1">
        <v>33</v>
      </c>
      <c r="I256" s="1" t="s">
        <v>935</v>
      </c>
      <c r="J256" s="1" t="s">
        <v>551</v>
      </c>
    </row>
    <row r="257" spans="1:10" x14ac:dyDescent="0.25">
      <c r="A257" s="1">
        <v>82529</v>
      </c>
      <c r="B257" s="1" t="s">
        <v>1042</v>
      </c>
      <c r="C257" s="23" t="s">
        <v>102</v>
      </c>
      <c r="D257" s="23">
        <v>1</v>
      </c>
      <c r="E257" s="23" t="s">
        <v>232</v>
      </c>
      <c r="F257" s="1">
        <v>62</v>
      </c>
      <c r="G257" s="1">
        <v>461</v>
      </c>
      <c r="H257" s="1">
        <v>0</v>
      </c>
      <c r="I257" s="1" t="s">
        <v>936</v>
      </c>
      <c r="J257" s="1" t="s">
        <v>552</v>
      </c>
    </row>
    <row r="258" spans="1:10" x14ac:dyDescent="0.25">
      <c r="A258" s="1">
        <v>88982</v>
      </c>
      <c r="B258" s="1" t="s">
        <v>1043</v>
      </c>
      <c r="C258" s="23" t="s">
        <v>146</v>
      </c>
      <c r="D258" s="23">
        <v>60</v>
      </c>
      <c r="E258" s="23" t="s">
        <v>147</v>
      </c>
      <c r="F258" s="1">
        <v>305</v>
      </c>
      <c r="G258" s="1">
        <v>376</v>
      </c>
      <c r="H258" s="1">
        <v>26</v>
      </c>
      <c r="I258" s="1" t="s">
        <v>381</v>
      </c>
      <c r="J258" s="1" t="s">
        <v>553</v>
      </c>
    </row>
    <row r="259" spans="1:10" x14ac:dyDescent="0.25">
      <c r="A259" s="1">
        <v>81061</v>
      </c>
      <c r="B259" s="1" t="s">
        <v>1043</v>
      </c>
      <c r="C259" s="23" t="s">
        <v>71</v>
      </c>
      <c r="D259" s="23">
        <v>240</v>
      </c>
      <c r="E259" s="23" t="s">
        <v>233</v>
      </c>
      <c r="F259" s="1">
        <v>331</v>
      </c>
      <c r="G259" s="1">
        <v>527</v>
      </c>
      <c r="H259" s="1">
        <v>6</v>
      </c>
      <c r="I259" s="1" t="s">
        <v>382</v>
      </c>
      <c r="J259" s="1" t="s">
        <v>554</v>
      </c>
    </row>
    <row r="260" spans="1:10" x14ac:dyDescent="0.25">
      <c r="A260" s="1">
        <v>84833</v>
      </c>
      <c r="B260" s="1" t="s">
        <v>1043</v>
      </c>
      <c r="C260" s="23" t="s">
        <v>82</v>
      </c>
      <c r="D260" s="23">
        <v>30</v>
      </c>
      <c r="E260" s="23" t="s">
        <v>234</v>
      </c>
      <c r="F260" s="1">
        <v>304</v>
      </c>
      <c r="G260" s="1">
        <v>904</v>
      </c>
      <c r="H260" s="1">
        <v>31</v>
      </c>
      <c r="I260" s="1" t="s">
        <v>383</v>
      </c>
      <c r="J260" s="1" t="s">
        <v>1</v>
      </c>
    </row>
    <row r="261" spans="1:10" x14ac:dyDescent="0.25">
      <c r="A261" s="1">
        <v>81126</v>
      </c>
      <c r="B261" s="1" t="s">
        <v>1043</v>
      </c>
      <c r="C261" s="23" t="s">
        <v>235</v>
      </c>
      <c r="D261" s="23">
        <v>30</v>
      </c>
      <c r="E261" s="23" t="s">
        <v>236</v>
      </c>
      <c r="F261" s="1">
        <v>144</v>
      </c>
      <c r="G261" s="1">
        <v>507</v>
      </c>
      <c r="H261" s="1">
        <v>44</v>
      </c>
      <c r="I261" s="1" t="s">
        <v>384</v>
      </c>
      <c r="J261" s="1" t="s">
        <v>555</v>
      </c>
    </row>
    <row r="262" spans="1:10" x14ac:dyDescent="0.25">
      <c r="A262" s="1">
        <v>82599</v>
      </c>
      <c r="B262" s="1" t="s">
        <v>1043</v>
      </c>
      <c r="C262" s="23" t="s">
        <v>71</v>
      </c>
      <c r="D262" s="23">
        <v>30</v>
      </c>
      <c r="E262" s="23" t="s">
        <v>221</v>
      </c>
      <c r="F262" s="1">
        <v>65</v>
      </c>
      <c r="G262" s="1">
        <v>302</v>
      </c>
      <c r="H262" s="1">
        <v>1</v>
      </c>
      <c r="I262" s="1" t="s">
        <v>385</v>
      </c>
      <c r="J262" s="1" t="s">
        <v>556</v>
      </c>
    </row>
    <row r="263" spans="1:10" x14ac:dyDescent="0.25">
      <c r="A263" s="1">
        <v>84862</v>
      </c>
      <c r="B263" s="1" t="s">
        <v>1043</v>
      </c>
      <c r="C263" s="23" t="s">
        <v>71</v>
      </c>
      <c r="D263" s="23">
        <v>30</v>
      </c>
      <c r="E263" s="23" t="s">
        <v>237</v>
      </c>
      <c r="F263" s="1">
        <v>369</v>
      </c>
      <c r="G263" s="1">
        <v>329</v>
      </c>
      <c r="H263" s="1">
        <v>11</v>
      </c>
      <c r="I263" s="1" t="s">
        <v>386</v>
      </c>
      <c r="J263" s="1" t="s">
        <v>1</v>
      </c>
    </row>
    <row r="264" spans="1:10" x14ac:dyDescent="0.25">
      <c r="A264" s="1">
        <v>82984</v>
      </c>
      <c r="B264" s="1" t="s">
        <v>1043</v>
      </c>
      <c r="C264" s="23" t="s">
        <v>227</v>
      </c>
      <c r="D264" s="23">
        <v>60</v>
      </c>
      <c r="E264" s="23" t="s">
        <v>238</v>
      </c>
      <c r="F264" s="1">
        <v>263</v>
      </c>
      <c r="G264" s="1">
        <v>92</v>
      </c>
      <c r="H264" s="1">
        <v>40</v>
      </c>
      <c r="I264" s="1" t="s">
        <v>387</v>
      </c>
      <c r="J264" s="1" t="s">
        <v>937</v>
      </c>
    </row>
    <row r="265" spans="1:10" x14ac:dyDescent="0.25">
      <c r="A265" s="1">
        <v>86033</v>
      </c>
      <c r="B265" s="1" t="s">
        <v>1043</v>
      </c>
      <c r="C265" s="23" t="s">
        <v>239</v>
      </c>
      <c r="D265" s="23">
        <v>30</v>
      </c>
      <c r="E265" s="23" t="s">
        <v>116</v>
      </c>
      <c r="F265" s="1">
        <v>304</v>
      </c>
      <c r="G265" s="1">
        <v>731</v>
      </c>
      <c r="H265" s="1">
        <v>29</v>
      </c>
      <c r="I265" s="1" t="s">
        <v>938</v>
      </c>
      <c r="J265" s="1" t="s">
        <v>557</v>
      </c>
    </row>
    <row r="266" spans="1:10" x14ac:dyDescent="0.25">
      <c r="A266" s="1">
        <v>82068</v>
      </c>
      <c r="B266" s="1" t="s">
        <v>1043</v>
      </c>
      <c r="C266" s="23" t="s">
        <v>227</v>
      </c>
      <c r="D266" s="23">
        <v>90</v>
      </c>
      <c r="E266" s="23" t="s">
        <v>165</v>
      </c>
      <c r="F266" s="1">
        <v>250</v>
      </c>
      <c r="G266" s="1">
        <v>490</v>
      </c>
      <c r="H266" s="1">
        <v>22</v>
      </c>
      <c r="I266" s="1" t="s">
        <v>939</v>
      </c>
      <c r="J266" s="1" t="s">
        <v>558</v>
      </c>
    </row>
    <row r="267" spans="1:10" x14ac:dyDescent="0.25">
      <c r="A267" s="1">
        <v>82054</v>
      </c>
      <c r="B267" s="1" t="s">
        <v>1042</v>
      </c>
      <c r="C267" s="23" t="s">
        <v>98</v>
      </c>
      <c r="D267" s="23">
        <v>100</v>
      </c>
      <c r="E267" s="23" t="s">
        <v>240</v>
      </c>
      <c r="F267" s="1">
        <v>89</v>
      </c>
      <c r="G267" s="1">
        <v>654</v>
      </c>
      <c r="H267" s="1">
        <v>43</v>
      </c>
      <c r="I267" s="1" t="s">
        <v>940</v>
      </c>
      <c r="J267" s="1" t="s">
        <v>559</v>
      </c>
    </row>
    <row r="268" spans="1:10" x14ac:dyDescent="0.25">
      <c r="A268" s="1">
        <v>83009</v>
      </c>
      <c r="B268" s="1" t="s">
        <v>1042</v>
      </c>
      <c r="C268" s="23" t="s">
        <v>100</v>
      </c>
      <c r="D268" s="23">
        <v>100</v>
      </c>
      <c r="E268" s="23" t="s">
        <v>241</v>
      </c>
      <c r="F268" s="1">
        <v>278</v>
      </c>
      <c r="G268" s="1">
        <v>92</v>
      </c>
      <c r="H268" s="1">
        <v>48</v>
      </c>
      <c r="I268" s="1" t="s">
        <v>388</v>
      </c>
      <c r="J268" s="1" t="s">
        <v>560</v>
      </c>
    </row>
    <row r="269" spans="1:10" x14ac:dyDescent="0.25">
      <c r="A269" s="1">
        <v>86380</v>
      </c>
      <c r="B269" s="1" t="s">
        <v>1043</v>
      </c>
      <c r="C269" s="23" t="s">
        <v>88</v>
      </c>
      <c r="D269" s="23">
        <v>30</v>
      </c>
      <c r="E269" s="23" t="s">
        <v>120</v>
      </c>
      <c r="F269" s="1">
        <v>362</v>
      </c>
      <c r="G269" s="1">
        <v>816</v>
      </c>
      <c r="H269" s="1">
        <v>13</v>
      </c>
      <c r="I269" s="1" t="s">
        <v>389</v>
      </c>
      <c r="J269" s="1" t="s">
        <v>561</v>
      </c>
    </row>
    <row r="270" spans="1:10" x14ac:dyDescent="0.25">
      <c r="A270" s="1">
        <v>83059</v>
      </c>
      <c r="B270" s="1" t="s">
        <v>1043</v>
      </c>
      <c r="C270" s="23" t="s">
        <v>115</v>
      </c>
      <c r="D270" s="23">
        <v>60</v>
      </c>
      <c r="E270" s="23" t="s">
        <v>242</v>
      </c>
      <c r="F270" s="1">
        <v>198</v>
      </c>
      <c r="G270" s="1">
        <v>536</v>
      </c>
      <c r="H270" s="1">
        <v>14</v>
      </c>
      <c r="I270" s="1" t="s">
        <v>390</v>
      </c>
      <c r="J270" s="1" t="s">
        <v>562</v>
      </c>
    </row>
    <row r="271" spans="1:10" x14ac:dyDescent="0.25">
      <c r="A271" s="1">
        <v>84955</v>
      </c>
      <c r="B271" s="1" t="s">
        <v>1043</v>
      </c>
      <c r="C271" s="23" t="s">
        <v>146</v>
      </c>
      <c r="D271" s="23">
        <v>60</v>
      </c>
      <c r="E271" s="23" t="s">
        <v>89</v>
      </c>
      <c r="F271" s="1">
        <v>298</v>
      </c>
      <c r="G271" s="1">
        <v>159</v>
      </c>
      <c r="H271" s="1">
        <v>48</v>
      </c>
      <c r="I271" s="1" t="s">
        <v>391</v>
      </c>
      <c r="J271" s="1" t="s">
        <v>1</v>
      </c>
    </row>
    <row r="272" spans="1:10" x14ac:dyDescent="0.25">
      <c r="A272" s="1">
        <v>88329</v>
      </c>
      <c r="B272" s="1" t="s">
        <v>1043</v>
      </c>
      <c r="C272" s="23" t="s">
        <v>239</v>
      </c>
      <c r="D272" s="23">
        <v>60</v>
      </c>
      <c r="E272" s="23" t="s">
        <v>81</v>
      </c>
      <c r="F272" s="1">
        <v>25</v>
      </c>
      <c r="G272" s="1">
        <v>528</v>
      </c>
      <c r="H272" s="1">
        <v>26</v>
      </c>
      <c r="I272" s="1" t="s">
        <v>392</v>
      </c>
      <c r="J272" s="1" t="s">
        <v>563</v>
      </c>
    </row>
    <row r="273" spans="1:10" x14ac:dyDescent="0.25">
      <c r="A273" s="1">
        <v>81160</v>
      </c>
      <c r="B273" s="1" t="s">
        <v>1043</v>
      </c>
      <c r="C273" s="23" t="s">
        <v>71</v>
      </c>
      <c r="D273" s="23">
        <v>30</v>
      </c>
      <c r="E273" s="23" t="s">
        <v>120</v>
      </c>
      <c r="F273" s="1">
        <v>235</v>
      </c>
      <c r="G273" s="1">
        <v>538</v>
      </c>
      <c r="H273" s="1">
        <v>38</v>
      </c>
      <c r="I273" s="1" t="s">
        <v>393</v>
      </c>
      <c r="J273" s="1" t="s">
        <v>564</v>
      </c>
    </row>
    <row r="274" spans="1:10" x14ac:dyDescent="0.25">
      <c r="A274" s="1">
        <v>84691</v>
      </c>
      <c r="B274" s="1" t="s">
        <v>1042</v>
      </c>
      <c r="C274" s="23" t="s">
        <v>102</v>
      </c>
      <c r="D274" s="23">
        <v>100</v>
      </c>
      <c r="E274" s="23" t="s">
        <v>74</v>
      </c>
      <c r="F274" s="1">
        <v>12</v>
      </c>
      <c r="G274" s="1">
        <v>649</v>
      </c>
      <c r="H274" s="1">
        <v>36</v>
      </c>
      <c r="I274" s="1" t="s">
        <v>394</v>
      </c>
      <c r="J274" s="1" t="s">
        <v>565</v>
      </c>
    </row>
    <row r="275" spans="1:10" x14ac:dyDescent="0.25">
      <c r="A275" s="1">
        <v>84982</v>
      </c>
      <c r="B275" s="1" t="s">
        <v>1043</v>
      </c>
      <c r="C275" s="23" t="s">
        <v>117</v>
      </c>
      <c r="D275" s="23">
        <v>60</v>
      </c>
      <c r="E275" s="23" t="s">
        <v>89</v>
      </c>
      <c r="F275" s="1">
        <v>157</v>
      </c>
      <c r="G275" s="1">
        <v>206</v>
      </c>
      <c r="H275" s="1">
        <v>42</v>
      </c>
      <c r="I275" s="1" t="s">
        <v>941</v>
      </c>
      <c r="J275" s="1" t="s">
        <v>566</v>
      </c>
    </row>
    <row r="276" spans="1:10" x14ac:dyDescent="0.25">
      <c r="A276" s="1">
        <v>81464</v>
      </c>
      <c r="B276" s="1" t="s">
        <v>1043</v>
      </c>
      <c r="C276" s="23" t="s">
        <v>115</v>
      </c>
      <c r="D276" s="23">
        <v>60</v>
      </c>
      <c r="E276" s="23" t="s">
        <v>243</v>
      </c>
      <c r="F276" s="1">
        <v>281</v>
      </c>
      <c r="G276" s="1">
        <v>767</v>
      </c>
      <c r="H276" s="1">
        <v>31</v>
      </c>
      <c r="I276" s="1" t="s">
        <v>942</v>
      </c>
      <c r="J276" s="1" t="s">
        <v>943</v>
      </c>
    </row>
    <row r="277" spans="1:10" x14ac:dyDescent="0.25">
      <c r="A277" s="1">
        <v>85693</v>
      </c>
      <c r="B277" s="1" t="s">
        <v>1043</v>
      </c>
      <c r="C277" s="23" t="s">
        <v>88</v>
      </c>
      <c r="D277" s="23">
        <v>60</v>
      </c>
      <c r="E277" s="23" t="s">
        <v>242</v>
      </c>
      <c r="F277" s="1">
        <v>43</v>
      </c>
      <c r="G277" s="1">
        <v>632</v>
      </c>
      <c r="H277" s="1">
        <v>37</v>
      </c>
      <c r="I277" s="1" t="s">
        <v>944</v>
      </c>
      <c r="J277" s="1" t="s">
        <v>567</v>
      </c>
    </row>
    <row r="278" spans="1:10" x14ac:dyDescent="0.25">
      <c r="A278" s="1">
        <v>83524</v>
      </c>
      <c r="B278" s="1" t="s">
        <v>1043</v>
      </c>
      <c r="C278" s="23" t="s">
        <v>71</v>
      </c>
      <c r="D278" s="23">
        <v>240</v>
      </c>
      <c r="E278" s="23" t="s">
        <v>244</v>
      </c>
      <c r="F278" s="1">
        <v>196</v>
      </c>
      <c r="G278" s="1">
        <v>995</v>
      </c>
      <c r="H278" s="1">
        <v>2</v>
      </c>
      <c r="I278" s="1" t="s">
        <v>461</v>
      </c>
      <c r="J278" s="1" t="s">
        <v>568</v>
      </c>
    </row>
    <row r="279" spans="1:10" x14ac:dyDescent="0.25">
      <c r="A279" s="1">
        <v>87410</v>
      </c>
      <c r="B279" s="1" t="s">
        <v>1042</v>
      </c>
      <c r="C279" s="23" t="s">
        <v>102</v>
      </c>
      <c r="D279" s="23">
        <v>100</v>
      </c>
      <c r="E279" s="23" t="s">
        <v>245</v>
      </c>
      <c r="F279" s="1">
        <v>147</v>
      </c>
      <c r="G279" s="1">
        <v>865</v>
      </c>
      <c r="H279" s="1">
        <v>21</v>
      </c>
      <c r="I279" s="1" t="s">
        <v>462</v>
      </c>
      <c r="J279" s="1" t="s">
        <v>569</v>
      </c>
    </row>
    <row r="280" spans="1:10" x14ac:dyDescent="0.25">
      <c r="A280" s="1">
        <v>88284</v>
      </c>
      <c r="B280" s="1" t="s">
        <v>1043</v>
      </c>
      <c r="C280" s="23" t="s">
        <v>88</v>
      </c>
      <c r="D280" s="23">
        <v>60</v>
      </c>
      <c r="E280" s="23" t="s">
        <v>81</v>
      </c>
      <c r="F280" s="1">
        <v>62</v>
      </c>
      <c r="G280" s="1">
        <v>219</v>
      </c>
      <c r="H280" s="1">
        <v>15</v>
      </c>
      <c r="I280" s="1" t="s">
        <v>463</v>
      </c>
      <c r="J280" s="1" t="s">
        <v>570</v>
      </c>
    </row>
    <row r="281" spans="1:10" x14ac:dyDescent="0.25">
      <c r="A281" s="1">
        <v>83089</v>
      </c>
      <c r="B281" s="1" t="s">
        <v>1044</v>
      </c>
      <c r="C281" s="23" t="s">
        <v>246</v>
      </c>
      <c r="D281" s="23">
        <v>720</v>
      </c>
      <c r="E281" s="23" t="s">
        <v>247</v>
      </c>
      <c r="F281" s="1">
        <v>246</v>
      </c>
      <c r="G281" s="1">
        <v>234</v>
      </c>
      <c r="H281" s="1">
        <v>29</v>
      </c>
      <c r="I281" s="1" t="s">
        <v>464</v>
      </c>
      <c r="J281" s="1" t="s">
        <v>945</v>
      </c>
    </row>
    <row r="282" spans="1:10" x14ac:dyDescent="0.25">
      <c r="A282" s="1">
        <v>83519</v>
      </c>
      <c r="B282" s="1" t="s">
        <v>1043</v>
      </c>
      <c r="C282" s="23" t="s">
        <v>227</v>
      </c>
      <c r="D282" s="23">
        <v>60</v>
      </c>
      <c r="E282" s="23" t="s">
        <v>248</v>
      </c>
      <c r="F282" s="1">
        <v>34</v>
      </c>
      <c r="G282" s="1">
        <v>389</v>
      </c>
      <c r="H282" s="1">
        <v>48</v>
      </c>
      <c r="I282" s="1" t="s">
        <v>465</v>
      </c>
      <c r="J282" s="1" t="s">
        <v>571</v>
      </c>
    </row>
    <row r="283" spans="1:10" x14ac:dyDescent="0.25">
      <c r="A283" s="1">
        <v>85057</v>
      </c>
      <c r="B283" s="1" t="s">
        <v>1043</v>
      </c>
      <c r="C283" s="23" t="s">
        <v>227</v>
      </c>
      <c r="D283" s="23">
        <v>300</v>
      </c>
      <c r="E283" s="23" t="s">
        <v>134</v>
      </c>
      <c r="F283" s="1">
        <v>348</v>
      </c>
      <c r="G283" s="1">
        <v>765</v>
      </c>
      <c r="H283" s="1">
        <v>7</v>
      </c>
      <c r="I283" s="1" t="s">
        <v>466</v>
      </c>
      <c r="J283" s="1" t="s">
        <v>572</v>
      </c>
    </row>
    <row r="284" spans="1:10" x14ac:dyDescent="0.25">
      <c r="A284" s="1">
        <v>88339</v>
      </c>
      <c r="B284" s="1" t="s">
        <v>1043</v>
      </c>
      <c r="C284" s="23" t="s">
        <v>154</v>
      </c>
      <c r="D284" s="23">
        <v>240</v>
      </c>
      <c r="E284" s="23" t="s">
        <v>196</v>
      </c>
      <c r="F284" s="1">
        <v>14</v>
      </c>
      <c r="G284" s="1">
        <v>126</v>
      </c>
      <c r="H284" s="1">
        <v>44</v>
      </c>
      <c r="I284" s="1" t="s">
        <v>467</v>
      </c>
      <c r="J284" s="1" t="s">
        <v>573</v>
      </c>
    </row>
    <row r="285" spans="1:10" x14ac:dyDescent="0.25">
      <c r="A285" s="1">
        <v>82838</v>
      </c>
      <c r="B285" s="1" t="s">
        <v>1043</v>
      </c>
      <c r="C285" s="23" t="s">
        <v>71</v>
      </c>
      <c r="D285" s="23">
        <v>240</v>
      </c>
      <c r="E285" s="23" t="s">
        <v>249</v>
      </c>
      <c r="F285" s="1">
        <v>193</v>
      </c>
      <c r="G285" s="1">
        <v>697</v>
      </c>
      <c r="H285" s="1">
        <v>3</v>
      </c>
      <c r="I285" s="1" t="s">
        <v>946</v>
      </c>
      <c r="J285" s="1" t="s">
        <v>574</v>
      </c>
    </row>
    <row r="286" spans="1:10" x14ac:dyDescent="0.25">
      <c r="A286" s="1">
        <v>86417</v>
      </c>
      <c r="B286" s="1" t="s">
        <v>1043</v>
      </c>
      <c r="C286" s="23" t="s">
        <v>227</v>
      </c>
      <c r="D286" s="23">
        <v>60</v>
      </c>
      <c r="E286" s="23" t="s">
        <v>108</v>
      </c>
      <c r="F286" s="1">
        <v>221</v>
      </c>
      <c r="G286" s="1">
        <v>533</v>
      </c>
      <c r="H286" s="1">
        <v>10</v>
      </c>
      <c r="I286" s="1" t="s">
        <v>947</v>
      </c>
      <c r="J286" s="1" t="s">
        <v>1</v>
      </c>
    </row>
    <row r="287" spans="1:10" x14ac:dyDescent="0.25">
      <c r="A287" s="1">
        <v>85576</v>
      </c>
      <c r="B287" s="1" t="s">
        <v>1043</v>
      </c>
      <c r="C287" s="23" t="s">
        <v>71</v>
      </c>
      <c r="D287" s="23">
        <v>90</v>
      </c>
      <c r="E287" s="23" t="s">
        <v>165</v>
      </c>
      <c r="F287" s="1">
        <v>250</v>
      </c>
      <c r="G287" s="1">
        <v>817</v>
      </c>
      <c r="H287" s="1">
        <v>19</v>
      </c>
      <c r="I287" s="1" t="s">
        <v>948</v>
      </c>
      <c r="J287" s="1" t="s">
        <v>575</v>
      </c>
    </row>
    <row r="288" spans="1:10" x14ac:dyDescent="0.25">
      <c r="A288" s="1">
        <v>88388</v>
      </c>
      <c r="B288" s="1" t="s">
        <v>1043</v>
      </c>
      <c r="C288" s="23" t="s">
        <v>115</v>
      </c>
      <c r="D288" s="23">
        <v>60</v>
      </c>
      <c r="E288" s="23" t="s">
        <v>250</v>
      </c>
      <c r="F288" s="1">
        <v>126</v>
      </c>
      <c r="G288" s="1">
        <v>301</v>
      </c>
      <c r="H288" s="1">
        <v>8</v>
      </c>
      <c r="I288" s="1" t="s">
        <v>468</v>
      </c>
      <c r="J288" s="1" t="s">
        <v>1</v>
      </c>
    </row>
    <row r="289" spans="1:10" x14ac:dyDescent="0.25">
      <c r="A289" s="1">
        <v>82755</v>
      </c>
      <c r="B289" s="1" t="s">
        <v>1043</v>
      </c>
      <c r="C289" s="23" t="s">
        <v>227</v>
      </c>
      <c r="D289" s="23">
        <v>30</v>
      </c>
      <c r="E289" s="23" t="s">
        <v>251</v>
      </c>
      <c r="F289" s="1">
        <v>368</v>
      </c>
      <c r="G289" s="1">
        <v>686</v>
      </c>
      <c r="H289" s="1">
        <v>48</v>
      </c>
      <c r="I289" s="1" t="s">
        <v>469</v>
      </c>
      <c r="J289" s="1" t="s">
        <v>576</v>
      </c>
    </row>
    <row r="290" spans="1:10" x14ac:dyDescent="0.25">
      <c r="A290" s="1">
        <v>85762</v>
      </c>
      <c r="B290" s="1" t="s">
        <v>1043</v>
      </c>
      <c r="C290" s="23" t="s">
        <v>252</v>
      </c>
      <c r="D290" s="23">
        <v>60</v>
      </c>
      <c r="E290" s="23" t="s">
        <v>253</v>
      </c>
      <c r="F290" s="1">
        <v>215</v>
      </c>
      <c r="G290" s="1">
        <v>811</v>
      </c>
      <c r="H290" s="1">
        <v>29</v>
      </c>
      <c r="I290" s="1" t="s">
        <v>949</v>
      </c>
      <c r="J290" s="1" t="s">
        <v>577</v>
      </c>
    </row>
    <row r="291" spans="1:10" x14ac:dyDescent="0.25">
      <c r="A291" s="1">
        <v>87357</v>
      </c>
      <c r="B291" s="1" t="s">
        <v>1043</v>
      </c>
      <c r="C291" s="23" t="s">
        <v>115</v>
      </c>
      <c r="D291" s="23">
        <v>30</v>
      </c>
      <c r="E291" s="23" t="s">
        <v>251</v>
      </c>
      <c r="F291" s="1">
        <v>204</v>
      </c>
      <c r="G291" s="1">
        <v>979</v>
      </c>
      <c r="H291" s="1">
        <v>46</v>
      </c>
      <c r="I291" s="1" t="s">
        <v>950</v>
      </c>
      <c r="J291" s="1" t="s">
        <v>578</v>
      </c>
    </row>
    <row r="292" spans="1:10" x14ac:dyDescent="0.25">
      <c r="A292" s="1">
        <v>83404</v>
      </c>
      <c r="B292" s="1" t="s">
        <v>1043</v>
      </c>
      <c r="C292" s="23" t="s">
        <v>117</v>
      </c>
      <c r="D292" s="23">
        <v>240</v>
      </c>
      <c r="E292" s="23" t="s">
        <v>196</v>
      </c>
      <c r="F292" s="1">
        <v>249</v>
      </c>
      <c r="G292" s="1">
        <v>161</v>
      </c>
      <c r="H292" s="1">
        <v>41</v>
      </c>
      <c r="I292" s="1" t="s">
        <v>470</v>
      </c>
      <c r="J292" s="1" t="s">
        <v>579</v>
      </c>
    </row>
    <row r="293" spans="1:10" x14ac:dyDescent="0.25">
      <c r="A293" s="1">
        <v>89042</v>
      </c>
      <c r="B293" s="1" t="s">
        <v>1043</v>
      </c>
      <c r="C293" s="23" t="s">
        <v>227</v>
      </c>
      <c r="D293" s="23">
        <v>30</v>
      </c>
      <c r="E293" s="23" t="s">
        <v>168</v>
      </c>
      <c r="F293" s="1">
        <v>249</v>
      </c>
      <c r="G293" s="1">
        <v>835</v>
      </c>
      <c r="H293" s="1">
        <v>40</v>
      </c>
      <c r="I293" s="1" t="s">
        <v>471</v>
      </c>
      <c r="J293" s="1" t="s">
        <v>580</v>
      </c>
    </row>
    <row r="294" spans="1:10" x14ac:dyDescent="0.25">
      <c r="A294" s="1">
        <v>85402</v>
      </c>
      <c r="B294" s="1" t="s">
        <v>1043</v>
      </c>
      <c r="C294" s="23" t="s">
        <v>254</v>
      </c>
      <c r="D294" s="23">
        <v>60</v>
      </c>
      <c r="E294" s="23" t="s">
        <v>119</v>
      </c>
      <c r="F294" s="1">
        <v>110</v>
      </c>
      <c r="G294" s="1">
        <v>961</v>
      </c>
      <c r="H294" s="1">
        <v>40</v>
      </c>
      <c r="I294" s="1" t="s">
        <v>472</v>
      </c>
      <c r="J294" s="1" t="s">
        <v>581</v>
      </c>
    </row>
    <row r="295" spans="1:10" x14ac:dyDescent="0.25">
      <c r="A295" s="1">
        <v>84568</v>
      </c>
      <c r="B295" s="1" t="s">
        <v>1043</v>
      </c>
      <c r="C295" s="23" t="s">
        <v>227</v>
      </c>
      <c r="D295" s="23">
        <v>30</v>
      </c>
      <c r="E295" s="23" t="s">
        <v>255</v>
      </c>
      <c r="F295" s="1">
        <v>168</v>
      </c>
      <c r="G295" s="1">
        <v>81</v>
      </c>
      <c r="H295" s="1">
        <v>28</v>
      </c>
      <c r="I295" s="1" t="s">
        <v>951</v>
      </c>
      <c r="J295" s="1" t="s">
        <v>582</v>
      </c>
    </row>
    <row r="296" spans="1:10" x14ac:dyDescent="0.25">
      <c r="A296" s="1">
        <v>88005</v>
      </c>
      <c r="B296" s="1" t="s">
        <v>1043</v>
      </c>
      <c r="C296" s="23" t="s">
        <v>88</v>
      </c>
      <c r="D296" s="23">
        <v>120</v>
      </c>
      <c r="E296" s="23" t="s">
        <v>256</v>
      </c>
      <c r="F296" s="1">
        <v>147</v>
      </c>
      <c r="G296" s="1">
        <v>975</v>
      </c>
      <c r="H296" s="1">
        <v>34</v>
      </c>
      <c r="I296" s="1" t="s">
        <v>952</v>
      </c>
      <c r="J296" s="1" t="s">
        <v>953</v>
      </c>
    </row>
    <row r="297" spans="1:10" x14ac:dyDescent="0.25">
      <c r="A297" s="1">
        <v>89191</v>
      </c>
      <c r="B297" s="1" t="s">
        <v>1043</v>
      </c>
      <c r="C297" s="23" t="s">
        <v>146</v>
      </c>
      <c r="D297" s="23">
        <v>30</v>
      </c>
      <c r="E297" s="23" t="s">
        <v>221</v>
      </c>
      <c r="F297" s="1">
        <v>266</v>
      </c>
      <c r="G297" s="1">
        <v>604</v>
      </c>
      <c r="H297" s="1">
        <v>12</v>
      </c>
      <c r="I297" s="1" t="s">
        <v>954</v>
      </c>
      <c r="J297" s="1" t="s">
        <v>583</v>
      </c>
    </row>
    <row r="298" spans="1:10" x14ac:dyDescent="0.25">
      <c r="A298" s="1">
        <v>87008</v>
      </c>
      <c r="B298" s="1" t="s">
        <v>1043</v>
      </c>
      <c r="C298" s="23" t="s">
        <v>79</v>
      </c>
      <c r="D298" s="23">
        <v>60</v>
      </c>
      <c r="E298" s="23" t="s">
        <v>248</v>
      </c>
      <c r="F298" s="1">
        <v>334</v>
      </c>
      <c r="G298" s="1">
        <v>968</v>
      </c>
      <c r="H298" s="1">
        <v>14</v>
      </c>
      <c r="I298" s="1" t="s">
        <v>395</v>
      </c>
      <c r="J298" s="1" t="s">
        <v>584</v>
      </c>
    </row>
    <row r="299" spans="1:10" x14ac:dyDescent="0.25">
      <c r="A299" s="1">
        <v>88670</v>
      </c>
      <c r="B299" s="1" t="s">
        <v>1043</v>
      </c>
      <c r="C299" s="23" t="s">
        <v>152</v>
      </c>
      <c r="D299" s="23">
        <v>60</v>
      </c>
      <c r="E299" s="23" t="s">
        <v>218</v>
      </c>
      <c r="F299" s="1">
        <v>2</v>
      </c>
      <c r="G299" s="1">
        <v>416</v>
      </c>
      <c r="H299" s="1">
        <v>44</v>
      </c>
      <c r="I299" s="1" t="s">
        <v>396</v>
      </c>
      <c r="J299" s="1" t="s">
        <v>585</v>
      </c>
    </row>
    <row r="300" spans="1:10" x14ac:dyDescent="0.25">
      <c r="A300" s="1">
        <v>82295</v>
      </c>
      <c r="B300" s="1" t="s">
        <v>1042</v>
      </c>
      <c r="C300" s="23" t="s">
        <v>98</v>
      </c>
      <c r="D300" s="23">
        <v>1</v>
      </c>
      <c r="E300" s="23" t="s">
        <v>257</v>
      </c>
      <c r="F300" s="1">
        <v>58</v>
      </c>
      <c r="G300" s="1">
        <v>987</v>
      </c>
      <c r="H300" s="1">
        <v>28</v>
      </c>
      <c r="I300" s="1" t="s">
        <v>397</v>
      </c>
      <c r="J300" s="1" t="s">
        <v>586</v>
      </c>
    </row>
    <row r="301" spans="1:10" x14ac:dyDescent="0.25">
      <c r="A301" s="1">
        <v>87007</v>
      </c>
      <c r="B301" s="1" t="s">
        <v>1043</v>
      </c>
      <c r="C301" s="23" t="s">
        <v>146</v>
      </c>
      <c r="D301" s="23">
        <v>60</v>
      </c>
      <c r="E301" s="23" t="s">
        <v>76</v>
      </c>
      <c r="F301" s="1">
        <v>326</v>
      </c>
      <c r="G301" s="1">
        <v>768</v>
      </c>
      <c r="H301" s="1">
        <v>27</v>
      </c>
      <c r="I301" s="1" t="s">
        <v>398</v>
      </c>
      <c r="J301" s="1" t="s">
        <v>1</v>
      </c>
    </row>
    <row r="302" spans="1:10" x14ac:dyDescent="0.25">
      <c r="A302" s="1">
        <v>86814</v>
      </c>
      <c r="B302" s="1" t="s">
        <v>1046</v>
      </c>
      <c r="C302" s="23" t="s">
        <v>258</v>
      </c>
      <c r="D302" s="23">
        <v>100</v>
      </c>
      <c r="E302" s="23" t="s">
        <v>259</v>
      </c>
      <c r="F302" s="1">
        <v>56</v>
      </c>
      <c r="G302" s="1">
        <v>439</v>
      </c>
      <c r="H302" s="1">
        <v>22</v>
      </c>
      <c r="I302" s="1" t="s">
        <v>399</v>
      </c>
      <c r="J302" s="1" t="s">
        <v>587</v>
      </c>
    </row>
    <row r="303" spans="1:10" x14ac:dyDescent="0.25">
      <c r="A303" s="1">
        <v>89037</v>
      </c>
      <c r="B303" s="1" t="s">
        <v>1043</v>
      </c>
      <c r="C303" s="23" t="s">
        <v>115</v>
      </c>
      <c r="D303" s="23">
        <v>60</v>
      </c>
      <c r="E303" s="23" t="s">
        <v>260</v>
      </c>
      <c r="F303" s="1">
        <v>205</v>
      </c>
      <c r="G303" s="1">
        <v>76</v>
      </c>
      <c r="H303" s="1">
        <v>7</v>
      </c>
      <c r="I303" s="1" t="s">
        <v>400</v>
      </c>
      <c r="J303" s="1" t="s">
        <v>588</v>
      </c>
    </row>
    <row r="304" spans="1:10" x14ac:dyDescent="0.25">
      <c r="A304" s="1">
        <v>81852</v>
      </c>
      <c r="B304" s="1" t="s">
        <v>1043</v>
      </c>
      <c r="C304" s="23" t="s">
        <v>71</v>
      </c>
      <c r="D304" s="23">
        <v>30</v>
      </c>
      <c r="E304" s="23" t="s">
        <v>255</v>
      </c>
      <c r="F304" s="1">
        <v>127</v>
      </c>
      <c r="G304" s="1">
        <v>738</v>
      </c>
      <c r="H304" s="1">
        <v>26</v>
      </c>
      <c r="I304" s="1" t="s">
        <v>401</v>
      </c>
      <c r="J304" s="1" t="s">
        <v>955</v>
      </c>
    </row>
    <row r="305" spans="1:10" x14ac:dyDescent="0.25">
      <c r="A305" s="1">
        <v>81405</v>
      </c>
      <c r="B305" s="1" t="s">
        <v>1043</v>
      </c>
      <c r="C305" s="23" t="s">
        <v>261</v>
      </c>
      <c r="D305" s="23">
        <v>60</v>
      </c>
      <c r="E305" s="23" t="s">
        <v>133</v>
      </c>
      <c r="F305" s="1">
        <v>350</v>
      </c>
      <c r="G305" s="1">
        <v>552</v>
      </c>
      <c r="H305" s="1">
        <v>25</v>
      </c>
      <c r="I305" s="1" t="s">
        <v>956</v>
      </c>
      <c r="J305" s="1" t="s">
        <v>589</v>
      </c>
    </row>
    <row r="306" spans="1:10" x14ac:dyDescent="0.25">
      <c r="A306" s="1">
        <v>84659</v>
      </c>
      <c r="B306" s="1" t="s">
        <v>1043</v>
      </c>
      <c r="C306" s="23" t="s">
        <v>152</v>
      </c>
      <c r="D306" s="23">
        <v>60</v>
      </c>
      <c r="E306" s="23" t="s">
        <v>147</v>
      </c>
      <c r="F306" s="1">
        <v>273</v>
      </c>
      <c r="G306" s="1">
        <v>751</v>
      </c>
      <c r="H306" s="1">
        <v>35</v>
      </c>
      <c r="I306" s="1" t="s">
        <v>957</v>
      </c>
      <c r="J306" s="1" t="s">
        <v>590</v>
      </c>
    </row>
    <row r="307" spans="1:10" x14ac:dyDescent="0.25">
      <c r="A307" s="1">
        <v>85155</v>
      </c>
      <c r="B307" s="1" t="s">
        <v>1043</v>
      </c>
      <c r="C307" s="23" t="s">
        <v>227</v>
      </c>
      <c r="D307" s="23">
        <v>120</v>
      </c>
      <c r="E307" s="23" t="s">
        <v>231</v>
      </c>
      <c r="F307" s="1">
        <v>149</v>
      </c>
      <c r="G307" s="1">
        <v>970</v>
      </c>
      <c r="H307" s="1">
        <v>39</v>
      </c>
      <c r="I307" s="1" t="s">
        <v>958</v>
      </c>
      <c r="J307" s="1" t="s">
        <v>591</v>
      </c>
    </row>
    <row r="308" spans="1:10" x14ac:dyDescent="0.25">
      <c r="A308" s="1">
        <v>81365</v>
      </c>
      <c r="B308" s="1" t="s">
        <v>1043</v>
      </c>
      <c r="C308" s="23" t="s">
        <v>227</v>
      </c>
      <c r="D308" s="23">
        <v>120</v>
      </c>
      <c r="E308" s="23" t="s">
        <v>262</v>
      </c>
      <c r="F308" s="1">
        <v>83</v>
      </c>
      <c r="G308" s="1">
        <v>684</v>
      </c>
      <c r="H308" s="1">
        <v>45</v>
      </c>
      <c r="I308" s="1" t="s">
        <v>402</v>
      </c>
      <c r="J308" s="1" t="s">
        <v>339</v>
      </c>
    </row>
    <row r="309" spans="1:10" x14ac:dyDescent="0.25">
      <c r="A309" s="1">
        <v>87037</v>
      </c>
      <c r="B309" s="1" t="s">
        <v>1043</v>
      </c>
      <c r="C309" s="23" t="s">
        <v>146</v>
      </c>
      <c r="D309" s="23">
        <v>60</v>
      </c>
      <c r="E309" s="23" t="s">
        <v>108</v>
      </c>
      <c r="F309" s="1">
        <v>325</v>
      </c>
      <c r="G309" s="1">
        <v>206</v>
      </c>
      <c r="H309" s="1">
        <v>36</v>
      </c>
      <c r="I309" s="1" t="s">
        <v>403</v>
      </c>
      <c r="J309" s="1" t="s">
        <v>1</v>
      </c>
    </row>
    <row r="310" spans="1:10" x14ac:dyDescent="0.25">
      <c r="A310" s="1">
        <v>87518</v>
      </c>
      <c r="B310" s="1" t="s">
        <v>1043</v>
      </c>
      <c r="C310" s="23" t="s">
        <v>115</v>
      </c>
      <c r="D310" s="23">
        <v>60</v>
      </c>
      <c r="E310" s="23" t="s">
        <v>263</v>
      </c>
      <c r="F310" s="1">
        <v>261</v>
      </c>
      <c r="G310" s="1">
        <v>807</v>
      </c>
      <c r="H310" s="1">
        <v>31</v>
      </c>
      <c r="I310" s="1" t="s">
        <v>404</v>
      </c>
      <c r="J310" s="1" t="s">
        <v>959</v>
      </c>
    </row>
    <row r="311" spans="1:10" x14ac:dyDescent="0.25">
      <c r="A311" s="1">
        <v>82333</v>
      </c>
      <c r="B311" s="1" t="s">
        <v>1043</v>
      </c>
      <c r="C311" s="23" t="s">
        <v>71</v>
      </c>
      <c r="D311" s="23">
        <v>30</v>
      </c>
      <c r="E311" s="23" t="s">
        <v>219</v>
      </c>
      <c r="F311" s="1">
        <v>107</v>
      </c>
      <c r="G311" s="1">
        <v>607</v>
      </c>
      <c r="H311" s="1">
        <v>26</v>
      </c>
      <c r="I311" s="1" t="s">
        <v>405</v>
      </c>
      <c r="J311" s="1" t="s">
        <v>592</v>
      </c>
    </row>
    <row r="312" spans="1:10" x14ac:dyDescent="0.25">
      <c r="A312" s="1">
        <v>84622</v>
      </c>
      <c r="B312" s="1" t="s">
        <v>1043</v>
      </c>
      <c r="C312" s="23" t="s">
        <v>146</v>
      </c>
      <c r="D312" s="23">
        <v>60</v>
      </c>
      <c r="E312" s="23" t="s">
        <v>81</v>
      </c>
      <c r="F312" s="1">
        <v>84</v>
      </c>
      <c r="G312" s="1">
        <v>114</v>
      </c>
      <c r="H312" s="1">
        <v>41</v>
      </c>
      <c r="I312" s="1" t="s">
        <v>406</v>
      </c>
      <c r="J312" s="1" t="s">
        <v>960</v>
      </c>
    </row>
    <row r="313" spans="1:10" x14ac:dyDescent="0.25">
      <c r="A313" s="1">
        <v>86298</v>
      </c>
      <c r="B313" s="1" t="s">
        <v>1043</v>
      </c>
      <c r="C313" s="23" t="s">
        <v>115</v>
      </c>
      <c r="D313" s="23">
        <v>30</v>
      </c>
      <c r="E313" s="23" t="s">
        <v>236</v>
      </c>
      <c r="F313" s="1">
        <v>115</v>
      </c>
      <c r="G313" s="1">
        <v>18</v>
      </c>
      <c r="H313" s="1">
        <v>26</v>
      </c>
      <c r="I313" s="1" t="s">
        <v>407</v>
      </c>
      <c r="J313" s="1" t="s">
        <v>593</v>
      </c>
    </row>
    <row r="314" spans="1:10" x14ac:dyDescent="0.25">
      <c r="A314" s="1">
        <v>81332</v>
      </c>
      <c r="B314" s="1" t="s">
        <v>1043</v>
      </c>
      <c r="C314" s="23" t="s">
        <v>185</v>
      </c>
      <c r="D314" s="23">
        <v>120</v>
      </c>
      <c r="E314" s="23" t="s">
        <v>264</v>
      </c>
      <c r="F314" s="1">
        <v>292</v>
      </c>
      <c r="G314" s="1">
        <v>332</v>
      </c>
      <c r="H314" s="1">
        <v>13</v>
      </c>
      <c r="I314" s="1" t="s">
        <v>408</v>
      </c>
      <c r="J314" s="1" t="s">
        <v>594</v>
      </c>
    </row>
    <row r="315" spans="1:10" x14ac:dyDescent="0.25">
      <c r="A315" s="1">
        <v>82271</v>
      </c>
      <c r="B315" s="1" t="s">
        <v>1043</v>
      </c>
      <c r="C315" s="23" t="s">
        <v>261</v>
      </c>
      <c r="D315" s="23">
        <v>30</v>
      </c>
      <c r="E315" s="23" t="s">
        <v>122</v>
      </c>
      <c r="F315" s="1">
        <v>253</v>
      </c>
      <c r="G315" s="1">
        <v>734</v>
      </c>
      <c r="H315" s="1">
        <v>40</v>
      </c>
      <c r="I315" s="1" t="s">
        <v>961</v>
      </c>
      <c r="J315" s="1" t="s">
        <v>962</v>
      </c>
    </row>
    <row r="316" spans="1:10" x14ac:dyDescent="0.25">
      <c r="A316" s="1">
        <v>81238</v>
      </c>
      <c r="B316" s="1" t="s">
        <v>1043</v>
      </c>
      <c r="C316" s="23" t="s">
        <v>227</v>
      </c>
      <c r="D316" s="23">
        <v>270</v>
      </c>
      <c r="E316" s="23" t="s">
        <v>118</v>
      </c>
      <c r="F316" s="1">
        <v>178</v>
      </c>
      <c r="G316" s="1">
        <v>398</v>
      </c>
      <c r="H316" s="1">
        <v>2</v>
      </c>
      <c r="I316" s="1" t="s">
        <v>963</v>
      </c>
      <c r="J316" s="1" t="s">
        <v>595</v>
      </c>
    </row>
    <row r="317" spans="1:10" x14ac:dyDescent="0.25">
      <c r="A317" s="1">
        <v>86997</v>
      </c>
      <c r="B317" s="1" t="s">
        <v>1043</v>
      </c>
      <c r="C317" s="23" t="s">
        <v>146</v>
      </c>
      <c r="D317" s="23">
        <v>60</v>
      </c>
      <c r="E317" s="23" t="s">
        <v>153</v>
      </c>
      <c r="F317" s="1">
        <v>80</v>
      </c>
      <c r="G317" s="1">
        <v>535</v>
      </c>
      <c r="H317" s="1">
        <v>18</v>
      </c>
      <c r="I317" s="1" t="s">
        <v>964</v>
      </c>
      <c r="J317" s="1" t="s">
        <v>965</v>
      </c>
    </row>
    <row r="318" spans="1:10" x14ac:dyDescent="0.25">
      <c r="A318" s="1">
        <v>89035</v>
      </c>
      <c r="B318" s="1" t="s">
        <v>1043</v>
      </c>
      <c r="C318" s="23" t="s">
        <v>227</v>
      </c>
      <c r="D318" s="23">
        <v>30</v>
      </c>
      <c r="E318" s="23" t="s">
        <v>219</v>
      </c>
      <c r="F318" s="1">
        <v>114</v>
      </c>
      <c r="G318" s="1">
        <v>706</v>
      </c>
      <c r="H318" s="1">
        <v>5</v>
      </c>
      <c r="I318" s="1" t="s">
        <v>409</v>
      </c>
      <c r="J318" s="1" t="s">
        <v>1</v>
      </c>
    </row>
    <row r="319" spans="1:10" x14ac:dyDescent="0.25">
      <c r="A319" s="1">
        <v>88322</v>
      </c>
      <c r="B319" s="1" t="s">
        <v>1043</v>
      </c>
      <c r="C319" s="23" t="s">
        <v>146</v>
      </c>
      <c r="D319" s="23">
        <v>60</v>
      </c>
      <c r="E319" s="23" t="s">
        <v>136</v>
      </c>
      <c r="F319" s="1">
        <v>96</v>
      </c>
      <c r="G319" s="1">
        <v>47</v>
      </c>
      <c r="H319" s="1">
        <v>38</v>
      </c>
      <c r="I319" s="1" t="s">
        <v>410</v>
      </c>
      <c r="J319" s="1" t="s">
        <v>1</v>
      </c>
    </row>
    <row r="320" spans="1:10" x14ac:dyDescent="0.25">
      <c r="A320" s="1">
        <v>86579</v>
      </c>
      <c r="B320" s="1" t="s">
        <v>1043</v>
      </c>
      <c r="C320" s="23" t="s">
        <v>146</v>
      </c>
      <c r="D320" s="23">
        <v>30</v>
      </c>
      <c r="E320" s="23" t="s">
        <v>219</v>
      </c>
      <c r="F320" s="1">
        <v>115</v>
      </c>
      <c r="G320" s="1">
        <v>453</v>
      </c>
      <c r="H320" s="1">
        <v>30</v>
      </c>
      <c r="I320" s="1" t="s">
        <v>411</v>
      </c>
      <c r="J320" s="1" t="s">
        <v>1</v>
      </c>
    </row>
    <row r="321" spans="1:10" x14ac:dyDescent="0.25">
      <c r="A321" s="1">
        <v>85595</v>
      </c>
      <c r="B321" s="1" t="s">
        <v>1043</v>
      </c>
      <c r="C321" s="23" t="s">
        <v>117</v>
      </c>
      <c r="D321" s="23">
        <v>240</v>
      </c>
      <c r="E321" s="23" t="s">
        <v>249</v>
      </c>
      <c r="F321" s="1">
        <v>2</v>
      </c>
      <c r="G321" s="1">
        <v>697</v>
      </c>
      <c r="H321" s="1">
        <v>45</v>
      </c>
      <c r="I321" s="1" t="s">
        <v>412</v>
      </c>
      <c r="J321" s="1" t="s">
        <v>596</v>
      </c>
    </row>
    <row r="322" spans="1:10" x14ac:dyDescent="0.25">
      <c r="A322" s="1">
        <v>81722</v>
      </c>
      <c r="B322" s="1" t="s">
        <v>1043</v>
      </c>
      <c r="C322" s="23" t="s">
        <v>227</v>
      </c>
      <c r="D322" s="23">
        <v>30</v>
      </c>
      <c r="E322" s="23" t="s">
        <v>141</v>
      </c>
      <c r="F322" s="1">
        <v>182</v>
      </c>
      <c r="G322" s="1">
        <v>238</v>
      </c>
      <c r="H322" s="1">
        <v>0</v>
      </c>
      <c r="I322" s="1" t="s">
        <v>413</v>
      </c>
      <c r="J322" s="1" t="s">
        <v>966</v>
      </c>
    </row>
    <row r="323" spans="1:10" x14ac:dyDescent="0.25">
      <c r="A323" s="1">
        <v>84798</v>
      </c>
      <c r="B323" s="1" t="s">
        <v>1043</v>
      </c>
      <c r="C323" s="23" t="s">
        <v>117</v>
      </c>
      <c r="D323" s="23">
        <v>30</v>
      </c>
      <c r="E323" s="23" t="s">
        <v>120</v>
      </c>
      <c r="F323" s="1">
        <v>171</v>
      </c>
      <c r="G323" s="1">
        <v>899</v>
      </c>
      <c r="H323" s="1">
        <v>21</v>
      </c>
      <c r="I323" s="1" t="s">
        <v>414</v>
      </c>
      <c r="J323" s="1" t="s">
        <v>967</v>
      </c>
    </row>
    <row r="324" spans="1:10" x14ac:dyDescent="0.25">
      <c r="A324" s="1">
        <v>89131</v>
      </c>
      <c r="B324" s="1" t="s">
        <v>1043</v>
      </c>
      <c r="C324" s="23" t="s">
        <v>227</v>
      </c>
      <c r="D324" s="23">
        <v>60</v>
      </c>
      <c r="E324" s="23" t="s">
        <v>89</v>
      </c>
      <c r="F324" s="1">
        <v>83</v>
      </c>
      <c r="G324" s="1">
        <v>701</v>
      </c>
      <c r="H324" s="1">
        <v>29</v>
      </c>
      <c r="I324" s="1" t="s">
        <v>415</v>
      </c>
      <c r="J324" s="1" t="s">
        <v>597</v>
      </c>
    </row>
    <row r="325" spans="1:10" x14ac:dyDescent="0.25">
      <c r="A325" s="1">
        <v>82288</v>
      </c>
      <c r="B325" s="1" t="s">
        <v>1043</v>
      </c>
      <c r="C325" s="23" t="s">
        <v>115</v>
      </c>
      <c r="D325" s="23">
        <v>60</v>
      </c>
      <c r="E325" s="23" t="s">
        <v>81</v>
      </c>
      <c r="F325" s="1">
        <v>7</v>
      </c>
      <c r="G325" s="1">
        <v>319</v>
      </c>
      <c r="H325" s="1">
        <v>17</v>
      </c>
      <c r="I325" s="1" t="s">
        <v>968</v>
      </c>
      <c r="J325" s="1" t="s">
        <v>598</v>
      </c>
    </row>
    <row r="326" spans="1:10" x14ac:dyDescent="0.25">
      <c r="A326" s="1">
        <v>80891</v>
      </c>
      <c r="B326" s="1" t="s">
        <v>1043</v>
      </c>
      <c r="C326" s="23" t="s">
        <v>152</v>
      </c>
      <c r="D326" s="23">
        <v>90</v>
      </c>
      <c r="E326" s="23" t="s">
        <v>265</v>
      </c>
      <c r="F326" s="1">
        <v>246</v>
      </c>
      <c r="G326" s="1">
        <v>921</v>
      </c>
      <c r="H326" s="1">
        <v>19</v>
      </c>
      <c r="I326" s="1" t="s">
        <v>969</v>
      </c>
      <c r="J326" s="1" t="s">
        <v>599</v>
      </c>
    </row>
    <row r="327" spans="1:10" x14ac:dyDescent="0.25">
      <c r="A327" s="1">
        <v>87695</v>
      </c>
      <c r="B327" s="1" t="s">
        <v>1043</v>
      </c>
      <c r="C327" s="23" t="s">
        <v>88</v>
      </c>
      <c r="D327" s="23">
        <v>60</v>
      </c>
      <c r="E327" s="23" t="s">
        <v>147</v>
      </c>
      <c r="F327" s="1">
        <v>352</v>
      </c>
      <c r="G327" s="1">
        <v>780</v>
      </c>
      <c r="H327" s="1">
        <v>20</v>
      </c>
      <c r="I327" s="1" t="s">
        <v>970</v>
      </c>
      <c r="J327" s="1" t="s">
        <v>600</v>
      </c>
    </row>
    <row r="328" spans="1:10" x14ac:dyDescent="0.25">
      <c r="A328" s="1">
        <v>82805</v>
      </c>
      <c r="B328" s="1" t="s">
        <v>1043</v>
      </c>
      <c r="C328" s="23" t="s">
        <v>150</v>
      </c>
      <c r="D328" s="23">
        <v>120</v>
      </c>
      <c r="E328" s="23" t="s">
        <v>83</v>
      </c>
      <c r="F328" s="1">
        <v>339</v>
      </c>
      <c r="G328" s="1">
        <v>854</v>
      </c>
      <c r="H328" s="1">
        <v>13</v>
      </c>
      <c r="I328" s="1" t="s">
        <v>416</v>
      </c>
      <c r="J328" s="1" t="s">
        <v>601</v>
      </c>
    </row>
    <row r="329" spans="1:10" x14ac:dyDescent="0.25">
      <c r="A329" s="1">
        <v>88980</v>
      </c>
      <c r="B329" s="1" t="s">
        <v>1043</v>
      </c>
      <c r="C329" s="23" t="s">
        <v>254</v>
      </c>
      <c r="D329" s="23">
        <v>60</v>
      </c>
      <c r="E329" s="23" t="s">
        <v>138</v>
      </c>
      <c r="F329" s="1">
        <v>126</v>
      </c>
      <c r="G329" s="1">
        <v>910</v>
      </c>
      <c r="H329" s="1">
        <v>23</v>
      </c>
      <c r="I329" s="1" t="s">
        <v>417</v>
      </c>
      <c r="J329" s="1" t="s">
        <v>602</v>
      </c>
    </row>
    <row r="330" spans="1:10" x14ac:dyDescent="0.25">
      <c r="A330" s="1">
        <v>84133</v>
      </c>
      <c r="B330" s="1" t="s">
        <v>1043</v>
      </c>
      <c r="C330" s="23" t="s">
        <v>235</v>
      </c>
      <c r="D330" s="23">
        <v>60</v>
      </c>
      <c r="E330" s="23" t="s">
        <v>266</v>
      </c>
      <c r="F330" s="1">
        <v>340</v>
      </c>
      <c r="G330" s="1">
        <v>886</v>
      </c>
      <c r="H330" s="1">
        <v>26</v>
      </c>
      <c r="I330" s="1" t="s">
        <v>418</v>
      </c>
      <c r="J330" s="1" t="s">
        <v>603</v>
      </c>
    </row>
    <row r="331" spans="1:10" x14ac:dyDescent="0.25">
      <c r="A331" s="1">
        <v>84561</v>
      </c>
      <c r="B331" s="1" t="s">
        <v>1043</v>
      </c>
      <c r="C331" s="23" t="s">
        <v>227</v>
      </c>
      <c r="D331" s="23">
        <v>60</v>
      </c>
      <c r="E331" s="23" t="s">
        <v>267</v>
      </c>
      <c r="F331" s="1">
        <v>317</v>
      </c>
      <c r="G331" s="1">
        <v>569</v>
      </c>
      <c r="H331" s="1">
        <v>1</v>
      </c>
      <c r="I331" s="1" t="s">
        <v>419</v>
      </c>
      <c r="J331" s="1" t="s">
        <v>604</v>
      </c>
    </row>
    <row r="332" spans="1:10" x14ac:dyDescent="0.25">
      <c r="A332" s="1">
        <v>84245</v>
      </c>
      <c r="B332" s="1" t="s">
        <v>1043</v>
      </c>
      <c r="C332" s="23" t="s">
        <v>88</v>
      </c>
      <c r="D332" s="23">
        <v>240</v>
      </c>
      <c r="E332" s="23" t="s">
        <v>171</v>
      </c>
      <c r="F332" s="1">
        <v>284</v>
      </c>
      <c r="G332" s="1">
        <v>248</v>
      </c>
      <c r="H332" s="1">
        <v>27</v>
      </c>
      <c r="I332" s="1" t="s">
        <v>420</v>
      </c>
      <c r="J332" s="1" t="s">
        <v>1</v>
      </c>
    </row>
    <row r="333" spans="1:10" x14ac:dyDescent="0.25">
      <c r="A333" s="1">
        <v>81247</v>
      </c>
      <c r="B333" s="1" t="s">
        <v>1043</v>
      </c>
      <c r="C333" s="23" t="s">
        <v>117</v>
      </c>
      <c r="D333" s="23">
        <v>240</v>
      </c>
      <c r="E333" s="23" t="s">
        <v>268</v>
      </c>
      <c r="F333" s="1">
        <v>316</v>
      </c>
      <c r="G333" s="1">
        <v>710</v>
      </c>
      <c r="H333" s="1">
        <v>35</v>
      </c>
      <c r="I333" s="1" t="s">
        <v>421</v>
      </c>
      <c r="J333" s="1" t="s">
        <v>605</v>
      </c>
    </row>
    <row r="334" spans="1:10" x14ac:dyDescent="0.25">
      <c r="A334" s="1">
        <v>83706</v>
      </c>
      <c r="B334" s="1" t="s">
        <v>1043</v>
      </c>
      <c r="C334" s="23" t="s">
        <v>88</v>
      </c>
      <c r="D334" s="23">
        <v>60</v>
      </c>
      <c r="E334" s="23" t="s">
        <v>222</v>
      </c>
      <c r="F334" s="1">
        <v>4</v>
      </c>
      <c r="G334" s="1">
        <v>946</v>
      </c>
      <c r="H334" s="1">
        <v>13</v>
      </c>
      <c r="I334" s="1" t="s">
        <v>422</v>
      </c>
      <c r="J334" s="1" t="s">
        <v>606</v>
      </c>
    </row>
    <row r="335" spans="1:10" x14ac:dyDescent="0.25">
      <c r="A335" s="1">
        <v>85635</v>
      </c>
      <c r="B335" s="1" t="s">
        <v>1043</v>
      </c>
      <c r="C335" s="23" t="s">
        <v>152</v>
      </c>
      <c r="D335" s="23">
        <v>60</v>
      </c>
      <c r="E335" s="23" t="s">
        <v>76</v>
      </c>
      <c r="F335" s="1">
        <v>7</v>
      </c>
      <c r="G335" s="1">
        <v>668</v>
      </c>
      <c r="H335" s="1">
        <v>8</v>
      </c>
      <c r="I335" s="1" t="s">
        <v>971</v>
      </c>
      <c r="J335" s="1" t="s">
        <v>607</v>
      </c>
    </row>
    <row r="336" spans="1:10" x14ac:dyDescent="0.25">
      <c r="A336" s="1">
        <v>87329</v>
      </c>
      <c r="B336" s="1" t="s">
        <v>1043</v>
      </c>
      <c r="C336" s="23" t="s">
        <v>71</v>
      </c>
      <c r="D336" s="23">
        <v>100</v>
      </c>
      <c r="E336" s="23" t="s">
        <v>269</v>
      </c>
      <c r="F336" s="1">
        <v>140</v>
      </c>
      <c r="G336" s="1">
        <v>152</v>
      </c>
      <c r="H336" s="1">
        <v>36</v>
      </c>
      <c r="I336" s="1" t="s">
        <v>972</v>
      </c>
      <c r="J336" s="1" t="s">
        <v>608</v>
      </c>
    </row>
    <row r="337" spans="1:10" x14ac:dyDescent="0.25">
      <c r="A337" s="1">
        <v>87135</v>
      </c>
      <c r="B337" s="1" t="s">
        <v>1043</v>
      </c>
      <c r="C337" s="23" t="s">
        <v>227</v>
      </c>
      <c r="D337" s="23">
        <v>60</v>
      </c>
      <c r="E337" s="23" t="s">
        <v>81</v>
      </c>
      <c r="F337" s="1">
        <v>167</v>
      </c>
      <c r="G337" s="1">
        <v>284</v>
      </c>
      <c r="H337" s="1">
        <v>34</v>
      </c>
      <c r="I337" s="1" t="s">
        <v>973</v>
      </c>
      <c r="J337" s="1" t="s">
        <v>1</v>
      </c>
    </row>
    <row r="338" spans="1:10" x14ac:dyDescent="0.25">
      <c r="A338" s="1">
        <v>81353</v>
      </c>
      <c r="B338" s="1" t="s">
        <v>1043</v>
      </c>
      <c r="C338" s="23" t="s">
        <v>88</v>
      </c>
      <c r="D338" s="23">
        <v>240</v>
      </c>
      <c r="E338" s="23" t="s">
        <v>249</v>
      </c>
      <c r="F338" s="1">
        <v>285</v>
      </c>
      <c r="G338" s="1">
        <v>873</v>
      </c>
      <c r="H338" s="1">
        <v>27</v>
      </c>
      <c r="I338" s="1" t="s">
        <v>423</v>
      </c>
      <c r="J338" s="1" t="s">
        <v>609</v>
      </c>
    </row>
    <row r="339" spans="1:10" x14ac:dyDescent="0.25">
      <c r="A339" s="1">
        <v>81584</v>
      </c>
      <c r="B339" s="1" t="s">
        <v>1043</v>
      </c>
      <c r="C339" s="23" t="s">
        <v>227</v>
      </c>
      <c r="D339" s="23">
        <v>60</v>
      </c>
      <c r="E339" s="23" t="s">
        <v>76</v>
      </c>
      <c r="F339" s="1">
        <v>96</v>
      </c>
      <c r="G339" s="1">
        <v>546</v>
      </c>
      <c r="H339" s="1">
        <v>41</v>
      </c>
      <c r="I339" s="1" t="s">
        <v>424</v>
      </c>
      <c r="J339" s="1" t="s">
        <v>610</v>
      </c>
    </row>
    <row r="340" spans="1:10" x14ac:dyDescent="0.25">
      <c r="A340" s="1">
        <v>81266</v>
      </c>
      <c r="B340" s="1" t="s">
        <v>1043</v>
      </c>
      <c r="C340" s="23" t="s">
        <v>71</v>
      </c>
      <c r="D340" s="23">
        <v>30</v>
      </c>
      <c r="E340" s="23" t="s">
        <v>270</v>
      </c>
      <c r="F340" s="1">
        <v>267</v>
      </c>
      <c r="G340" s="1">
        <v>739</v>
      </c>
      <c r="H340" s="1">
        <v>16</v>
      </c>
      <c r="I340" s="1" t="s">
        <v>425</v>
      </c>
      <c r="J340" s="1" t="s">
        <v>974</v>
      </c>
    </row>
    <row r="341" spans="1:10" x14ac:dyDescent="0.25">
      <c r="A341" s="1">
        <v>85603</v>
      </c>
      <c r="B341" s="1" t="s">
        <v>1043</v>
      </c>
      <c r="C341" s="23" t="s">
        <v>115</v>
      </c>
      <c r="D341" s="23">
        <v>30</v>
      </c>
      <c r="E341" s="23" t="s">
        <v>219</v>
      </c>
      <c r="F341" s="1">
        <v>304</v>
      </c>
      <c r="G341" s="1">
        <v>431</v>
      </c>
      <c r="H341" s="1">
        <v>24</v>
      </c>
      <c r="I341" s="1" t="s">
        <v>426</v>
      </c>
      <c r="J341" s="1" t="s">
        <v>611</v>
      </c>
    </row>
    <row r="342" spans="1:10" x14ac:dyDescent="0.25">
      <c r="A342" s="1">
        <v>82569</v>
      </c>
      <c r="B342" s="1" t="s">
        <v>1043</v>
      </c>
      <c r="C342" s="23" t="s">
        <v>71</v>
      </c>
      <c r="D342" s="23">
        <v>30</v>
      </c>
      <c r="E342" s="23" t="s">
        <v>271</v>
      </c>
      <c r="F342" s="1">
        <v>193</v>
      </c>
      <c r="G342" s="1">
        <v>462</v>
      </c>
      <c r="H342" s="1">
        <v>48</v>
      </c>
      <c r="I342" s="1" t="s">
        <v>427</v>
      </c>
      <c r="J342" s="1" t="s">
        <v>975</v>
      </c>
    </row>
    <row r="343" spans="1:10" x14ac:dyDescent="0.25">
      <c r="A343" s="1">
        <v>84399</v>
      </c>
      <c r="B343" s="1" t="s">
        <v>1043</v>
      </c>
      <c r="C343" s="23" t="s">
        <v>235</v>
      </c>
      <c r="D343" s="23">
        <v>60</v>
      </c>
      <c r="E343" s="23" t="s">
        <v>272</v>
      </c>
      <c r="F343" s="1">
        <v>142</v>
      </c>
      <c r="G343" s="1">
        <v>577</v>
      </c>
      <c r="H343" s="1">
        <v>12</v>
      </c>
      <c r="I343" s="1" t="s">
        <v>428</v>
      </c>
      <c r="J343" s="1" t="s">
        <v>612</v>
      </c>
    </row>
    <row r="344" spans="1:10" x14ac:dyDescent="0.25">
      <c r="A344" s="1">
        <v>82231</v>
      </c>
      <c r="B344" s="1" t="s">
        <v>1043</v>
      </c>
      <c r="C344" s="23" t="s">
        <v>273</v>
      </c>
      <c r="D344" s="23">
        <v>60</v>
      </c>
      <c r="E344" s="23" t="s">
        <v>238</v>
      </c>
      <c r="F344" s="1">
        <v>37</v>
      </c>
      <c r="G344" s="1">
        <v>886</v>
      </c>
      <c r="H344" s="1">
        <v>20</v>
      </c>
      <c r="I344" s="1" t="s">
        <v>429</v>
      </c>
      <c r="J344" s="1" t="s">
        <v>613</v>
      </c>
    </row>
    <row r="345" spans="1:10" x14ac:dyDescent="0.25">
      <c r="A345" s="1">
        <v>86879</v>
      </c>
      <c r="B345" s="1" t="s">
        <v>1043</v>
      </c>
      <c r="C345" s="23" t="s">
        <v>71</v>
      </c>
      <c r="D345" s="23">
        <v>120</v>
      </c>
      <c r="E345" s="23" t="s">
        <v>256</v>
      </c>
      <c r="F345" s="1">
        <v>34</v>
      </c>
      <c r="G345" s="1">
        <v>565</v>
      </c>
      <c r="H345" s="1">
        <v>24</v>
      </c>
      <c r="I345" s="1" t="s">
        <v>976</v>
      </c>
      <c r="J345" s="1" t="s">
        <v>614</v>
      </c>
    </row>
    <row r="346" spans="1:10" x14ac:dyDescent="0.25">
      <c r="A346" s="1">
        <v>82261</v>
      </c>
      <c r="B346" s="1" t="s">
        <v>1043</v>
      </c>
      <c r="C346" s="23" t="s">
        <v>117</v>
      </c>
      <c r="D346" s="23">
        <v>30</v>
      </c>
      <c r="E346" s="23" t="s">
        <v>255</v>
      </c>
      <c r="F346" s="1">
        <v>364</v>
      </c>
      <c r="G346" s="1">
        <v>248</v>
      </c>
      <c r="H346" s="1">
        <v>20</v>
      </c>
      <c r="I346" s="1" t="s">
        <v>977</v>
      </c>
      <c r="J346" s="1" t="s">
        <v>615</v>
      </c>
    </row>
    <row r="347" spans="1:10" x14ac:dyDescent="0.25">
      <c r="A347" s="1">
        <v>86293</v>
      </c>
      <c r="B347" s="1" t="s">
        <v>1043</v>
      </c>
      <c r="C347" s="23" t="s">
        <v>117</v>
      </c>
      <c r="D347" s="23">
        <v>60</v>
      </c>
      <c r="E347" s="23" t="s">
        <v>274</v>
      </c>
      <c r="F347" s="1">
        <v>344</v>
      </c>
      <c r="G347" s="1">
        <v>793</v>
      </c>
      <c r="H347" s="1">
        <v>18</v>
      </c>
      <c r="I347" s="1" t="s">
        <v>978</v>
      </c>
      <c r="J347" s="1" t="s">
        <v>430</v>
      </c>
    </row>
    <row r="348" spans="1:10" x14ac:dyDescent="0.25">
      <c r="A348" s="1">
        <v>85304</v>
      </c>
      <c r="B348" s="1" t="s">
        <v>1043</v>
      </c>
      <c r="C348" s="23" t="s">
        <v>227</v>
      </c>
      <c r="D348" s="23">
        <v>240</v>
      </c>
      <c r="E348" s="23" t="s">
        <v>171</v>
      </c>
      <c r="F348" s="1">
        <v>329</v>
      </c>
      <c r="G348" s="1">
        <v>936</v>
      </c>
      <c r="H348" s="1">
        <v>29</v>
      </c>
      <c r="I348" s="1" t="s">
        <v>431</v>
      </c>
      <c r="J348" s="1" t="s">
        <v>616</v>
      </c>
    </row>
    <row r="349" spans="1:10" x14ac:dyDescent="0.25">
      <c r="A349" s="1">
        <v>87867</v>
      </c>
      <c r="B349" s="1" t="s">
        <v>1042</v>
      </c>
      <c r="C349" s="23" t="s">
        <v>275</v>
      </c>
      <c r="D349" s="23">
        <v>100</v>
      </c>
      <c r="E349" s="23" t="s">
        <v>74</v>
      </c>
      <c r="F349" s="1">
        <v>54</v>
      </c>
      <c r="G349" s="1">
        <v>7</v>
      </c>
      <c r="H349" s="1">
        <v>45</v>
      </c>
      <c r="I349" s="1" t="s">
        <v>432</v>
      </c>
      <c r="J349" s="1" t="s">
        <v>617</v>
      </c>
    </row>
    <row r="350" spans="1:10" x14ac:dyDescent="0.25">
      <c r="A350" s="1">
        <v>81468</v>
      </c>
      <c r="B350" s="1" t="s">
        <v>1042</v>
      </c>
      <c r="C350" s="23" t="s">
        <v>276</v>
      </c>
      <c r="D350" s="23">
        <v>1</v>
      </c>
      <c r="E350" s="23" t="s">
        <v>257</v>
      </c>
      <c r="F350" s="1">
        <v>227</v>
      </c>
      <c r="G350" s="1">
        <v>793</v>
      </c>
      <c r="H350" s="1">
        <v>47</v>
      </c>
      <c r="I350" s="1" t="s">
        <v>433</v>
      </c>
      <c r="J350" s="1" t="s">
        <v>618</v>
      </c>
    </row>
    <row r="351" spans="1:10" x14ac:dyDescent="0.25">
      <c r="A351" s="1">
        <v>89270</v>
      </c>
      <c r="B351" s="1" t="s">
        <v>1043</v>
      </c>
      <c r="C351" s="23" t="s">
        <v>88</v>
      </c>
      <c r="D351" s="23">
        <v>30</v>
      </c>
      <c r="E351" s="23" t="s">
        <v>228</v>
      </c>
      <c r="F351" s="1">
        <v>109</v>
      </c>
      <c r="G351" s="1">
        <v>604</v>
      </c>
      <c r="H351" s="1">
        <v>6</v>
      </c>
      <c r="I351" s="1" t="s">
        <v>434</v>
      </c>
      <c r="J351" s="1" t="s">
        <v>619</v>
      </c>
    </row>
    <row r="352" spans="1:10" x14ac:dyDescent="0.25">
      <c r="A352" s="1">
        <v>89367</v>
      </c>
      <c r="B352" s="1" t="s">
        <v>1042</v>
      </c>
      <c r="C352" s="23" t="s">
        <v>277</v>
      </c>
      <c r="D352" s="23">
        <v>18</v>
      </c>
      <c r="E352" s="23" t="s">
        <v>214</v>
      </c>
      <c r="F352" s="1">
        <v>159</v>
      </c>
      <c r="G352" s="1">
        <v>67</v>
      </c>
      <c r="H352" s="1">
        <v>11</v>
      </c>
      <c r="I352" s="1" t="s">
        <v>435</v>
      </c>
      <c r="J352" s="1" t="s">
        <v>620</v>
      </c>
    </row>
    <row r="353" spans="1:10" x14ac:dyDescent="0.25">
      <c r="A353" s="1">
        <v>84937</v>
      </c>
      <c r="B353" s="1" t="s">
        <v>1043</v>
      </c>
      <c r="C353" s="23" t="s">
        <v>88</v>
      </c>
      <c r="D353" s="23">
        <v>60</v>
      </c>
      <c r="E353" s="23" t="s">
        <v>250</v>
      </c>
      <c r="F353" s="1">
        <v>68</v>
      </c>
      <c r="G353" s="1">
        <v>636</v>
      </c>
      <c r="H353" s="1">
        <v>29</v>
      </c>
      <c r="I353" s="1" t="s">
        <v>979</v>
      </c>
      <c r="J353" s="1" t="s">
        <v>621</v>
      </c>
    </row>
    <row r="354" spans="1:10" x14ac:dyDescent="0.25">
      <c r="A354" s="1">
        <v>87563</v>
      </c>
      <c r="B354" s="1" t="s">
        <v>1043</v>
      </c>
      <c r="C354" s="23" t="s">
        <v>227</v>
      </c>
      <c r="D354" s="23">
        <v>240</v>
      </c>
      <c r="E354" s="23" t="s">
        <v>140</v>
      </c>
      <c r="F354" s="1">
        <v>117</v>
      </c>
      <c r="G354" s="1">
        <v>589</v>
      </c>
      <c r="H354" s="1">
        <v>23</v>
      </c>
      <c r="I354" s="1" t="s">
        <v>980</v>
      </c>
      <c r="J354" s="1" t="s">
        <v>622</v>
      </c>
    </row>
    <row r="355" spans="1:10" x14ac:dyDescent="0.25">
      <c r="A355" s="1">
        <v>80937</v>
      </c>
      <c r="B355" s="1" t="s">
        <v>1043</v>
      </c>
      <c r="C355" s="23" t="s">
        <v>278</v>
      </c>
      <c r="D355" s="23">
        <v>120</v>
      </c>
      <c r="E355" s="23" t="s">
        <v>262</v>
      </c>
      <c r="F355" s="1">
        <v>13</v>
      </c>
      <c r="G355" s="1">
        <v>38</v>
      </c>
      <c r="H355" s="1">
        <v>19</v>
      </c>
      <c r="I355" s="1" t="s">
        <v>981</v>
      </c>
      <c r="J355" s="1" t="s">
        <v>623</v>
      </c>
    </row>
    <row r="356" spans="1:10" x14ac:dyDescent="0.25">
      <c r="A356" s="1">
        <v>82918</v>
      </c>
      <c r="B356" s="1" t="s">
        <v>1043</v>
      </c>
      <c r="C356" s="23" t="s">
        <v>154</v>
      </c>
      <c r="D356" s="23">
        <v>120</v>
      </c>
      <c r="E356" s="23" t="s">
        <v>262</v>
      </c>
      <c r="F356" s="1">
        <v>93</v>
      </c>
      <c r="G356" s="1">
        <v>366</v>
      </c>
      <c r="H356" s="1">
        <v>48</v>
      </c>
      <c r="I356" s="1" t="s">
        <v>982</v>
      </c>
      <c r="J356" s="1" t="s">
        <v>624</v>
      </c>
    </row>
    <row r="357" spans="1:10" x14ac:dyDescent="0.25">
      <c r="A357" s="1">
        <v>86546</v>
      </c>
      <c r="B357" s="1" t="s">
        <v>1043</v>
      </c>
      <c r="C357" s="23" t="s">
        <v>279</v>
      </c>
      <c r="D357" s="23">
        <v>30</v>
      </c>
      <c r="E357" s="23" t="s">
        <v>145</v>
      </c>
      <c r="F357" s="1">
        <v>149</v>
      </c>
      <c r="G357" s="1">
        <v>22</v>
      </c>
      <c r="H357" s="1">
        <v>21</v>
      </c>
      <c r="I357" s="1" t="s">
        <v>436</v>
      </c>
      <c r="J357" s="1" t="s">
        <v>983</v>
      </c>
    </row>
    <row r="358" spans="1:10" x14ac:dyDescent="0.25">
      <c r="A358" s="1">
        <v>88469</v>
      </c>
      <c r="B358" s="1" t="s">
        <v>1043</v>
      </c>
      <c r="C358" s="23" t="s">
        <v>117</v>
      </c>
      <c r="D358" s="23">
        <v>60</v>
      </c>
      <c r="E358" s="23" t="s">
        <v>267</v>
      </c>
      <c r="F358" s="1">
        <v>349</v>
      </c>
      <c r="G358" s="1">
        <v>841</v>
      </c>
      <c r="H358" s="1">
        <v>14</v>
      </c>
      <c r="I358" s="1" t="s">
        <v>437</v>
      </c>
      <c r="J358" s="1" t="s">
        <v>1</v>
      </c>
    </row>
    <row r="359" spans="1:10" x14ac:dyDescent="0.25">
      <c r="A359" s="1">
        <v>89029</v>
      </c>
      <c r="B359" s="1" t="s">
        <v>1046</v>
      </c>
      <c r="C359" s="23" t="s">
        <v>125</v>
      </c>
      <c r="D359" s="23">
        <v>30</v>
      </c>
      <c r="E359" s="23" t="s">
        <v>280</v>
      </c>
      <c r="F359" s="1">
        <v>175</v>
      </c>
      <c r="G359" s="1">
        <v>299</v>
      </c>
      <c r="H359" s="1">
        <v>37</v>
      </c>
      <c r="I359" s="1" t="s">
        <v>438</v>
      </c>
      <c r="J359" s="1" t="s">
        <v>625</v>
      </c>
    </row>
    <row r="360" spans="1:10" x14ac:dyDescent="0.25">
      <c r="A360" s="1">
        <v>87533</v>
      </c>
      <c r="B360" s="1" t="s">
        <v>1043</v>
      </c>
      <c r="C360" s="23" t="s">
        <v>115</v>
      </c>
      <c r="D360" s="23">
        <v>30</v>
      </c>
      <c r="E360" s="23" t="s">
        <v>281</v>
      </c>
      <c r="F360" s="1">
        <v>181</v>
      </c>
      <c r="G360" s="1">
        <v>606</v>
      </c>
      <c r="H360" s="1">
        <v>42</v>
      </c>
      <c r="I360" s="1" t="s">
        <v>439</v>
      </c>
      <c r="J360" s="1" t="s">
        <v>626</v>
      </c>
    </row>
    <row r="361" spans="1:10" x14ac:dyDescent="0.25">
      <c r="A361" s="1">
        <v>83984</v>
      </c>
      <c r="B361" s="1" t="s">
        <v>1043</v>
      </c>
      <c r="C361" s="23" t="s">
        <v>79</v>
      </c>
      <c r="D361" s="23">
        <v>180</v>
      </c>
      <c r="E361" s="23" t="s">
        <v>216</v>
      </c>
      <c r="F361" s="1">
        <v>357</v>
      </c>
      <c r="G361" s="1">
        <v>360</v>
      </c>
      <c r="H361" s="1">
        <v>47</v>
      </c>
      <c r="I361" s="1" t="s">
        <v>440</v>
      </c>
      <c r="J361" s="1" t="s">
        <v>1</v>
      </c>
    </row>
    <row r="362" spans="1:10" x14ac:dyDescent="0.25">
      <c r="A362" s="1">
        <v>88611</v>
      </c>
      <c r="B362" s="1" t="s">
        <v>1043</v>
      </c>
      <c r="C362" s="23" t="s">
        <v>229</v>
      </c>
      <c r="D362" s="23">
        <v>168</v>
      </c>
      <c r="E362" s="23" t="s">
        <v>282</v>
      </c>
      <c r="F362" s="1">
        <v>230</v>
      </c>
      <c r="G362" s="1">
        <v>76</v>
      </c>
      <c r="H362" s="1">
        <v>4</v>
      </c>
      <c r="I362" s="1" t="s">
        <v>441</v>
      </c>
      <c r="J362" s="1" t="s">
        <v>627</v>
      </c>
    </row>
    <row r="363" spans="1:10" x14ac:dyDescent="0.25">
      <c r="A363" s="1">
        <v>89659</v>
      </c>
      <c r="B363" s="1" t="s">
        <v>1043</v>
      </c>
      <c r="C363" s="23" t="s">
        <v>283</v>
      </c>
      <c r="D363" s="23">
        <v>60</v>
      </c>
      <c r="E363" s="23" t="s">
        <v>248</v>
      </c>
      <c r="F363" s="1">
        <v>317</v>
      </c>
      <c r="G363" s="1">
        <v>680</v>
      </c>
      <c r="H363" s="1">
        <v>8</v>
      </c>
      <c r="I363" s="1" t="s">
        <v>442</v>
      </c>
      <c r="J363" s="1" t="s">
        <v>628</v>
      </c>
    </row>
    <row r="364" spans="1:10" x14ac:dyDescent="0.25">
      <c r="A364" s="1">
        <v>84128</v>
      </c>
      <c r="B364" s="1" t="s">
        <v>1046</v>
      </c>
      <c r="C364" s="23" t="s">
        <v>258</v>
      </c>
      <c r="D364" s="23">
        <v>1000</v>
      </c>
      <c r="E364" s="23" t="s">
        <v>197</v>
      </c>
      <c r="F364" s="1">
        <v>285</v>
      </c>
      <c r="G364" s="1">
        <v>257</v>
      </c>
      <c r="H364" s="1">
        <v>48</v>
      </c>
      <c r="I364" s="1" t="s">
        <v>984</v>
      </c>
      <c r="J364" s="1" t="s">
        <v>629</v>
      </c>
    </row>
    <row r="365" spans="1:10" x14ac:dyDescent="0.25">
      <c r="A365" s="1">
        <v>89755</v>
      </c>
      <c r="B365" s="1" t="s">
        <v>1043</v>
      </c>
      <c r="C365" s="23" t="s">
        <v>117</v>
      </c>
      <c r="D365" s="23">
        <v>60</v>
      </c>
      <c r="E365" s="23" t="s">
        <v>137</v>
      </c>
      <c r="F365" s="1">
        <v>2</v>
      </c>
      <c r="G365" s="1">
        <v>575</v>
      </c>
      <c r="H365" s="1">
        <v>48</v>
      </c>
      <c r="I365" s="1" t="s">
        <v>985</v>
      </c>
      <c r="J365" s="1" t="s">
        <v>630</v>
      </c>
    </row>
    <row r="366" spans="1:10" x14ac:dyDescent="0.25">
      <c r="A366" s="1">
        <v>82477</v>
      </c>
      <c r="B366" s="1" t="s">
        <v>1043</v>
      </c>
      <c r="C366" s="23" t="s">
        <v>239</v>
      </c>
      <c r="D366" s="23">
        <v>60</v>
      </c>
      <c r="E366" s="23" t="s">
        <v>76</v>
      </c>
      <c r="F366" s="1">
        <v>120</v>
      </c>
      <c r="G366" s="1">
        <v>775</v>
      </c>
      <c r="H366" s="1">
        <v>23</v>
      </c>
      <c r="I366" s="1" t="s">
        <v>986</v>
      </c>
      <c r="J366" s="1" t="s">
        <v>631</v>
      </c>
    </row>
    <row r="367" spans="1:10" x14ac:dyDescent="0.25">
      <c r="A367" s="1">
        <v>80970</v>
      </c>
      <c r="B367" s="1" t="s">
        <v>1043</v>
      </c>
      <c r="C367" s="23" t="s">
        <v>88</v>
      </c>
      <c r="D367" s="23">
        <v>60</v>
      </c>
      <c r="E367" s="23" t="s">
        <v>284</v>
      </c>
      <c r="F367" s="1">
        <v>138</v>
      </c>
      <c r="G367" s="1">
        <v>340</v>
      </c>
      <c r="H367" s="1">
        <v>35</v>
      </c>
      <c r="I367" s="1" t="s">
        <v>443</v>
      </c>
      <c r="J367" s="1" t="s">
        <v>632</v>
      </c>
    </row>
    <row r="368" spans="1:10" x14ac:dyDescent="0.25">
      <c r="A368" s="1">
        <v>81121</v>
      </c>
      <c r="B368" s="1" t="s">
        <v>1043</v>
      </c>
      <c r="C368" s="23" t="s">
        <v>227</v>
      </c>
      <c r="D368" s="23">
        <v>90</v>
      </c>
      <c r="E368" s="23" t="s">
        <v>156</v>
      </c>
      <c r="F368" s="1">
        <v>332</v>
      </c>
      <c r="G368" s="1">
        <v>448</v>
      </c>
      <c r="H368" s="1">
        <v>48</v>
      </c>
      <c r="I368" s="1" t="s">
        <v>444</v>
      </c>
      <c r="J368" s="1" t="s">
        <v>1</v>
      </c>
    </row>
    <row r="369" spans="1:10" x14ac:dyDescent="0.25">
      <c r="A369" s="1">
        <v>84689</v>
      </c>
      <c r="B369" s="1" t="s">
        <v>1043</v>
      </c>
      <c r="C369" s="23" t="s">
        <v>88</v>
      </c>
      <c r="D369" s="23">
        <v>60</v>
      </c>
      <c r="E369" s="23" t="s">
        <v>263</v>
      </c>
      <c r="F369" s="1">
        <v>281</v>
      </c>
      <c r="G369" s="1">
        <v>841</v>
      </c>
      <c r="H369" s="1">
        <v>29</v>
      </c>
      <c r="I369" s="1" t="s">
        <v>445</v>
      </c>
      <c r="J369" s="1" t="s">
        <v>446</v>
      </c>
    </row>
    <row r="370" spans="1:10" x14ac:dyDescent="0.25">
      <c r="A370" s="1">
        <v>85794</v>
      </c>
      <c r="B370" s="1" t="s">
        <v>1043</v>
      </c>
      <c r="C370" s="23" t="s">
        <v>152</v>
      </c>
      <c r="D370" s="23">
        <v>30</v>
      </c>
      <c r="E370" s="23" t="s">
        <v>116</v>
      </c>
      <c r="F370" s="1">
        <v>146</v>
      </c>
      <c r="G370" s="1">
        <v>341</v>
      </c>
      <c r="H370" s="1">
        <v>18</v>
      </c>
      <c r="I370" s="1" t="s">
        <v>447</v>
      </c>
      <c r="J370" s="1" t="s">
        <v>633</v>
      </c>
    </row>
    <row r="371" spans="1:10" x14ac:dyDescent="0.25">
      <c r="A371" s="1">
        <v>84583</v>
      </c>
      <c r="B371" s="1" t="s">
        <v>1043</v>
      </c>
      <c r="C371" s="23" t="s">
        <v>71</v>
      </c>
      <c r="D371" s="23">
        <v>30</v>
      </c>
      <c r="E371" s="23" t="s">
        <v>228</v>
      </c>
      <c r="F371" s="1">
        <v>329</v>
      </c>
      <c r="G371" s="1">
        <v>649</v>
      </c>
      <c r="H371" s="1">
        <v>42</v>
      </c>
      <c r="I371" s="1" t="s">
        <v>448</v>
      </c>
      <c r="J371" s="1" t="s">
        <v>634</v>
      </c>
    </row>
    <row r="372" spans="1:10" x14ac:dyDescent="0.25">
      <c r="A372" s="1">
        <v>84397</v>
      </c>
      <c r="B372" s="1" t="s">
        <v>1043</v>
      </c>
      <c r="C372" s="23" t="s">
        <v>152</v>
      </c>
      <c r="D372" s="23">
        <v>60</v>
      </c>
      <c r="E372" s="23" t="s">
        <v>263</v>
      </c>
      <c r="F372" s="1">
        <v>347</v>
      </c>
      <c r="G372" s="1">
        <v>37</v>
      </c>
      <c r="H372" s="1">
        <v>27</v>
      </c>
      <c r="I372" s="1" t="s">
        <v>987</v>
      </c>
      <c r="J372" s="1" t="s">
        <v>635</v>
      </c>
    </row>
    <row r="373" spans="1:10" x14ac:dyDescent="0.25">
      <c r="A373" s="1">
        <v>89603</v>
      </c>
      <c r="B373" s="1" t="s">
        <v>1043</v>
      </c>
      <c r="C373" s="23" t="s">
        <v>71</v>
      </c>
      <c r="D373" s="23">
        <v>60</v>
      </c>
      <c r="E373" s="23" t="s">
        <v>285</v>
      </c>
      <c r="F373" s="1">
        <v>368</v>
      </c>
      <c r="G373" s="1">
        <v>900</v>
      </c>
      <c r="H373" s="1">
        <v>18</v>
      </c>
      <c r="I373" s="1" t="s">
        <v>988</v>
      </c>
      <c r="J373" s="1" t="s">
        <v>636</v>
      </c>
    </row>
    <row r="374" spans="1:10" x14ac:dyDescent="0.25">
      <c r="A374" s="1">
        <v>88272</v>
      </c>
      <c r="B374" s="1" t="s">
        <v>1042</v>
      </c>
      <c r="C374" s="23" t="s">
        <v>112</v>
      </c>
      <c r="D374" s="23">
        <v>50</v>
      </c>
      <c r="E374" s="23" t="s">
        <v>286</v>
      </c>
      <c r="F374" s="1">
        <v>295</v>
      </c>
      <c r="G374" s="1">
        <v>691</v>
      </c>
      <c r="H374" s="1">
        <v>21</v>
      </c>
      <c r="I374" s="1" t="s">
        <v>989</v>
      </c>
      <c r="J374" s="1" t="s">
        <v>1</v>
      </c>
    </row>
    <row r="375" spans="1:10" x14ac:dyDescent="0.25">
      <c r="A375" s="1">
        <v>82035</v>
      </c>
      <c r="B375" s="1" t="s">
        <v>1043</v>
      </c>
      <c r="C375" s="23" t="s">
        <v>273</v>
      </c>
      <c r="D375" s="23">
        <v>120</v>
      </c>
      <c r="E375" s="23" t="s">
        <v>231</v>
      </c>
      <c r="F375" s="1">
        <v>100</v>
      </c>
      <c r="G375" s="1">
        <v>422</v>
      </c>
      <c r="H375" s="1">
        <v>12</v>
      </c>
      <c r="I375" s="1" t="s">
        <v>990</v>
      </c>
      <c r="J375" s="1" t="s">
        <v>637</v>
      </c>
    </row>
    <row r="376" spans="1:10" x14ac:dyDescent="0.25">
      <c r="A376" s="1">
        <v>84049</v>
      </c>
      <c r="B376" s="1" t="s">
        <v>1042</v>
      </c>
      <c r="C376" s="23" t="s">
        <v>287</v>
      </c>
      <c r="D376" s="23">
        <v>100</v>
      </c>
      <c r="E376" s="23" t="s">
        <v>99</v>
      </c>
      <c r="F376" s="1">
        <v>159</v>
      </c>
      <c r="G376" s="1">
        <v>53</v>
      </c>
      <c r="H376" s="1">
        <v>32</v>
      </c>
      <c r="I376" s="1" t="s">
        <v>449</v>
      </c>
      <c r="J376" s="1" t="s">
        <v>638</v>
      </c>
    </row>
    <row r="377" spans="1:10" x14ac:dyDescent="0.25">
      <c r="A377" s="1">
        <v>87883</v>
      </c>
      <c r="B377" s="1" t="s">
        <v>1043</v>
      </c>
      <c r="C377" s="23" t="s">
        <v>88</v>
      </c>
      <c r="D377" s="23">
        <v>60</v>
      </c>
      <c r="E377" s="23" t="s">
        <v>288</v>
      </c>
      <c r="F377" s="1">
        <v>20</v>
      </c>
      <c r="G377" s="1">
        <v>34</v>
      </c>
      <c r="H377" s="1">
        <v>8</v>
      </c>
      <c r="I377" s="1" t="s">
        <v>450</v>
      </c>
      <c r="J377" s="1" t="s">
        <v>639</v>
      </c>
    </row>
    <row r="378" spans="1:10" x14ac:dyDescent="0.25">
      <c r="A378" s="1">
        <v>84735</v>
      </c>
      <c r="B378" s="1" t="s">
        <v>1042</v>
      </c>
      <c r="C378" s="23" t="s">
        <v>98</v>
      </c>
      <c r="D378" s="23">
        <v>36</v>
      </c>
      <c r="E378" s="23" t="s">
        <v>289</v>
      </c>
      <c r="F378" s="1">
        <v>8</v>
      </c>
      <c r="G378" s="1">
        <v>822</v>
      </c>
      <c r="H378" s="1">
        <v>10</v>
      </c>
      <c r="I378" s="1" t="s">
        <v>451</v>
      </c>
      <c r="J378" s="1" t="s">
        <v>640</v>
      </c>
    </row>
    <row r="379" spans="1:10" x14ac:dyDescent="0.25">
      <c r="A379" s="1">
        <v>86861</v>
      </c>
      <c r="B379" s="1" t="s">
        <v>1043</v>
      </c>
      <c r="C379" s="23" t="s">
        <v>235</v>
      </c>
      <c r="D379" s="23">
        <v>30</v>
      </c>
      <c r="E379" s="23" t="s">
        <v>290</v>
      </c>
      <c r="F379" s="1">
        <v>185</v>
      </c>
      <c r="G379" s="1">
        <v>412</v>
      </c>
      <c r="H379" s="1">
        <v>16</v>
      </c>
      <c r="I379" s="1" t="s">
        <v>452</v>
      </c>
      <c r="J379" s="1" t="s">
        <v>991</v>
      </c>
    </row>
    <row r="380" spans="1:10" x14ac:dyDescent="0.25">
      <c r="A380" s="1">
        <v>86132</v>
      </c>
      <c r="B380" s="1" t="s">
        <v>1042</v>
      </c>
      <c r="C380" s="23" t="s">
        <v>189</v>
      </c>
      <c r="D380" s="23">
        <v>100</v>
      </c>
      <c r="E380" s="23" t="s">
        <v>240</v>
      </c>
      <c r="F380" s="1">
        <v>56</v>
      </c>
      <c r="G380" s="1">
        <v>624</v>
      </c>
      <c r="H380" s="1">
        <v>6</v>
      </c>
      <c r="I380" s="1" t="s">
        <v>453</v>
      </c>
      <c r="J380" s="1" t="s">
        <v>641</v>
      </c>
    </row>
    <row r="381" spans="1:10" x14ac:dyDescent="0.25">
      <c r="A381" s="1">
        <v>86750</v>
      </c>
      <c r="B381" s="1" t="s">
        <v>1043</v>
      </c>
      <c r="C381" s="23" t="s">
        <v>71</v>
      </c>
      <c r="D381" s="23">
        <v>240</v>
      </c>
      <c r="E381" s="23" t="s">
        <v>268</v>
      </c>
      <c r="F381" s="1">
        <v>146</v>
      </c>
      <c r="G381" s="1">
        <v>148</v>
      </c>
      <c r="H381" s="1">
        <v>11</v>
      </c>
      <c r="I381" s="1" t="s">
        <v>454</v>
      </c>
      <c r="J381" s="1" t="s">
        <v>642</v>
      </c>
    </row>
    <row r="382" spans="1:10" x14ac:dyDescent="0.25">
      <c r="A382" s="1">
        <v>85422</v>
      </c>
      <c r="B382" s="1" t="s">
        <v>1043</v>
      </c>
      <c r="C382" s="23" t="s">
        <v>117</v>
      </c>
      <c r="D382" s="23">
        <v>30</v>
      </c>
      <c r="E382" s="23" t="s">
        <v>168</v>
      </c>
      <c r="F382" s="1">
        <v>325</v>
      </c>
      <c r="G382" s="1">
        <v>821</v>
      </c>
      <c r="H382" s="1">
        <v>12</v>
      </c>
      <c r="I382" s="1" t="s">
        <v>455</v>
      </c>
      <c r="J382" s="1" t="s">
        <v>643</v>
      </c>
    </row>
    <row r="383" spans="1:10" x14ac:dyDescent="0.25">
      <c r="A383" s="1">
        <v>89091</v>
      </c>
      <c r="B383" s="1" t="s">
        <v>1043</v>
      </c>
      <c r="C383" s="23" t="s">
        <v>117</v>
      </c>
      <c r="D383" s="23">
        <v>60</v>
      </c>
      <c r="E383" s="23" t="s">
        <v>153</v>
      </c>
      <c r="F383" s="1">
        <v>51</v>
      </c>
      <c r="G383" s="1">
        <v>279</v>
      </c>
      <c r="H383" s="1">
        <v>2</v>
      </c>
      <c r="I383" s="1" t="s">
        <v>992</v>
      </c>
      <c r="J383" s="1" t="s">
        <v>644</v>
      </c>
    </row>
    <row r="384" spans="1:10" x14ac:dyDescent="0.25">
      <c r="A384" s="1">
        <v>88290</v>
      </c>
      <c r="B384" s="1" t="s">
        <v>1043</v>
      </c>
      <c r="C384" s="23" t="s">
        <v>261</v>
      </c>
      <c r="D384" s="23">
        <v>60</v>
      </c>
      <c r="E384" s="23" t="s">
        <v>119</v>
      </c>
      <c r="F384" s="1">
        <v>75</v>
      </c>
      <c r="G384" s="1">
        <v>582</v>
      </c>
      <c r="H384" s="1">
        <v>46</v>
      </c>
      <c r="I384" s="1" t="s">
        <v>993</v>
      </c>
      <c r="J384" s="1" t="s">
        <v>645</v>
      </c>
    </row>
    <row r="385" spans="1:10" x14ac:dyDescent="0.25">
      <c r="A385" s="1">
        <v>85670</v>
      </c>
      <c r="B385" s="1" t="s">
        <v>1046</v>
      </c>
      <c r="C385" s="23" t="s">
        <v>291</v>
      </c>
      <c r="D385" s="23">
        <v>1000</v>
      </c>
      <c r="E385" s="23" t="s">
        <v>197</v>
      </c>
      <c r="F385" s="1">
        <v>228</v>
      </c>
      <c r="G385" s="1">
        <v>524</v>
      </c>
      <c r="H385" s="1">
        <v>7</v>
      </c>
      <c r="I385" s="1" t="s">
        <v>994</v>
      </c>
      <c r="J385" s="1" t="s">
        <v>646</v>
      </c>
    </row>
    <row r="386" spans="1:10" x14ac:dyDescent="0.25">
      <c r="A386" s="1">
        <v>85155</v>
      </c>
      <c r="B386" s="1" t="s">
        <v>1043</v>
      </c>
      <c r="C386" s="23" t="s">
        <v>88</v>
      </c>
      <c r="D386" s="23">
        <v>30</v>
      </c>
      <c r="E386" s="23" t="s">
        <v>221</v>
      </c>
      <c r="F386" s="1">
        <v>201</v>
      </c>
      <c r="G386" s="1">
        <v>70</v>
      </c>
      <c r="H386" s="1">
        <v>0</v>
      </c>
      <c r="I386" s="1" t="s">
        <v>456</v>
      </c>
      <c r="J386" s="1" t="s">
        <v>1</v>
      </c>
    </row>
    <row r="387" spans="1:10" x14ac:dyDescent="0.25">
      <c r="A387" s="1">
        <v>88662</v>
      </c>
      <c r="B387" s="1" t="s">
        <v>1043</v>
      </c>
      <c r="C387" s="23" t="s">
        <v>235</v>
      </c>
      <c r="D387" s="23">
        <v>30</v>
      </c>
      <c r="E387" s="23" t="s">
        <v>116</v>
      </c>
      <c r="F387" s="1">
        <v>121</v>
      </c>
      <c r="G387" s="1">
        <v>569</v>
      </c>
      <c r="H387" s="1">
        <v>44</v>
      </c>
      <c r="I387" s="1" t="s">
        <v>457</v>
      </c>
      <c r="J387" s="1" t="s">
        <v>647</v>
      </c>
    </row>
    <row r="388" spans="1:10" x14ac:dyDescent="0.25">
      <c r="A388" s="1">
        <v>82253</v>
      </c>
      <c r="B388" s="1" t="s">
        <v>1043</v>
      </c>
      <c r="C388" s="23" t="s">
        <v>239</v>
      </c>
      <c r="D388" s="23">
        <v>30</v>
      </c>
      <c r="E388" s="23" t="s">
        <v>141</v>
      </c>
      <c r="F388" s="1">
        <v>228</v>
      </c>
      <c r="G388" s="1">
        <v>268</v>
      </c>
      <c r="H388" s="1">
        <v>43</v>
      </c>
      <c r="I388" s="1" t="s">
        <v>458</v>
      </c>
      <c r="J388" s="1" t="s">
        <v>648</v>
      </c>
    </row>
    <row r="389" spans="1:10" x14ac:dyDescent="0.25">
      <c r="A389" s="1">
        <v>83949</v>
      </c>
      <c r="B389" s="1" t="s">
        <v>1043</v>
      </c>
      <c r="C389" s="23" t="s">
        <v>181</v>
      </c>
      <c r="D389" s="23">
        <v>5</v>
      </c>
      <c r="E389" s="23" t="s">
        <v>167</v>
      </c>
      <c r="F389" s="1">
        <v>209</v>
      </c>
      <c r="G389" s="1">
        <v>617</v>
      </c>
      <c r="H389" s="1">
        <v>15</v>
      </c>
      <c r="I389" s="1" t="s">
        <v>459</v>
      </c>
      <c r="J389" s="1" t="s">
        <v>649</v>
      </c>
    </row>
    <row r="390" spans="1:10" x14ac:dyDescent="0.25">
      <c r="A390" s="1">
        <v>83474</v>
      </c>
      <c r="B390" s="1" t="s">
        <v>1042</v>
      </c>
      <c r="C390" s="23" t="s">
        <v>98</v>
      </c>
      <c r="D390" s="23">
        <v>20</v>
      </c>
      <c r="E390" s="23" t="s">
        <v>292</v>
      </c>
      <c r="F390" s="1">
        <v>32</v>
      </c>
      <c r="G390" s="1">
        <v>790</v>
      </c>
      <c r="H390" s="1">
        <v>8</v>
      </c>
      <c r="I390" s="1" t="s">
        <v>460</v>
      </c>
      <c r="J390" s="1" t="s">
        <v>995</v>
      </c>
    </row>
    <row r="391" spans="1:10" x14ac:dyDescent="0.25">
      <c r="A391" s="1">
        <v>82078</v>
      </c>
      <c r="B391" s="1" t="s">
        <v>1043</v>
      </c>
      <c r="C391" s="23" t="s">
        <v>146</v>
      </c>
      <c r="D391" s="23">
        <v>240</v>
      </c>
      <c r="E391" s="23" t="s">
        <v>140</v>
      </c>
      <c r="F391" s="1">
        <v>11</v>
      </c>
      <c r="G391" s="1">
        <v>885</v>
      </c>
      <c r="H391" s="1">
        <v>19</v>
      </c>
      <c r="I391" s="1" t="s">
        <v>996</v>
      </c>
      <c r="J391" s="1" t="s">
        <v>1</v>
      </c>
    </row>
    <row r="392" spans="1:10" x14ac:dyDescent="0.25">
      <c r="A392" s="1">
        <v>89301</v>
      </c>
      <c r="B392" s="1" t="s">
        <v>1043</v>
      </c>
      <c r="C392" s="23" t="s">
        <v>117</v>
      </c>
      <c r="D392" s="23">
        <v>120</v>
      </c>
      <c r="E392" s="23" t="s">
        <v>262</v>
      </c>
      <c r="F392" s="1">
        <v>225</v>
      </c>
      <c r="G392" s="1">
        <v>241</v>
      </c>
      <c r="H392" s="1">
        <v>9</v>
      </c>
      <c r="I392" s="1" t="s">
        <v>997</v>
      </c>
      <c r="J392" s="1" t="s">
        <v>1</v>
      </c>
    </row>
    <row r="393" spans="1:10" x14ac:dyDescent="0.25">
      <c r="A393" s="1">
        <v>85648</v>
      </c>
      <c r="B393" s="1" t="s">
        <v>1043</v>
      </c>
      <c r="C393" s="23" t="s">
        <v>261</v>
      </c>
      <c r="D393" s="23">
        <v>200</v>
      </c>
      <c r="E393" s="23" t="s">
        <v>95</v>
      </c>
      <c r="F393" s="1">
        <v>372</v>
      </c>
      <c r="G393" s="1">
        <v>994</v>
      </c>
      <c r="H393" s="1">
        <v>6</v>
      </c>
      <c r="I393" s="1" t="s">
        <v>998</v>
      </c>
      <c r="J393" s="1" t="s">
        <v>1</v>
      </c>
    </row>
    <row r="394" spans="1:10" x14ac:dyDescent="0.25">
      <c r="A394" s="1">
        <v>83488</v>
      </c>
      <c r="B394" s="1" t="s">
        <v>1042</v>
      </c>
      <c r="C394" s="23" t="s">
        <v>100</v>
      </c>
      <c r="D394" s="23">
        <v>1</v>
      </c>
      <c r="E394" s="23" t="s">
        <v>293</v>
      </c>
      <c r="F394" s="1">
        <v>85</v>
      </c>
      <c r="G394" s="1">
        <v>393</v>
      </c>
      <c r="H394" s="1">
        <v>5</v>
      </c>
      <c r="I394" s="1" t="s">
        <v>999</v>
      </c>
      <c r="J394" s="1" t="s">
        <v>1</v>
      </c>
    </row>
    <row r="395" spans="1:10" x14ac:dyDescent="0.25">
      <c r="A395" s="1">
        <v>89673</v>
      </c>
      <c r="B395" s="1" t="s">
        <v>1043</v>
      </c>
      <c r="C395" s="23" t="s">
        <v>117</v>
      </c>
      <c r="D395" s="23">
        <v>100</v>
      </c>
      <c r="E395" s="23" t="s">
        <v>164</v>
      </c>
      <c r="F395" s="1">
        <v>259</v>
      </c>
      <c r="G395" s="1">
        <v>753</v>
      </c>
      <c r="H395" s="1">
        <v>45</v>
      </c>
      <c r="I395" s="1" t="s">
        <v>461</v>
      </c>
      <c r="J395" s="1" t="s">
        <v>650</v>
      </c>
    </row>
    <row r="396" spans="1:10" x14ac:dyDescent="0.25">
      <c r="A396" s="1">
        <v>81429</v>
      </c>
      <c r="B396" s="1" t="s">
        <v>1043</v>
      </c>
      <c r="C396" s="23" t="s">
        <v>71</v>
      </c>
      <c r="D396" s="23">
        <v>30</v>
      </c>
      <c r="E396" s="23" t="s">
        <v>294</v>
      </c>
      <c r="F396" s="1">
        <v>50</v>
      </c>
      <c r="G396" s="1">
        <v>862</v>
      </c>
      <c r="H396" s="1">
        <v>21</v>
      </c>
      <c r="I396" s="1" t="s">
        <v>462</v>
      </c>
      <c r="J396" s="1" t="s">
        <v>651</v>
      </c>
    </row>
    <row r="397" spans="1:10" x14ac:dyDescent="0.25">
      <c r="A397" s="1">
        <v>88090</v>
      </c>
      <c r="B397" s="1" t="s">
        <v>1043</v>
      </c>
      <c r="C397" s="23" t="s">
        <v>146</v>
      </c>
      <c r="D397" s="23">
        <v>60</v>
      </c>
      <c r="E397" s="23" t="s">
        <v>77</v>
      </c>
      <c r="F397" s="1">
        <v>180</v>
      </c>
      <c r="G397" s="1">
        <v>675</v>
      </c>
      <c r="H397" s="1">
        <v>14</v>
      </c>
      <c r="I397" s="1" t="s">
        <v>463</v>
      </c>
      <c r="J397" s="1" t="s">
        <v>1000</v>
      </c>
    </row>
    <row r="398" spans="1:10" x14ac:dyDescent="0.25">
      <c r="A398" s="1">
        <v>86004</v>
      </c>
      <c r="B398" s="1" t="s">
        <v>1042</v>
      </c>
      <c r="C398" s="23" t="s">
        <v>112</v>
      </c>
      <c r="D398" s="23">
        <v>50</v>
      </c>
      <c r="E398" s="23" t="s">
        <v>295</v>
      </c>
      <c r="F398" s="1">
        <v>350</v>
      </c>
      <c r="G398" s="1">
        <v>624</v>
      </c>
      <c r="H398" s="1">
        <v>4</v>
      </c>
      <c r="I398" s="1" t="s">
        <v>464</v>
      </c>
      <c r="J398" s="1" t="s">
        <v>652</v>
      </c>
    </row>
    <row r="399" spans="1:10" x14ac:dyDescent="0.25">
      <c r="A399" s="1">
        <v>84184</v>
      </c>
      <c r="B399" s="1" t="s">
        <v>1043</v>
      </c>
      <c r="C399" s="23" t="s">
        <v>239</v>
      </c>
      <c r="D399" s="23">
        <v>90</v>
      </c>
      <c r="E399" s="23" t="s">
        <v>165</v>
      </c>
      <c r="F399" s="1">
        <v>318</v>
      </c>
      <c r="G399" s="1">
        <v>545</v>
      </c>
      <c r="H399" s="1">
        <v>46</v>
      </c>
      <c r="I399" s="1" t="s">
        <v>465</v>
      </c>
      <c r="J399" s="1" t="s">
        <v>1</v>
      </c>
    </row>
    <row r="400" spans="1:10" x14ac:dyDescent="0.25">
      <c r="A400" s="1">
        <v>87393</v>
      </c>
      <c r="B400" s="1" t="s">
        <v>1046</v>
      </c>
      <c r="C400" s="23" t="s">
        <v>296</v>
      </c>
      <c r="D400" s="23">
        <v>1000</v>
      </c>
      <c r="E400" s="23" t="s">
        <v>297</v>
      </c>
      <c r="F400" s="1">
        <v>31</v>
      </c>
      <c r="G400" s="1">
        <v>394</v>
      </c>
      <c r="H400" s="1">
        <v>46</v>
      </c>
      <c r="I400" s="1" t="s">
        <v>466</v>
      </c>
      <c r="J400" s="1" t="s">
        <v>653</v>
      </c>
    </row>
    <row r="401" spans="1:10" x14ac:dyDescent="0.25">
      <c r="A401" s="1">
        <v>80954</v>
      </c>
      <c r="B401" s="1" t="s">
        <v>1046</v>
      </c>
      <c r="C401" s="23" t="s">
        <v>298</v>
      </c>
      <c r="D401" s="23">
        <v>1000</v>
      </c>
      <c r="E401" s="23" t="s">
        <v>197</v>
      </c>
      <c r="F401" s="1">
        <v>295</v>
      </c>
      <c r="G401" s="1">
        <v>335</v>
      </c>
      <c r="H401" s="1">
        <v>43</v>
      </c>
      <c r="I401" s="1" t="s">
        <v>467</v>
      </c>
      <c r="J401" s="1" t="s">
        <v>654</v>
      </c>
    </row>
    <row r="402" spans="1:10" x14ac:dyDescent="0.25">
      <c r="A402" s="1">
        <v>81847</v>
      </c>
      <c r="B402" s="1" t="s">
        <v>1043</v>
      </c>
      <c r="C402" s="23" t="s">
        <v>117</v>
      </c>
      <c r="D402" s="23">
        <v>120</v>
      </c>
      <c r="E402" s="23" t="s">
        <v>231</v>
      </c>
      <c r="F402" s="1">
        <v>162</v>
      </c>
      <c r="G402" s="1">
        <v>43</v>
      </c>
      <c r="H402" s="1">
        <v>17</v>
      </c>
      <c r="I402" s="1" t="s">
        <v>946</v>
      </c>
      <c r="J402" s="1" t="s">
        <v>655</v>
      </c>
    </row>
    <row r="403" spans="1:10" x14ac:dyDescent="0.25">
      <c r="A403" s="1">
        <v>87587</v>
      </c>
      <c r="B403" s="1" t="s">
        <v>1043</v>
      </c>
      <c r="C403" s="23" t="s">
        <v>71</v>
      </c>
      <c r="D403" s="23">
        <v>60</v>
      </c>
      <c r="E403" s="23" t="s">
        <v>260</v>
      </c>
      <c r="F403" s="1">
        <v>165</v>
      </c>
      <c r="G403" s="1">
        <v>31</v>
      </c>
      <c r="H403" s="1">
        <v>9</v>
      </c>
      <c r="I403" s="1" t="s">
        <v>947</v>
      </c>
      <c r="J403" s="1" t="s">
        <v>656</v>
      </c>
    </row>
    <row r="404" spans="1:10" x14ac:dyDescent="0.25">
      <c r="A404" s="1">
        <v>85844</v>
      </c>
      <c r="B404" s="1" t="s">
        <v>1046</v>
      </c>
      <c r="C404" s="23" t="s">
        <v>291</v>
      </c>
      <c r="D404" s="23">
        <v>100</v>
      </c>
      <c r="E404" s="23" t="s">
        <v>135</v>
      </c>
      <c r="F404" s="1">
        <v>366</v>
      </c>
      <c r="G404" s="1">
        <v>78</v>
      </c>
      <c r="H404" s="1">
        <v>18</v>
      </c>
      <c r="I404" s="1" t="s">
        <v>948</v>
      </c>
      <c r="J404" s="1" t="s">
        <v>1001</v>
      </c>
    </row>
    <row r="405" spans="1:10" x14ac:dyDescent="0.25">
      <c r="A405" s="1">
        <v>87149</v>
      </c>
      <c r="B405" s="1" t="s">
        <v>1043</v>
      </c>
      <c r="C405" s="23" t="s">
        <v>88</v>
      </c>
      <c r="D405" s="23">
        <v>30</v>
      </c>
      <c r="E405" s="23" t="s">
        <v>251</v>
      </c>
      <c r="F405" s="1">
        <v>320</v>
      </c>
      <c r="G405" s="1">
        <v>283</v>
      </c>
      <c r="H405" s="1">
        <v>30</v>
      </c>
      <c r="I405" s="1" t="s">
        <v>468</v>
      </c>
      <c r="J405" s="1" t="s">
        <v>657</v>
      </c>
    </row>
    <row r="406" spans="1:10" x14ac:dyDescent="0.25">
      <c r="A406" s="1">
        <v>83008</v>
      </c>
      <c r="B406" s="1" t="s">
        <v>1042</v>
      </c>
      <c r="C406" s="23" t="s">
        <v>159</v>
      </c>
      <c r="D406" s="23">
        <v>1</v>
      </c>
      <c r="E406" s="23" t="s">
        <v>299</v>
      </c>
      <c r="F406" s="1">
        <v>147</v>
      </c>
      <c r="G406" s="1">
        <v>900</v>
      </c>
      <c r="H406" s="1">
        <v>42</v>
      </c>
      <c r="I406" s="1" t="s">
        <v>469</v>
      </c>
      <c r="J406" s="1" t="s">
        <v>1002</v>
      </c>
    </row>
    <row r="407" spans="1:10" x14ac:dyDescent="0.25">
      <c r="A407" s="1">
        <v>88490</v>
      </c>
      <c r="B407" s="1" t="s">
        <v>1043</v>
      </c>
      <c r="C407" s="23" t="s">
        <v>146</v>
      </c>
      <c r="D407" s="23">
        <v>30</v>
      </c>
      <c r="E407" s="23" t="s">
        <v>300</v>
      </c>
      <c r="F407" s="1">
        <v>8</v>
      </c>
      <c r="G407" s="1">
        <v>569</v>
      </c>
      <c r="H407" s="1">
        <v>16</v>
      </c>
      <c r="I407" s="1" t="s">
        <v>470</v>
      </c>
      <c r="J407" s="1" t="s">
        <v>658</v>
      </c>
    </row>
    <row r="408" spans="1:10" x14ac:dyDescent="0.25">
      <c r="A408" s="1">
        <v>81739</v>
      </c>
      <c r="B408" s="1" t="s">
        <v>1046</v>
      </c>
      <c r="C408" s="23" t="s">
        <v>258</v>
      </c>
      <c r="D408" s="23">
        <v>1000</v>
      </c>
      <c r="E408" s="23" t="s">
        <v>297</v>
      </c>
      <c r="F408" s="1">
        <v>54</v>
      </c>
      <c r="G408" s="1">
        <v>331</v>
      </c>
      <c r="H408" s="1">
        <v>2</v>
      </c>
      <c r="I408" s="1" t="s">
        <v>471</v>
      </c>
      <c r="J408" s="1" t="s">
        <v>659</v>
      </c>
    </row>
    <row r="409" spans="1:10" x14ac:dyDescent="0.25">
      <c r="A409" s="1">
        <v>86342</v>
      </c>
      <c r="B409" s="1" t="s">
        <v>1042</v>
      </c>
      <c r="C409" s="23" t="s">
        <v>96</v>
      </c>
      <c r="D409" s="23">
        <v>1</v>
      </c>
      <c r="E409" s="23" t="s">
        <v>301</v>
      </c>
      <c r="F409" s="1">
        <v>276</v>
      </c>
      <c r="G409" s="1">
        <v>3</v>
      </c>
      <c r="H409" s="1">
        <v>5</v>
      </c>
      <c r="I409" s="1" t="s">
        <v>472</v>
      </c>
      <c r="J409" s="1" t="s">
        <v>660</v>
      </c>
    </row>
    <row r="410" spans="1:10" x14ac:dyDescent="0.25">
      <c r="A410" s="1">
        <v>82646</v>
      </c>
      <c r="B410" s="1" t="s">
        <v>1043</v>
      </c>
      <c r="C410" s="23" t="s">
        <v>227</v>
      </c>
      <c r="D410" s="23">
        <v>60</v>
      </c>
      <c r="E410" s="23" t="s">
        <v>157</v>
      </c>
      <c r="F410" s="1">
        <v>228</v>
      </c>
      <c r="G410" s="1">
        <v>909</v>
      </c>
      <c r="H410" s="1">
        <v>45</v>
      </c>
      <c r="I410" s="1" t="s">
        <v>951</v>
      </c>
      <c r="J410" s="1" t="s">
        <v>661</v>
      </c>
    </row>
    <row r="411" spans="1:10" x14ac:dyDescent="0.25">
      <c r="A411" s="1">
        <v>85994</v>
      </c>
      <c r="B411" s="1" t="s">
        <v>1043</v>
      </c>
      <c r="C411" s="23" t="s">
        <v>302</v>
      </c>
      <c r="D411" s="23">
        <v>300</v>
      </c>
      <c r="E411" s="23" t="s">
        <v>134</v>
      </c>
      <c r="F411" s="1">
        <v>157</v>
      </c>
      <c r="G411" s="1">
        <v>748</v>
      </c>
      <c r="H411" s="1">
        <v>16</v>
      </c>
      <c r="I411" s="1" t="s">
        <v>952</v>
      </c>
      <c r="J411" s="1" t="s">
        <v>662</v>
      </c>
    </row>
    <row r="412" spans="1:10" x14ac:dyDescent="0.25">
      <c r="A412" s="1">
        <v>88969</v>
      </c>
      <c r="B412" s="1" t="s">
        <v>1042</v>
      </c>
      <c r="C412" s="23" t="s">
        <v>161</v>
      </c>
      <c r="D412" s="23">
        <v>48</v>
      </c>
      <c r="E412" s="23" t="s">
        <v>303</v>
      </c>
      <c r="F412" s="1">
        <v>58</v>
      </c>
      <c r="G412" s="1">
        <v>628</v>
      </c>
      <c r="H412" s="1">
        <v>1</v>
      </c>
      <c r="I412" s="1" t="s">
        <v>954</v>
      </c>
      <c r="J412" s="1" t="s">
        <v>663</v>
      </c>
    </row>
    <row r="413" spans="1:10" x14ac:dyDescent="0.25">
      <c r="A413" s="1">
        <v>89417</v>
      </c>
      <c r="B413" s="1" t="s">
        <v>1043</v>
      </c>
      <c r="C413" s="23" t="s">
        <v>261</v>
      </c>
      <c r="D413" s="23">
        <v>30</v>
      </c>
      <c r="E413" s="23" t="s">
        <v>123</v>
      </c>
      <c r="F413" s="1">
        <v>295</v>
      </c>
      <c r="G413" s="1">
        <v>296</v>
      </c>
      <c r="H413" s="1">
        <v>44</v>
      </c>
      <c r="I413" s="1" t="s">
        <v>1003</v>
      </c>
      <c r="J413" s="1" t="s">
        <v>1004</v>
      </c>
    </row>
    <row r="414" spans="1:10" x14ac:dyDescent="0.25">
      <c r="A414" s="1">
        <v>82332</v>
      </c>
      <c r="B414" s="1" t="s">
        <v>1043</v>
      </c>
      <c r="C414" s="23" t="s">
        <v>283</v>
      </c>
      <c r="D414" s="23">
        <v>180</v>
      </c>
      <c r="E414" s="23" t="s">
        <v>216</v>
      </c>
      <c r="F414" s="1">
        <v>135</v>
      </c>
      <c r="G414" s="1">
        <v>359</v>
      </c>
      <c r="H414" s="1">
        <v>37</v>
      </c>
      <c r="I414" s="1" t="s">
        <v>473</v>
      </c>
      <c r="J414" s="1" t="s">
        <v>1005</v>
      </c>
    </row>
    <row r="415" spans="1:10" x14ac:dyDescent="0.25">
      <c r="A415" s="1">
        <v>81599</v>
      </c>
      <c r="B415" s="1" t="s">
        <v>1043</v>
      </c>
      <c r="C415" s="23" t="s">
        <v>88</v>
      </c>
      <c r="D415" s="23">
        <v>60</v>
      </c>
      <c r="E415" s="23" t="s">
        <v>304</v>
      </c>
      <c r="F415" s="1">
        <v>345</v>
      </c>
      <c r="G415" s="1">
        <v>964</v>
      </c>
      <c r="H415" s="1">
        <v>46</v>
      </c>
      <c r="I415" s="1" t="s">
        <v>474</v>
      </c>
      <c r="J415" s="1" t="s">
        <v>664</v>
      </c>
    </row>
    <row r="416" spans="1:10" x14ac:dyDescent="0.25">
      <c r="A416" s="1">
        <v>89023</v>
      </c>
      <c r="B416" s="1" t="s">
        <v>1043</v>
      </c>
      <c r="C416" s="23" t="s">
        <v>235</v>
      </c>
      <c r="D416" s="23">
        <v>60</v>
      </c>
      <c r="E416" s="23" t="s">
        <v>81</v>
      </c>
      <c r="F416" s="1">
        <v>254</v>
      </c>
      <c r="G416" s="1">
        <v>549</v>
      </c>
      <c r="H416" s="1">
        <v>23</v>
      </c>
      <c r="I416" s="1" t="s">
        <v>475</v>
      </c>
      <c r="J416" s="1" t="s">
        <v>665</v>
      </c>
    </row>
    <row r="417" spans="1:10" x14ac:dyDescent="0.25">
      <c r="A417" s="1">
        <v>87254</v>
      </c>
      <c r="B417" s="1" t="s">
        <v>1043</v>
      </c>
      <c r="C417" s="23" t="s">
        <v>152</v>
      </c>
      <c r="D417" s="23">
        <v>60</v>
      </c>
      <c r="E417" s="23" t="s">
        <v>136</v>
      </c>
      <c r="F417" s="1">
        <v>275</v>
      </c>
      <c r="G417" s="1">
        <v>505</v>
      </c>
      <c r="H417" s="1">
        <v>10</v>
      </c>
      <c r="I417" s="1" t="s">
        <v>476</v>
      </c>
      <c r="J417" s="1" t="s">
        <v>666</v>
      </c>
    </row>
    <row r="418" spans="1:10" x14ac:dyDescent="0.25">
      <c r="A418" s="1">
        <v>81914</v>
      </c>
      <c r="B418" s="1" t="s">
        <v>1043</v>
      </c>
      <c r="C418" s="23" t="s">
        <v>71</v>
      </c>
      <c r="D418" s="23">
        <v>90</v>
      </c>
      <c r="E418" s="23" t="s">
        <v>305</v>
      </c>
      <c r="F418" s="1">
        <v>32</v>
      </c>
      <c r="G418" s="1">
        <v>435</v>
      </c>
      <c r="H418" s="1">
        <v>23</v>
      </c>
      <c r="I418" s="1" t="s">
        <v>477</v>
      </c>
      <c r="J418" s="1" t="s">
        <v>667</v>
      </c>
    </row>
    <row r="419" spans="1:10" x14ac:dyDescent="0.25">
      <c r="A419" s="1">
        <v>83231</v>
      </c>
      <c r="B419" s="1" t="s">
        <v>1043</v>
      </c>
      <c r="C419" s="23" t="s">
        <v>88</v>
      </c>
      <c r="D419" s="23">
        <v>60</v>
      </c>
      <c r="E419" s="23" t="s">
        <v>306</v>
      </c>
      <c r="F419" s="1">
        <v>39</v>
      </c>
      <c r="G419" s="1">
        <v>641</v>
      </c>
      <c r="H419" s="1">
        <v>37</v>
      </c>
      <c r="I419" s="1" t="s">
        <v>478</v>
      </c>
      <c r="J419" s="1" t="s">
        <v>1006</v>
      </c>
    </row>
    <row r="420" spans="1:10" x14ac:dyDescent="0.25">
      <c r="A420" s="1">
        <v>85020</v>
      </c>
      <c r="B420" s="1" t="s">
        <v>1043</v>
      </c>
      <c r="C420" s="23" t="s">
        <v>88</v>
      </c>
      <c r="D420" s="23">
        <v>240</v>
      </c>
      <c r="E420" s="23" t="s">
        <v>78</v>
      </c>
      <c r="F420" s="1">
        <v>58</v>
      </c>
      <c r="G420" s="1">
        <v>407</v>
      </c>
      <c r="H420" s="1">
        <v>11</v>
      </c>
      <c r="I420" s="1" t="s">
        <v>479</v>
      </c>
      <c r="J420" s="1" t="s">
        <v>668</v>
      </c>
    </row>
    <row r="421" spans="1:10" x14ac:dyDescent="0.25">
      <c r="A421" s="1">
        <v>85310</v>
      </c>
      <c r="B421" s="1" t="s">
        <v>1042</v>
      </c>
      <c r="C421" s="23" t="s">
        <v>276</v>
      </c>
      <c r="D421" s="23">
        <v>100</v>
      </c>
      <c r="E421" s="23" t="s">
        <v>240</v>
      </c>
      <c r="F421" s="1">
        <v>324</v>
      </c>
      <c r="G421" s="1">
        <v>677</v>
      </c>
      <c r="H421" s="1">
        <v>10</v>
      </c>
      <c r="I421" s="1" t="s">
        <v>1007</v>
      </c>
      <c r="J421" s="1" t="s">
        <v>669</v>
      </c>
    </row>
    <row r="422" spans="1:10" x14ac:dyDescent="0.25">
      <c r="A422" s="1">
        <v>82084</v>
      </c>
      <c r="B422" s="1" t="s">
        <v>1043</v>
      </c>
      <c r="C422" s="23" t="s">
        <v>117</v>
      </c>
      <c r="D422" s="23">
        <v>240</v>
      </c>
      <c r="E422" s="23" t="s">
        <v>171</v>
      </c>
      <c r="F422" s="1">
        <v>78</v>
      </c>
      <c r="G422" s="1">
        <v>564</v>
      </c>
      <c r="H422" s="1">
        <v>47</v>
      </c>
      <c r="I422" s="1" t="s">
        <v>1008</v>
      </c>
      <c r="J422" s="1" t="s">
        <v>1</v>
      </c>
    </row>
    <row r="423" spans="1:10" x14ac:dyDescent="0.25">
      <c r="A423" s="1">
        <v>88784</v>
      </c>
      <c r="B423" s="1" t="s">
        <v>1045</v>
      </c>
      <c r="C423" s="23" t="s">
        <v>307</v>
      </c>
      <c r="D423" s="23">
        <v>60</v>
      </c>
      <c r="E423" s="23" t="s">
        <v>308</v>
      </c>
      <c r="F423" s="1">
        <v>67</v>
      </c>
      <c r="G423" s="1">
        <v>358</v>
      </c>
      <c r="H423" s="1">
        <v>33</v>
      </c>
      <c r="I423" s="1" t="s">
        <v>1009</v>
      </c>
      <c r="J423" s="1" t="s">
        <v>670</v>
      </c>
    </row>
    <row r="424" spans="1:10" x14ac:dyDescent="0.25">
      <c r="A424" s="1">
        <v>87692</v>
      </c>
      <c r="B424" s="1" t="s">
        <v>1043</v>
      </c>
      <c r="C424" s="23" t="s">
        <v>71</v>
      </c>
      <c r="D424" s="23">
        <v>30</v>
      </c>
      <c r="E424" s="23" t="s">
        <v>251</v>
      </c>
      <c r="F424" s="1">
        <v>3</v>
      </c>
      <c r="G424" s="1">
        <v>508</v>
      </c>
      <c r="H424" s="1">
        <v>37</v>
      </c>
      <c r="I424" s="1" t="s">
        <v>480</v>
      </c>
      <c r="J424" s="1" t="s">
        <v>671</v>
      </c>
    </row>
    <row r="425" spans="1:10" x14ac:dyDescent="0.25">
      <c r="A425" s="1">
        <v>86748</v>
      </c>
      <c r="B425" s="1" t="s">
        <v>1043</v>
      </c>
      <c r="C425" s="23" t="s">
        <v>88</v>
      </c>
      <c r="D425" s="23">
        <v>60</v>
      </c>
      <c r="E425" s="23" t="s">
        <v>108</v>
      </c>
      <c r="F425" s="1">
        <v>34</v>
      </c>
      <c r="G425" s="1">
        <v>884</v>
      </c>
      <c r="H425" s="1">
        <v>9</v>
      </c>
      <c r="I425" s="1" t="s">
        <v>481</v>
      </c>
      <c r="J425" s="1" t="s">
        <v>672</v>
      </c>
    </row>
    <row r="426" spans="1:10" x14ac:dyDescent="0.25">
      <c r="A426" s="1">
        <v>88122</v>
      </c>
      <c r="B426" s="1" t="s">
        <v>1043</v>
      </c>
      <c r="C426" s="23" t="s">
        <v>117</v>
      </c>
      <c r="D426" s="23">
        <v>60</v>
      </c>
      <c r="E426" s="23" t="s">
        <v>136</v>
      </c>
      <c r="F426" s="1">
        <v>0</v>
      </c>
      <c r="G426" s="1">
        <v>907</v>
      </c>
      <c r="H426" s="1">
        <v>23</v>
      </c>
      <c r="I426" s="1" t="s">
        <v>482</v>
      </c>
      <c r="J426" s="1" t="s">
        <v>673</v>
      </c>
    </row>
    <row r="427" spans="1:10" x14ac:dyDescent="0.25">
      <c r="A427" s="1">
        <v>88835</v>
      </c>
      <c r="B427" s="1" t="s">
        <v>1043</v>
      </c>
      <c r="C427" s="23" t="s">
        <v>115</v>
      </c>
      <c r="D427" s="23">
        <v>120</v>
      </c>
      <c r="E427" s="23" t="s">
        <v>256</v>
      </c>
      <c r="F427" s="1">
        <v>273</v>
      </c>
      <c r="G427" s="1">
        <v>846</v>
      </c>
      <c r="H427" s="1">
        <v>13</v>
      </c>
      <c r="I427" s="1" t="s">
        <v>483</v>
      </c>
      <c r="J427" s="1" t="s">
        <v>674</v>
      </c>
    </row>
    <row r="428" spans="1:10" x14ac:dyDescent="0.25">
      <c r="A428" s="1">
        <v>82043</v>
      </c>
      <c r="B428" s="1" t="s">
        <v>1043</v>
      </c>
      <c r="C428" s="23" t="s">
        <v>146</v>
      </c>
      <c r="D428" s="23">
        <v>60</v>
      </c>
      <c r="E428" s="23" t="s">
        <v>218</v>
      </c>
      <c r="F428" s="1">
        <v>333</v>
      </c>
      <c r="G428" s="1">
        <v>524</v>
      </c>
      <c r="H428" s="1">
        <v>29</v>
      </c>
      <c r="I428" s="1" t="s">
        <v>484</v>
      </c>
      <c r="J428" s="1" t="s">
        <v>675</v>
      </c>
    </row>
    <row r="429" spans="1:10" x14ac:dyDescent="0.25">
      <c r="A429" s="1">
        <v>82284</v>
      </c>
      <c r="B429" s="1" t="s">
        <v>1043</v>
      </c>
      <c r="C429" s="23" t="s">
        <v>115</v>
      </c>
      <c r="D429" s="23">
        <v>30</v>
      </c>
      <c r="E429" s="23" t="s">
        <v>290</v>
      </c>
      <c r="F429" s="1">
        <v>45</v>
      </c>
      <c r="G429" s="1">
        <v>820</v>
      </c>
      <c r="H429" s="1">
        <v>16</v>
      </c>
      <c r="I429" s="1" t="s">
        <v>1010</v>
      </c>
      <c r="J429" s="1" t="s">
        <v>676</v>
      </c>
    </row>
    <row r="430" spans="1:10" x14ac:dyDescent="0.25">
      <c r="A430" s="1">
        <v>85351</v>
      </c>
      <c r="B430" s="1" t="s">
        <v>1042</v>
      </c>
      <c r="C430" s="23" t="s">
        <v>309</v>
      </c>
      <c r="D430" s="23">
        <v>100</v>
      </c>
      <c r="E430" s="23" t="s">
        <v>310</v>
      </c>
      <c r="F430" s="1">
        <v>56</v>
      </c>
      <c r="G430" s="1">
        <v>552</v>
      </c>
      <c r="H430" s="1">
        <v>29</v>
      </c>
      <c r="I430" s="1" t="s">
        <v>1011</v>
      </c>
      <c r="J430" s="1" t="s">
        <v>1</v>
      </c>
    </row>
    <row r="431" spans="1:10" x14ac:dyDescent="0.25">
      <c r="A431" s="1">
        <v>84880</v>
      </c>
      <c r="B431" s="1" t="s">
        <v>1043</v>
      </c>
      <c r="C431" s="23" t="s">
        <v>254</v>
      </c>
      <c r="D431" s="23">
        <v>60</v>
      </c>
      <c r="E431" s="23" t="s">
        <v>267</v>
      </c>
      <c r="F431" s="1">
        <v>232</v>
      </c>
      <c r="G431" s="1">
        <v>788</v>
      </c>
      <c r="H431" s="1">
        <v>6</v>
      </c>
      <c r="I431" s="1" t="s">
        <v>1012</v>
      </c>
      <c r="J431" s="1" t="s">
        <v>677</v>
      </c>
    </row>
    <row r="432" spans="1:10" x14ac:dyDescent="0.25">
      <c r="A432" s="1">
        <v>85135</v>
      </c>
      <c r="B432" s="1" t="s">
        <v>1043</v>
      </c>
      <c r="C432" s="23" t="s">
        <v>146</v>
      </c>
      <c r="D432" s="23">
        <v>30</v>
      </c>
      <c r="E432" s="23" t="s">
        <v>251</v>
      </c>
      <c r="F432" s="1">
        <v>214</v>
      </c>
      <c r="G432" s="1">
        <v>822</v>
      </c>
      <c r="H432" s="1">
        <v>24</v>
      </c>
      <c r="I432" s="1" t="s">
        <v>1013</v>
      </c>
      <c r="J432" s="1" t="s">
        <v>678</v>
      </c>
    </row>
    <row r="433" spans="1:10" x14ac:dyDescent="0.25">
      <c r="A433" s="1">
        <v>89433</v>
      </c>
      <c r="B433" s="1" t="s">
        <v>1043</v>
      </c>
      <c r="C433" s="23" t="s">
        <v>152</v>
      </c>
      <c r="D433" s="23">
        <v>90</v>
      </c>
      <c r="E433" s="23" t="s">
        <v>165</v>
      </c>
      <c r="F433" s="1">
        <v>293</v>
      </c>
      <c r="G433" s="1">
        <v>153</v>
      </c>
      <c r="H433" s="1">
        <v>24</v>
      </c>
      <c r="I433" s="1" t="s">
        <v>367</v>
      </c>
      <c r="J433" s="1" t="s">
        <v>1014</v>
      </c>
    </row>
    <row r="434" spans="1:10" x14ac:dyDescent="0.25">
      <c r="A434" s="1">
        <v>87386</v>
      </c>
      <c r="B434" s="1" t="s">
        <v>1043</v>
      </c>
      <c r="C434" s="23" t="s">
        <v>311</v>
      </c>
      <c r="D434" s="23">
        <v>120</v>
      </c>
      <c r="E434" s="23" t="s">
        <v>231</v>
      </c>
      <c r="F434" s="1">
        <v>25</v>
      </c>
      <c r="G434" s="1">
        <v>933</v>
      </c>
      <c r="H434" s="1">
        <v>36</v>
      </c>
      <c r="I434" s="1" t="s">
        <v>368</v>
      </c>
      <c r="J434" s="1" t="s">
        <v>679</v>
      </c>
    </row>
    <row r="435" spans="1:10" x14ac:dyDescent="0.25">
      <c r="A435" s="1">
        <v>84350</v>
      </c>
      <c r="B435" s="1" t="s">
        <v>1042</v>
      </c>
      <c r="C435" s="23" t="s">
        <v>102</v>
      </c>
      <c r="D435" s="23">
        <v>1</v>
      </c>
      <c r="E435" s="23" t="s">
        <v>257</v>
      </c>
      <c r="F435" s="1">
        <v>303</v>
      </c>
      <c r="G435" s="1">
        <v>534</v>
      </c>
      <c r="H435" s="1">
        <v>38</v>
      </c>
      <c r="I435" s="1" t="s">
        <v>369</v>
      </c>
      <c r="J435" s="1" t="s">
        <v>680</v>
      </c>
    </row>
    <row r="436" spans="1:10" x14ac:dyDescent="0.25">
      <c r="A436" s="1">
        <v>89282</v>
      </c>
      <c r="B436" s="1" t="s">
        <v>1043</v>
      </c>
      <c r="C436" s="23" t="s">
        <v>311</v>
      </c>
      <c r="D436" s="23">
        <v>60</v>
      </c>
      <c r="E436" s="23" t="s">
        <v>238</v>
      </c>
      <c r="F436" s="1">
        <v>323</v>
      </c>
      <c r="G436" s="1">
        <v>581</v>
      </c>
      <c r="H436" s="1">
        <v>36</v>
      </c>
      <c r="I436" s="1" t="s">
        <v>370</v>
      </c>
      <c r="J436" s="1" t="s">
        <v>681</v>
      </c>
    </row>
    <row r="437" spans="1:10" x14ac:dyDescent="0.25">
      <c r="A437" s="1">
        <v>88665</v>
      </c>
      <c r="B437" s="1" t="s">
        <v>1043</v>
      </c>
      <c r="C437" s="23" t="s">
        <v>71</v>
      </c>
      <c r="D437" s="23">
        <v>200</v>
      </c>
      <c r="E437" s="23" t="s">
        <v>312</v>
      </c>
      <c r="F437" s="1">
        <v>56</v>
      </c>
      <c r="G437" s="1">
        <v>748</v>
      </c>
      <c r="H437" s="1">
        <v>15</v>
      </c>
      <c r="I437" s="1" t="s">
        <v>371</v>
      </c>
      <c r="J437" s="1" t="s">
        <v>682</v>
      </c>
    </row>
    <row r="438" spans="1:10" x14ac:dyDescent="0.25">
      <c r="A438" s="1">
        <v>85054</v>
      </c>
      <c r="B438" s="1" t="s">
        <v>1043</v>
      </c>
      <c r="C438" s="23" t="s">
        <v>71</v>
      </c>
      <c r="D438" s="23">
        <v>30</v>
      </c>
      <c r="E438" s="23" t="s">
        <v>281</v>
      </c>
      <c r="F438" s="1">
        <v>206</v>
      </c>
      <c r="G438" s="1">
        <v>74</v>
      </c>
      <c r="H438" s="1">
        <v>26</v>
      </c>
      <c r="I438" s="1" t="s">
        <v>372</v>
      </c>
      <c r="J438" s="1" t="s">
        <v>683</v>
      </c>
    </row>
    <row r="439" spans="1:10" x14ac:dyDescent="0.25">
      <c r="A439" s="1">
        <v>81638</v>
      </c>
      <c r="B439" s="1" t="s">
        <v>1043</v>
      </c>
      <c r="C439" s="23" t="s">
        <v>261</v>
      </c>
      <c r="D439" s="23">
        <v>60</v>
      </c>
      <c r="E439" s="23" t="s">
        <v>267</v>
      </c>
      <c r="F439" s="1">
        <v>68</v>
      </c>
      <c r="G439" s="1">
        <v>899</v>
      </c>
      <c r="H439" s="1">
        <v>29</v>
      </c>
      <c r="I439" s="1" t="s">
        <v>373</v>
      </c>
      <c r="J439" s="1" t="s">
        <v>684</v>
      </c>
    </row>
    <row r="440" spans="1:10" x14ac:dyDescent="0.25">
      <c r="A440" s="1">
        <v>87267</v>
      </c>
      <c r="B440" s="1" t="s">
        <v>1046</v>
      </c>
      <c r="C440" s="23" t="s">
        <v>291</v>
      </c>
      <c r="D440" s="23">
        <v>1000</v>
      </c>
      <c r="E440" s="23" t="s">
        <v>313</v>
      </c>
      <c r="F440" s="1">
        <v>36</v>
      </c>
      <c r="G440" s="1">
        <v>786</v>
      </c>
      <c r="H440" s="1">
        <v>22</v>
      </c>
      <c r="I440" s="1" t="s">
        <v>928</v>
      </c>
      <c r="J440" s="1" t="s">
        <v>685</v>
      </c>
    </row>
    <row r="441" spans="1:10" x14ac:dyDescent="0.25">
      <c r="A441" s="1">
        <v>87589</v>
      </c>
      <c r="B441" s="1" t="s">
        <v>1043</v>
      </c>
      <c r="C441" s="23" t="s">
        <v>115</v>
      </c>
      <c r="D441" s="23">
        <v>30</v>
      </c>
      <c r="E441" s="23" t="s">
        <v>314</v>
      </c>
      <c r="F441" s="1">
        <v>355</v>
      </c>
      <c r="G441" s="1">
        <v>633</v>
      </c>
      <c r="H441" s="1">
        <v>46</v>
      </c>
      <c r="I441" s="1" t="s">
        <v>930</v>
      </c>
      <c r="J441" s="1" t="s">
        <v>686</v>
      </c>
    </row>
    <row r="442" spans="1:10" x14ac:dyDescent="0.25">
      <c r="A442" s="1">
        <v>84053</v>
      </c>
      <c r="B442" s="1" t="s">
        <v>1043</v>
      </c>
      <c r="C442" s="23" t="s">
        <v>261</v>
      </c>
      <c r="D442" s="23">
        <v>200</v>
      </c>
      <c r="E442" s="23" t="s">
        <v>110</v>
      </c>
      <c r="F442" s="1">
        <v>82</v>
      </c>
      <c r="G442" s="1">
        <v>711</v>
      </c>
      <c r="H442" s="1">
        <v>45</v>
      </c>
      <c r="I442" s="1" t="s">
        <v>931</v>
      </c>
      <c r="J442" s="1" t="s">
        <v>687</v>
      </c>
    </row>
    <row r="443" spans="1:10" x14ac:dyDescent="0.25">
      <c r="A443" s="1">
        <v>81369</v>
      </c>
      <c r="B443" s="1" t="s">
        <v>1043</v>
      </c>
      <c r="C443" s="23" t="s">
        <v>252</v>
      </c>
      <c r="D443" s="23">
        <v>60</v>
      </c>
      <c r="E443" s="23" t="s">
        <v>267</v>
      </c>
      <c r="F443" s="1">
        <v>27</v>
      </c>
      <c r="G443" s="1">
        <v>637</v>
      </c>
      <c r="H443" s="1">
        <v>5</v>
      </c>
      <c r="I443" s="1" t="s">
        <v>374</v>
      </c>
      <c r="J443" s="1" t="s">
        <v>688</v>
      </c>
    </row>
    <row r="444" spans="1:10" x14ac:dyDescent="0.25">
      <c r="A444" s="1">
        <v>89244</v>
      </c>
      <c r="B444" s="1" t="s">
        <v>1042</v>
      </c>
      <c r="C444" s="23" t="s">
        <v>161</v>
      </c>
      <c r="D444" s="23">
        <v>1</v>
      </c>
      <c r="E444" s="23" t="s">
        <v>315</v>
      </c>
      <c r="F444" s="1">
        <v>250</v>
      </c>
      <c r="G444" s="1">
        <v>825</v>
      </c>
      <c r="H444" s="1">
        <v>29</v>
      </c>
      <c r="I444" s="1" t="s">
        <v>375</v>
      </c>
      <c r="J444" s="1" t="s">
        <v>689</v>
      </c>
    </row>
    <row r="445" spans="1:10" x14ac:dyDescent="0.25">
      <c r="A445" s="1">
        <v>85376</v>
      </c>
      <c r="B445" s="1" t="s">
        <v>1043</v>
      </c>
      <c r="C445" s="23" t="s">
        <v>75</v>
      </c>
      <c r="D445" s="23">
        <v>30</v>
      </c>
      <c r="E445" s="23" t="s">
        <v>221</v>
      </c>
      <c r="F445" s="1">
        <v>296</v>
      </c>
      <c r="G445" s="1">
        <v>589</v>
      </c>
      <c r="H445" s="1">
        <v>11</v>
      </c>
      <c r="I445" s="1" t="s">
        <v>378</v>
      </c>
      <c r="J445" s="1" t="s">
        <v>690</v>
      </c>
    </row>
    <row r="446" spans="1:10" x14ac:dyDescent="0.25">
      <c r="A446" s="1">
        <v>84398</v>
      </c>
      <c r="B446" s="1" t="s">
        <v>1045</v>
      </c>
      <c r="C446" s="23" t="s">
        <v>102</v>
      </c>
      <c r="D446" s="23">
        <v>25</v>
      </c>
      <c r="E446" s="23" t="s">
        <v>316</v>
      </c>
      <c r="F446" s="1">
        <v>24</v>
      </c>
      <c r="G446" s="1">
        <v>459</v>
      </c>
      <c r="H446" s="1">
        <v>47</v>
      </c>
      <c r="I446" s="1" t="s">
        <v>379</v>
      </c>
      <c r="J446" s="1" t="s">
        <v>1</v>
      </c>
    </row>
    <row r="447" spans="1:10" x14ac:dyDescent="0.25">
      <c r="A447" s="1">
        <v>85931</v>
      </c>
      <c r="B447" s="1" t="s">
        <v>1043</v>
      </c>
      <c r="C447" s="23" t="s">
        <v>185</v>
      </c>
      <c r="D447" s="23">
        <v>144</v>
      </c>
      <c r="E447" s="23" t="s">
        <v>317</v>
      </c>
      <c r="F447" s="1">
        <v>148</v>
      </c>
      <c r="G447" s="1">
        <v>834</v>
      </c>
      <c r="H447" s="1">
        <v>14</v>
      </c>
      <c r="I447" s="1" t="s">
        <v>380</v>
      </c>
      <c r="J447" s="1" t="s">
        <v>691</v>
      </c>
    </row>
    <row r="448" spans="1:10" x14ac:dyDescent="0.25">
      <c r="A448" s="1">
        <v>88444</v>
      </c>
      <c r="B448" s="1" t="s">
        <v>1043</v>
      </c>
      <c r="C448" s="23" t="s">
        <v>117</v>
      </c>
      <c r="D448" s="23">
        <v>60</v>
      </c>
      <c r="E448" s="23" t="s">
        <v>248</v>
      </c>
      <c r="F448" s="1">
        <v>282</v>
      </c>
      <c r="G448" s="1">
        <v>562</v>
      </c>
      <c r="H448" s="1">
        <v>19</v>
      </c>
      <c r="I448" s="1" t="s">
        <v>934</v>
      </c>
      <c r="J448" s="1" t="s">
        <v>1</v>
      </c>
    </row>
    <row r="449" spans="1:10" x14ac:dyDescent="0.25">
      <c r="A449" s="1">
        <v>82756</v>
      </c>
      <c r="B449" s="1" t="s">
        <v>1043</v>
      </c>
      <c r="C449" s="23" t="s">
        <v>104</v>
      </c>
      <c r="D449" s="23">
        <v>60</v>
      </c>
      <c r="E449" s="23" t="s">
        <v>108</v>
      </c>
      <c r="F449" s="1">
        <v>261</v>
      </c>
      <c r="G449" s="1">
        <v>245</v>
      </c>
      <c r="H449" s="1">
        <v>28</v>
      </c>
      <c r="I449" s="1" t="s">
        <v>935</v>
      </c>
      <c r="J449" s="1" t="s">
        <v>692</v>
      </c>
    </row>
    <row r="450" spans="1:10" x14ac:dyDescent="0.25">
      <c r="A450" s="1">
        <v>84675</v>
      </c>
      <c r="B450" s="1" t="s">
        <v>1043</v>
      </c>
      <c r="C450" s="23" t="s">
        <v>318</v>
      </c>
      <c r="D450" s="23">
        <v>60</v>
      </c>
      <c r="E450" s="23" t="s">
        <v>137</v>
      </c>
      <c r="F450" s="1">
        <v>131</v>
      </c>
      <c r="G450" s="1">
        <v>740</v>
      </c>
      <c r="H450" s="1">
        <v>6</v>
      </c>
      <c r="I450" s="1" t="s">
        <v>936</v>
      </c>
      <c r="J450" s="1" t="s">
        <v>1</v>
      </c>
    </row>
    <row r="451" spans="1:10" x14ac:dyDescent="0.25">
      <c r="A451" s="1">
        <v>82870</v>
      </c>
      <c r="B451" s="1" t="s">
        <v>1043</v>
      </c>
      <c r="C451" s="23" t="s">
        <v>227</v>
      </c>
      <c r="D451" s="23">
        <v>30</v>
      </c>
      <c r="E451" s="23" t="s">
        <v>107</v>
      </c>
      <c r="F451" s="1">
        <v>77</v>
      </c>
      <c r="G451" s="1">
        <v>717</v>
      </c>
      <c r="H451" s="1">
        <v>1</v>
      </c>
      <c r="I451" s="1" t="s">
        <v>1015</v>
      </c>
      <c r="J451" s="1" t="s">
        <v>693</v>
      </c>
    </row>
    <row r="452" spans="1:10" x14ac:dyDescent="0.25">
      <c r="A452" s="1">
        <v>89359</v>
      </c>
      <c r="B452" s="1" t="s">
        <v>1042</v>
      </c>
      <c r="C452" s="23" t="s">
        <v>319</v>
      </c>
      <c r="D452" s="23">
        <v>30</v>
      </c>
      <c r="E452" s="23" t="s">
        <v>70</v>
      </c>
      <c r="F452" s="1">
        <v>26</v>
      </c>
      <c r="G452" s="1">
        <v>952</v>
      </c>
      <c r="H452" s="1">
        <v>10</v>
      </c>
      <c r="I452" s="1" t="s">
        <v>485</v>
      </c>
      <c r="J452" s="1" t="s">
        <v>694</v>
      </c>
    </row>
    <row r="453" spans="1:10" x14ac:dyDescent="0.25">
      <c r="A453" s="1">
        <v>81578</v>
      </c>
      <c r="B453" s="1" t="s">
        <v>1043</v>
      </c>
      <c r="C453" s="23" t="s">
        <v>320</v>
      </c>
      <c r="D453" s="23">
        <v>120</v>
      </c>
      <c r="E453" s="23" t="s">
        <v>83</v>
      </c>
      <c r="F453" s="1">
        <v>191</v>
      </c>
      <c r="G453" s="1">
        <v>614</v>
      </c>
      <c r="H453" s="1">
        <v>9</v>
      </c>
      <c r="I453" s="1" t="s">
        <v>486</v>
      </c>
      <c r="J453" s="1" t="s">
        <v>695</v>
      </c>
    </row>
    <row r="454" spans="1:10" x14ac:dyDescent="0.25">
      <c r="A454" s="1">
        <v>87002</v>
      </c>
      <c r="B454" s="1" t="s">
        <v>1043</v>
      </c>
      <c r="C454" s="23" t="s">
        <v>321</v>
      </c>
      <c r="D454" s="23">
        <v>240</v>
      </c>
      <c r="E454" s="23" t="s">
        <v>249</v>
      </c>
      <c r="F454" s="1">
        <v>32</v>
      </c>
      <c r="G454" s="1">
        <v>757</v>
      </c>
      <c r="H454" s="1">
        <v>18</v>
      </c>
      <c r="I454" s="1" t="s">
        <v>487</v>
      </c>
      <c r="J454" s="1" t="s">
        <v>696</v>
      </c>
    </row>
    <row r="455" spans="1:10" x14ac:dyDescent="0.25">
      <c r="A455" s="1">
        <v>89545</v>
      </c>
      <c r="B455" s="1" t="s">
        <v>1043</v>
      </c>
      <c r="C455" s="23" t="s">
        <v>211</v>
      </c>
      <c r="D455" s="23">
        <v>30</v>
      </c>
      <c r="E455" s="23" t="s">
        <v>251</v>
      </c>
      <c r="F455" s="1">
        <v>332</v>
      </c>
      <c r="G455" s="1">
        <v>848</v>
      </c>
      <c r="H455" s="1">
        <v>18</v>
      </c>
      <c r="I455" s="1" t="s">
        <v>488</v>
      </c>
      <c r="J455" s="1" t="s">
        <v>697</v>
      </c>
    </row>
    <row r="456" spans="1:10" x14ac:dyDescent="0.25">
      <c r="A456" s="1">
        <v>88231</v>
      </c>
      <c r="B456" s="1" t="s">
        <v>1043</v>
      </c>
      <c r="C456" s="23" t="s">
        <v>211</v>
      </c>
      <c r="D456" s="23">
        <v>240</v>
      </c>
      <c r="E456" s="23" t="s">
        <v>268</v>
      </c>
      <c r="F456" s="1">
        <v>132</v>
      </c>
      <c r="G456" s="1">
        <v>223</v>
      </c>
      <c r="H456" s="1">
        <v>36</v>
      </c>
      <c r="I456" s="1" t="s">
        <v>489</v>
      </c>
      <c r="J456" s="1" t="s">
        <v>698</v>
      </c>
    </row>
    <row r="457" spans="1:10" x14ac:dyDescent="0.25">
      <c r="A457" s="1">
        <v>81573</v>
      </c>
      <c r="B457" s="1" t="s">
        <v>1043</v>
      </c>
      <c r="C457" s="23" t="s">
        <v>211</v>
      </c>
      <c r="D457" s="23">
        <v>240</v>
      </c>
      <c r="E457" s="23" t="s">
        <v>249</v>
      </c>
      <c r="F457" s="1">
        <v>11</v>
      </c>
      <c r="G457" s="1">
        <v>546</v>
      </c>
      <c r="H457" s="1">
        <v>35</v>
      </c>
      <c r="I457" s="1" t="s">
        <v>490</v>
      </c>
      <c r="J457" s="1" t="s">
        <v>699</v>
      </c>
    </row>
    <row r="458" spans="1:10" x14ac:dyDescent="0.25">
      <c r="A458" s="1">
        <v>82842</v>
      </c>
      <c r="B458" s="1" t="s">
        <v>1043</v>
      </c>
      <c r="C458" s="23" t="s">
        <v>211</v>
      </c>
      <c r="D458" s="23">
        <v>240</v>
      </c>
      <c r="E458" s="23" t="s">
        <v>244</v>
      </c>
      <c r="F458" s="1">
        <v>171</v>
      </c>
      <c r="G458" s="1">
        <v>160</v>
      </c>
      <c r="H458" s="1">
        <v>28</v>
      </c>
      <c r="I458" s="1" t="s">
        <v>491</v>
      </c>
      <c r="J458" s="1" t="s">
        <v>1016</v>
      </c>
    </row>
    <row r="459" spans="1:10" x14ac:dyDescent="0.25">
      <c r="A459" s="1">
        <v>86222</v>
      </c>
      <c r="B459" s="1" t="s">
        <v>1043</v>
      </c>
      <c r="C459" s="23" t="s">
        <v>211</v>
      </c>
      <c r="D459" s="23">
        <v>30</v>
      </c>
      <c r="E459" s="23" t="s">
        <v>294</v>
      </c>
      <c r="F459" s="1">
        <v>69</v>
      </c>
      <c r="G459" s="1">
        <v>679</v>
      </c>
      <c r="H459" s="1">
        <v>38</v>
      </c>
      <c r="I459" s="1" t="s">
        <v>1017</v>
      </c>
      <c r="J459" s="1" t="s">
        <v>700</v>
      </c>
    </row>
    <row r="460" spans="1:10" x14ac:dyDescent="0.25">
      <c r="A460" s="1">
        <v>85388</v>
      </c>
      <c r="B460" s="1" t="s">
        <v>1043</v>
      </c>
      <c r="C460" s="23" t="s">
        <v>211</v>
      </c>
      <c r="D460" s="23">
        <v>60</v>
      </c>
      <c r="E460" s="23" t="s">
        <v>263</v>
      </c>
      <c r="F460" s="1">
        <v>90</v>
      </c>
      <c r="G460" s="1">
        <v>588</v>
      </c>
      <c r="H460" s="1">
        <v>28</v>
      </c>
      <c r="I460" s="1" t="s">
        <v>1018</v>
      </c>
      <c r="J460" s="1" t="s">
        <v>1019</v>
      </c>
    </row>
    <row r="461" spans="1:10" x14ac:dyDescent="0.25">
      <c r="A461" s="1">
        <v>84003</v>
      </c>
      <c r="B461" s="1" t="s">
        <v>1043</v>
      </c>
      <c r="C461" s="23" t="s">
        <v>211</v>
      </c>
      <c r="D461" s="23">
        <v>30</v>
      </c>
      <c r="E461" s="23" t="s">
        <v>271</v>
      </c>
      <c r="F461" s="1">
        <v>240</v>
      </c>
      <c r="G461" s="1">
        <v>949</v>
      </c>
      <c r="H461" s="1">
        <v>36</v>
      </c>
      <c r="I461" s="1" t="s">
        <v>1020</v>
      </c>
      <c r="J461" s="1" t="s">
        <v>701</v>
      </c>
    </row>
    <row r="462" spans="1:10" x14ac:dyDescent="0.25">
      <c r="A462" s="1">
        <v>87300</v>
      </c>
      <c r="B462" s="1" t="s">
        <v>1043</v>
      </c>
      <c r="C462" s="23" t="s">
        <v>211</v>
      </c>
      <c r="D462" s="23">
        <v>120</v>
      </c>
      <c r="E462" s="23" t="s">
        <v>256</v>
      </c>
      <c r="F462" s="1">
        <v>331</v>
      </c>
      <c r="G462" s="1">
        <v>119</v>
      </c>
      <c r="H462" s="1">
        <v>13</v>
      </c>
      <c r="I462" s="1" t="s">
        <v>492</v>
      </c>
      <c r="J462" s="1" t="s">
        <v>702</v>
      </c>
    </row>
    <row r="463" spans="1:10" x14ac:dyDescent="0.25">
      <c r="A463" s="1">
        <v>89705</v>
      </c>
      <c r="B463" s="1" t="s">
        <v>1043</v>
      </c>
      <c r="C463" s="23" t="s">
        <v>211</v>
      </c>
      <c r="D463" s="23">
        <v>240</v>
      </c>
      <c r="E463" s="23" t="s">
        <v>233</v>
      </c>
      <c r="F463" s="1">
        <v>263</v>
      </c>
      <c r="G463" s="1">
        <v>736</v>
      </c>
      <c r="H463" s="1">
        <v>34</v>
      </c>
      <c r="I463" s="1" t="s">
        <v>493</v>
      </c>
      <c r="J463" s="1" t="s">
        <v>703</v>
      </c>
    </row>
    <row r="464" spans="1:10" x14ac:dyDescent="0.25">
      <c r="A464" s="1">
        <v>84385</v>
      </c>
      <c r="B464" s="1" t="s">
        <v>1043</v>
      </c>
      <c r="C464" s="23" t="s">
        <v>211</v>
      </c>
      <c r="D464" s="23">
        <v>30</v>
      </c>
      <c r="E464" s="23" t="s">
        <v>228</v>
      </c>
      <c r="F464" s="1">
        <v>259</v>
      </c>
      <c r="G464" s="1">
        <v>867</v>
      </c>
      <c r="H464" s="1">
        <v>25</v>
      </c>
      <c r="I464" s="1" t="s">
        <v>494</v>
      </c>
      <c r="J464" s="1" t="s">
        <v>704</v>
      </c>
    </row>
    <row r="465" spans="1:10" x14ac:dyDescent="0.25">
      <c r="A465" s="1">
        <v>86149</v>
      </c>
      <c r="B465" s="1" t="s">
        <v>1043</v>
      </c>
      <c r="C465" s="23" t="s">
        <v>211</v>
      </c>
      <c r="D465" s="23">
        <v>90</v>
      </c>
      <c r="E465" s="23" t="s">
        <v>265</v>
      </c>
      <c r="F465" s="1">
        <v>205</v>
      </c>
      <c r="G465" s="1">
        <v>17</v>
      </c>
      <c r="H465" s="1">
        <v>24</v>
      </c>
      <c r="I465" s="1" t="s">
        <v>495</v>
      </c>
      <c r="J465" s="1" t="s">
        <v>1021</v>
      </c>
    </row>
    <row r="466" spans="1:10" x14ac:dyDescent="0.25">
      <c r="A466" s="1">
        <v>85187</v>
      </c>
      <c r="B466" s="1" t="s">
        <v>1043</v>
      </c>
      <c r="C466" s="23" t="s">
        <v>211</v>
      </c>
      <c r="D466" s="23">
        <v>60</v>
      </c>
      <c r="E466" s="23" t="s">
        <v>169</v>
      </c>
      <c r="F466" s="1">
        <v>288</v>
      </c>
      <c r="G466" s="1">
        <v>256</v>
      </c>
      <c r="H466" s="1">
        <v>13</v>
      </c>
      <c r="I466" s="1" t="s">
        <v>496</v>
      </c>
      <c r="J466" s="1" t="s">
        <v>1022</v>
      </c>
    </row>
    <row r="467" spans="1:10" x14ac:dyDescent="0.25">
      <c r="A467" s="1">
        <v>86505</v>
      </c>
      <c r="B467" s="1" t="s">
        <v>1043</v>
      </c>
      <c r="C467" s="23" t="s">
        <v>211</v>
      </c>
      <c r="D467" s="23">
        <v>60</v>
      </c>
      <c r="E467" s="23" t="s">
        <v>250</v>
      </c>
      <c r="F467" s="1">
        <v>242</v>
      </c>
      <c r="G467" s="1">
        <v>83</v>
      </c>
      <c r="H467" s="1">
        <v>42</v>
      </c>
      <c r="I467" s="1" t="s">
        <v>1023</v>
      </c>
      <c r="J467" s="1" t="s">
        <v>1</v>
      </c>
    </row>
    <row r="468" spans="1:10" x14ac:dyDescent="0.25">
      <c r="A468" s="1">
        <v>85786</v>
      </c>
      <c r="B468" s="1" t="s">
        <v>1043</v>
      </c>
      <c r="C468" s="23" t="s">
        <v>211</v>
      </c>
      <c r="D468" s="23">
        <v>60</v>
      </c>
      <c r="E468" s="23" t="s">
        <v>260</v>
      </c>
      <c r="F468" s="1">
        <v>359</v>
      </c>
      <c r="G468" s="1">
        <v>954</v>
      </c>
      <c r="H468" s="1">
        <v>25</v>
      </c>
      <c r="I468" s="1" t="s">
        <v>1024</v>
      </c>
      <c r="J468" s="1" t="s">
        <v>1025</v>
      </c>
    </row>
    <row r="469" spans="1:10" x14ac:dyDescent="0.25">
      <c r="A469" s="1">
        <v>81337</v>
      </c>
      <c r="B469" s="1" t="s">
        <v>1043</v>
      </c>
      <c r="C469" s="23" t="s">
        <v>211</v>
      </c>
      <c r="D469" s="23">
        <v>30</v>
      </c>
      <c r="E469" s="23" t="s">
        <v>281</v>
      </c>
      <c r="F469" s="1">
        <v>298</v>
      </c>
      <c r="G469" s="1">
        <v>280</v>
      </c>
      <c r="H469" s="1">
        <v>32</v>
      </c>
      <c r="I469" s="1" t="s">
        <v>1026</v>
      </c>
      <c r="J469" s="1" t="s">
        <v>705</v>
      </c>
    </row>
    <row r="470" spans="1:10" x14ac:dyDescent="0.25">
      <c r="A470" s="1">
        <v>89340</v>
      </c>
      <c r="B470" s="1" t="s">
        <v>1043</v>
      </c>
      <c r="C470" s="23" t="s">
        <v>211</v>
      </c>
      <c r="D470" s="23">
        <v>60</v>
      </c>
      <c r="E470" s="23" t="s">
        <v>322</v>
      </c>
      <c r="F470" s="1">
        <v>56</v>
      </c>
      <c r="G470" s="1">
        <v>296</v>
      </c>
      <c r="H470" s="1">
        <v>8</v>
      </c>
      <c r="I470" s="1" t="s">
        <v>1027</v>
      </c>
      <c r="J470" s="1" t="s">
        <v>706</v>
      </c>
    </row>
    <row r="471" spans="1:10" x14ac:dyDescent="0.25">
      <c r="A471" s="1">
        <v>88039</v>
      </c>
      <c r="B471" s="1" t="s">
        <v>1043</v>
      </c>
      <c r="C471" s="23" t="s">
        <v>211</v>
      </c>
      <c r="D471" s="23">
        <v>60</v>
      </c>
      <c r="E471" s="23" t="s">
        <v>242</v>
      </c>
      <c r="F471" s="1">
        <v>145</v>
      </c>
      <c r="G471" s="1">
        <v>469</v>
      </c>
      <c r="H471" s="1">
        <v>46</v>
      </c>
      <c r="I471" s="1" t="s">
        <v>497</v>
      </c>
      <c r="J471" s="1" t="s">
        <v>707</v>
      </c>
    </row>
    <row r="472" spans="1:10" x14ac:dyDescent="0.25">
      <c r="A472" s="1">
        <v>88027</v>
      </c>
      <c r="B472" s="1" t="s">
        <v>1043</v>
      </c>
      <c r="C472" s="23" t="s">
        <v>211</v>
      </c>
      <c r="D472" s="23">
        <v>90</v>
      </c>
      <c r="E472" s="23" t="s">
        <v>305</v>
      </c>
      <c r="F472" s="1">
        <v>269</v>
      </c>
      <c r="G472" s="1">
        <v>239</v>
      </c>
      <c r="H472" s="1">
        <v>43</v>
      </c>
      <c r="I472" s="1" t="s">
        <v>498</v>
      </c>
      <c r="J472" s="1" t="s">
        <v>708</v>
      </c>
    </row>
    <row r="473" spans="1:10" x14ac:dyDescent="0.25">
      <c r="A473" s="1">
        <v>82394</v>
      </c>
      <c r="B473" s="1" t="s">
        <v>1043</v>
      </c>
      <c r="C473" s="23" t="s">
        <v>211</v>
      </c>
      <c r="D473" s="23">
        <v>30</v>
      </c>
      <c r="E473" s="23" t="s">
        <v>168</v>
      </c>
      <c r="F473" s="1">
        <v>216</v>
      </c>
      <c r="G473" s="1">
        <v>277</v>
      </c>
      <c r="H473" s="1">
        <v>35</v>
      </c>
      <c r="I473" s="1" t="s">
        <v>499</v>
      </c>
      <c r="J473" s="1" t="s">
        <v>709</v>
      </c>
    </row>
    <row r="474" spans="1:10" x14ac:dyDescent="0.25">
      <c r="A474" s="1">
        <v>84206</v>
      </c>
      <c r="B474" s="1" t="s">
        <v>1043</v>
      </c>
      <c r="C474" s="23" t="s">
        <v>211</v>
      </c>
      <c r="D474" s="23">
        <v>30</v>
      </c>
      <c r="E474" s="23" t="s">
        <v>255</v>
      </c>
      <c r="F474" s="1">
        <v>165</v>
      </c>
      <c r="G474" s="1">
        <v>441</v>
      </c>
      <c r="H474" s="1">
        <v>47</v>
      </c>
      <c r="I474" s="1" t="s">
        <v>500</v>
      </c>
      <c r="J474" s="1" t="s">
        <v>710</v>
      </c>
    </row>
    <row r="475" spans="1:10" x14ac:dyDescent="0.25">
      <c r="A475" s="1">
        <v>84581</v>
      </c>
      <c r="B475" s="1" t="s">
        <v>1043</v>
      </c>
      <c r="C475" s="23" t="s">
        <v>211</v>
      </c>
      <c r="D475" s="23">
        <v>30</v>
      </c>
      <c r="E475" s="23" t="s">
        <v>270</v>
      </c>
      <c r="F475" s="1">
        <v>282</v>
      </c>
      <c r="G475" s="1">
        <v>541</v>
      </c>
      <c r="H475" s="1">
        <v>35</v>
      </c>
      <c r="I475" s="1" t="s">
        <v>501</v>
      </c>
      <c r="J475" s="1" t="s">
        <v>711</v>
      </c>
    </row>
    <row r="476" spans="1:10" x14ac:dyDescent="0.25">
      <c r="A476" s="1">
        <v>88321</v>
      </c>
      <c r="B476" s="1" t="s">
        <v>1043</v>
      </c>
      <c r="C476" s="23" t="s">
        <v>211</v>
      </c>
      <c r="D476" s="23">
        <v>100</v>
      </c>
      <c r="E476" s="23" t="s">
        <v>269</v>
      </c>
      <c r="F476" s="1">
        <v>180</v>
      </c>
      <c r="G476" s="1">
        <v>17</v>
      </c>
      <c r="H476" s="1">
        <v>37</v>
      </c>
      <c r="I476" s="1" t="s">
        <v>502</v>
      </c>
      <c r="J476" s="1" t="s">
        <v>712</v>
      </c>
    </row>
    <row r="477" spans="1:10" x14ac:dyDescent="0.25">
      <c r="A477" s="1">
        <v>81289</v>
      </c>
      <c r="B477" s="1" t="s">
        <v>1043</v>
      </c>
      <c r="C477" s="23" t="s">
        <v>211</v>
      </c>
      <c r="D477" s="23">
        <v>60</v>
      </c>
      <c r="E477" s="23" t="s">
        <v>288</v>
      </c>
      <c r="F477" s="1">
        <v>251</v>
      </c>
      <c r="G477" s="1">
        <v>895</v>
      </c>
      <c r="H477" s="1">
        <v>30</v>
      </c>
      <c r="I477" s="1" t="s">
        <v>503</v>
      </c>
      <c r="J477" s="1" t="s">
        <v>713</v>
      </c>
    </row>
    <row r="478" spans="1:10" x14ac:dyDescent="0.25">
      <c r="A478" s="1">
        <v>88412</v>
      </c>
      <c r="B478" s="1" t="s">
        <v>1043</v>
      </c>
      <c r="C478" s="23" t="s">
        <v>211</v>
      </c>
      <c r="D478" s="23">
        <v>60</v>
      </c>
      <c r="E478" s="23" t="s">
        <v>304</v>
      </c>
      <c r="F478" s="1">
        <v>327</v>
      </c>
      <c r="G478" s="1">
        <v>30</v>
      </c>
      <c r="H478" s="1">
        <v>14</v>
      </c>
      <c r="I478" s="1" t="s">
        <v>1028</v>
      </c>
      <c r="J478" s="1" t="s">
        <v>714</v>
      </c>
    </row>
    <row r="479" spans="1:10" x14ac:dyDescent="0.25">
      <c r="A479" s="1">
        <v>85938</v>
      </c>
      <c r="B479" s="1" t="s">
        <v>1043</v>
      </c>
      <c r="C479" s="23" t="s">
        <v>211</v>
      </c>
      <c r="D479" s="23">
        <v>60</v>
      </c>
      <c r="E479" s="23" t="s">
        <v>243</v>
      </c>
      <c r="F479" s="1">
        <v>225</v>
      </c>
      <c r="G479" s="1">
        <v>146</v>
      </c>
      <c r="H479" s="1">
        <v>12</v>
      </c>
      <c r="I479" s="1" t="s">
        <v>1029</v>
      </c>
      <c r="J479" s="1" t="s">
        <v>1</v>
      </c>
    </row>
    <row r="480" spans="1:10" x14ac:dyDescent="0.25">
      <c r="A480" s="1">
        <v>87756</v>
      </c>
      <c r="B480" s="1" t="s">
        <v>1043</v>
      </c>
      <c r="C480" s="23" t="s">
        <v>211</v>
      </c>
      <c r="D480" s="23">
        <v>30</v>
      </c>
      <c r="E480" s="23" t="s">
        <v>323</v>
      </c>
      <c r="F480" s="1">
        <v>196</v>
      </c>
      <c r="G480" s="1">
        <v>988</v>
      </c>
      <c r="H480" s="1">
        <v>7</v>
      </c>
      <c r="I480" s="1" t="s">
        <v>1030</v>
      </c>
      <c r="J480" s="1" t="s">
        <v>715</v>
      </c>
    </row>
    <row r="481" spans="1:10" x14ac:dyDescent="0.25">
      <c r="A481" s="1">
        <v>82386</v>
      </c>
      <c r="B481" s="1" t="s">
        <v>1043</v>
      </c>
      <c r="C481" s="23" t="s">
        <v>211</v>
      </c>
      <c r="D481" s="23">
        <v>200</v>
      </c>
      <c r="E481" s="23" t="s">
        <v>312</v>
      </c>
      <c r="F481" s="1">
        <v>371</v>
      </c>
      <c r="G481" s="1">
        <v>387</v>
      </c>
      <c r="H481" s="1">
        <v>0</v>
      </c>
      <c r="I481" s="1" t="s">
        <v>504</v>
      </c>
      <c r="J481" s="1" t="s">
        <v>716</v>
      </c>
    </row>
    <row r="482" spans="1:10" x14ac:dyDescent="0.25">
      <c r="A482" s="1">
        <v>85678</v>
      </c>
      <c r="B482" s="1" t="s">
        <v>1043</v>
      </c>
      <c r="C482" s="23" t="s">
        <v>211</v>
      </c>
      <c r="D482" s="23">
        <v>30</v>
      </c>
      <c r="E482" s="23" t="s">
        <v>324</v>
      </c>
      <c r="F482" s="1">
        <v>325</v>
      </c>
      <c r="G482" s="1">
        <v>803</v>
      </c>
      <c r="H482" s="1">
        <v>14</v>
      </c>
      <c r="I482" s="1" t="s">
        <v>505</v>
      </c>
      <c r="J482" s="1" t="s">
        <v>1031</v>
      </c>
    </row>
    <row r="483" spans="1:10" x14ac:dyDescent="0.25">
      <c r="A483" s="1">
        <v>82564</v>
      </c>
      <c r="B483" s="1" t="s">
        <v>1043</v>
      </c>
      <c r="C483" s="23" t="s">
        <v>211</v>
      </c>
      <c r="D483" s="23">
        <v>120</v>
      </c>
      <c r="E483" s="23" t="s">
        <v>325</v>
      </c>
      <c r="F483" s="1">
        <v>181</v>
      </c>
      <c r="G483" s="1">
        <v>190</v>
      </c>
      <c r="H483" s="1">
        <v>47</v>
      </c>
      <c r="I483" s="1" t="s">
        <v>506</v>
      </c>
      <c r="J483" s="1" t="s">
        <v>717</v>
      </c>
    </row>
    <row r="14998" ht="13.5" customHeight="1" x14ac:dyDescent="0.25"/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F3B93-7B1C-407B-922B-B533E30110D6}">
  <sheetPr codeName="Sheet2">
    <tabColor theme="7" tint="0.39997558519241921"/>
  </sheetPr>
  <dimension ref="A1:BE1000"/>
  <sheetViews>
    <sheetView zoomScaleNormal="100" workbookViewId="0">
      <pane ySplit="3" topLeftCell="A4" activePane="bottomLeft" state="frozen"/>
      <selection pane="bottomLeft" activeCell="O5" sqref="O5"/>
    </sheetView>
  </sheetViews>
  <sheetFormatPr defaultColWidth="13.7109375" defaultRowHeight="15" x14ac:dyDescent="0.25"/>
  <cols>
    <col min="1" max="1" width="8.42578125" style="6" bestFit="1" customWidth="1"/>
    <col min="2" max="2" width="10.5703125" style="7" bestFit="1" customWidth="1"/>
    <col min="3" max="3" width="9.7109375" style="7" bestFit="1" customWidth="1"/>
    <col min="4" max="4" width="8" style="7" bestFit="1" customWidth="1"/>
    <col min="5" max="5" width="37.7109375" style="54" bestFit="1" customWidth="1"/>
    <col min="6" max="6" width="5.7109375" style="7" bestFit="1" customWidth="1"/>
    <col min="7" max="7" width="13.7109375" style="7"/>
    <col min="8" max="8" width="8.5703125" style="6" bestFit="1" customWidth="1"/>
    <col min="9" max="9" width="13.5703125" style="22" bestFit="1" customWidth="1"/>
    <col min="10" max="10" width="10.5703125" style="7" bestFit="1" customWidth="1"/>
    <col min="11" max="11" width="12" style="6" bestFit="1" customWidth="1"/>
    <col min="12" max="12" width="13.7109375" style="6"/>
    <col min="13" max="13" width="11" style="7" bestFit="1" customWidth="1"/>
    <col min="14" max="14" width="11.5703125" style="7" bestFit="1" customWidth="1"/>
    <col min="15" max="15" width="13.7109375" style="7"/>
    <col min="16" max="16" width="13.7109375" style="8" customWidth="1"/>
    <col min="17" max="17" width="21.85546875" style="8" hidden="1" customWidth="1"/>
    <col min="18" max="18" width="14.28515625" style="4" hidden="1" customWidth="1"/>
    <col min="19" max="19" width="13.140625" style="4" bestFit="1" customWidth="1"/>
    <col min="20" max="20" width="13.7109375" style="4"/>
    <col min="21" max="21" width="8.140625" style="4" customWidth="1"/>
    <col min="22" max="22" width="13.140625" style="4" bestFit="1" customWidth="1"/>
    <col min="23" max="23" width="13.7109375" style="4"/>
    <col min="24" max="24" width="8.140625" style="4" customWidth="1"/>
    <col min="25" max="25" width="14.140625" style="4" bestFit="1" customWidth="1"/>
    <col min="26" max="26" width="14.28515625" style="4" bestFit="1" customWidth="1"/>
    <col min="27" max="27" width="7.42578125" style="4" bestFit="1" customWidth="1"/>
    <col min="28" max="28" width="21.85546875" style="8" hidden="1" customWidth="1"/>
    <col min="29" max="29" width="5.85546875" style="8" hidden="1" customWidth="1"/>
    <col min="30" max="31" width="13.7109375" style="4"/>
    <col min="32" max="32" width="12.85546875" style="4" bestFit="1" customWidth="1"/>
    <col min="33" max="33" width="13.140625" style="4" bestFit="1" customWidth="1"/>
    <col min="34" max="34" width="13.42578125" style="4" bestFit="1" customWidth="1"/>
    <col min="35" max="35" width="12.28515625" style="4" bestFit="1" customWidth="1"/>
    <col min="36" max="36" width="12.5703125" style="4" bestFit="1" customWidth="1"/>
    <col min="37" max="37" width="9" style="4" customWidth="1"/>
    <col min="38" max="38" width="8.140625" style="4" bestFit="1" customWidth="1"/>
    <col min="39" max="39" width="21.85546875" style="8" hidden="1" customWidth="1"/>
    <col min="40" max="40" width="14.28515625" style="8" hidden="1" customWidth="1"/>
    <col min="41" max="42" width="13.7109375" style="4"/>
    <col min="43" max="43" width="12.85546875" style="4" customWidth="1"/>
    <col min="44" max="44" width="13.140625" style="4" bestFit="1" customWidth="1"/>
    <col min="45" max="45" width="13.42578125" style="4" bestFit="1" customWidth="1"/>
    <col min="46" max="46" width="12.28515625" style="4" bestFit="1" customWidth="1"/>
    <col min="47" max="47" width="21.85546875" style="4" hidden="1" customWidth="1"/>
    <col min="48" max="48" width="16.140625" style="4" hidden="1" customWidth="1"/>
    <col min="49" max="50" width="13.7109375" style="4"/>
    <col min="51" max="51" width="9" style="4" customWidth="1"/>
    <col min="52" max="54" width="13.7109375" style="4"/>
    <col min="55" max="57" width="0" style="4" hidden="1" customWidth="1"/>
    <col min="58" max="16384" width="13.7109375" style="4"/>
  </cols>
  <sheetData>
    <row r="1" spans="1:57" ht="39" thickBot="1" x14ac:dyDescent="0.3">
      <c r="A1"/>
      <c r="B1"/>
      <c r="C1"/>
      <c r="D1"/>
      <c r="E1" s="55"/>
      <c r="F1"/>
      <c r="G1"/>
      <c r="H1"/>
      <c r="I1"/>
      <c r="J1"/>
      <c r="K1"/>
      <c r="L1"/>
      <c r="M1"/>
      <c r="N1"/>
      <c r="O1" s="5"/>
      <c r="R1" s="9"/>
      <c r="S1" s="24" t="s">
        <v>29</v>
      </c>
      <c r="T1" s="25" t="str">
        <f ca="1">CONCATENATE("Case Count: ",SUM(T4:T1000))</f>
        <v>Case Count: 1284</v>
      </c>
      <c r="U1" s="26" cm="1">
        <f t="array" aca="1" ref="U1" ca="1">MATCH(3000,SUBTOTAL(9,OFFSET(R3,,,ROW(R4:R1000)-ROW(R3))),1)-1</f>
        <v>996</v>
      </c>
      <c r="V1" s="25" t="s">
        <v>31</v>
      </c>
      <c r="W1" s="25" t="str">
        <f ca="1">CONCATENATE("Case Count: ",SUM(W4:W1000))</f>
        <v>Case Count: 283</v>
      </c>
      <c r="X1" s="37" cm="1">
        <f t="array" aca="1" ref="X1" ca="1">MATCH(3000,SUBTOTAL(9,OFFSET(INDIRECT(CELL("address",OFFSET(INDEX(S:S,MAX((S:S&lt;&gt;"")*(ROW(S:S)))),1,-1))),,,ROW(INDIRECT(CELL("address",OFFSET(INDEX(S:S,MAX((S:S&lt;&gt;"")*(ROW(S:S)))),1,-1))):INDIRECT(CELL("address",INDEX(Q:Q,MAX((Q:Q&lt;&gt;"")*(ROW(Q:Q)))))))-ROW((INDIRECT(CELL("address",OFFSET(INDEX(S:S,MAX((S:S&lt;&gt;"")*(ROW(S:S)))),1,-1))))))),1)-1</f>
        <v>0</v>
      </c>
      <c r="Y1" s="25" t="s">
        <v>32</v>
      </c>
      <c r="Z1" s="25" t="str">
        <f ca="1">CONCATENATE("Case Count: ",SUM(Z4:Z1000))</f>
        <v>Case Count: 315</v>
      </c>
      <c r="AA1" s="27" cm="1">
        <f t="array" aca="1" ref="AA1" ca="1">MATCH(3000,SUBTOTAL(9,OFFSET(INDIRECT(CELL("address",OFFSET(INDEX(W:W,MAX((W:W&lt;&gt;"")*(ROW(W:W)))),1,-1))),,,ROW(INDIRECT(CELL("address",OFFSET(INDEX(R:R,MAX((R:R&lt;&gt;"")*(ROW(R:R)))),1,-1))):INDIRECT(CELL("address",INDEX(Q:Q,MAX((Q:Q&lt;&gt;"")*(ROW(Q:Q)))))))-ROW((INDIRECT(CELL("address",OFFSET(INDEX(W:W,MAX((W:W&lt;&gt;"")*(ROW(W:W)))),1,-1))))))),1)-1</f>
        <v>1</v>
      </c>
      <c r="AB1" s="28"/>
      <c r="AC1" s="28"/>
      <c r="AD1" s="25" t="s">
        <v>36</v>
      </c>
      <c r="AE1" s="25" t="str">
        <f ca="1">CONCATENATE("Case Count: ",SUM(AE4:AE1000))</f>
        <v>Case Count: 736</v>
      </c>
      <c r="AF1" s="26" cm="1">
        <f t="array" aca="1" ref="AF1" ca="1">MATCH(3000,SUBTOTAL(9,OFFSET(AC3,,,ROW(AC4:AC1000)-ROW(AC3))),1)-1</f>
        <v>996</v>
      </c>
      <c r="AG1" s="25" t="s">
        <v>37</v>
      </c>
      <c r="AH1" s="25" t="str">
        <f ca="1">CONCATENATE("Case Count: ",SUM(AH4:AH1000))</f>
        <v>Case Count: 61</v>
      </c>
      <c r="AI1" s="27" cm="1">
        <f t="array" aca="1" ref="AI1" ca="1">MATCH(3000,SUBTOTAL(9,OFFSET(INDIRECT(CELL("address",OFFSET(INDEX(AD:AD,MAX((AD:AD&lt;&gt;"")*(ROW(AD:AD)))),1,-1))),,,ROW(INDIRECT(CELL("address",OFFSET(INDEX(AD:AD,MAX((AD:AD&lt;&gt;"")*(ROW(AD:AD)))),1,-1))):INDIRECT(CELL("address",INDEX(AB:AB,MAX((AB:AB&lt;&gt;"")*(ROW(AB:AB)))))))-ROW((INDIRECT(CELL("address",OFFSET(INDEX(AD:AD,MAX((AD:AD&lt;&gt;"")*(ROW(AD:AD)))),1,-1))))))),1)-1</f>
        <v>0</v>
      </c>
      <c r="AJ1" s="25" t="s">
        <v>38</v>
      </c>
      <c r="AK1" s="25" t="e">
        <f ca="1">CONCATENATE("Case Count: ",SUM(AK4:AK1000))</f>
        <v>#N/A</v>
      </c>
      <c r="AL1" s="27" cm="1">
        <f t="array" aca="1" ref="AL1" ca="1">MATCH(3000,SUBTOTAL(9,OFFSET(INDIRECT(CELL("address",OFFSET(INDEX(AH:AH,MAX((AH:AH&lt;&gt;"")*(ROW(AH:AH)))),1,-1))),,,ROW(INDIRECT(CELL("address",OFFSET(INDEX(AC:AC,MAX((AC:AC&lt;&gt;"")*(ROW(AC:AC)))),1,-1))):INDIRECT(CELL("address",INDEX(AB:AB,MAX((AB:AB&lt;&gt;"")*(ROW(AB:AB)))))))-ROW((INDIRECT(CELL("address",OFFSET(INDEX(AH:AH,MAX((AH:AH&lt;&gt;"")*(ROW(AH:AH)))),1,-1))))))),1)-1</f>
        <v>1</v>
      </c>
      <c r="AM1" s="28"/>
      <c r="AN1" s="28"/>
      <c r="AO1" s="25" t="s">
        <v>39</v>
      </c>
      <c r="AP1" s="25" t="str">
        <f ca="1">CONCATENATE("Case Count: ",SUM(AP4:AP1000))</f>
        <v>Case Count: 2318</v>
      </c>
      <c r="AQ1" s="26" cm="1">
        <f t="array" aca="1" ref="AQ1" ca="1">MATCH(3000,SUBTOTAL(9,OFFSET(AN3,,,ROW(AN4:AN1000)-ROW(AN3))),1)-1</f>
        <v>996</v>
      </c>
      <c r="AR1" s="25" t="s">
        <v>49</v>
      </c>
      <c r="AS1" s="25" t="str">
        <f ca="1">CONCATENATE("Case Count: ",SUM(AS4:AS1000))</f>
        <v>Case Count: 2</v>
      </c>
      <c r="AT1" s="27" cm="1">
        <f t="array" aca="1" ref="AT1" ca="1">MATCH(3000,SUBTOTAL(9,OFFSET(INDIRECT(CELL("address",OFFSET(INDEX(AO:AO,MAX((AO:AO&lt;&gt;"")*(ROW(AO:AO)))),1,-1))),,,ROW(INDIRECT(CELL("address",OFFSET(INDEX(AO:AO,MAX((AO:AO&lt;&gt;"")*(ROW(AO:AO)))),1,-1))):INDIRECT(CELL("address",INDEX(AM:AM,MAX((AM:AM&lt;&gt;"")*(ROW(AM:AM)))))))-ROW((INDIRECT(CELL("address",OFFSET(INDEX(AO:AO,MAX((AO:AO&lt;&gt;"")*(ROW(AO:AO)))),1,-1))))))),1)-1</f>
        <v>0</v>
      </c>
      <c r="AU1" s="29"/>
      <c r="AV1" s="29"/>
      <c r="AW1" s="25" t="s">
        <v>58</v>
      </c>
      <c r="AX1" s="25" t="str">
        <f ca="1">CONCATENATE("Case Count: ",SUM(AX4:AX1000))</f>
        <v>Case Count: 0</v>
      </c>
      <c r="AY1" s="30" cm="1">
        <f t="array" aca="1" ref="AY1" ca="1">MATCH(3000,SUBTOTAL(9,OFFSET(AV3,,,ROW(AV4:AV1000)-ROW(AV3))),1)-1</f>
        <v>996</v>
      </c>
    </row>
    <row r="2" spans="1:57" ht="48" customHeight="1" thickBot="1" x14ac:dyDescent="0.3">
      <c r="A2"/>
      <c r="B2"/>
      <c r="C2"/>
      <c r="D2"/>
      <c r="E2" s="55"/>
      <c r="F2"/>
      <c r="G2"/>
      <c r="H2"/>
      <c r="I2"/>
      <c r="J2"/>
      <c r="K2"/>
      <c r="L2"/>
      <c r="M2"/>
      <c r="N2"/>
      <c r="O2" s="10"/>
      <c r="R2" s="9"/>
      <c r="S2" s="31" t="s">
        <v>33</v>
      </c>
      <c r="T2" s="32" cm="1">
        <f t="array" aca="1" ref="T2" ca="1">SUMPRODUCT(--(ISNUMBER(T4:T1000)))</f>
        <v>6</v>
      </c>
      <c r="U2" s="38" t="str">
        <f ca="1">CONCATENATE("QTY Count: ",SUMIF(U4:U1000,"&lt;&gt;#N/A"))</f>
        <v>QTY Count: 1608</v>
      </c>
      <c r="V2" s="33" t="s">
        <v>33</v>
      </c>
      <c r="W2" s="32">
        <v>17</v>
      </c>
      <c r="X2" s="38" t="str">
        <f ca="1">CONCATENATE("QTY Count: ",SUMIF(X4:X1000,"&lt;&gt;#N/A"))</f>
        <v>QTY Count: 283</v>
      </c>
      <c r="Y2" s="33" t="s">
        <v>33</v>
      </c>
      <c r="Z2" s="32">
        <v>1</v>
      </c>
      <c r="AA2" s="38" t="str">
        <f ca="1">CONCATENATE("QTY Count: ",SUMIF(AA4:AA1000,"&lt;&gt;#N/A"))</f>
        <v>QTY Count: 0</v>
      </c>
      <c r="AB2" s="33"/>
      <c r="AC2" s="33"/>
      <c r="AD2" s="33" t="s">
        <v>33</v>
      </c>
      <c r="AE2" s="32" cm="1">
        <f t="array" aca="1" ref="AE2" ca="1">SUMPRODUCT(--(ISNUMBER(AE4:AE1000)))</f>
        <v>11</v>
      </c>
      <c r="AF2" s="38" t="str">
        <f ca="1">CONCATENATE("QTY Count: ",SUMIF(AF$4:AF$1000,"&lt;&gt;#N/A"))</f>
        <v>QTY Count: 290</v>
      </c>
      <c r="AG2" s="33" t="s">
        <v>33</v>
      </c>
      <c r="AH2" s="32" cm="1">
        <f t="array" aca="1" ref="AH2" ca="1">SUMPRODUCT(--(ISNUMBER(AH4:AH1000)))</f>
        <v>1</v>
      </c>
      <c r="AI2" s="38" t="str">
        <f ca="1">CONCATENATE("QTY Count: ",SUMIF(AI4:AI1000,"&lt;&gt;#N/A"))</f>
        <v>QTY Count: 0</v>
      </c>
      <c r="AJ2" s="33" t="s">
        <v>33</v>
      </c>
      <c r="AK2" s="32" cm="1">
        <f t="array" aca="1" ref="AK2" ca="1">SUMPRODUCT(--(ISNUMBER(AK4:AK1000)))</f>
        <v>0</v>
      </c>
      <c r="AL2" s="38" t="str">
        <f ca="1">CONCATENATE("QTY Count: ",SUMIF(AL4:AL1000,"&lt;&gt;#N/A"))</f>
        <v>QTY Count: 0</v>
      </c>
      <c r="AM2" s="33"/>
      <c r="AN2" s="33"/>
      <c r="AO2" s="33" t="s">
        <v>33</v>
      </c>
      <c r="AP2" s="32" cm="1">
        <f t="array" aca="1" ref="AP2" ca="1">SUMPRODUCT(--(ISNUMBER(AP4:AP1000)))</f>
        <v>222</v>
      </c>
      <c r="AQ2" s="38" t="str">
        <f ca="1">CONCATENATE("QTY Count: ",SUMIF(AQ$4:AQ$1000,"&lt;&gt;#N/A"))</f>
        <v>QTY Count: 291</v>
      </c>
      <c r="AR2" s="33" t="s">
        <v>33</v>
      </c>
      <c r="AS2" s="32" cm="1">
        <f t="array" aca="1" ref="AS2" ca="1">SUMPRODUCT(--(ISNUMBER(AS4:AS1000)))</f>
        <v>1</v>
      </c>
      <c r="AT2" s="38" t="str">
        <f ca="1">CONCATENATE("QTY Count: ",SUMIF(AT4:AT1000,"&lt;&gt;#N/A"))</f>
        <v>QTY Count: 0</v>
      </c>
      <c r="AU2" s="32"/>
      <c r="AV2" s="32"/>
      <c r="AW2" s="33" t="s">
        <v>33</v>
      </c>
      <c r="AX2" s="32" cm="1">
        <f t="array" aca="1" ref="AX2" ca="1">SUMPRODUCT(--(ISNUMBER(AX4:AX1000)))</f>
        <v>0</v>
      </c>
      <c r="AY2" s="40" t="str">
        <f ca="1">CONCATENATE("QTY Count: ",SUMIF(AY4:AY1000,"&lt;&gt;#N/A"))</f>
        <v>QTY Count: 0</v>
      </c>
      <c r="BC2" s="11" t="str" cm="1">
        <f t="array" aca="1" ref="BC2" ca="1">CELL("address",INDEX(Q:Q,MAX((Q:Q&lt;&gt;"")*(ROW(Q:Q)))))</f>
        <v>$Q$9</v>
      </c>
      <c r="BD2" s="11"/>
      <c r="BE2" s="12"/>
    </row>
    <row r="3" spans="1:57" s="17" customFormat="1" ht="36.75" customHeight="1" thickBot="1" x14ac:dyDescent="0.3">
      <c r="A3" s="56" t="s">
        <v>0</v>
      </c>
      <c r="B3" s="57" t="s">
        <v>27</v>
      </c>
      <c r="C3" s="58" t="s">
        <v>28</v>
      </c>
      <c r="D3" s="59" t="s">
        <v>1040</v>
      </c>
      <c r="E3" s="60" t="s">
        <v>1039</v>
      </c>
      <c r="F3" s="60" t="s">
        <v>1032</v>
      </c>
      <c r="G3" s="60" t="s">
        <v>1033</v>
      </c>
      <c r="H3" s="60" t="s">
        <v>1034</v>
      </c>
      <c r="I3" s="60" t="s">
        <v>64</v>
      </c>
      <c r="J3" s="60" t="s">
        <v>65</v>
      </c>
      <c r="K3" s="60" t="s">
        <v>1035</v>
      </c>
      <c r="L3" s="60" t="s">
        <v>1036</v>
      </c>
      <c r="M3" s="60" t="s">
        <v>1037</v>
      </c>
      <c r="N3" s="61" t="s">
        <v>1038</v>
      </c>
      <c r="O3" s="13"/>
      <c r="P3" s="8"/>
      <c r="Q3" s="14" t="s">
        <v>30</v>
      </c>
      <c r="R3" s="15"/>
      <c r="S3" s="34" t="s">
        <v>34</v>
      </c>
      <c r="T3" s="35" t="s">
        <v>35</v>
      </c>
      <c r="U3" s="39"/>
      <c r="V3" s="35" t="s">
        <v>34</v>
      </c>
      <c r="W3" s="35" t="s">
        <v>35</v>
      </c>
      <c r="X3" s="39"/>
      <c r="Y3" s="35" t="s">
        <v>34</v>
      </c>
      <c r="Z3" s="35" t="s">
        <v>35</v>
      </c>
      <c r="AA3" s="39"/>
      <c r="AB3" s="16" t="s">
        <v>30</v>
      </c>
      <c r="AC3" s="35"/>
      <c r="AD3" s="35" t="s">
        <v>34</v>
      </c>
      <c r="AE3" s="35" t="s">
        <v>35</v>
      </c>
      <c r="AF3" s="39"/>
      <c r="AG3" s="35" t="s">
        <v>34</v>
      </c>
      <c r="AH3" s="35" t="s">
        <v>35</v>
      </c>
      <c r="AI3" s="39"/>
      <c r="AJ3" s="35" t="s">
        <v>34</v>
      </c>
      <c r="AK3" s="35" t="s">
        <v>35</v>
      </c>
      <c r="AL3" s="39"/>
      <c r="AM3" s="16" t="s">
        <v>30</v>
      </c>
      <c r="AN3" s="35"/>
      <c r="AO3" s="35" t="s">
        <v>34</v>
      </c>
      <c r="AP3" s="35" t="s">
        <v>35</v>
      </c>
      <c r="AQ3" s="39"/>
      <c r="AR3" s="36" t="s">
        <v>34</v>
      </c>
      <c r="AS3" s="36" t="s">
        <v>35</v>
      </c>
      <c r="AT3" s="39"/>
      <c r="AU3" s="16" t="s">
        <v>30</v>
      </c>
      <c r="AV3" s="16"/>
      <c r="AW3" s="35" t="s">
        <v>34</v>
      </c>
      <c r="AX3" s="35" t="s">
        <v>35</v>
      </c>
      <c r="AY3" s="41"/>
      <c r="BC3" s="18" cm="1">
        <f t="array" aca="1" ref="BC3" ca="1">MATCH(3000,SUBTOTAL(9,OFFSET(R25,,,ROW(R25:R1000)-ROW(R25))),1)-1</f>
        <v>975</v>
      </c>
      <c r="BD3" s="18" cm="1">
        <f t="array" aca="1" ref="BD3" ca="1">MATCH(3000,SUBTOTAL(9,OFFSET(R12,,,ROW(R12:R1000)-ROW(R12))),1)-1</f>
        <v>988</v>
      </c>
      <c r="BE3" s="19" cm="1">
        <f t="array" aca="1" ref="BE3" ca="1">MATCH(3000,SUBTOTAL(9,OFFSET(R12,,,ROW(R12:R1000)-ROW(R12))),1)-1</f>
        <v>988</v>
      </c>
    </row>
    <row r="4" spans="1:57" ht="15.75" thickBot="1" x14ac:dyDescent="0.3">
      <c r="A4" s="64">
        <v>83384</v>
      </c>
      <c r="B4" s="62">
        <v>1949</v>
      </c>
      <c r="C4" s="63">
        <v>291</v>
      </c>
      <c r="D4" s="45">
        <f>IFERROR(VLOOKUP($A4,'Item List'!$A:$W,4,FALSE),"")</f>
        <v>30</v>
      </c>
      <c r="E4" s="53" t="str">
        <f>IFERROR(VLOOKUP($A4,'Item List'!$A:$W,5,FALSE),"")</f>
        <v>HIV, Reveal G3 Rapid HIV-1 Antibody Test, 30 Tests</v>
      </c>
      <c r="F4" s="45">
        <f>IFERROR(VLOOKUP($A4,'Item List'!$A:$W,6,FALSE),"")</f>
        <v>117</v>
      </c>
      <c r="G4" s="45">
        <f>IFERROR(VLOOKUP($A4,'Item List'!$A:$W,7,FALSE),"")</f>
        <v>252</v>
      </c>
      <c r="H4" s="45">
        <f>IFERROR(VLOOKUP($A4,'Item List'!$A:$W,8,FALSE),"")</f>
        <v>14</v>
      </c>
      <c r="I4" s="45" t="str">
        <f>IFERROR(VLOOKUP($A4,'Item List'!$A:$W,9,FALSE),"")</f>
        <v/>
      </c>
      <c r="J4" s="45" t="str">
        <f>IFERROR(VLOOKUP($A4,'Item List'!$A:$W,10,FALSE),"")</f>
        <v>GR313S06</v>
      </c>
      <c r="K4" s="46">
        <f>IFERROR(IF(C4=0,"",C4),"")</f>
        <v>291</v>
      </c>
      <c r="L4" s="46">
        <f t="shared" ref="L4:L67" si="0">IFERROR(K4/H4,"")</f>
        <v>20.785714285714285</v>
      </c>
      <c r="M4" s="47">
        <f t="shared" ref="M4:M67" si="1">IFERROR(ROUND(L4,0.001),"")</f>
        <v>21</v>
      </c>
      <c r="N4" s="48">
        <f t="shared" ref="N4:N67" si="2">IFERROR(M4*H4,"")</f>
        <v>294</v>
      </c>
      <c r="O4" s="20"/>
      <c r="Q4" s="4" cm="1">
        <f t="array" ref="Q4">IFERROR(INDEX($A$4:$N$1000,SMALL(IF((INDEX(MID($A$4:$N$1000,1,2),,11)&lt;&gt;"NN")*(INDEX($A$4:$N$1000,,13)&gt;=100)*(INDEX($A$4:$N$1000,,13)&lt;&gt;""),MATCH(ROW($A$4:$N$1000),ROW($A$4:$N$1000)),""),ROWS($A$4:A4)),COLUMNS($A$1:A1)),"")</f>
        <v>86664</v>
      </c>
      <c r="R4" s="4">
        <f>IFERROR(VLOOKUP(Q4,$A:$N,13,0),"")</f>
        <v>105</v>
      </c>
      <c r="S4" s="8" cm="1">
        <f t="array" aca="1" ref="S4:T999" ca="1">Q4:OFFSET(Q4,CELL("contents",U1)-1,1,1)</f>
        <v>86664</v>
      </c>
      <c r="T4" s="4">
        <f ca="1"/>
        <v>105</v>
      </c>
      <c r="U4" s="4">
        <f ca="1">IFERROR(VLOOKUP(S4,$A:$C,3,0),"")</f>
        <v>315</v>
      </c>
      <c r="V4" s="7" cm="1">
        <f t="array" aca="1" ref="V4:W5" ca="1">IF(INDIRECT(CELL("address",OFFSET(INDEX(S:S,MAX((S:S&lt;&gt;"")*(ROW(S:S)))),1,-2))):OFFSET(INDIRECT(CELL("address",OFFSET(INDEX(S:S,MAX((S:S&lt;&gt;"")*(ROW(S:S)))),1,-2))),CELL("contents",X1)-1,1,1)&lt;&gt;LOOKUP(2,1/(ISNUMBER(S4:S1000)),V4:V1000),INDIRECT(CELL("address",OFFSET(INDEX(S:S,MAX((S:S&lt;&gt;"")*(ROW(S:S)))),1,-2))):OFFSET(INDIRECT(CELL("address",OFFSET(INDEX(S:S,MAX((S:S&lt;&gt;"")*(ROW(S:S)))),1,-2))),CELL("contents",X1)-1,1,1),"Duplicate")</f>
        <v>83884</v>
      </c>
      <c r="W4" s="4">
        <f ca="1"/>
        <v>283</v>
      </c>
      <c r="X4" s="4">
        <f ca="1">IFERROR(VLOOKUP(V4,$A:$C,3,0),"")</f>
        <v>283</v>
      </c>
      <c r="Y4" s="4" cm="1">
        <f t="array" aca="1" ref="Y4:Z4" ca="1">IF(INDIRECT(CELL("address",OFFSET(INDEX(V:V,MAX((V:V&lt;&gt;"")*(ROW(V:V)))),1,-2))):OFFSET(INDIRECT(CELL("address",OFFSET(INDEX(V:V,MAX((V:V&lt;&gt;"")*(ROW(V:V)))),1,-2))),CELL("contents",AA1)-1,1,1)&lt;&gt;LOOKUP(2,1/(ISNUMBER(V4:V1000)),V4:V1000),INDIRECT(CELL("address",OFFSET(INDEX(V:V,MAX((V:V&lt;&gt;"")*(ROW(V:V)))),1,-2))):OFFSET(INDIRECT(CELL("address",OFFSET(INDEX(V:V,MAX((V:V&lt;&gt;"")*(ROW(V:V)))),1,-2))),CELL("contents",AA1)-1,1,1),"Duplicate")</f>
        <v>315</v>
      </c>
      <c r="Z4" s="4">
        <f ca="1"/>
        <v>315</v>
      </c>
      <c r="AA4" s="4" t="str">
        <f ca="1">IFERROR(VLOOKUP(Y4,$A:$C,3,0),"")</f>
        <v/>
      </c>
      <c r="AB4" s="8" cm="1">
        <f t="array" ref="AB4">IFERROR(INDEX($A$4:$N$1000,SMALL(IF((INDEX(MID($A$4:$N$1000,1,2),,11)&lt;&gt;"NN")*(INDEX($A$4:$N$1000,,13)&gt;=50)*(INDEX($A$4:$N$1000,,13)&lt;100)*(INDEX($A$4:$N$1000,,13)&lt;&gt;""),MATCH(ROW($A$4:$N$1000),ROW($A$4:$N$1000)),""),ROWS($A$4:A4)),COLUMNS($A$1:A1)),"")</f>
        <v>88470</v>
      </c>
      <c r="AC4" s="4">
        <f>IFERROR(VLOOKUP(AB4,$A:$N,13,0),"")</f>
        <v>58</v>
      </c>
      <c r="AD4" s="8" cm="1">
        <f t="array" aca="1" ref="AD4:AE999" ca="1">AB4:OFFSET(AB4,CELL("contents",AF1)-1,1,1)</f>
        <v>88470</v>
      </c>
      <c r="AE4" s="4">
        <f ca="1"/>
        <v>58</v>
      </c>
      <c r="AF4" s="4">
        <f ca="1">IFERROR(VLOOKUP(AD4,$A:$C,3,0),"")</f>
        <v>290</v>
      </c>
      <c r="AG4" s="4" t="str" cm="1">
        <f t="array" aca="1" ref="AG4:AH5" ca="1">IF(INDIRECT(CELL("address",OFFSET(INDEX(AD:AD,MAX((AD:AD&lt;&gt;"")*(ROW(AD:AD)))),1,-2))):OFFSET(INDIRECT(CELL("address",OFFSET(INDEX(AD:AD,MAX((AD:AD&lt;&gt;"")*(ROW(AD:AD)))),1,-2))),CELL("contents",AI1)-1,1,1)&lt;&gt;LOOKUP(2,1/(ISNUMBER(AD4:AD1000)),AD4:AD1000),INDIRECT(CELL("address",OFFSET(INDEX(AD:AD,MAX((AD:AD&lt;&gt;"")*(ROW(AD:AD)))),1,-2))):OFFSET(INDIRECT(CELL("address",OFFSET(INDEX(AD:AD,MAX((AD:AD&lt;&gt;"")*(ROW(AD:AD)))),1,-2))),CELL("contents",AI1)-1,1,1),"Duplicate")</f>
        <v>Duplicate</v>
      </c>
      <c r="AH4" s="4">
        <f ca="1"/>
        <v>61</v>
      </c>
      <c r="AI4" s="4" t="str">
        <f ca="1">IFERROR(VLOOKUP(AG4,$A:$C,3,0),"")</f>
        <v/>
      </c>
      <c r="AJ4" s="4" t="e" cm="1">
        <f t="array" aca="1" ref="AJ4:AK4" ca="1">IF(INDIRECT(CELL("address",OFFSET(INDEX(AH:AH,MAX((AH:AH&lt;&gt;"")*(ROW(AH:AH)))),,-1))):OFFSET(INDIRECT(CELL("address",OFFSET(INDEX(AH:AH,MAX((AH:AH&lt;&gt;"")*(ROW(AH:AH)))),,-1))),CELL("contents",AL1)-1,1,1)&lt;&gt;LOOKUP(2,1/(ISNUMBER(AG4:AG1000)),AG4:AG1000),(INDIRECT(CELL("address",OFFSET(INDEX(AH:AH,MAX((AH:AH&lt;&gt;"")*(ROW(AH:AH)))),,-1))):OFFSET(INDIRECT(CELL("address",OFFSET(INDEX(AH:AH,MAX((AH:AH&lt;&gt;"")*(ROW(AH:AH)))),,-1))),CELL("contents",AL1)-1,1,1)),"Duplicate")</f>
        <v>#N/A</v>
      </c>
      <c r="AK4" s="4" t="e">
        <f ca="1"/>
        <v>#N/A</v>
      </c>
      <c r="AL4" s="4" t="str">
        <f ca="1">IFERROR(VLOOKUP(AJ4,$A:$C,3,0),"")</f>
        <v/>
      </c>
      <c r="AM4" s="8" cm="1">
        <f t="array" ref="AM4">IFERROR(INDEX($A$4:$N$1000,SMALL(IF((INDEX(MID($A$4:$N$1000,1,2),,11)&lt;&gt;"NN")*(INDEX($A$4:$N$1000,,13)&gt;=0)*(INDEX($A$4:$N$1000,,13)&lt;50)*(INDEX($A$4:$N$1000,,13)&lt;&gt;""),MATCH(ROW($A$4:$N$1000),ROW($A$4:$N$1000)),""),ROWS($A$4:A4)),COLUMNS($A$1:A1)),"")</f>
        <v>83384</v>
      </c>
      <c r="AN4" s="4">
        <f>IFERROR(VLOOKUP(AM4,$A:$N,13,0),"")</f>
        <v>21</v>
      </c>
      <c r="AO4" s="8" cm="1">
        <f t="array" aca="1" ref="AO4:AP999" ca="1">AM4:OFFSET(AM4,CELL("contents",AQ1)-1,1,1)</f>
        <v>83384</v>
      </c>
      <c r="AP4" s="4">
        <f ca="1"/>
        <v>21</v>
      </c>
      <c r="AQ4" s="4">
        <f ca="1">IFERROR(VLOOKUP(AO4,$A:$C,3,0),"")</f>
        <v>291</v>
      </c>
      <c r="AR4" s="4" t="str" cm="1">
        <f t="array" aca="1" ref="AR4:AS5" ca="1">IF(INDIRECT(CELL("address",OFFSET(INDEX(AO:AO,MAX((AO:AO&lt;&gt;"")*(ROW(AO:AO)))),1,-2))):OFFSET(INDIRECT(CELL("address",OFFSET(INDEX(AO:AO,MAX((AO:AO&lt;&gt;"")*(ROW(AO:AO)))),1,-2))),CELL("contents",AT1)-1,1,1)&lt;&gt;LOOKUP(2,1/(ISNUMBER(AO4:AO1000)),AO4:AO1000),INDIRECT(CELL("address",OFFSET(INDEX(AO:AO,MAX((AO:AO&lt;&gt;"")*(ROW(AO:AO)))),1,-2))):OFFSET(INDIRECT(CELL("address",OFFSET(INDEX(AO:AO,MAX((AO:AO&lt;&gt;"")*(ROW(AO:AO)))),1,-2))),CELL("contents",AT1)-1,1,1),"Duplicate")</f>
        <v>Duplicate</v>
      </c>
      <c r="AS4" s="4">
        <f ca="1"/>
        <v>2</v>
      </c>
      <c r="AT4" s="4" t="str">
        <f ca="1">IFERROR(VLOOKUP(AR4,$A:$C,4,0),"")</f>
        <v/>
      </c>
      <c r="AU4" s="8" t="str" cm="1">
        <f t="array" ref="AU4">IFERROR(INDEX($A$4:$N$1000,SMALL(IF((INDEX(MID($A$4:$N$1000,1,2),,11)="NN")*(INDEX($A$4:$N$1000,,13)&gt;=0)*(INDEX($A$4:$N$1000,,13)&lt;&gt;""),MATCH(ROW($A$4:$N$1000),ROW($A$4:$N$1000)),""),ROWS($A$4:A4)),COLUMNS($A$1:A1)),"")</f>
        <v/>
      </c>
      <c r="AV4" s="4" t="str">
        <f>IFERROR(VLOOKUP(AU4,$A:$N,13,0),"")</f>
        <v/>
      </c>
      <c r="AW4" s="8" t="str" cm="1">
        <f t="array" aca="1" ref="AW4:AX999" ca="1">AU4:OFFSET(AU4,CELL("contents",AY1)-1,1,1)</f>
        <v/>
      </c>
      <c r="AX4" s="4" t="str">
        <f ca="1"/>
        <v/>
      </c>
      <c r="AY4" s="4" t="str">
        <f ca="1">IFERROR(VLOOKUP(AW4,$A:$C,4,0),"")</f>
        <v/>
      </c>
    </row>
    <row r="5" spans="1:57" ht="15.75" thickBot="1" x14ac:dyDescent="0.3">
      <c r="A5" s="64">
        <v>87202</v>
      </c>
      <c r="B5" s="62">
        <v>1094</v>
      </c>
      <c r="C5" s="63">
        <v>229</v>
      </c>
      <c r="D5" s="45">
        <f>IFERROR(VLOOKUP($A5,'Item List'!$A:$W,4,FALSE),"")</f>
        <v>240</v>
      </c>
      <c r="E5" s="53" t="str">
        <f>IFERROR(VLOOKUP($A5,'Item List'!$A:$W,5,FALSE),"")</f>
        <v>Nevirapine 10mg/ml, oral suspension, Bottle, 240 ml</v>
      </c>
      <c r="F5" s="45">
        <f>IFERROR(VLOOKUP($A5,'Item List'!$A:$W,6,FALSE),"")</f>
        <v>257</v>
      </c>
      <c r="G5" s="45">
        <f>IFERROR(VLOOKUP($A5,'Item List'!$A:$W,7,FALSE),"")</f>
        <v>493</v>
      </c>
      <c r="H5" s="45">
        <f>IFERROR(VLOOKUP($A5,'Item List'!$A:$W,8,FALSE),"")</f>
        <v>47</v>
      </c>
      <c r="I5" s="45" t="str">
        <f>IFERROR(VLOOKUP($A5,'Item List'!$A:$W,9,FALSE),"")</f>
        <v/>
      </c>
      <c r="J5" s="45" t="str">
        <f>IFERROR(VLOOKUP($A5,'Item List'!$A:$W,10,FALSE),"")</f>
        <v>UB518B05</v>
      </c>
      <c r="K5" s="43">
        <f t="shared" ref="K5:K8" si="3">IFERROR(IF(C5=0,"",C5),"")</f>
        <v>229</v>
      </c>
      <c r="L5" s="43">
        <f t="shared" si="0"/>
        <v>4.8723404255319149</v>
      </c>
      <c r="M5" s="44">
        <f t="shared" si="1"/>
        <v>5</v>
      </c>
      <c r="N5" s="49">
        <f t="shared" si="2"/>
        <v>235</v>
      </c>
      <c r="O5" s="20"/>
      <c r="Q5" s="4" cm="1">
        <f t="array" ref="Q5">IFERROR(INDEX($A$4:$N$1000,SMALL(IF((INDEX(MID($A$4:$N$1000,1,2),,11)&lt;&gt;"NN")*(INDEX($A$4:$N$1000,,13)&gt;=100)*(INDEX($A$4:$N$1000,,13)&lt;&gt;""),MATCH(ROW($A$4:$N$1000),ROW($A$4:$N$1000)),""),ROWS($A$4:A5)),COLUMNS($A$1:A2)),"")</f>
        <v>82394</v>
      </c>
      <c r="R5" s="4">
        <f>IFERROR(VLOOKUP(Q5,$A:$N,13,0),"")</f>
        <v>176</v>
      </c>
      <c r="S5" s="8">
        <f ca="1"/>
        <v>82394</v>
      </c>
      <c r="T5" s="4">
        <f ca="1"/>
        <v>176</v>
      </c>
      <c r="U5" s="4">
        <f t="shared" ref="U5:U68" ca="1" si="4">IFERROR(VLOOKUP(S5,$A:$C,3,0),"")</f>
        <v>176</v>
      </c>
      <c r="V5" s="4" t="str">
        <f ca="1"/>
        <v>Duplicate</v>
      </c>
      <c r="W5" s="4" t="str">
        <f ca="1"/>
        <v>Duplicate</v>
      </c>
      <c r="X5" s="4" t="str">
        <f ca="1">IFERROR(VLOOKUP(V5,$A:$C,4,0),"")</f>
        <v/>
      </c>
      <c r="AA5" s="4" t="str">
        <f>IFERROR(VLOOKUP(Y5,$A:$C,3,0),"")</f>
        <v/>
      </c>
      <c r="AB5" s="8" cm="1">
        <f t="array" ref="AB5">IFERROR(INDEX($A$4:$N$1000,SMALL(IF((INDEX(MID($A$4:$N$1000,1,2),,11)&lt;&gt;"NN")*(INDEX($A$4:$N$1000,,13)&gt;=50)*(INDEX($A$4:$N$1000,,13)&lt;100)*(INDEX($A$4:$N$1000,,13)&lt;&gt;""),MATCH(ROW($A$4:$N$1000),ROW($A$4:$N$1000)),""),ROWS($A$4:A5)),COLUMNS($A$1:A2)),"")</f>
        <v>88034</v>
      </c>
      <c r="AC5" s="4">
        <f>IFERROR(VLOOKUP(AB5,$A:$N,13,0),"")</f>
        <v>73</v>
      </c>
      <c r="AD5" s="4">
        <f ca="1"/>
        <v>88034</v>
      </c>
      <c r="AE5" s="4">
        <f ca="1"/>
        <v>73</v>
      </c>
      <c r="AF5" s="4" t="str">
        <f t="shared" ref="AF5:AF68" ca="1" si="5">IFERROR(VLOOKUP(AD5,$A:$C,4,0),"")</f>
        <v/>
      </c>
      <c r="AG5" s="4" t="str">
        <f ca="1"/>
        <v/>
      </c>
      <c r="AH5" s="4" t="str">
        <f ca="1"/>
        <v/>
      </c>
      <c r="AI5" s="4" t="str">
        <f ca="1">IFERROR(VLOOKUP(AG5,$A:$C,4,0),"")</f>
        <v/>
      </c>
      <c r="AL5" s="4" t="str">
        <f>IFERROR(VLOOKUP(AJ5,$A:$C,4,0),"")</f>
        <v/>
      </c>
      <c r="AM5" s="8" cm="1">
        <f t="array" ref="AM5">IFERROR(INDEX($A$4:$N$1000,SMALL(IF((INDEX(MID($A$4:$N$1000,1,2),,11)&lt;&gt;"NN")*(INDEX($A$4:$N$1000,,13)&gt;=0)*(INDEX($A$4:$N$1000,,13)&lt;50)*(INDEX($A$4:$N$1000,,13)&lt;&gt;""),MATCH(ROW($A$4:$N$1000),ROW($A$4:$N$1000)),""),ROWS($A$4:A5)),COLUMNS($A$1:A2)),"")</f>
        <v>87202</v>
      </c>
      <c r="AN5" s="4">
        <f>IFERROR(VLOOKUP(AM5,$A:$N,13,0),"")</f>
        <v>5</v>
      </c>
      <c r="AO5" s="4">
        <f ca="1"/>
        <v>87202</v>
      </c>
      <c r="AP5" s="4">
        <f ca="1"/>
        <v>5</v>
      </c>
      <c r="AQ5" s="4" t="str">
        <f t="shared" ref="AQ5:AQ68" ca="1" si="6">IFERROR(VLOOKUP(AO5,$A:$C,4,0),"")</f>
        <v/>
      </c>
      <c r="AR5" s="4" t="str">
        <f ca="1"/>
        <v/>
      </c>
      <c r="AS5" s="4" t="str">
        <f ca="1"/>
        <v/>
      </c>
      <c r="AT5" s="4" t="str">
        <f ca="1">IFERROR(VLOOKUP(AR5,$A:$C,4,0),"")</f>
        <v/>
      </c>
      <c r="AU5" s="8" t="str" cm="1">
        <f t="array" ref="AU5">IFERROR(INDEX($A$4:$N$1000,SMALL(IF((INDEX(MID($A$4:$N$1000,1,2),,11)="NN")*(INDEX($A$4:$N$1000,,13)&gt;=0)*(INDEX($A$4:$N$1000,,13)&lt;&gt;""),MATCH(ROW($A$4:$N$1000),ROW($A$4:$N$1000)),""),ROWS($A$4:A5)),COLUMNS($A$1:A2)),"")</f>
        <v/>
      </c>
      <c r="AV5" s="4" t="str">
        <f>IFERROR(VLOOKUP(AU5,$A:$N,13,0),"")</f>
        <v/>
      </c>
      <c r="AW5" s="4" t="str">
        <f ca="1"/>
        <v/>
      </c>
      <c r="AX5" s="4" t="str">
        <f ca="1"/>
        <v/>
      </c>
      <c r="AY5" s="4" t="str">
        <f ca="1">IFERROR(VLOOKUP(AW5,$A:$C,4,0),"")</f>
        <v/>
      </c>
    </row>
    <row r="6" spans="1:57" ht="15.75" thickBot="1" x14ac:dyDescent="0.3">
      <c r="A6" s="64">
        <v>89339</v>
      </c>
      <c r="B6" s="62">
        <v>766</v>
      </c>
      <c r="C6" s="63">
        <v>93</v>
      </c>
      <c r="D6" s="45">
        <f>IFERROR(VLOOKUP($A6,'Item List'!$A:$W,4,FALSE),"")</f>
        <v>100</v>
      </c>
      <c r="E6" s="53" t="str">
        <f>IFERROR(VLOOKUP($A6,'Item List'!$A:$W,5,FALSE),"")</f>
        <v>HIV 1/2, Determine Complete HIV Kit, 100 Tests</v>
      </c>
      <c r="F6" s="45">
        <f>IFERROR(VLOOKUP($A6,'Item List'!$A:$W,6,FALSE),"")</f>
        <v>137</v>
      </c>
      <c r="G6" s="45">
        <f>IFERROR(VLOOKUP($A6,'Item List'!$A:$W,7,FALSE),"")</f>
        <v>34</v>
      </c>
      <c r="H6" s="45">
        <f>IFERROR(VLOOKUP($A6,'Item List'!$A:$W,8,FALSE),"")</f>
        <v>18</v>
      </c>
      <c r="I6" s="45" t="str">
        <f>IFERROR(VLOOKUP($A6,'Item List'!$A:$W,9,FALSE),"")</f>
        <v>BBL01L01</v>
      </c>
      <c r="J6" s="45" t="str">
        <f>IFERROR(VLOOKUP($A6,'Item List'!$A:$W,10,FALSE),"")</f>
        <v/>
      </c>
      <c r="K6" s="43">
        <f t="shared" si="3"/>
        <v>93</v>
      </c>
      <c r="L6" s="43">
        <f t="shared" si="0"/>
        <v>5.166666666666667</v>
      </c>
      <c r="M6" s="44">
        <f t="shared" si="1"/>
        <v>5</v>
      </c>
      <c r="N6" s="49">
        <f t="shared" si="2"/>
        <v>90</v>
      </c>
      <c r="O6" s="20"/>
      <c r="Q6" s="4" cm="1">
        <f t="array" ref="Q6">IFERROR(INDEX($A$4:$N$1000,SMALL(IF((INDEX(MID($A$4:$N$1000,1,2),,11)&lt;&gt;"NN")*(INDEX($A$4:$N$1000,,13)&gt;=100)*(INDEX($A$4:$N$1000,,13)&lt;&gt;""),MATCH(ROW($A$4:$N$1000),ROW($A$4:$N$1000)),""),ROWS($A$4:A6)),COLUMNS($A$1:A3)),"")</f>
        <v>84008</v>
      </c>
      <c r="R6" s="4">
        <f>IFERROR(VLOOKUP(Q6,$A:$N,13,0),"")</f>
        <v>315</v>
      </c>
      <c r="S6" s="8">
        <f ca="1"/>
        <v>84008</v>
      </c>
      <c r="T6" s="4">
        <f ca="1"/>
        <v>315</v>
      </c>
      <c r="U6" s="4">
        <f t="shared" ca="1" si="4"/>
        <v>315</v>
      </c>
      <c r="X6" s="4" t="str">
        <f>IFERROR(VLOOKUP(V6,$A:$C,4,0),"")</f>
        <v/>
      </c>
      <c r="AA6" s="4" t="str">
        <f t="shared" ref="AA5:AA68" si="7">IFERROR(VLOOKUP(Y6,$A:$C,3,0),"")</f>
        <v/>
      </c>
      <c r="AB6" s="8" cm="1">
        <f t="array" ref="AB6">IFERROR(INDEX($A$4:$N$1000,SMALL(IF((INDEX(MID($A$4:$N$1000,1,2),,11)&lt;&gt;"NN")*(INDEX($A$4:$N$1000,,13)&gt;=50)*(INDEX($A$4:$N$1000,,13)&lt;100)*(INDEX($A$4:$N$1000,,13)&lt;&gt;""),MATCH(ROW($A$4:$N$1000),ROW($A$4:$N$1000)),""),ROWS($A$4:A6)),COLUMNS($A$1:A3)),"")</f>
        <v>87010</v>
      </c>
      <c r="AC6" s="4">
        <f>IFERROR(VLOOKUP(AB6,$A:$N,13,0),"")</f>
        <v>55</v>
      </c>
      <c r="AD6" s="4">
        <f ca="1"/>
        <v>87010</v>
      </c>
      <c r="AE6" s="4">
        <f ca="1"/>
        <v>55</v>
      </c>
      <c r="AF6" s="4" t="str">
        <f t="shared" ca="1" si="5"/>
        <v/>
      </c>
      <c r="AI6" s="4" t="str">
        <f>IFERROR(VLOOKUP(AG6,$A:$C,4,0),"")</f>
        <v/>
      </c>
      <c r="AL6" s="4" t="str">
        <f>IFERROR(VLOOKUP(AJ6,$A:$C,4,0),"")</f>
        <v/>
      </c>
      <c r="AM6" s="8" cm="1">
        <f t="array" ref="AM6">IFERROR(INDEX($A$4:$N$1000,SMALL(IF((INDEX(MID($A$4:$N$1000,1,2),,11)&lt;&gt;"NN")*(INDEX($A$4:$N$1000,,13)&gt;=0)*(INDEX($A$4:$N$1000,,13)&lt;50)*(INDEX($A$4:$N$1000,,13)&lt;&gt;""),MATCH(ROW($A$4:$N$1000),ROW($A$4:$N$1000)),""),ROWS($A$4:A6)),COLUMNS($A$1:A3)),"")</f>
        <v>89339</v>
      </c>
      <c r="AN6" s="4">
        <f>IFERROR(VLOOKUP(AM6,$A:$N,13,0),"")</f>
        <v>5</v>
      </c>
      <c r="AO6" s="4">
        <f ca="1"/>
        <v>89339</v>
      </c>
      <c r="AP6" s="4">
        <f ca="1"/>
        <v>5</v>
      </c>
      <c r="AQ6" s="4" t="str">
        <f t="shared" ca="1" si="6"/>
        <v/>
      </c>
      <c r="AT6" s="4" t="str">
        <f>IFERROR(VLOOKUP(AR6,$A:$C,4,0),"")</f>
        <v/>
      </c>
      <c r="AU6" s="8" t="str" cm="1">
        <f t="array" ref="AU6">IFERROR(INDEX($A$4:$N$1000,SMALL(IF((INDEX(MID($A$4:$N$1000,1,2),,11)="NN")*(INDEX($A$4:$N$1000,,13)&gt;=0)*(INDEX($A$4:$N$1000,,13)&lt;&gt;""),MATCH(ROW($A$4:$N$1000),ROW($A$4:$N$1000)),""),ROWS($A$4:A6)),COLUMNS($A$1:A3)),"")</f>
        <v/>
      </c>
      <c r="AV6" s="4" t="str">
        <f>IFERROR(VLOOKUP(AU6,$A:$N,13,0),"")</f>
        <v/>
      </c>
      <c r="AW6" s="4" t="str">
        <f ca="1"/>
        <v/>
      </c>
      <c r="AX6" s="4" t="str">
        <f ca="1"/>
        <v/>
      </c>
      <c r="AY6" s="4" t="str">
        <f ca="1">IFERROR(VLOOKUP(AW6,$A:$C,4,0),"")</f>
        <v/>
      </c>
    </row>
    <row r="7" spans="1:57" ht="15.75" thickBot="1" x14ac:dyDescent="0.3">
      <c r="A7" s="64">
        <v>86174</v>
      </c>
      <c r="B7" s="62">
        <v>1572</v>
      </c>
      <c r="C7" s="63">
        <v>52</v>
      </c>
      <c r="D7" s="45">
        <f>IFERROR(VLOOKUP($A7,'Item List'!$A:$W,4,FALSE),"")</f>
        <v>60</v>
      </c>
      <c r="E7" s="53" t="str">
        <f>IFERROR(VLOOKUP($A7,'Item List'!$A:$W,5,FALSE),"")</f>
        <v>Lamivudine 150mg, tablets, 60 Tabs</v>
      </c>
      <c r="F7" s="45">
        <f>IFERROR(VLOOKUP($A7,'Item List'!$A:$W,6,FALSE),"")</f>
        <v>3</v>
      </c>
      <c r="G7" s="45">
        <f>IFERROR(VLOOKUP($A7,'Item List'!$A:$W,7,FALSE),"")</f>
        <v>111</v>
      </c>
      <c r="H7" s="45">
        <f>IFERROR(VLOOKUP($A7,'Item List'!$A:$W,8,FALSE),"")</f>
        <v>44</v>
      </c>
      <c r="I7" s="45" t="str">
        <f>IFERROR(VLOOKUP($A7,'Item List'!$A:$W,9,FALSE),"")</f>
        <v>BBL01L02</v>
      </c>
      <c r="J7" s="45" t="str">
        <f>IFERROR(VLOOKUP($A7,'Item List'!$A:$W,10,FALSE),"")</f>
        <v/>
      </c>
      <c r="K7" s="43">
        <f t="shared" si="3"/>
        <v>52</v>
      </c>
      <c r="L7" s="43">
        <f t="shared" si="0"/>
        <v>1.1818181818181819</v>
      </c>
      <c r="M7" s="44">
        <f t="shared" si="1"/>
        <v>1</v>
      </c>
      <c r="N7" s="49">
        <f t="shared" si="2"/>
        <v>44</v>
      </c>
      <c r="O7" s="20"/>
      <c r="Q7" s="4" cm="1">
        <f t="array" ref="Q7">IFERROR(INDEX($A$4:$N$1000,SMALL(IF((INDEX(MID($A$4:$N$1000,1,2),,11)&lt;&gt;"NN")*(INDEX($A$4:$N$1000,,13)&gt;=100)*(INDEX($A$4:$N$1000,,13)&lt;&gt;""),MATCH(ROW($A$4:$N$1000),ROW($A$4:$N$1000)),""),ROWS($A$4:A7)),COLUMNS($A$1:A4)),"")</f>
        <v>85313</v>
      </c>
      <c r="R7" s="4">
        <f>IFERROR(VLOOKUP(Q7,$A:$N,13,0),"")</f>
        <v>114</v>
      </c>
      <c r="S7" s="8">
        <f ca="1"/>
        <v>85313</v>
      </c>
      <c r="T7" s="4">
        <f ca="1"/>
        <v>114</v>
      </c>
      <c r="U7" s="4">
        <f t="shared" ca="1" si="4"/>
        <v>228</v>
      </c>
      <c r="X7" s="4" t="str">
        <f>IFERROR(VLOOKUP(V7,$A:$C,4,0),"")</f>
        <v/>
      </c>
      <c r="AA7" s="4" t="str">
        <f t="shared" si="7"/>
        <v/>
      </c>
      <c r="AB7" s="8" cm="1">
        <f t="array" ref="AB7">IFERROR(INDEX($A$4:$N$1000,SMALL(IF((INDEX(MID($A$4:$N$1000,1,2),,11)&lt;&gt;"NN")*(INDEX($A$4:$N$1000,,13)&gt;=50)*(INDEX($A$4:$N$1000,,13)&lt;100)*(INDEX($A$4:$N$1000,,13)&lt;&gt;""),MATCH(ROW($A$4:$N$1000),ROW($A$4:$N$1000)),""),ROWS($A$4:A7)),COLUMNS($A$1:A4)),"")</f>
        <v>82242</v>
      </c>
      <c r="AC7" s="4">
        <f>IFERROR(VLOOKUP(AB7,$A:$N,13,0),"")</f>
        <v>81</v>
      </c>
      <c r="AD7" s="4">
        <f ca="1"/>
        <v>82242</v>
      </c>
      <c r="AE7" s="4">
        <f ca="1"/>
        <v>81</v>
      </c>
      <c r="AF7" s="4" t="str">
        <f t="shared" ca="1" si="5"/>
        <v/>
      </c>
      <c r="AI7" s="4" t="str">
        <f>IFERROR(VLOOKUP(AG7,$A:$C,4,0),"")</f>
        <v/>
      </c>
      <c r="AL7" s="4" t="str">
        <f>IFERROR(VLOOKUP(AJ7,$A:$C,4,0),"")</f>
        <v/>
      </c>
      <c r="AM7" s="8" cm="1">
        <f t="array" ref="AM7">IFERROR(INDEX($A$4:$N$1000,SMALL(IF((INDEX(MID($A$4:$N$1000,1,2),,11)&lt;&gt;"NN")*(INDEX($A$4:$N$1000,,13)&gt;=0)*(INDEX($A$4:$N$1000,,13)&lt;50)*(INDEX($A$4:$N$1000,,13)&lt;&gt;""),MATCH(ROW($A$4:$N$1000),ROW($A$4:$N$1000)),""),ROWS($A$4:A7)),COLUMNS($A$1:A4)),"")</f>
        <v>86174</v>
      </c>
      <c r="AN7" s="4">
        <f>IFERROR(VLOOKUP(AM7,$A:$N,13,0),"")</f>
        <v>1</v>
      </c>
      <c r="AO7" s="4">
        <f ca="1"/>
        <v>86174</v>
      </c>
      <c r="AP7" s="4">
        <f ca="1"/>
        <v>1</v>
      </c>
      <c r="AQ7" s="4" t="str">
        <f t="shared" ca="1" si="6"/>
        <v/>
      </c>
      <c r="AT7" s="4" t="str">
        <f>IFERROR(VLOOKUP(AR7,$A:$C,4,0),"")</f>
        <v/>
      </c>
      <c r="AU7" s="8" t="str" cm="1">
        <f t="array" ref="AU7">IFERROR(INDEX($A$4:$N$1000,SMALL(IF((INDEX(MID($A$4:$N$1000,1,2),,11)="NN")*(INDEX($A$4:$N$1000,,13)&gt;=0)*(INDEX($A$4:$N$1000,,13)&lt;&gt;""),MATCH(ROW($A$4:$N$1000),ROW($A$4:$N$1000)),""),ROWS($A$4:A7)),COLUMNS($A$1:A4)),"")</f>
        <v/>
      </c>
      <c r="AV7" s="4" t="str">
        <f>IFERROR(VLOOKUP(AU7,$A:$N,13,0),"")</f>
        <v/>
      </c>
      <c r="AW7" s="4" t="str">
        <f ca="1"/>
        <v/>
      </c>
      <c r="AX7" s="4" t="str">
        <f ca="1"/>
        <v/>
      </c>
      <c r="AY7" s="4" t="str">
        <f ca="1">IFERROR(VLOOKUP(AW7,$A:$C,4,0),"")</f>
        <v/>
      </c>
    </row>
    <row r="8" spans="1:57" ht="15.75" thickBot="1" x14ac:dyDescent="0.3">
      <c r="A8" s="64">
        <v>87872</v>
      </c>
      <c r="B8" s="62">
        <v>2055</v>
      </c>
      <c r="C8" s="63">
        <v>216</v>
      </c>
      <c r="D8" s="45">
        <f>IFERROR(VLOOKUP($A8,'Item List'!$A:$W,4,FALSE),"")</f>
        <v>60</v>
      </c>
      <c r="E8" s="53" t="str">
        <f>IFERROR(VLOOKUP($A8,'Item List'!$A:$W,5,FALSE),"")</f>
        <v>Stavudine 30mg, capsules, 60 Caps</v>
      </c>
      <c r="F8" s="45">
        <f>IFERROR(VLOOKUP($A8,'Item List'!$A:$W,6,FALSE),"")</f>
        <v>358</v>
      </c>
      <c r="G8" s="45">
        <f>IFERROR(VLOOKUP($A8,'Item List'!$A:$W,7,FALSE),"")</f>
        <v>731</v>
      </c>
      <c r="H8" s="45">
        <f>IFERROR(VLOOKUP($A8,'Item List'!$A:$W,8,FALSE),"")</f>
        <v>26</v>
      </c>
      <c r="I8" s="45" t="str">
        <f>IFERROR(VLOOKUP($A8,'Item List'!$A:$W,9,FALSE),"")</f>
        <v>BBL01L03</v>
      </c>
      <c r="J8" s="45" t="str">
        <f>IFERROR(VLOOKUP($A8,'Item List'!$A:$W,10,FALSE),"")</f>
        <v>GR820I08</v>
      </c>
      <c r="K8" s="43">
        <f t="shared" si="3"/>
        <v>216</v>
      </c>
      <c r="L8" s="43">
        <f t="shared" si="0"/>
        <v>8.3076923076923084</v>
      </c>
      <c r="M8" s="44">
        <f t="shared" si="1"/>
        <v>8</v>
      </c>
      <c r="N8" s="49">
        <f t="shared" si="2"/>
        <v>208</v>
      </c>
      <c r="O8" s="20"/>
      <c r="Q8" s="4" cm="1">
        <f t="array" ref="Q8">IFERROR(INDEX($A$4:$N$1000,SMALL(IF((INDEX(MID($A$4:$N$1000,1,2),,11)&lt;&gt;"NN")*(INDEX($A$4:$N$1000,,13)&gt;=100)*(INDEX($A$4:$N$1000,,13)&lt;&gt;""),MATCH(ROW($A$4:$N$1000),ROW($A$4:$N$1000)),""),ROWS($A$4:A8)),COLUMNS($A$1:A5)),"")</f>
        <v>86434</v>
      </c>
      <c r="R8" s="4">
        <f>IFERROR(VLOOKUP(Q8,$A:$N,13,0),"")</f>
        <v>291</v>
      </c>
      <c r="S8" s="8">
        <f ca="1"/>
        <v>86434</v>
      </c>
      <c r="T8" s="4">
        <f ca="1"/>
        <v>291</v>
      </c>
      <c r="U8" s="4">
        <f t="shared" ca="1" si="4"/>
        <v>291</v>
      </c>
      <c r="X8" s="4" t="str">
        <f>IFERROR(VLOOKUP(V8,$A:$C,4,0),"")</f>
        <v/>
      </c>
      <c r="AA8" s="4" t="str">
        <f t="shared" si="7"/>
        <v/>
      </c>
      <c r="AB8" s="8" cm="1">
        <f t="array" ref="AB8">IFERROR(INDEX($A$4:$N$1000,SMALL(IF((INDEX(MID($A$4:$N$1000,1,2),,11)&lt;&gt;"NN")*(INDEX($A$4:$N$1000,,13)&gt;=50)*(INDEX($A$4:$N$1000,,13)&lt;100)*(INDEX($A$4:$N$1000,,13)&lt;&gt;""),MATCH(ROW($A$4:$N$1000),ROW($A$4:$N$1000)),""),ROWS($A$4:A8)),COLUMNS($A$1:A5)),"")</f>
        <v>81167</v>
      </c>
      <c r="AC8" s="4">
        <f>IFERROR(VLOOKUP(AB8,$A:$N,13,0),"")</f>
        <v>62</v>
      </c>
      <c r="AD8" s="4">
        <f ca="1"/>
        <v>81167</v>
      </c>
      <c r="AE8" s="4">
        <f ca="1"/>
        <v>62</v>
      </c>
      <c r="AF8" s="4" t="str">
        <f t="shared" ca="1" si="5"/>
        <v/>
      </c>
      <c r="AI8" s="4" t="str">
        <f>IFERROR(VLOOKUP(AG8,$A:$C,4,0),"")</f>
        <v/>
      </c>
      <c r="AL8" s="4" t="str">
        <f>IFERROR(VLOOKUP(AJ8,$A:$C,4,0),"")</f>
        <v/>
      </c>
      <c r="AM8" s="8" cm="1">
        <f t="array" ref="AM8">IFERROR(INDEX($A$4:$N$1000,SMALL(IF((INDEX(MID($A$4:$N$1000,1,2),,11)&lt;&gt;"NN")*(INDEX($A$4:$N$1000,,13)&gt;=0)*(INDEX($A$4:$N$1000,,13)&lt;50)*(INDEX($A$4:$N$1000,,13)&lt;&gt;""),MATCH(ROW($A$4:$N$1000),ROW($A$4:$N$1000)),""),ROWS($A$4:A8)),COLUMNS($A$1:A5)),"")</f>
        <v>87872</v>
      </c>
      <c r="AN8" s="4">
        <f>IFERROR(VLOOKUP(AM8,$A:$N,13,0),"")</f>
        <v>8</v>
      </c>
      <c r="AO8" s="4">
        <f ca="1"/>
        <v>87872</v>
      </c>
      <c r="AP8" s="4">
        <f ca="1"/>
        <v>8</v>
      </c>
      <c r="AQ8" s="4" t="str">
        <f t="shared" ca="1" si="6"/>
        <v/>
      </c>
      <c r="AT8" s="4" t="str">
        <f>IFERROR(VLOOKUP(AR8,$A:$C,4,0),"")</f>
        <v/>
      </c>
      <c r="AU8" s="8" t="str" cm="1">
        <f t="array" ref="AU8">IFERROR(INDEX($A$4:$N$1000,SMALL(IF((INDEX(MID($A$4:$N$1000,1,2),,11)="NN")*(INDEX($A$4:$N$1000,,13)&gt;=0)*(INDEX($A$4:$N$1000,,13)&lt;&gt;""),MATCH(ROW($A$4:$N$1000),ROW($A$4:$N$1000)),""),ROWS($A$4:A8)),COLUMNS($A$1:A5)),"")</f>
        <v/>
      </c>
      <c r="AV8" s="4" t="str">
        <f>IFERROR(VLOOKUP(AU8,$A:$N,13,0),"")</f>
        <v/>
      </c>
      <c r="AW8" s="4" t="str">
        <f ca="1"/>
        <v/>
      </c>
      <c r="AX8" s="4" t="str">
        <f ca="1"/>
        <v/>
      </c>
      <c r="AY8" s="4" t="str">
        <f ca="1">IFERROR(VLOOKUP(AW8,$A:$C,4,0),"")</f>
        <v/>
      </c>
    </row>
    <row r="9" spans="1:57" ht="15.75" thickBot="1" x14ac:dyDescent="0.3">
      <c r="A9" s="64">
        <v>81807</v>
      </c>
      <c r="B9" s="62">
        <v>1023</v>
      </c>
      <c r="C9" s="63">
        <v>314</v>
      </c>
      <c r="D9" s="45">
        <f>IFERROR(VLOOKUP($A9,'Item List'!$A:$W,4,FALSE),"")</f>
        <v>240</v>
      </c>
      <c r="E9" s="53" t="str">
        <f>IFERROR(VLOOKUP($A9,'Item List'!$A:$W,5,FALSE),"")</f>
        <v>Zidovudine 10mg/ml, oral solution, Bottle, 240 ml</v>
      </c>
      <c r="F9" s="45">
        <f>IFERROR(VLOOKUP($A9,'Item List'!$A:$W,6,FALSE),"")</f>
        <v>98</v>
      </c>
      <c r="G9" s="45">
        <f>IFERROR(VLOOKUP($A9,'Item List'!$A:$W,7,FALSE),"")</f>
        <v>982</v>
      </c>
      <c r="H9" s="45">
        <f>IFERROR(VLOOKUP($A9,'Item List'!$A:$W,8,FALSE),"")</f>
        <v>15</v>
      </c>
      <c r="I9" s="45" t="str">
        <f>IFERROR(VLOOKUP($A9,'Item List'!$A:$W,9,FALSE),"")</f>
        <v>BBL01L04</v>
      </c>
      <c r="J9" s="45" t="str">
        <f>IFERROR(VLOOKUP($A9,'Item List'!$A:$W,10,FALSE),"")</f>
        <v>GR419G03</v>
      </c>
      <c r="K9" s="43">
        <f t="shared" ref="K9:K72" si="8">IFERROR(IF(C9=0,"",C9),"")</f>
        <v>314</v>
      </c>
      <c r="L9" s="43">
        <f t="shared" si="0"/>
        <v>20.933333333333334</v>
      </c>
      <c r="M9" s="44">
        <f t="shared" si="1"/>
        <v>21</v>
      </c>
      <c r="N9" s="49">
        <f t="shared" si="2"/>
        <v>315</v>
      </c>
      <c r="O9" s="20"/>
      <c r="Q9" s="4" cm="1">
        <f t="array" ref="Q9">IFERROR(INDEX($A$4:$N$1000,SMALL(IF((INDEX(MID($A$4:$N$1000,1,2),,11)&lt;&gt;"NN")*(INDEX($A$4:$N$1000,,13)&gt;=100)*(INDEX($A$4:$N$1000,,13)&lt;&gt;""),MATCH(ROW($A$4:$N$1000),ROW($A$4:$N$1000)),""),ROWS($A$4:A9)),COLUMNS($A$1:A6)),"")</f>
        <v>83884</v>
      </c>
      <c r="R9" s="4">
        <f>IFERROR(VLOOKUP(Q9,$A:$N,13,0),"")</f>
        <v>283</v>
      </c>
      <c r="S9" s="8">
        <f ca="1"/>
        <v>83884</v>
      </c>
      <c r="T9" s="4">
        <f ca="1"/>
        <v>283</v>
      </c>
      <c r="U9" s="4">
        <f t="shared" ca="1" si="4"/>
        <v>283</v>
      </c>
      <c r="X9" s="4" t="str">
        <f>IFERROR(VLOOKUP(V9,$A:$C,4,0),"")</f>
        <v/>
      </c>
      <c r="AA9" s="4" t="str">
        <f t="shared" si="7"/>
        <v/>
      </c>
      <c r="AB9" s="8" cm="1">
        <f t="array" ref="AB9">IFERROR(INDEX($A$4:$N$1000,SMALL(IF((INDEX(MID($A$4:$N$1000,1,2),,11)&lt;&gt;"NN")*(INDEX($A$4:$N$1000,,13)&gt;=50)*(INDEX($A$4:$N$1000,,13)&lt;100)*(INDEX($A$4:$N$1000,,13)&lt;&gt;""),MATCH(ROW($A$4:$N$1000),ROW($A$4:$N$1000)),""),ROWS($A$4:A9)),COLUMNS($A$1:A6)),"")</f>
        <v>89739</v>
      </c>
      <c r="AC9" s="4">
        <f>IFERROR(VLOOKUP(AB9,$A:$N,13,0),"")</f>
        <v>70</v>
      </c>
      <c r="AD9" s="4">
        <f ca="1"/>
        <v>89739</v>
      </c>
      <c r="AE9" s="4">
        <f ca="1"/>
        <v>70</v>
      </c>
      <c r="AF9" s="4" t="str">
        <f t="shared" ca="1" si="5"/>
        <v/>
      </c>
      <c r="AI9" s="4" t="str">
        <f>IFERROR(VLOOKUP(AG9,$A:$C,4,0),"")</f>
        <v/>
      </c>
      <c r="AL9" s="4" t="str">
        <f>IFERROR(VLOOKUP(AJ9,$A:$C,4,0),"")</f>
        <v/>
      </c>
      <c r="AM9" s="8" cm="1">
        <f t="array" ref="AM9">IFERROR(INDEX($A$4:$N$1000,SMALL(IF((INDEX(MID($A$4:$N$1000,1,2),,11)&lt;&gt;"NN")*(INDEX($A$4:$N$1000,,13)&gt;=0)*(INDEX($A$4:$N$1000,,13)&lt;50)*(INDEX($A$4:$N$1000,,13)&lt;&gt;""),MATCH(ROW($A$4:$N$1000),ROW($A$4:$N$1000)),""),ROWS($A$4:A9)),COLUMNS($A$1:A6)),"")</f>
        <v>81807</v>
      </c>
      <c r="AN9" s="4">
        <f>IFERROR(VLOOKUP(AM9,$A:$N,13,0),"")</f>
        <v>21</v>
      </c>
      <c r="AO9" s="4">
        <f ca="1"/>
        <v>81807</v>
      </c>
      <c r="AP9" s="4">
        <f ca="1"/>
        <v>21</v>
      </c>
      <c r="AQ9" s="4" t="str">
        <f t="shared" ca="1" si="6"/>
        <v/>
      </c>
      <c r="AT9" s="4" t="str">
        <f>IFERROR(VLOOKUP(AR9,$A:$C,4,0),"")</f>
        <v/>
      </c>
      <c r="AU9" s="8" t="str" cm="1">
        <f t="array" ref="AU9">IFERROR(INDEX($A$4:$N$1000,SMALL(IF((INDEX(MID($A$4:$N$1000,1,2),,11)="NN")*(INDEX($A$4:$N$1000,,13)&gt;=0)*(INDEX($A$4:$N$1000,,13)&lt;&gt;""),MATCH(ROW($A$4:$N$1000),ROW($A$4:$N$1000)),""),ROWS($A$4:A9)),COLUMNS($A$1:A6)),"")</f>
        <v/>
      </c>
      <c r="AV9" s="4" t="str">
        <f>IFERROR(VLOOKUP(AU9,$A:$N,13,0),"")</f>
        <v/>
      </c>
      <c r="AW9" s="4" t="str">
        <f ca="1"/>
        <v/>
      </c>
      <c r="AX9" s="4" t="str">
        <f ca="1"/>
        <v/>
      </c>
      <c r="AY9" s="4" t="str">
        <f ca="1">IFERROR(VLOOKUP(AW9,$A:$C,4,0),"")</f>
        <v/>
      </c>
    </row>
    <row r="10" spans="1:57" ht="15.75" thickBot="1" x14ac:dyDescent="0.3">
      <c r="A10" s="64">
        <v>88030</v>
      </c>
      <c r="B10" s="62">
        <v>558</v>
      </c>
      <c r="C10" s="63">
        <v>306</v>
      </c>
      <c r="D10" s="45">
        <f>IFERROR(VLOOKUP($A10,'Item List'!$A:$W,4,FALSE),"")</f>
        <v>90</v>
      </c>
      <c r="E10" s="53" t="str">
        <f>IFERROR(VLOOKUP($A10,'Item List'!$A:$W,5,FALSE),"")</f>
        <v>Efavirenz 200mg [Stocrin/Sustiva], capsule, 90 Caps</v>
      </c>
      <c r="F10" s="45">
        <f>IFERROR(VLOOKUP($A10,'Item List'!$A:$W,6,FALSE),"")</f>
        <v>175</v>
      </c>
      <c r="G10" s="45">
        <f>IFERROR(VLOOKUP($A10,'Item List'!$A:$W,7,FALSE),"")</f>
        <v>980</v>
      </c>
      <c r="H10" s="45">
        <f>IFERROR(VLOOKUP($A10,'Item List'!$A:$W,8,FALSE),"")</f>
        <v>44</v>
      </c>
      <c r="I10" s="45" t="str">
        <f>IFERROR(VLOOKUP($A10,'Item List'!$A:$W,9,FALSE),"")</f>
        <v>BBL01B01</v>
      </c>
      <c r="J10" s="45" t="str">
        <f>IFERROR(VLOOKUP($A10,'Item List'!$A:$W,10,FALSE),"")</f>
        <v>GR606E04</v>
      </c>
      <c r="K10" s="43">
        <f t="shared" si="8"/>
        <v>306</v>
      </c>
      <c r="L10" s="43">
        <f t="shared" si="0"/>
        <v>6.9545454545454541</v>
      </c>
      <c r="M10" s="44">
        <f t="shared" si="1"/>
        <v>7</v>
      </c>
      <c r="N10" s="49">
        <f t="shared" si="2"/>
        <v>308</v>
      </c>
      <c r="O10" s="20"/>
      <c r="Q10" s="4" t="str" cm="1">
        <f t="array" ref="Q10">IFERROR(INDEX($A$4:$N$1000,SMALL(IF((INDEX(MID($A$4:$N$1000,1,2),,11)&lt;&gt;"NN")*(INDEX($A$4:$N$1000,,13)&gt;=100)*(INDEX($A$4:$N$1000,,13)&lt;&gt;""),MATCH(ROW($A$4:$N$1000),ROW($A$4:$N$1000)),""),ROWS($A$4:A10)),COLUMNS($A$1:A7)),"")</f>
        <v/>
      </c>
      <c r="R10" s="4" t="str">
        <f>IFERROR(VLOOKUP(Q10,$A:$N,13,0),"")</f>
        <v/>
      </c>
      <c r="S10" s="8" t="str">
        <f ca="1"/>
        <v/>
      </c>
      <c r="T10" s="4" t="str">
        <f ca="1"/>
        <v/>
      </c>
      <c r="U10" s="4" t="str">
        <f t="shared" ca="1" si="4"/>
        <v/>
      </c>
      <c r="X10" s="4" t="str">
        <f>IFERROR(VLOOKUP(V10,$A:$C,4,0),"")</f>
        <v/>
      </c>
      <c r="AA10" s="4" t="str">
        <f t="shared" si="7"/>
        <v/>
      </c>
      <c r="AB10" s="8" cm="1">
        <f t="array" ref="AB10">IFERROR(INDEX($A$4:$N$1000,SMALL(IF((INDEX(MID($A$4:$N$1000,1,2),,11)&lt;&gt;"NN")*(INDEX($A$4:$N$1000,,13)&gt;=50)*(INDEX($A$4:$N$1000,,13)&lt;100)*(INDEX($A$4:$N$1000,,13)&lt;&gt;""),MATCH(ROW($A$4:$N$1000),ROW($A$4:$N$1000)),""),ROWS($A$4:A10)),COLUMNS($A$1:A7)),"")</f>
        <v>81511</v>
      </c>
      <c r="AC10" s="4">
        <f>IFERROR(VLOOKUP(AB10,$A:$N,13,0),"")</f>
        <v>91</v>
      </c>
      <c r="AD10" s="4">
        <f ca="1"/>
        <v>81511</v>
      </c>
      <c r="AE10" s="4">
        <f ca="1"/>
        <v>91</v>
      </c>
      <c r="AF10" s="4" t="str">
        <f t="shared" ca="1" si="5"/>
        <v/>
      </c>
      <c r="AI10" s="4" t="str">
        <f>IFERROR(VLOOKUP(AG10,$A:$C,4,0),"")</f>
        <v/>
      </c>
      <c r="AL10" s="4" t="str">
        <f>IFERROR(VLOOKUP(AJ10,$A:$C,4,0),"")</f>
        <v/>
      </c>
      <c r="AM10" s="8" cm="1">
        <f t="array" ref="AM10">IFERROR(INDEX($A$4:$N$1000,SMALL(IF((INDEX(MID($A$4:$N$1000,1,2),,11)&lt;&gt;"NN")*(INDEX($A$4:$N$1000,,13)&gt;=0)*(INDEX($A$4:$N$1000,,13)&lt;50)*(INDEX($A$4:$N$1000,,13)&lt;&gt;""),MATCH(ROW($A$4:$N$1000),ROW($A$4:$N$1000)),""),ROWS($A$4:A10)),COLUMNS($A$1:A7)),"")</f>
        <v>88030</v>
      </c>
      <c r="AN10" s="4">
        <f>IFERROR(VLOOKUP(AM10,$A:$N,13,0),"")</f>
        <v>7</v>
      </c>
      <c r="AO10" s="4">
        <f ca="1"/>
        <v>88030</v>
      </c>
      <c r="AP10" s="4">
        <f ca="1"/>
        <v>7</v>
      </c>
      <c r="AQ10" s="4" t="str">
        <f t="shared" ca="1" si="6"/>
        <v/>
      </c>
      <c r="AT10" s="4" t="str">
        <f>IFERROR(VLOOKUP(AR10,$A:$C,4,0),"")</f>
        <v/>
      </c>
      <c r="AU10" s="8" t="str" cm="1">
        <f t="array" ref="AU10">IFERROR(INDEX($A$4:$N$1000,SMALL(IF((INDEX(MID($A$4:$N$1000,1,2),,11)="NN")*(INDEX($A$4:$N$1000,,13)&gt;=0)*(INDEX($A$4:$N$1000,,13)&lt;&gt;""),MATCH(ROW($A$4:$N$1000),ROW($A$4:$N$1000)),""),ROWS($A$4:A10)),COLUMNS($A$1:A7)),"")</f>
        <v/>
      </c>
      <c r="AV10" s="4" t="str">
        <f>IFERROR(VLOOKUP(AU10,$A:$N,13,0),"")</f>
        <v/>
      </c>
      <c r="AW10" s="4" t="str">
        <f ca="1"/>
        <v/>
      </c>
      <c r="AX10" s="4" t="str">
        <f ca="1"/>
        <v/>
      </c>
      <c r="AY10" s="4" t="str">
        <f ca="1">IFERROR(VLOOKUP(AW10,$A:$C,4,0),"")</f>
        <v/>
      </c>
    </row>
    <row r="11" spans="1:57" ht="15.75" thickBot="1" x14ac:dyDescent="0.3">
      <c r="A11" s="64">
        <v>83301</v>
      </c>
      <c r="B11" s="62">
        <v>2214</v>
      </c>
      <c r="C11" s="63">
        <v>224</v>
      </c>
      <c r="D11" s="45">
        <f>IFERROR(VLOOKUP($A11,'Item List'!$A:$W,4,FALSE),"")</f>
        <v>60</v>
      </c>
      <c r="E11" s="53" t="str">
        <f>IFERROR(VLOOKUP($A11,'Item List'!$A:$W,5,FALSE),"")</f>
        <v>Nevirapine 200mg, tablets, 60 Tabs</v>
      </c>
      <c r="F11" s="45">
        <f>IFERROR(VLOOKUP($A11,'Item List'!$A:$W,6,FALSE),"")</f>
        <v>105</v>
      </c>
      <c r="G11" s="45">
        <f>IFERROR(VLOOKUP($A11,'Item List'!$A:$W,7,FALSE),"")</f>
        <v>945</v>
      </c>
      <c r="H11" s="45">
        <f>IFERROR(VLOOKUP($A11,'Item List'!$A:$W,8,FALSE),"")</f>
        <v>35</v>
      </c>
      <c r="I11" s="45" t="str">
        <f>IFERROR(VLOOKUP($A11,'Item List'!$A:$W,9,FALSE),"")</f>
        <v>BBL01B02</v>
      </c>
      <c r="J11" s="45" t="str">
        <f>IFERROR(VLOOKUP($A11,'Item List'!$A:$W,10,FALSE),"")</f>
        <v/>
      </c>
      <c r="K11" s="43">
        <f t="shared" si="8"/>
        <v>224</v>
      </c>
      <c r="L11" s="43">
        <f t="shared" si="0"/>
        <v>6.4</v>
      </c>
      <c r="M11" s="44">
        <f t="shared" si="1"/>
        <v>6</v>
      </c>
      <c r="N11" s="49">
        <f t="shared" si="2"/>
        <v>210</v>
      </c>
      <c r="O11" s="20"/>
      <c r="Q11" s="4" t="str" cm="1">
        <f t="array" ref="Q11">IFERROR(INDEX($A$4:$N$1000,SMALL(IF((INDEX(MID($A$4:$N$1000,1,2),,11)&lt;&gt;"NN")*(INDEX($A$4:$N$1000,,13)&gt;=100)*(INDEX($A$4:$N$1000,,13)&lt;&gt;""),MATCH(ROW($A$4:$N$1000),ROW($A$4:$N$1000)),""),ROWS($A$4:A11)),COLUMNS($A$1:A8)),"")</f>
        <v/>
      </c>
      <c r="R11" s="4" t="str">
        <f>IFERROR(VLOOKUP(Q11,$A:$N,13,0),"")</f>
        <v/>
      </c>
      <c r="S11" s="8" t="str">
        <f ca="1"/>
        <v/>
      </c>
      <c r="T11" s="4" t="str">
        <f ca="1"/>
        <v/>
      </c>
      <c r="U11" s="4" t="str">
        <f t="shared" ca="1" si="4"/>
        <v/>
      </c>
      <c r="X11" s="4" t="str">
        <f>IFERROR(VLOOKUP(V11,$A:$C,4,0),"")</f>
        <v/>
      </c>
      <c r="AA11" s="4" t="str">
        <f t="shared" si="7"/>
        <v/>
      </c>
      <c r="AB11" s="8" cm="1">
        <f t="array" ref="AB11">IFERROR(INDEX($A$4:$N$1000,SMALL(IF((INDEX(MID($A$4:$N$1000,1,2),,11)&lt;&gt;"NN")*(INDEX($A$4:$N$1000,,13)&gt;=50)*(INDEX($A$4:$N$1000,,13)&lt;100)*(INDEX($A$4:$N$1000,,13)&lt;&gt;""),MATCH(ROW($A$4:$N$1000),ROW($A$4:$N$1000)),""),ROWS($A$4:A11)),COLUMNS($A$1:A8)),"")</f>
        <v>87389</v>
      </c>
      <c r="AC11" s="4">
        <f>IFERROR(VLOOKUP(AB11,$A:$N,13,0),"")</f>
        <v>53</v>
      </c>
      <c r="AD11" s="4">
        <f ca="1"/>
        <v>87389</v>
      </c>
      <c r="AE11" s="4">
        <f ca="1"/>
        <v>53</v>
      </c>
      <c r="AF11" s="4" t="str">
        <f t="shared" ca="1" si="5"/>
        <v/>
      </c>
      <c r="AI11" s="4" t="str">
        <f>IFERROR(VLOOKUP(AG11,$A:$C,4,0),"")</f>
        <v/>
      </c>
      <c r="AL11" s="4" t="str">
        <f>IFERROR(VLOOKUP(AJ11,$A:$C,4,0),"")</f>
        <v/>
      </c>
      <c r="AM11" s="8" cm="1">
        <f t="array" ref="AM11">IFERROR(INDEX($A$4:$N$1000,SMALL(IF((INDEX(MID($A$4:$N$1000,1,2),,11)&lt;&gt;"NN")*(INDEX($A$4:$N$1000,,13)&gt;=0)*(INDEX($A$4:$N$1000,,13)&lt;50)*(INDEX($A$4:$N$1000,,13)&lt;&gt;""),MATCH(ROW($A$4:$N$1000),ROW($A$4:$N$1000)),""),ROWS($A$4:A11)),COLUMNS($A$1:A8)),"")</f>
        <v>83301</v>
      </c>
      <c r="AN11" s="4">
        <f>IFERROR(VLOOKUP(AM11,$A:$N,13,0),"")</f>
        <v>6</v>
      </c>
      <c r="AO11" s="4">
        <f ca="1"/>
        <v>83301</v>
      </c>
      <c r="AP11" s="4">
        <f ca="1"/>
        <v>6</v>
      </c>
      <c r="AQ11" s="4" t="str">
        <f t="shared" ca="1" si="6"/>
        <v/>
      </c>
      <c r="AT11" s="4" t="str">
        <f>IFERROR(VLOOKUP(AR11,$A:$C,4,0),"")</f>
        <v/>
      </c>
      <c r="AU11" s="8" t="str" cm="1">
        <f t="array" ref="AU11">IFERROR(INDEX($A$4:$N$1000,SMALL(IF((INDEX(MID($A$4:$N$1000,1,2),,11)="NN")*(INDEX($A$4:$N$1000,,13)&gt;=0)*(INDEX($A$4:$N$1000,,13)&lt;&gt;""),MATCH(ROW($A$4:$N$1000),ROW($A$4:$N$1000)),""),ROWS($A$4:A11)),COLUMNS($A$1:A8)),"")</f>
        <v/>
      </c>
      <c r="AV11" s="4" t="str">
        <f>IFERROR(VLOOKUP(AU11,$A:$N,13,0),"")</f>
        <v/>
      </c>
      <c r="AW11" s="4" t="str">
        <f ca="1"/>
        <v/>
      </c>
      <c r="AX11" s="4" t="str">
        <f ca="1"/>
        <v/>
      </c>
      <c r="AY11" s="4" t="str">
        <f ca="1">IFERROR(VLOOKUP(AW11,$A:$C,4,0),"")</f>
        <v/>
      </c>
    </row>
    <row r="12" spans="1:57" ht="15.75" thickBot="1" x14ac:dyDescent="0.3">
      <c r="A12" s="64">
        <v>87446</v>
      </c>
      <c r="B12" s="62">
        <v>1119</v>
      </c>
      <c r="C12" s="63">
        <v>135</v>
      </c>
      <c r="D12" s="45">
        <f>IFERROR(VLOOKUP($A12,'Item List'!$A:$W,4,FALSE),"")</f>
        <v>120</v>
      </c>
      <c r="E12" s="53" t="str">
        <f>IFERROR(VLOOKUP($A12,'Item List'!$A:$W,5,FALSE),"")</f>
        <v>Lopinavir/Ritonavir 200/50mg [Aluvia], tablets, 120 Tabs</v>
      </c>
      <c r="F12" s="45">
        <f>IFERROR(VLOOKUP($A12,'Item List'!$A:$W,6,FALSE),"")</f>
        <v>251</v>
      </c>
      <c r="G12" s="45">
        <f>IFERROR(VLOOKUP($A12,'Item List'!$A:$W,7,FALSE),"")</f>
        <v>317</v>
      </c>
      <c r="H12" s="45">
        <f>IFERROR(VLOOKUP($A12,'Item List'!$A:$W,8,FALSE),"")</f>
        <v>30</v>
      </c>
      <c r="I12" s="45" t="str">
        <f>IFERROR(VLOOKUP($A12,'Item List'!$A:$W,9,FALSE),"")</f>
        <v>BBL01B03</v>
      </c>
      <c r="J12" s="45" t="str">
        <f>IFERROR(VLOOKUP($A12,'Item List'!$A:$W,10,FALSE),"")</f>
        <v>GR404D04</v>
      </c>
      <c r="K12" s="43">
        <f t="shared" si="8"/>
        <v>135</v>
      </c>
      <c r="L12" s="43">
        <f t="shared" si="0"/>
        <v>4.5</v>
      </c>
      <c r="M12" s="44">
        <f t="shared" si="1"/>
        <v>5</v>
      </c>
      <c r="N12" s="49">
        <f t="shared" si="2"/>
        <v>150</v>
      </c>
      <c r="O12" s="20"/>
      <c r="Q12" s="4" t="str" cm="1">
        <f t="array" ref="Q12">IFERROR(INDEX($A$4:$N$1000,SMALL(IF((INDEX(MID($A$4:$N$1000,1,2),,11)&lt;&gt;"NN")*(INDEX($A$4:$N$1000,,13)&gt;=100)*(INDEX($A$4:$N$1000,,13)&lt;&gt;""),MATCH(ROW($A$4:$N$1000),ROW($A$4:$N$1000)),""),ROWS($A$4:A12)),COLUMNS($A$1:A9)),"")</f>
        <v/>
      </c>
      <c r="R12" s="4" t="str">
        <f>IFERROR(VLOOKUP(Q12,$A:$N,13,0),"")</f>
        <v/>
      </c>
      <c r="S12" s="8" t="str">
        <f ca="1"/>
        <v/>
      </c>
      <c r="T12" s="4" t="str">
        <f ca="1"/>
        <v/>
      </c>
      <c r="U12" s="4" t="str">
        <f t="shared" ca="1" si="4"/>
        <v/>
      </c>
      <c r="X12" s="4" t="str">
        <f>IFERROR(VLOOKUP(V12,$A:$C,4,0),"")</f>
        <v/>
      </c>
      <c r="AA12" s="4" t="str">
        <f t="shared" si="7"/>
        <v/>
      </c>
      <c r="AB12" s="8" cm="1">
        <f t="array" ref="AB12">IFERROR(INDEX($A$4:$N$1000,SMALL(IF((INDEX(MID($A$4:$N$1000,1,2),,11)&lt;&gt;"NN")*(INDEX($A$4:$N$1000,,13)&gt;=50)*(INDEX($A$4:$N$1000,,13)&lt;100)*(INDEX($A$4:$N$1000,,13)&lt;&gt;""),MATCH(ROW($A$4:$N$1000),ROW($A$4:$N$1000)),""),ROWS($A$4:A12)),COLUMNS($A$1:A9)),"")</f>
        <v>86161</v>
      </c>
      <c r="AC12" s="4">
        <f>IFERROR(VLOOKUP(AB12,$A:$N,13,0),"")</f>
        <v>80</v>
      </c>
      <c r="AD12" s="4">
        <f ca="1"/>
        <v>86161</v>
      </c>
      <c r="AE12" s="4">
        <f ca="1"/>
        <v>80</v>
      </c>
      <c r="AF12" s="4" t="str">
        <f t="shared" ca="1" si="5"/>
        <v/>
      </c>
      <c r="AI12" s="4" t="str">
        <f>IFERROR(VLOOKUP(AG12,$A:$C,4,0),"")</f>
        <v/>
      </c>
      <c r="AL12" s="4" t="str">
        <f>IFERROR(VLOOKUP(AJ12,$A:$C,4,0),"")</f>
        <v/>
      </c>
      <c r="AM12" s="8" cm="1">
        <f t="array" ref="AM12">IFERROR(INDEX($A$4:$N$1000,SMALL(IF((INDEX(MID($A$4:$N$1000,1,2),,11)&lt;&gt;"NN")*(INDEX($A$4:$N$1000,,13)&gt;=0)*(INDEX($A$4:$N$1000,,13)&lt;50)*(INDEX($A$4:$N$1000,,13)&lt;&gt;""),MATCH(ROW($A$4:$N$1000),ROW($A$4:$N$1000)),""),ROWS($A$4:A12)),COLUMNS($A$1:A9)),"")</f>
        <v>87446</v>
      </c>
      <c r="AN12" s="4">
        <f>IFERROR(VLOOKUP(AM12,$A:$N,13,0),"")</f>
        <v>5</v>
      </c>
      <c r="AO12" s="4">
        <f ca="1"/>
        <v>87446</v>
      </c>
      <c r="AP12" s="4">
        <f ca="1"/>
        <v>5</v>
      </c>
      <c r="AQ12" s="4" t="str">
        <f t="shared" ca="1" si="6"/>
        <v/>
      </c>
      <c r="AT12" s="4" t="str">
        <f>IFERROR(VLOOKUP(AR12,$A:$C,4,0),"")</f>
        <v/>
      </c>
      <c r="AU12" s="8" t="str" cm="1">
        <f t="array" ref="AU12">IFERROR(INDEX($A$4:$N$1000,SMALL(IF((INDEX(MID($A$4:$N$1000,1,2),,11)="NN")*(INDEX($A$4:$N$1000,,13)&gt;=0)*(INDEX($A$4:$N$1000,,13)&lt;&gt;""),MATCH(ROW($A$4:$N$1000),ROW($A$4:$N$1000)),""),ROWS($A$4:A12)),COLUMNS($A$1:A9)),"")</f>
        <v/>
      </c>
      <c r="AV12" s="4" t="str">
        <f>IFERROR(VLOOKUP(AU12,$A:$N,13,0),"")</f>
        <v/>
      </c>
      <c r="AW12" s="4" t="str">
        <f ca="1"/>
        <v/>
      </c>
      <c r="AX12" s="4" t="str">
        <f ca="1"/>
        <v/>
      </c>
      <c r="AY12" s="4" t="str">
        <f ca="1">IFERROR(VLOOKUP(AW12,$A:$C,4,0),"")</f>
        <v/>
      </c>
    </row>
    <row r="13" spans="1:57" ht="15.75" thickBot="1" x14ac:dyDescent="0.3">
      <c r="A13" s="64">
        <v>82646</v>
      </c>
      <c r="B13" s="62">
        <v>1605</v>
      </c>
      <c r="C13" s="63">
        <v>305</v>
      </c>
      <c r="D13" s="45">
        <f>IFERROR(VLOOKUP($A13,'Item List'!$A:$W,4,FALSE),"")</f>
        <v>20</v>
      </c>
      <c r="E13" s="53" t="str">
        <f>IFERROR(VLOOKUP($A13,'Item List'!$A:$W,5,FALSE),"")</f>
        <v>HIV 1/2, Uni-Gold HIV Kit, 20 Tests</v>
      </c>
      <c r="F13" s="45">
        <f>IFERROR(VLOOKUP($A13,'Item List'!$A:$W,6,FALSE),"")</f>
        <v>96</v>
      </c>
      <c r="G13" s="45">
        <f>IFERROR(VLOOKUP($A13,'Item List'!$A:$W,7,FALSE),"")</f>
        <v>563</v>
      </c>
      <c r="H13" s="45">
        <f>IFERROR(VLOOKUP($A13,'Item List'!$A:$W,8,FALSE),"")</f>
        <v>47</v>
      </c>
      <c r="I13" s="45" t="str">
        <f>IFERROR(VLOOKUP($A13,'Item List'!$A:$W,9,FALSE),"")</f>
        <v>BBL01J01</v>
      </c>
      <c r="J13" s="45" t="str">
        <f>IFERROR(VLOOKUP($A13,'Item List'!$A:$W,10,FALSE),"")</f>
        <v>GR424E02</v>
      </c>
      <c r="K13" s="43">
        <f t="shared" si="8"/>
        <v>305</v>
      </c>
      <c r="L13" s="43">
        <f t="shared" si="0"/>
        <v>6.4893617021276597</v>
      </c>
      <c r="M13" s="44">
        <f t="shared" si="1"/>
        <v>6</v>
      </c>
      <c r="N13" s="49">
        <f t="shared" si="2"/>
        <v>282</v>
      </c>
      <c r="O13" s="20"/>
      <c r="Q13" s="4" t="str" cm="1">
        <f t="array" ref="Q13">IFERROR(INDEX($A$4:$N$1000,SMALL(IF((INDEX(MID($A$4:$N$1000,1,2),,11)&lt;&gt;"NN")*(INDEX($A$4:$N$1000,,13)&gt;=100)*(INDEX($A$4:$N$1000,,13)&lt;&gt;""),MATCH(ROW($A$4:$N$1000),ROW($A$4:$N$1000)),""),ROWS($A$4:A13)),COLUMNS($A$1:A10)),"")</f>
        <v/>
      </c>
      <c r="R13" s="4" t="str">
        <f>IFERROR(VLOOKUP(Q13,$A:$N,13,0),"")</f>
        <v/>
      </c>
      <c r="S13" s="8" t="str">
        <f ca="1"/>
        <v/>
      </c>
      <c r="T13" s="4" t="str">
        <f ca="1"/>
        <v/>
      </c>
      <c r="U13" s="4" t="str">
        <f t="shared" ca="1" si="4"/>
        <v/>
      </c>
      <c r="X13" s="4" t="str">
        <f>IFERROR(VLOOKUP(V13,$A:$C,4,0),"")</f>
        <v/>
      </c>
      <c r="AA13" s="4" t="str">
        <f t="shared" si="7"/>
        <v/>
      </c>
      <c r="AB13" s="8" cm="1">
        <f t="array" ref="AB13">IFERROR(INDEX($A$4:$N$1000,SMALL(IF((INDEX(MID($A$4:$N$1000,1,2),,11)&lt;&gt;"NN")*(INDEX($A$4:$N$1000,,13)&gt;=50)*(INDEX($A$4:$N$1000,,13)&lt;100)*(INDEX($A$4:$N$1000,,13)&lt;&gt;""),MATCH(ROW($A$4:$N$1000),ROW($A$4:$N$1000)),""),ROWS($A$4:A13)),COLUMNS($A$1:A10)),"")</f>
        <v>89710</v>
      </c>
      <c r="AC13" s="4">
        <f>IFERROR(VLOOKUP(AB13,$A:$N,13,0),"")</f>
        <v>52</v>
      </c>
      <c r="AD13" s="4">
        <f ca="1"/>
        <v>89710</v>
      </c>
      <c r="AE13" s="4">
        <f ca="1"/>
        <v>52</v>
      </c>
      <c r="AF13" s="4" t="str">
        <f t="shared" ca="1" si="5"/>
        <v/>
      </c>
      <c r="AI13" s="4" t="str">
        <f>IFERROR(VLOOKUP(AG13,$A:$C,4,0),"")</f>
        <v/>
      </c>
      <c r="AL13" s="4" t="str">
        <f>IFERROR(VLOOKUP(AJ13,$A:$C,4,0),"")</f>
        <v/>
      </c>
      <c r="AM13" s="8" cm="1">
        <f t="array" ref="AM13">IFERROR(INDEX($A$4:$N$1000,SMALL(IF((INDEX(MID($A$4:$N$1000,1,2),,11)&lt;&gt;"NN")*(INDEX($A$4:$N$1000,,13)&gt;=0)*(INDEX($A$4:$N$1000,,13)&lt;50)*(INDEX($A$4:$N$1000,,13)&lt;&gt;""),MATCH(ROW($A$4:$N$1000),ROW($A$4:$N$1000)),""),ROWS($A$4:A13)),COLUMNS($A$1:A10)),"")</f>
        <v>82646</v>
      </c>
      <c r="AN13" s="4">
        <f>IFERROR(VLOOKUP(AM13,$A:$N,13,0),"")</f>
        <v>6</v>
      </c>
      <c r="AO13" s="4">
        <f ca="1"/>
        <v>82646</v>
      </c>
      <c r="AP13" s="4">
        <f ca="1"/>
        <v>6</v>
      </c>
      <c r="AQ13" s="4" t="str">
        <f t="shared" ca="1" si="6"/>
        <v/>
      </c>
      <c r="AT13" s="4" t="str">
        <f>IFERROR(VLOOKUP(AR13,$A:$C,4,0),"")</f>
        <v/>
      </c>
      <c r="AU13" s="8" t="str" cm="1">
        <f t="array" ref="AU13">IFERROR(INDEX($A$4:$N$1000,SMALL(IF((INDEX(MID($A$4:$N$1000,1,2),,11)="NN")*(INDEX($A$4:$N$1000,,13)&gt;=0)*(INDEX($A$4:$N$1000,,13)&lt;&gt;""),MATCH(ROW($A$4:$N$1000),ROW($A$4:$N$1000)),""),ROWS($A$4:A13)),COLUMNS($A$1:A10)),"")</f>
        <v/>
      </c>
      <c r="AV13" s="4" t="str">
        <f>IFERROR(VLOOKUP(AU13,$A:$N,13,0),"")</f>
        <v/>
      </c>
      <c r="AW13" s="4" t="str">
        <f ca="1"/>
        <v/>
      </c>
      <c r="AX13" s="4" t="str">
        <f ca="1"/>
        <v/>
      </c>
      <c r="AY13" s="4" t="str">
        <f ca="1">IFERROR(VLOOKUP(AW13,$A:$C,4,0),"")</f>
        <v/>
      </c>
    </row>
    <row r="14" spans="1:57" ht="15.75" thickBot="1" x14ac:dyDescent="0.3">
      <c r="A14" s="64">
        <v>81038</v>
      </c>
      <c r="B14" s="62">
        <v>1694</v>
      </c>
      <c r="C14" s="63">
        <v>209</v>
      </c>
      <c r="D14" s="45">
        <f>IFERROR(VLOOKUP($A14,'Item List'!$A:$W,4,FALSE),"")</f>
        <v>100</v>
      </c>
      <c r="E14" s="53" t="str">
        <f>IFERROR(VLOOKUP($A14,'Item List'!$A:$W,5,FALSE),"")</f>
        <v>HIV 1/2, InstantChek HIV 1+2 Kit, 100 Tests</v>
      </c>
      <c r="F14" s="45">
        <f>IFERROR(VLOOKUP($A14,'Item List'!$A:$W,6,FALSE),"")</f>
        <v>270</v>
      </c>
      <c r="G14" s="45">
        <f>IFERROR(VLOOKUP($A14,'Item List'!$A:$W,7,FALSE),"")</f>
        <v>764</v>
      </c>
      <c r="H14" s="45">
        <f>IFERROR(VLOOKUP($A14,'Item List'!$A:$W,8,FALSE),"")</f>
        <v>27</v>
      </c>
      <c r="I14" s="45" t="str">
        <f>IFERROR(VLOOKUP($A14,'Item List'!$A:$W,9,FALSE),"")</f>
        <v>BBL01J02</v>
      </c>
      <c r="J14" s="45" t="str">
        <f>IFERROR(VLOOKUP($A14,'Item List'!$A:$W,10,FALSE),"")</f>
        <v>GR252L01</v>
      </c>
      <c r="K14" s="43">
        <f t="shared" si="8"/>
        <v>209</v>
      </c>
      <c r="L14" s="43">
        <f t="shared" si="0"/>
        <v>7.7407407407407405</v>
      </c>
      <c r="M14" s="44">
        <f t="shared" si="1"/>
        <v>8</v>
      </c>
      <c r="N14" s="49">
        <f t="shared" si="2"/>
        <v>216</v>
      </c>
      <c r="O14" s="20"/>
      <c r="Q14" s="4" t="str" cm="1">
        <f t="array" ref="Q14">IFERROR(INDEX($A$4:$N$1000,SMALL(IF((INDEX(MID($A$4:$N$1000,1,2),,11)&lt;&gt;"NN")*(INDEX($A$4:$N$1000,,13)&gt;=100)*(INDEX($A$4:$N$1000,,13)&lt;&gt;""),MATCH(ROW($A$4:$N$1000),ROW($A$4:$N$1000)),""),ROWS($A$4:A14)),COLUMNS($A$1:A11)),"")</f>
        <v/>
      </c>
      <c r="R14" s="4" t="str">
        <f>IFERROR(VLOOKUP(Q14,$A:$N,13,0),"")</f>
        <v/>
      </c>
      <c r="S14" s="8" t="str">
        <f ca="1"/>
        <v/>
      </c>
      <c r="T14" s="4" t="str">
        <f ca="1"/>
        <v/>
      </c>
      <c r="U14" s="4" t="str">
        <f t="shared" ca="1" si="4"/>
        <v/>
      </c>
      <c r="X14" s="4" t="str">
        <f>IFERROR(VLOOKUP(V14,$A:$C,4,0),"")</f>
        <v/>
      </c>
      <c r="AA14" s="4" t="str">
        <f t="shared" si="7"/>
        <v/>
      </c>
      <c r="AB14" s="8" cm="1">
        <f t="array" ref="AB14">IFERROR(INDEX($A$4:$N$1000,SMALL(IF((INDEX(MID($A$4:$N$1000,1,2),,11)&lt;&gt;"NN")*(INDEX($A$4:$N$1000,,13)&gt;=50)*(INDEX($A$4:$N$1000,,13)&lt;100)*(INDEX($A$4:$N$1000,,13)&lt;&gt;""),MATCH(ROW($A$4:$N$1000),ROW($A$4:$N$1000)),""),ROWS($A$4:A14)),COLUMNS($A$1:A11)),"")</f>
        <v>86583</v>
      </c>
      <c r="AC14" s="4">
        <f>IFERROR(VLOOKUP(AB14,$A:$N,13,0),"")</f>
        <v>61</v>
      </c>
      <c r="AD14" s="4">
        <f ca="1"/>
        <v>86583</v>
      </c>
      <c r="AE14" s="4">
        <f ca="1"/>
        <v>61</v>
      </c>
      <c r="AF14" s="4" t="str">
        <f t="shared" ca="1" si="5"/>
        <v/>
      </c>
      <c r="AI14" s="4" t="str">
        <f>IFERROR(VLOOKUP(AG14,$A:$C,4,0),"")</f>
        <v/>
      </c>
      <c r="AL14" s="4" t="str">
        <f>IFERROR(VLOOKUP(AJ14,$A:$C,4,0),"")</f>
        <v/>
      </c>
      <c r="AM14" s="8" cm="1">
        <f t="array" ref="AM14">IFERROR(INDEX($A$4:$N$1000,SMALL(IF((INDEX(MID($A$4:$N$1000,1,2),,11)&lt;&gt;"NN")*(INDEX($A$4:$N$1000,,13)&gt;=0)*(INDEX($A$4:$N$1000,,13)&lt;50)*(INDEX($A$4:$N$1000,,13)&lt;&gt;""),MATCH(ROW($A$4:$N$1000),ROW($A$4:$N$1000)),""),ROWS($A$4:A14)),COLUMNS($A$1:A11)),"")</f>
        <v>81038</v>
      </c>
      <c r="AN14" s="4">
        <f>IFERROR(VLOOKUP(AM14,$A:$N,13,0),"")</f>
        <v>8</v>
      </c>
      <c r="AO14" s="4">
        <f ca="1"/>
        <v>81038</v>
      </c>
      <c r="AP14" s="4">
        <f ca="1"/>
        <v>8</v>
      </c>
      <c r="AQ14" s="4" t="str">
        <f t="shared" ca="1" si="6"/>
        <v/>
      </c>
      <c r="AT14" s="4" t="str">
        <f>IFERROR(VLOOKUP(AR14,$A:$C,4,0),"")</f>
        <v/>
      </c>
      <c r="AU14" s="8" t="str" cm="1">
        <f t="array" ref="AU14">IFERROR(INDEX($A$4:$N$1000,SMALL(IF((INDEX(MID($A$4:$N$1000,1,2),,11)="NN")*(INDEX($A$4:$N$1000,,13)&gt;=0)*(INDEX($A$4:$N$1000,,13)&lt;&gt;""),MATCH(ROW($A$4:$N$1000),ROW($A$4:$N$1000)),""),ROWS($A$4:A14)),COLUMNS($A$1:A11)),"")</f>
        <v/>
      </c>
      <c r="AV14" s="4" t="str">
        <f>IFERROR(VLOOKUP(AU14,$A:$N,13,0),"")</f>
        <v/>
      </c>
      <c r="AW14" s="4" t="str">
        <f ca="1"/>
        <v/>
      </c>
      <c r="AX14" s="4" t="str">
        <f ca="1"/>
        <v/>
      </c>
      <c r="AY14" s="4" t="str">
        <f ca="1">IFERROR(VLOOKUP(AW14,$A:$C,4,0),"")</f>
        <v/>
      </c>
    </row>
    <row r="15" spans="1:57" ht="15.75" thickBot="1" x14ac:dyDescent="0.3">
      <c r="A15" s="64">
        <v>84820</v>
      </c>
      <c r="B15" s="62">
        <v>1619</v>
      </c>
      <c r="C15" s="63">
        <v>109</v>
      </c>
      <c r="D15" s="45">
        <f>IFERROR(VLOOKUP($A15,'Item List'!$A:$W,4,FALSE),"")</f>
        <v>60</v>
      </c>
      <c r="E15" s="53" t="str">
        <f>IFERROR(VLOOKUP($A15,'Item List'!$A:$W,5,FALSE),"")</f>
        <v>Lamivudine/Zidovudine 150/300mg, tablets, 60 Tabs</v>
      </c>
      <c r="F15" s="45">
        <f>IFERROR(VLOOKUP($A15,'Item List'!$A:$W,6,FALSE),"")</f>
        <v>186</v>
      </c>
      <c r="G15" s="45">
        <f>IFERROR(VLOOKUP($A15,'Item List'!$A:$W,7,FALSE),"")</f>
        <v>132</v>
      </c>
      <c r="H15" s="45">
        <f>IFERROR(VLOOKUP($A15,'Item List'!$A:$W,8,FALSE),"")</f>
        <v>41</v>
      </c>
      <c r="I15" s="45" t="str">
        <f>IFERROR(VLOOKUP($A15,'Item List'!$A:$W,9,FALSE),"")</f>
        <v>BBL01D01</v>
      </c>
      <c r="J15" s="45" t="str">
        <f>IFERROR(VLOOKUP($A15,'Item List'!$A:$W,10,FALSE),"")</f>
        <v>GR902D05</v>
      </c>
      <c r="K15" s="43">
        <f t="shared" si="8"/>
        <v>109</v>
      </c>
      <c r="L15" s="43">
        <f t="shared" si="0"/>
        <v>2.6585365853658538</v>
      </c>
      <c r="M15" s="44">
        <f t="shared" si="1"/>
        <v>3</v>
      </c>
      <c r="N15" s="49">
        <f t="shared" si="2"/>
        <v>123</v>
      </c>
      <c r="O15" s="20"/>
      <c r="Q15" s="4" t="str" cm="1">
        <f t="array" ref="Q15">IFERROR(INDEX($A$4:$N$1000,SMALL(IF((INDEX(MID($A$4:$N$1000,1,2),,11)&lt;&gt;"NN")*(INDEX($A$4:$N$1000,,13)&gt;=100)*(INDEX($A$4:$N$1000,,13)&lt;&gt;""),MATCH(ROW($A$4:$N$1000),ROW($A$4:$N$1000)),""),ROWS($A$4:A15)),COLUMNS($A$1:A12)),"")</f>
        <v/>
      </c>
      <c r="R15" s="4" t="str">
        <f>IFERROR(VLOOKUP(Q15,$A:$N,13,0),"")</f>
        <v/>
      </c>
      <c r="S15" s="4" t="str">
        <f ca="1"/>
        <v/>
      </c>
      <c r="T15" s="4" t="str">
        <f ca="1"/>
        <v/>
      </c>
      <c r="U15" s="4" t="str">
        <f t="shared" ca="1" si="4"/>
        <v/>
      </c>
      <c r="X15" s="4" t="str">
        <f>IFERROR(VLOOKUP(V15,$A:$C,4,0),"")</f>
        <v/>
      </c>
      <c r="AA15" s="4" t="str">
        <f t="shared" si="7"/>
        <v/>
      </c>
      <c r="AB15" s="8" t="str" cm="1">
        <f t="array" ref="AB15">IFERROR(INDEX($A$4:$N$1000,SMALL(IF((INDEX(MID($A$4:$N$1000,1,2),,11)&lt;&gt;"NN")*(INDEX($A$4:$N$1000,,13)&gt;=50)*(INDEX($A$4:$N$1000,,13)&lt;100)*(INDEX($A$4:$N$1000,,13)&lt;&gt;""),MATCH(ROW($A$4:$N$1000),ROW($A$4:$N$1000)),""),ROWS($A$4:A15)),COLUMNS($A$1:A12)),"")</f>
        <v/>
      </c>
      <c r="AC15" s="4" t="str">
        <f>IFERROR(VLOOKUP(AB15,$A:$N,13,0),"")</f>
        <v/>
      </c>
      <c r="AD15" s="8" t="str">
        <f ca="1"/>
        <v/>
      </c>
      <c r="AE15" s="4" t="str">
        <f ca="1"/>
        <v/>
      </c>
      <c r="AF15" s="4" t="str">
        <f t="shared" ca="1" si="5"/>
        <v/>
      </c>
      <c r="AI15" s="4" t="str">
        <f>IFERROR(VLOOKUP(AG15,$A:$C,4,0),"")</f>
        <v/>
      </c>
      <c r="AL15" s="4" t="str">
        <f>IFERROR(VLOOKUP(AJ15,$A:$C,4,0),"")</f>
        <v/>
      </c>
      <c r="AM15" s="8" cm="1">
        <f t="array" ref="AM15">IFERROR(INDEX($A$4:$N$1000,SMALL(IF((INDEX(MID($A$4:$N$1000,1,2),,11)&lt;&gt;"NN")*(INDEX($A$4:$N$1000,,13)&gt;=0)*(INDEX($A$4:$N$1000,,13)&lt;50)*(INDEX($A$4:$N$1000,,13)&lt;&gt;""),MATCH(ROW($A$4:$N$1000),ROW($A$4:$N$1000)),""),ROWS($A$4:A15)),COLUMNS($A$1:A12)),"")</f>
        <v>84820</v>
      </c>
      <c r="AN15" s="4">
        <f>IFERROR(VLOOKUP(AM15,$A:$N,13,0),"")</f>
        <v>3</v>
      </c>
      <c r="AO15" s="8">
        <f ca="1"/>
        <v>84820</v>
      </c>
      <c r="AP15" s="4">
        <f ca="1"/>
        <v>3</v>
      </c>
      <c r="AQ15" s="4" t="str">
        <f t="shared" ca="1" si="6"/>
        <v/>
      </c>
      <c r="AT15" s="4" t="str">
        <f>IFERROR(VLOOKUP(AR15,$A:$C,4,0),"")</f>
        <v/>
      </c>
      <c r="AU15" s="8" t="str" cm="1">
        <f t="array" ref="AU15">IFERROR(INDEX($A$4:$N$1000,SMALL(IF((INDEX(MID($A$4:$N$1000,1,2),,11)="NN")*(INDEX($A$4:$N$1000,,13)&gt;=0)*(INDEX($A$4:$N$1000,,13)&lt;&gt;""),MATCH(ROW($A$4:$N$1000),ROW($A$4:$N$1000)),""),ROWS($A$4:A15)),COLUMNS($A$1:A12)),"")</f>
        <v/>
      </c>
      <c r="AV15" s="4" t="str">
        <f>IFERROR(VLOOKUP(AU15,$A:$N,13,0),"")</f>
        <v/>
      </c>
      <c r="AW15" s="4" t="str">
        <f ca="1"/>
        <v/>
      </c>
      <c r="AX15" s="4" t="str">
        <f ca="1"/>
        <v/>
      </c>
      <c r="AY15" s="4" t="str">
        <f ca="1">IFERROR(VLOOKUP(AW15,$A:$C,4,0),"")</f>
        <v/>
      </c>
    </row>
    <row r="16" spans="1:57" ht="15.75" thickBot="1" x14ac:dyDescent="0.3">
      <c r="A16" s="64">
        <v>84471</v>
      </c>
      <c r="B16" s="62">
        <v>1508</v>
      </c>
      <c r="C16" s="63">
        <v>261</v>
      </c>
      <c r="D16" s="45">
        <f>IFERROR(VLOOKUP($A16,'Item List'!$A:$W,4,FALSE),"")</f>
        <v>60</v>
      </c>
      <c r="E16" s="53" t="str">
        <f>IFERROR(VLOOKUP($A16,'Item List'!$A:$W,5,FALSE),"")</f>
        <v>#102198**Didanosine 200mg [Videx], tablets, 60 Tabs</v>
      </c>
      <c r="F16" s="45">
        <f>IFERROR(VLOOKUP($A16,'Item List'!$A:$W,6,FALSE),"")</f>
        <v>154</v>
      </c>
      <c r="G16" s="45">
        <f>IFERROR(VLOOKUP($A16,'Item List'!$A:$W,7,FALSE),"")</f>
        <v>243</v>
      </c>
      <c r="H16" s="45">
        <f>IFERROR(VLOOKUP($A16,'Item List'!$A:$W,8,FALSE),"")</f>
        <v>14</v>
      </c>
      <c r="I16" s="45" t="str">
        <f>IFERROR(VLOOKUP($A16,'Item List'!$A:$W,9,FALSE),"")</f>
        <v>BBL01D02</v>
      </c>
      <c r="J16" s="45" t="str">
        <f>IFERROR(VLOOKUP($A16,'Item List'!$A:$W,10,FALSE),"")</f>
        <v>GR614L03</v>
      </c>
      <c r="K16" s="43">
        <f t="shared" si="8"/>
        <v>261</v>
      </c>
      <c r="L16" s="43">
        <f t="shared" si="0"/>
        <v>18.642857142857142</v>
      </c>
      <c r="M16" s="44">
        <f t="shared" si="1"/>
        <v>19</v>
      </c>
      <c r="N16" s="49">
        <f t="shared" si="2"/>
        <v>266</v>
      </c>
      <c r="O16" s="20"/>
      <c r="Q16" s="4" t="str" cm="1">
        <f t="array" ref="Q16">IFERROR(INDEX($A$4:$N$1000,SMALL(IF((INDEX(MID($A$4:$N$1000,1,2),,11)&lt;&gt;"NN")*(INDEX($A$4:$N$1000,,13)&gt;=100)*(INDEX($A$4:$N$1000,,13)&lt;&gt;""),MATCH(ROW($A$4:$N$1000),ROW($A$4:$N$1000)),""),ROWS($A$4:A16)),COLUMNS($A$1:A13)),"")</f>
        <v/>
      </c>
      <c r="R16" s="4" t="str">
        <f>IFERROR(VLOOKUP(Q16,$A:$N,13,0),"")</f>
        <v/>
      </c>
      <c r="S16" s="4" t="str">
        <f ca="1"/>
        <v/>
      </c>
      <c r="T16" s="4" t="str">
        <f ca="1"/>
        <v/>
      </c>
      <c r="U16" s="4" t="str">
        <f t="shared" ca="1" si="4"/>
        <v/>
      </c>
      <c r="X16" s="4" t="str">
        <f>IFERROR(VLOOKUP(V16,$A:$C,4,0),"")</f>
        <v/>
      </c>
      <c r="AA16" s="4" t="str">
        <f t="shared" si="7"/>
        <v/>
      </c>
      <c r="AB16" s="8" t="str" cm="1">
        <f t="array" ref="AB16">IFERROR(INDEX($A$4:$N$1000,SMALL(IF((INDEX(MID($A$4:$N$1000,1,2),,11)&lt;&gt;"NN")*(INDEX($A$4:$N$1000,,13)&gt;=50)*(INDEX($A$4:$N$1000,,13)&lt;100)*(INDEX($A$4:$N$1000,,13)&lt;&gt;""),MATCH(ROW($A$4:$N$1000),ROW($A$4:$N$1000)),""),ROWS($A$4:A16)),COLUMNS($A$1:A13)),"")</f>
        <v/>
      </c>
      <c r="AC16" s="4" t="str">
        <f>IFERROR(VLOOKUP(AB16,$A:$N,13,0),"")</f>
        <v/>
      </c>
      <c r="AD16" s="8" t="str">
        <f ca="1"/>
        <v/>
      </c>
      <c r="AE16" s="4" t="str">
        <f ca="1"/>
        <v/>
      </c>
      <c r="AF16" s="4" t="str">
        <f t="shared" ca="1" si="5"/>
        <v/>
      </c>
      <c r="AI16" s="4" t="str">
        <f>IFERROR(VLOOKUP(AG16,$A:$C,4,0),"")</f>
        <v/>
      </c>
      <c r="AL16" s="4" t="str">
        <f>IFERROR(VLOOKUP(AJ16,$A:$C,4,0),"")</f>
        <v/>
      </c>
      <c r="AM16" s="8" cm="1">
        <f t="array" ref="AM16">IFERROR(INDEX($A$4:$N$1000,SMALL(IF((INDEX(MID($A$4:$N$1000,1,2),,11)&lt;&gt;"NN")*(INDEX($A$4:$N$1000,,13)&gt;=0)*(INDEX($A$4:$N$1000,,13)&lt;50)*(INDEX($A$4:$N$1000,,13)&lt;&gt;""),MATCH(ROW($A$4:$N$1000),ROW($A$4:$N$1000)),""),ROWS($A$4:A16)),COLUMNS($A$1:A13)),"")</f>
        <v>84471</v>
      </c>
      <c r="AN16" s="4">
        <f>IFERROR(VLOOKUP(AM16,$A:$N,13,0),"")</f>
        <v>19</v>
      </c>
      <c r="AO16" s="8">
        <f ca="1"/>
        <v>84471</v>
      </c>
      <c r="AP16" s="4">
        <f ca="1"/>
        <v>19</v>
      </c>
      <c r="AQ16" s="4" t="str">
        <f t="shared" ca="1" si="6"/>
        <v/>
      </c>
      <c r="AT16" s="4" t="str">
        <f>IFERROR(VLOOKUP(AR16,$A:$C,4,0),"")</f>
        <v/>
      </c>
      <c r="AU16" s="8" t="str" cm="1">
        <f t="array" ref="AU16">IFERROR(INDEX($A$4:$N$1000,SMALL(IF((INDEX(MID($A$4:$N$1000,1,2),,11)="NN")*(INDEX($A$4:$N$1000,,13)&gt;=0)*(INDEX($A$4:$N$1000,,13)&lt;&gt;""),MATCH(ROW($A$4:$N$1000),ROW($A$4:$N$1000)),""),ROWS($A$4:A16)),COLUMNS($A$1:A13)),"")</f>
        <v/>
      </c>
      <c r="AV16" s="4" t="str">
        <f>IFERROR(VLOOKUP(AU16,$A:$N,13,0),"")</f>
        <v/>
      </c>
      <c r="AW16" s="4" t="str">
        <f ca="1"/>
        <v/>
      </c>
      <c r="AX16" s="4" t="str">
        <f ca="1"/>
        <v/>
      </c>
      <c r="AY16" s="4" t="str">
        <f ca="1">IFERROR(VLOOKUP(AW16,$A:$C,4,0),"")</f>
        <v/>
      </c>
    </row>
    <row r="17" spans="1:51" ht="15.75" thickBot="1" x14ac:dyDescent="0.3">
      <c r="A17" s="64">
        <v>86203</v>
      </c>
      <c r="B17" s="62">
        <v>2167</v>
      </c>
      <c r="C17" s="63">
        <v>103</v>
      </c>
      <c r="D17" s="45">
        <f>IFERROR(VLOOKUP($A17,'Item List'!$A:$W,4,FALSE),"")</f>
        <v>100</v>
      </c>
      <c r="E17" s="53" t="str">
        <f>IFERROR(VLOOKUP($A17,'Item List'!$A:$W,5,FALSE),"")</f>
        <v>HIV 1/2, Determine Complete HIV Kit, 100 Tests</v>
      </c>
      <c r="F17" s="45">
        <f>IFERROR(VLOOKUP($A17,'Item List'!$A:$W,6,FALSE),"")</f>
        <v>83</v>
      </c>
      <c r="G17" s="45">
        <f>IFERROR(VLOOKUP($A17,'Item List'!$A:$W,7,FALSE),"")</f>
        <v>151</v>
      </c>
      <c r="H17" s="45">
        <f>IFERROR(VLOOKUP($A17,'Item List'!$A:$W,8,FALSE),"")</f>
        <v>31</v>
      </c>
      <c r="I17" s="45" t="str">
        <f>IFERROR(VLOOKUP($A17,'Item List'!$A:$W,9,FALSE),"")</f>
        <v>BBL01E01</v>
      </c>
      <c r="J17" s="45" t="str">
        <f>IFERROR(VLOOKUP($A17,'Item List'!$A:$W,10,FALSE),"")</f>
        <v>GR803I07</v>
      </c>
      <c r="K17" s="43">
        <f t="shared" si="8"/>
        <v>103</v>
      </c>
      <c r="L17" s="43">
        <f t="shared" si="0"/>
        <v>3.3225806451612905</v>
      </c>
      <c r="M17" s="44">
        <f t="shared" si="1"/>
        <v>3</v>
      </c>
      <c r="N17" s="49">
        <f t="shared" si="2"/>
        <v>93</v>
      </c>
      <c r="O17" s="20"/>
      <c r="Q17" s="4" t="str" cm="1">
        <f t="array" ref="Q17">IFERROR(INDEX($A$4:$N$1000,SMALL(IF((INDEX(MID($A$4:$N$1000,1,2),,11)&lt;&gt;"NN")*(INDEX($A$4:$N$1000,,13)&gt;=100)*(INDEX($A$4:$N$1000,,13)&lt;&gt;""),MATCH(ROW($A$4:$N$1000),ROW($A$4:$N$1000)),""),ROWS($A$4:A17)),COLUMNS($A$1:A14)),"")</f>
        <v/>
      </c>
      <c r="R17" s="4" t="str">
        <f>IFERROR(VLOOKUP(Q17,$A:$N,13,0),"")</f>
        <v/>
      </c>
      <c r="S17" s="4" t="str">
        <f ca="1"/>
        <v/>
      </c>
      <c r="T17" s="4" t="str">
        <f ca="1"/>
        <v/>
      </c>
      <c r="U17" s="4" t="str">
        <f t="shared" ca="1" si="4"/>
        <v/>
      </c>
      <c r="X17" s="4" t="str">
        <f>IFERROR(VLOOKUP(V17,$A:$C,4,0),"")</f>
        <v/>
      </c>
      <c r="AA17" s="4" t="str">
        <f t="shared" si="7"/>
        <v/>
      </c>
      <c r="AB17" s="8" t="str" cm="1">
        <f t="array" ref="AB17">IFERROR(INDEX($A$4:$N$1000,SMALL(IF((INDEX(MID($A$4:$N$1000,1,2),,11)&lt;&gt;"NN")*(INDEX($A$4:$N$1000,,13)&gt;=50)*(INDEX($A$4:$N$1000,,13)&lt;100)*(INDEX($A$4:$N$1000,,13)&lt;&gt;""),MATCH(ROW($A$4:$N$1000),ROW($A$4:$N$1000)),""),ROWS($A$4:A17)),COLUMNS($A$1:A14)),"")</f>
        <v/>
      </c>
      <c r="AC17" s="4" t="str">
        <f>IFERROR(VLOOKUP(AB17,$A:$N,13,0),"")</f>
        <v/>
      </c>
      <c r="AD17" s="8" t="str">
        <f ca="1"/>
        <v/>
      </c>
      <c r="AE17" s="4" t="str">
        <f ca="1"/>
        <v/>
      </c>
      <c r="AF17" s="4" t="str">
        <f t="shared" ca="1" si="5"/>
        <v/>
      </c>
      <c r="AI17" s="4" t="str">
        <f>IFERROR(VLOOKUP(AG17,$A:$C,4,0),"")</f>
        <v/>
      </c>
      <c r="AL17" s="4" t="str">
        <f>IFERROR(VLOOKUP(AJ17,$A:$C,4,0),"")</f>
        <v/>
      </c>
      <c r="AM17" s="8" cm="1">
        <f t="array" ref="AM17">IFERROR(INDEX($A$4:$N$1000,SMALL(IF((INDEX(MID($A$4:$N$1000,1,2),,11)&lt;&gt;"NN")*(INDEX($A$4:$N$1000,,13)&gt;=0)*(INDEX($A$4:$N$1000,,13)&lt;50)*(INDEX($A$4:$N$1000,,13)&lt;&gt;""),MATCH(ROW($A$4:$N$1000),ROW($A$4:$N$1000)),""),ROWS($A$4:A17)),COLUMNS($A$1:A14)),"")</f>
        <v>86203</v>
      </c>
      <c r="AN17" s="4">
        <f>IFERROR(VLOOKUP(AM17,$A:$N,13,0),"")</f>
        <v>3</v>
      </c>
      <c r="AO17" s="8">
        <f ca="1"/>
        <v>86203</v>
      </c>
      <c r="AP17" s="4">
        <f ca="1"/>
        <v>3</v>
      </c>
      <c r="AQ17" s="4" t="str">
        <f t="shared" ca="1" si="6"/>
        <v/>
      </c>
      <c r="AT17" s="4" t="str">
        <f>IFERROR(VLOOKUP(AR17,$A:$C,4,0),"")</f>
        <v/>
      </c>
      <c r="AU17" s="8" t="str" cm="1">
        <f t="array" ref="AU17">IFERROR(INDEX($A$4:$N$1000,SMALL(IF((INDEX(MID($A$4:$N$1000,1,2),,11)="NN")*(INDEX($A$4:$N$1000,,13)&gt;=0)*(INDEX($A$4:$N$1000,,13)&lt;&gt;""),MATCH(ROW($A$4:$N$1000),ROW($A$4:$N$1000)),""),ROWS($A$4:A17)),COLUMNS($A$1:A14)),"")</f>
        <v/>
      </c>
      <c r="AV17" s="4" t="str">
        <f>IFERROR(VLOOKUP(AU17,$A:$N,13,0),"")</f>
        <v/>
      </c>
      <c r="AW17" s="4" t="str">
        <f ca="1"/>
        <v/>
      </c>
      <c r="AX17" s="4" t="str">
        <f ca="1"/>
        <v/>
      </c>
      <c r="AY17" s="4" t="str">
        <f ca="1">IFERROR(VLOOKUP(AW17,$A:$C,4,0),"")</f>
        <v/>
      </c>
    </row>
    <row r="18" spans="1:51" ht="15.75" thickBot="1" x14ac:dyDescent="0.3">
      <c r="A18" s="64">
        <v>82595</v>
      </c>
      <c r="B18" s="62">
        <v>739</v>
      </c>
      <c r="C18" s="63">
        <v>310</v>
      </c>
      <c r="D18" s="45">
        <f>IFERROR(VLOOKUP($A18,'Item List'!$A:$W,4,FALSE),"")</f>
        <v>30</v>
      </c>
      <c r="E18" s="53" t="str">
        <f>IFERROR(VLOOKUP($A18,'Item List'!$A:$W,5,FALSE),"")</f>
        <v>HIV 1/2/O, First Response HIV 1-2.0, v.3.0 Cards Kit, 30 Tests</v>
      </c>
      <c r="F18" s="45">
        <f>IFERROR(VLOOKUP($A18,'Item List'!$A:$W,6,FALSE),"")</f>
        <v>349</v>
      </c>
      <c r="G18" s="45">
        <f>IFERROR(VLOOKUP($A18,'Item List'!$A:$W,7,FALSE),"")</f>
        <v>896</v>
      </c>
      <c r="H18" s="45">
        <f>IFERROR(VLOOKUP($A18,'Item List'!$A:$W,8,FALSE),"")</f>
        <v>26</v>
      </c>
      <c r="I18" s="45" t="str">
        <f>IFERROR(VLOOKUP($A18,'Item List'!$A:$W,9,FALSE),"")</f>
        <v>BBB01L01</v>
      </c>
      <c r="J18" s="45" t="str">
        <f>IFERROR(VLOOKUP($A18,'Item List'!$A:$W,10,FALSE),"")</f>
        <v>GR610L01</v>
      </c>
      <c r="K18" s="43">
        <f t="shared" si="8"/>
        <v>310</v>
      </c>
      <c r="L18" s="43">
        <f t="shared" si="0"/>
        <v>11.923076923076923</v>
      </c>
      <c r="M18" s="44">
        <f t="shared" si="1"/>
        <v>12</v>
      </c>
      <c r="N18" s="49">
        <f t="shared" si="2"/>
        <v>312</v>
      </c>
      <c r="O18" s="20"/>
      <c r="Q18" s="4" t="str" cm="1">
        <f t="array" ref="Q18">IFERROR(INDEX($A$4:$N$1000,SMALL(IF((INDEX(MID($A$4:$N$1000,1,2),,11)&lt;&gt;"NN")*(INDEX($A$4:$N$1000,,13)&gt;=100)*(INDEX($A$4:$N$1000,,13)&lt;&gt;""),MATCH(ROW($A$4:$N$1000),ROW($A$4:$N$1000)),""),ROWS($A$4:A18)),COLUMNS($A$1:A15)),"")</f>
        <v/>
      </c>
      <c r="R18" s="4" t="str">
        <f>IFERROR(VLOOKUP(Q18,$A:$N,13,0),"")</f>
        <v/>
      </c>
      <c r="S18" s="4" t="str">
        <f ca="1"/>
        <v/>
      </c>
      <c r="T18" s="4" t="str">
        <f ca="1"/>
        <v/>
      </c>
      <c r="U18" s="4" t="str">
        <f t="shared" ca="1" si="4"/>
        <v/>
      </c>
      <c r="X18" s="4" t="str">
        <f>IFERROR(VLOOKUP(V18,$A:$C,4,0),"")</f>
        <v/>
      </c>
      <c r="AA18" s="4" t="str">
        <f t="shared" si="7"/>
        <v/>
      </c>
      <c r="AB18" s="8" t="str" cm="1">
        <f t="array" ref="AB18">IFERROR(INDEX($A$4:$N$1000,SMALL(IF((INDEX(MID($A$4:$N$1000,1,2),,11)&lt;&gt;"NN")*(INDEX($A$4:$N$1000,,13)&gt;=50)*(INDEX($A$4:$N$1000,,13)&lt;100)*(INDEX($A$4:$N$1000,,13)&lt;&gt;""),MATCH(ROW($A$4:$N$1000),ROW($A$4:$N$1000)),""),ROWS($A$4:A18)),COLUMNS($A$1:A15)),"")</f>
        <v/>
      </c>
      <c r="AC18" s="4" t="str">
        <f>IFERROR(VLOOKUP(AB18,$A:$N,13,0),"")</f>
        <v/>
      </c>
      <c r="AD18" s="8" t="str">
        <f ca="1"/>
        <v/>
      </c>
      <c r="AE18" s="4" t="str">
        <f ca="1"/>
        <v/>
      </c>
      <c r="AF18" s="4" t="str">
        <f t="shared" ca="1" si="5"/>
        <v/>
      </c>
      <c r="AI18" s="4" t="str">
        <f>IFERROR(VLOOKUP(AG18,$A:$C,4,0),"")</f>
        <v/>
      </c>
      <c r="AL18" s="4" t="str">
        <f>IFERROR(VLOOKUP(AJ18,$A:$C,4,0),"")</f>
        <v/>
      </c>
      <c r="AM18" s="8" cm="1">
        <f t="array" ref="AM18">IFERROR(INDEX($A$4:$N$1000,SMALL(IF((INDEX(MID($A$4:$N$1000,1,2),,11)&lt;&gt;"NN")*(INDEX($A$4:$N$1000,,13)&gt;=0)*(INDEX($A$4:$N$1000,,13)&lt;50)*(INDEX($A$4:$N$1000,,13)&lt;&gt;""),MATCH(ROW($A$4:$N$1000),ROW($A$4:$N$1000)),""),ROWS($A$4:A18)),COLUMNS($A$1:A15)),"")</f>
        <v>82595</v>
      </c>
      <c r="AN18" s="4">
        <f>IFERROR(VLOOKUP(AM18,$A:$N,13,0),"")</f>
        <v>12</v>
      </c>
      <c r="AO18" s="8">
        <f ca="1"/>
        <v>82595</v>
      </c>
      <c r="AP18" s="4">
        <f ca="1"/>
        <v>12</v>
      </c>
      <c r="AQ18" s="4" t="str">
        <f t="shared" ca="1" si="6"/>
        <v/>
      </c>
      <c r="AT18" s="4" t="str">
        <f>IFERROR(VLOOKUP(AR18,$A:$C,4,0),"")</f>
        <v/>
      </c>
      <c r="AU18" s="8" t="str" cm="1">
        <f t="array" ref="AU18">IFERROR(INDEX($A$4:$N$1000,SMALL(IF((INDEX(MID($A$4:$N$1000,1,2),,11)="NN")*(INDEX($A$4:$N$1000,,13)&gt;=0)*(INDEX($A$4:$N$1000,,13)&lt;&gt;""),MATCH(ROW($A$4:$N$1000),ROW($A$4:$N$1000)),""),ROWS($A$4:A18)),COLUMNS($A$1:A15)),"")</f>
        <v/>
      </c>
      <c r="AV18" s="4" t="str">
        <f>IFERROR(VLOOKUP(AU18,$A:$N,13,0),"")</f>
        <v/>
      </c>
      <c r="AW18" s="4" t="str">
        <f ca="1"/>
        <v/>
      </c>
      <c r="AX18" s="4" t="str">
        <f ca="1"/>
        <v/>
      </c>
      <c r="AY18" s="4" t="str">
        <f ca="1">IFERROR(VLOOKUP(AW18,$A:$C,4,0),"")</f>
        <v/>
      </c>
    </row>
    <row r="19" spans="1:51" ht="15.75" thickBot="1" x14ac:dyDescent="0.3">
      <c r="A19" s="64">
        <v>87097</v>
      </c>
      <c r="B19" s="62">
        <v>1237</v>
      </c>
      <c r="C19" s="63">
        <v>146</v>
      </c>
      <c r="D19" s="45">
        <f>IFERROR(VLOOKUP($A19,'Item List'!$A:$W,4,FALSE),"")</f>
        <v>200</v>
      </c>
      <c r="E19" s="53" t="str">
        <f>IFERROR(VLOOKUP($A19,'Item List'!$A:$W,5,FALSE),"")</f>
        <v>Didanosine 2g [Videx], powder for oral solution 10mg/ml, reconstitute to 200 ml</v>
      </c>
      <c r="F19" s="45">
        <f>IFERROR(VLOOKUP($A19,'Item List'!$A:$W,6,FALSE),"")</f>
        <v>311</v>
      </c>
      <c r="G19" s="45">
        <f>IFERROR(VLOOKUP($A19,'Item List'!$A:$W,7,FALSE),"")</f>
        <v>963</v>
      </c>
      <c r="H19" s="45">
        <f>IFERROR(VLOOKUP($A19,'Item List'!$A:$W,8,FALSE),"")</f>
        <v>44</v>
      </c>
      <c r="I19" s="45" t="str">
        <f>IFERROR(VLOOKUP($A19,'Item List'!$A:$W,9,FALSE),"")</f>
        <v>BBB01L02</v>
      </c>
      <c r="J19" s="45" t="str">
        <f>IFERROR(VLOOKUP($A19,'Item List'!$A:$W,10,FALSE),"")</f>
        <v>GR606I07</v>
      </c>
      <c r="K19" s="43">
        <f t="shared" si="8"/>
        <v>146</v>
      </c>
      <c r="L19" s="43">
        <f t="shared" si="0"/>
        <v>3.3181818181818183</v>
      </c>
      <c r="M19" s="44">
        <f t="shared" si="1"/>
        <v>3</v>
      </c>
      <c r="N19" s="49">
        <f t="shared" si="2"/>
        <v>132</v>
      </c>
      <c r="O19" s="20"/>
      <c r="Q19" s="4" t="str" cm="1">
        <f t="array" ref="Q19">IFERROR(INDEX($A$4:$N$1000,SMALL(IF((INDEX(MID($A$4:$N$1000,1,2),,11)&lt;&gt;"NN")*(INDEX($A$4:$N$1000,,13)&gt;=100)*(INDEX($A$4:$N$1000,,13)&lt;&gt;""),MATCH(ROW($A$4:$N$1000),ROW($A$4:$N$1000)),""),ROWS($A$4:A19)),COLUMNS($A$1:A16)),"")</f>
        <v/>
      </c>
      <c r="R19" s="4" t="str">
        <f>IFERROR(VLOOKUP(Q19,$A:$N,13,0),"")</f>
        <v/>
      </c>
      <c r="S19" s="4" t="str">
        <f ca="1"/>
        <v/>
      </c>
      <c r="T19" s="4" t="str">
        <f ca="1"/>
        <v/>
      </c>
      <c r="U19" s="4" t="str">
        <f t="shared" ca="1" si="4"/>
        <v/>
      </c>
      <c r="X19" s="4" t="str">
        <f>IFERROR(VLOOKUP(V19,$A:$C,4,0),"")</f>
        <v/>
      </c>
      <c r="AA19" s="4" t="str">
        <f t="shared" si="7"/>
        <v/>
      </c>
      <c r="AB19" s="8" t="str" cm="1">
        <f t="array" ref="AB19">IFERROR(INDEX($A$4:$N$1000,SMALL(IF((INDEX(MID($A$4:$N$1000,1,2),,11)&lt;&gt;"NN")*(INDEX($A$4:$N$1000,,13)&gt;=50)*(INDEX($A$4:$N$1000,,13)&lt;100)*(INDEX($A$4:$N$1000,,13)&lt;&gt;""),MATCH(ROW($A$4:$N$1000),ROW($A$4:$N$1000)),""),ROWS($A$4:A19)),COLUMNS($A$1:A16)),"")</f>
        <v/>
      </c>
      <c r="AC19" s="4" t="str">
        <f>IFERROR(VLOOKUP(AB19,$A:$N,13,0),"")</f>
        <v/>
      </c>
      <c r="AD19" s="8" t="str">
        <f ca="1"/>
        <v/>
      </c>
      <c r="AE19" s="4" t="str">
        <f ca="1"/>
        <v/>
      </c>
      <c r="AF19" s="4" t="str">
        <f t="shared" ca="1" si="5"/>
        <v/>
      </c>
      <c r="AI19" s="4" t="str">
        <f>IFERROR(VLOOKUP(AG19,$A:$C,4,0),"")</f>
        <v/>
      </c>
      <c r="AL19" s="4" t="str">
        <f>IFERROR(VLOOKUP(AJ19,$A:$C,4,0),"")</f>
        <v/>
      </c>
      <c r="AM19" s="8" cm="1">
        <f t="array" ref="AM19">IFERROR(INDEX($A$4:$N$1000,SMALL(IF((INDEX(MID($A$4:$N$1000,1,2),,11)&lt;&gt;"NN")*(INDEX($A$4:$N$1000,,13)&gt;=0)*(INDEX($A$4:$N$1000,,13)&lt;50)*(INDEX($A$4:$N$1000,,13)&lt;&gt;""),MATCH(ROW($A$4:$N$1000),ROW($A$4:$N$1000)),""),ROWS($A$4:A19)),COLUMNS($A$1:A16)),"")</f>
        <v>87097</v>
      </c>
      <c r="AN19" s="4">
        <f>IFERROR(VLOOKUP(AM19,$A:$N,13,0),"")</f>
        <v>3</v>
      </c>
      <c r="AO19" s="8">
        <f ca="1"/>
        <v>87097</v>
      </c>
      <c r="AP19" s="4">
        <f ca="1"/>
        <v>3</v>
      </c>
      <c r="AQ19" s="4" t="str">
        <f t="shared" ca="1" si="6"/>
        <v/>
      </c>
      <c r="AT19" s="4" t="str">
        <f>IFERROR(VLOOKUP(AR19,$A:$C,4,0),"")</f>
        <v/>
      </c>
      <c r="AU19" s="8" t="str" cm="1">
        <f t="array" ref="AU19">IFERROR(INDEX($A$4:$N$1000,SMALL(IF((INDEX(MID($A$4:$N$1000,1,2),,11)="NN")*(INDEX($A$4:$N$1000,,13)&gt;=0)*(INDEX($A$4:$N$1000,,13)&lt;&gt;""),MATCH(ROW($A$4:$N$1000),ROW($A$4:$N$1000)),""),ROWS($A$4:A19)),COLUMNS($A$1:A16)),"")</f>
        <v/>
      </c>
      <c r="AV19" s="4" t="str">
        <f>IFERROR(VLOOKUP(AU19,$A:$N,13,0),"")</f>
        <v/>
      </c>
      <c r="AW19" s="4" t="str">
        <f ca="1"/>
        <v/>
      </c>
      <c r="AX19" s="4" t="str">
        <f ca="1"/>
        <v/>
      </c>
      <c r="AY19" s="4" t="str">
        <f ca="1">IFERROR(VLOOKUP(AW19,$A:$C,4,0),"")</f>
        <v/>
      </c>
    </row>
    <row r="20" spans="1:51" ht="15.75" thickBot="1" x14ac:dyDescent="0.3">
      <c r="A20" s="64">
        <v>89012</v>
      </c>
      <c r="B20" s="62">
        <v>2353</v>
      </c>
      <c r="C20" s="63">
        <v>80</v>
      </c>
      <c r="D20" s="45">
        <f>IFERROR(VLOOKUP($A20,'Item List'!$A:$W,4,FALSE),"")</f>
        <v>20</v>
      </c>
      <c r="E20" s="53" t="str">
        <f>IFERROR(VLOOKUP($A20,'Item List'!$A:$W,5,FALSE),"")</f>
        <v>HIV 1/2, Stat-Pak HIV, Kit, 20 Tests</v>
      </c>
      <c r="F20" s="45">
        <f>IFERROR(VLOOKUP($A20,'Item List'!$A:$W,6,FALSE),"")</f>
        <v>106</v>
      </c>
      <c r="G20" s="45">
        <f>IFERROR(VLOOKUP($A20,'Item List'!$A:$W,7,FALSE),"")</f>
        <v>552</v>
      </c>
      <c r="H20" s="45">
        <f>IFERROR(VLOOKUP($A20,'Item List'!$A:$W,8,FALSE),"")</f>
        <v>40</v>
      </c>
      <c r="I20" s="45" t="str">
        <f>IFERROR(VLOOKUP($A20,'Item List'!$A:$W,9,FALSE),"")</f>
        <v>BBB01L03</v>
      </c>
      <c r="J20" s="45" t="str">
        <f>IFERROR(VLOOKUP($A20,'Item List'!$A:$W,10,FALSE),"")</f>
        <v>GR606D04</v>
      </c>
      <c r="K20" s="43">
        <f t="shared" si="8"/>
        <v>80</v>
      </c>
      <c r="L20" s="43">
        <f t="shared" si="0"/>
        <v>2</v>
      </c>
      <c r="M20" s="44">
        <f t="shared" si="1"/>
        <v>2</v>
      </c>
      <c r="N20" s="49">
        <f t="shared" si="2"/>
        <v>80</v>
      </c>
      <c r="O20" s="20"/>
      <c r="Q20" s="4" t="str" cm="1">
        <f t="array" ref="Q20">IFERROR(INDEX($A$4:$N$1000,SMALL(IF((INDEX(MID($A$4:$N$1000,1,2),,11)&lt;&gt;"NN")*(INDEX($A$4:$N$1000,,13)&gt;=100)*(INDEX($A$4:$N$1000,,13)&lt;&gt;""),MATCH(ROW($A$4:$N$1000),ROW($A$4:$N$1000)),""),ROWS($A$4:A20)),COLUMNS($A$1:A17)),"")</f>
        <v/>
      </c>
      <c r="R20" s="4" t="str">
        <f>IFERROR(VLOOKUP(Q20,$A:$N,13,0),"")</f>
        <v/>
      </c>
      <c r="S20" s="4" t="str">
        <f ca="1"/>
        <v/>
      </c>
      <c r="T20" s="4" t="str">
        <f ca="1"/>
        <v/>
      </c>
      <c r="U20" s="4" t="str">
        <f t="shared" ca="1" si="4"/>
        <v/>
      </c>
      <c r="X20" s="4" t="str">
        <f>IFERROR(VLOOKUP(V20,$A:$C,4,0),"")</f>
        <v/>
      </c>
      <c r="AA20" s="4" t="str">
        <f t="shared" si="7"/>
        <v/>
      </c>
      <c r="AB20" s="8" t="str" cm="1">
        <f t="array" ref="AB20">IFERROR(INDEX($A$4:$N$1000,SMALL(IF((INDEX(MID($A$4:$N$1000,1,2),,11)&lt;&gt;"NN")*(INDEX($A$4:$N$1000,,13)&gt;=50)*(INDEX($A$4:$N$1000,,13)&lt;100)*(INDEX($A$4:$N$1000,,13)&lt;&gt;""),MATCH(ROW($A$4:$N$1000),ROW($A$4:$N$1000)),""),ROWS($A$4:A20)),COLUMNS($A$1:A17)),"")</f>
        <v/>
      </c>
      <c r="AC20" s="4" t="str">
        <f>IFERROR(VLOOKUP(AB20,$A:$N,13,0),"")</f>
        <v/>
      </c>
      <c r="AD20" s="4" t="str">
        <f ca="1"/>
        <v/>
      </c>
      <c r="AE20" s="4" t="str">
        <f ca="1"/>
        <v/>
      </c>
      <c r="AF20" s="4" t="str">
        <f t="shared" ca="1" si="5"/>
        <v/>
      </c>
      <c r="AI20" s="4" t="str">
        <f>IFERROR(VLOOKUP(AG20,$A:$C,4,0),"")</f>
        <v/>
      </c>
      <c r="AL20" s="4" t="str">
        <f>IFERROR(VLOOKUP(AJ20,$A:$C,4,0),"")</f>
        <v/>
      </c>
      <c r="AM20" s="8" cm="1">
        <f t="array" ref="AM20">IFERROR(INDEX($A$4:$N$1000,SMALL(IF((INDEX(MID($A$4:$N$1000,1,2),,11)&lt;&gt;"NN")*(INDEX($A$4:$N$1000,,13)&gt;=0)*(INDEX($A$4:$N$1000,,13)&lt;50)*(INDEX($A$4:$N$1000,,13)&lt;&gt;""),MATCH(ROW($A$4:$N$1000),ROW($A$4:$N$1000)),""),ROWS($A$4:A20)),COLUMNS($A$1:A17)),"")</f>
        <v>89012</v>
      </c>
      <c r="AN20" s="4">
        <f>IFERROR(VLOOKUP(AM20,$A:$N,13,0),"")</f>
        <v>2</v>
      </c>
      <c r="AO20" s="4">
        <f ca="1"/>
        <v>89012</v>
      </c>
      <c r="AP20" s="4">
        <f ca="1"/>
        <v>2</v>
      </c>
      <c r="AQ20" s="4" t="str">
        <f t="shared" ca="1" si="6"/>
        <v/>
      </c>
      <c r="AT20" s="4" t="str">
        <f>IFERROR(VLOOKUP(AR20,$A:$C,4,0),"")</f>
        <v/>
      </c>
      <c r="AU20" s="8" t="str" cm="1">
        <f t="array" ref="AU20">IFERROR(INDEX($A$4:$N$1000,SMALL(IF((INDEX(MID($A$4:$N$1000,1,2),,11)="NN")*(INDEX($A$4:$N$1000,,13)&gt;=0)*(INDEX($A$4:$N$1000,,13)&lt;&gt;""),MATCH(ROW($A$4:$N$1000),ROW($A$4:$N$1000)),""),ROWS($A$4:A20)),COLUMNS($A$1:A17)),"")</f>
        <v/>
      </c>
      <c r="AV20" s="4" t="str">
        <f>IFERROR(VLOOKUP(AU20,$A:$N,13,0),"")</f>
        <v/>
      </c>
      <c r="AW20" s="4" t="str">
        <f ca="1"/>
        <v/>
      </c>
      <c r="AX20" s="4" t="str">
        <f ca="1"/>
        <v/>
      </c>
      <c r="AY20" s="4" t="str">
        <f ca="1">IFERROR(VLOOKUP(AW20,$A:$C,4,0),"")</f>
        <v/>
      </c>
    </row>
    <row r="21" spans="1:51" ht="15.75" thickBot="1" x14ac:dyDescent="0.3">
      <c r="A21" s="64">
        <v>84340</v>
      </c>
      <c r="B21" s="62">
        <v>1668</v>
      </c>
      <c r="C21" s="63">
        <v>213</v>
      </c>
      <c r="D21" s="45">
        <f>IFERROR(VLOOKUP($A21,'Item List'!$A:$W,4,FALSE),"")</f>
        <v>100</v>
      </c>
      <c r="E21" s="53" t="str">
        <f>IFERROR(VLOOKUP($A21,'Item List'!$A:$W,5,FALSE),"")</f>
        <v>HIV 1/2, Determine HIV Kit, without Lancets, 100 Tests</v>
      </c>
      <c r="F21" s="45">
        <f>IFERROR(VLOOKUP($A21,'Item List'!$A:$W,6,FALSE),"")</f>
        <v>32</v>
      </c>
      <c r="G21" s="45">
        <f>IFERROR(VLOOKUP($A21,'Item List'!$A:$W,7,FALSE),"")</f>
        <v>399</v>
      </c>
      <c r="H21" s="45">
        <f>IFERROR(VLOOKUP($A21,'Item List'!$A:$W,8,FALSE),"")</f>
        <v>33</v>
      </c>
      <c r="I21" s="45" t="str">
        <f>IFERROR(VLOOKUP($A21,'Item List'!$A:$W,9,FALSE),"")</f>
        <v>BBB01L04</v>
      </c>
      <c r="J21" s="45" t="str">
        <f>IFERROR(VLOOKUP($A21,'Item List'!$A:$W,10,FALSE),"")</f>
        <v>GR815I06</v>
      </c>
      <c r="K21" s="43">
        <f t="shared" si="8"/>
        <v>213</v>
      </c>
      <c r="L21" s="43">
        <f t="shared" si="0"/>
        <v>6.4545454545454541</v>
      </c>
      <c r="M21" s="44">
        <f t="shared" si="1"/>
        <v>6</v>
      </c>
      <c r="N21" s="49">
        <f t="shared" si="2"/>
        <v>198</v>
      </c>
      <c r="O21" s="20"/>
      <c r="Q21" s="4" t="str" cm="1">
        <f t="array" ref="Q21">IFERROR(INDEX($A$4:$N$1000,SMALL(IF((INDEX(MID($A$4:$N$1000,1,2),,11)&lt;&gt;"NN")*(INDEX($A$4:$N$1000,,13)&gt;=100)*(INDEX($A$4:$N$1000,,13)&lt;&gt;""),MATCH(ROW($A$4:$N$1000),ROW($A$4:$N$1000)),""),ROWS($A$4:A21)),COLUMNS($A$1:A18)),"")</f>
        <v/>
      </c>
      <c r="R21" s="4" t="str">
        <f>IFERROR(VLOOKUP(Q21,$A:$N,13,0),"")</f>
        <v/>
      </c>
      <c r="S21" s="4" t="str">
        <f ca="1"/>
        <v/>
      </c>
      <c r="T21" s="4" t="str">
        <f ca="1"/>
        <v/>
      </c>
      <c r="U21" s="4" t="str">
        <f t="shared" ca="1" si="4"/>
        <v/>
      </c>
      <c r="X21" s="4" t="str">
        <f>IFERROR(VLOOKUP(V21,$A:$C,4,0),"")</f>
        <v/>
      </c>
      <c r="AA21" s="4" t="str">
        <f t="shared" si="7"/>
        <v/>
      </c>
      <c r="AB21" s="8" t="str" cm="1">
        <f t="array" ref="AB21">IFERROR(INDEX($A$4:$N$1000,SMALL(IF((INDEX(MID($A$4:$N$1000,1,2),,11)&lt;&gt;"NN")*(INDEX($A$4:$N$1000,,13)&gt;=50)*(INDEX($A$4:$N$1000,,13)&lt;100)*(INDEX($A$4:$N$1000,,13)&lt;&gt;""),MATCH(ROW($A$4:$N$1000),ROW($A$4:$N$1000)),""),ROWS($A$4:A21)),COLUMNS($A$1:A18)),"")</f>
        <v/>
      </c>
      <c r="AC21" s="4" t="str">
        <f>IFERROR(VLOOKUP(AB21,$A:$N,13,0),"")</f>
        <v/>
      </c>
      <c r="AD21" s="4" t="str">
        <f ca="1"/>
        <v/>
      </c>
      <c r="AE21" s="4" t="str">
        <f ca="1"/>
        <v/>
      </c>
      <c r="AF21" s="4" t="str">
        <f t="shared" ca="1" si="5"/>
        <v/>
      </c>
      <c r="AI21" s="4" t="str">
        <f>IFERROR(VLOOKUP(AG21,$A:$C,4,0),"")</f>
        <v/>
      </c>
      <c r="AL21" s="4" t="str">
        <f>IFERROR(VLOOKUP(AJ21,$A:$C,4,0),"")</f>
        <v/>
      </c>
      <c r="AM21" s="8" cm="1">
        <f t="array" ref="AM21">IFERROR(INDEX($A$4:$N$1000,SMALL(IF((INDEX(MID($A$4:$N$1000,1,2),,11)&lt;&gt;"NN")*(INDEX($A$4:$N$1000,,13)&gt;=0)*(INDEX($A$4:$N$1000,,13)&lt;50)*(INDEX($A$4:$N$1000,,13)&lt;&gt;""),MATCH(ROW($A$4:$N$1000),ROW($A$4:$N$1000)),""),ROWS($A$4:A21)),COLUMNS($A$1:A18)),"")</f>
        <v>84340</v>
      </c>
      <c r="AN21" s="4">
        <f>IFERROR(VLOOKUP(AM21,$A:$N,13,0),"")</f>
        <v>6</v>
      </c>
      <c r="AO21" s="4">
        <f ca="1"/>
        <v>84340</v>
      </c>
      <c r="AP21" s="4">
        <f ca="1"/>
        <v>6</v>
      </c>
      <c r="AQ21" s="4" t="str">
        <f t="shared" ca="1" si="6"/>
        <v/>
      </c>
      <c r="AT21" s="4" t="str">
        <f>IFERROR(VLOOKUP(AR21,$A:$C,4,0),"")</f>
        <v/>
      </c>
      <c r="AU21" s="8" t="str" cm="1">
        <f t="array" ref="AU21">IFERROR(INDEX($A$4:$N$1000,SMALL(IF((INDEX(MID($A$4:$N$1000,1,2),,11)="NN")*(INDEX($A$4:$N$1000,,13)&gt;=0)*(INDEX($A$4:$N$1000,,13)&lt;&gt;""),MATCH(ROW($A$4:$N$1000),ROW($A$4:$N$1000)),""),ROWS($A$4:A21)),COLUMNS($A$1:A18)),"")</f>
        <v/>
      </c>
      <c r="AV21" s="4" t="str">
        <f>IFERROR(VLOOKUP(AU21,$A:$N,13,0),"")</f>
        <v/>
      </c>
      <c r="AW21" s="4" t="str">
        <f ca="1"/>
        <v/>
      </c>
      <c r="AX21" s="4" t="str">
        <f ca="1"/>
        <v/>
      </c>
      <c r="AY21" s="4" t="str">
        <f ca="1">IFERROR(VLOOKUP(AW21,$A:$C,4,0),"")</f>
        <v/>
      </c>
    </row>
    <row r="22" spans="1:51" ht="15.75" thickBot="1" x14ac:dyDescent="0.3">
      <c r="A22" s="64">
        <v>86046</v>
      </c>
      <c r="B22" s="62">
        <v>452</v>
      </c>
      <c r="C22" s="63">
        <v>99</v>
      </c>
      <c r="D22" s="45">
        <f>IFERROR(VLOOKUP($A22,'Item List'!$A:$W,4,FALSE),"")</f>
        <v>100</v>
      </c>
      <c r="E22" s="53" t="str">
        <f>IFERROR(VLOOKUP($A22,'Item List'!$A:$W,5,FALSE),"")</f>
        <v>HIV 1/2, OraQuick Advance HIV Rapid Antibody Kit, 100 Tests</v>
      </c>
      <c r="F22" s="45">
        <f>IFERROR(VLOOKUP($A22,'Item List'!$A:$W,6,FALSE),"")</f>
        <v>38</v>
      </c>
      <c r="G22" s="45">
        <f>IFERROR(VLOOKUP($A22,'Item List'!$A:$W,7,FALSE),"")</f>
        <v>612</v>
      </c>
      <c r="H22" s="45">
        <f>IFERROR(VLOOKUP($A22,'Item List'!$A:$W,8,FALSE),"")</f>
        <v>23</v>
      </c>
      <c r="I22" s="45" t="str">
        <f>IFERROR(VLOOKUP($A22,'Item List'!$A:$W,9,FALSE),"")</f>
        <v>BBB01L05</v>
      </c>
      <c r="J22" s="45" t="str">
        <f>IFERROR(VLOOKUP($A22,'Item List'!$A:$W,10,FALSE),"")</f>
        <v/>
      </c>
      <c r="K22" s="43">
        <f t="shared" si="8"/>
        <v>99</v>
      </c>
      <c r="L22" s="43">
        <f t="shared" si="0"/>
        <v>4.3043478260869561</v>
      </c>
      <c r="M22" s="44">
        <f t="shared" si="1"/>
        <v>4</v>
      </c>
      <c r="N22" s="49">
        <f t="shared" si="2"/>
        <v>92</v>
      </c>
      <c r="O22" s="20"/>
      <c r="Q22" s="4" t="str" cm="1">
        <f t="array" ref="Q22">IFERROR(INDEX($A$4:$N$1000,SMALL(IF((INDEX(MID($A$4:$N$1000,1,2),,11)&lt;&gt;"NN")*(INDEX($A$4:$N$1000,,13)&gt;=100)*(INDEX($A$4:$N$1000,,13)&lt;&gt;""),MATCH(ROW($A$4:$N$1000),ROW($A$4:$N$1000)),""),ROWS($A$4:A22)),COLUMNS($A$1:A19)),"")</f>
        <v/>
      </c>
      <c r="R22" s="4" t="str">
        <f>IFERROR(VLOOKUP(Q22,$A:$N,13,0),"")</f>
        <v/>
      </c>
      <c r="S22" s="4" t="str">
        <f ca="1"/>
        <v/>
      </c>
      <c r="T22" s="4" t="str">
        <f ca="1"/>
        <v/>
      </c>
      <c r="U22" s="4" t="str">
        <f t="shared" ca="1" si="4"/>
        <v/>
      </c>
      <c r="X22" s="4" t="str">
        <f>IFERROR(VLOOKUP(V22,$A:$C,4,0),"")</f>
        <v/>
      </c>
      <c r="AA22" s="4" t="str">
        <f t="shared" si="7"/>
        <v/>
      </c>
      <c r="AB22" s="8" t="str" cm="1">
        <f t="array" ref="AB22">IFERROR(INDEX($A$4:$N$1000,SMALL(IF((INDEX(MID($A$4:$N$1000,1,2),,11)&lt;&gt;"NN")*(INDEX($A$4:$N$1000,,13)&gt;=50)*(INDEX($A$4:$N$1000,,13)&lt;100)*(INDEX($A$4:$N$1000,,13)&lt;&gt;""),MATCH(ROW($A$4:$N$1000),ROW($A$4:$N$1000)),""),ROWS($A$4:A22)),COLUMNS($A$1:A19)),"")</f>
        <v/>
      </c>
      <c r="AC22" s="4" t="str">
        <f>IFERROR(VLOOKUP(AB22,$A:$N,13,0),"")</f>
        <v/>
      </c>
      <c r="AD22" s="4" t="str">
        <f ca="1"/>
        <v/>
      </c>
      <c r="AE22" s="4" t="str">
        <f ca="1"/>
        <v/>
      </c>
      <c r="AF22" s="4" t="str">
        <f t="shared" ca="1" si="5"/>
        <v/>
      </c>
      <c r="AI22" s="4" t="str">
        <f>IFERROR(VLOOKUP(AG22,$A:$C,4,0),"")</f>
        <v/>
      </c>
      <c r="AL22" s="4" t="str">
        <f>IFERROR(VLOOKUP(AJ22,$A:$C,4,0),"")</f>
        <v/>
      </c>
      <c r="AM22" s="8" cm="1">
        <f t="array" ref="AM22">IFERROR(INDEX($A$4:$N$1000,SMALL(IF((INDEX(MID($A$4:$N$1000,1,2),,11)&lt;&gt;"NN")*(INDEX($A$4:$N$1000,,13)&gt;=0)*(INDEX($A$4:$N$1000,,13)&lt;50)*(INDEX($A$4:$N$1000,,13)&lt;&gt;""),MATCH(ROW($A$4:$N$1000),ROW($A$4:$N$1000)),""),ROWS($A$4:A22)),COLUMNS($A$1:A19)),"")</f>
        <v>86046</v>
      </c>
      <c r="AN22" s="4">
        <f>IFERROR(VLOOKUP(AM22,$A:$N,13,0),"")</f>
        <v>4</v>
      </c>
      <c r="AO22" s="4">
        <f ca="1"/>
        <v>86046</v>
      </c>
      <c r="AP22" s="4">
        <f ca="1"/>
        <v>4</v>
      </c>
      <c r="AQ22" s="4" t="str">
        <f t="shared" ca="1" si="6"/>
        <v/>
      </c>
      <c r="AT22" s="4" t="str">
        <f>IFERROR(VLOOKUP(AR22,$A:$C,4,0),"")</f>
        <v/>
      </c>
      <c r="AU22" s="8" t="str" cm="1">
        <f t="array" ref="AU22">IFERROR(INDEX($A$4:$N$1000,SMALL(IF((INDEX(MID($A$4:$N$1000,1,2),,11)="NN")*(INDEX($A$4:$N$1000,,13)&gt;=0)*(INDEX($A$4:$N$1000,,13)&lt;&gt;""),MATCH(ROW($A$4:$N$1000),ROW($A$4:$N$1000)),""),ROWS($A$4:A22)),COLUMNS($A$1:A19)),"")</f>
        <v/>
      </c>
      <c r="AV22" s="4" t="str">
        <f>IFERROR(VLOOKUP(AU22,$A:$N,13,0),"")</f>
        <v/>
      </c>
      <c r="AW22" s="4" t="str">
        <f ca="1"/>
        <v/>
      </c>
      <c r="AX22" s="4" t="str">
        <f ca="1"/>
        <v/>
      </c>
      <c r="AY22" s="4" t="str">
        <f ca="1">IFERROR(VLOOKUP(AW22,$A:$C,4,0),"")</f>
        <v/>
      </c>
    </row>
    <row r="23" spans="1:51" ht="15.75" thickBot="1" x14ac:dyDescent="0.3">
      <c r="A23" s="64">
        <v>82124</v>
      </c>
      <c r="B23" s="62">
        <v>1913</v>
      </c>
      <c r="C23" s="63">
        <v>251</v>
      </c>
      <c r="D23" s="45">
        <f>IFERROR(VLOOKUP($A23,'Item List'!$A:$W,4,FALSE),"")</f>
        <v>25</v>
      </c>
      <c r="E23" s="53" t="str">
        <f>IFERROR(VLOOKUP($A23,'Item List'!$A:$W,5,FALSE),"")</f>
        <v>HIV 1/2, Bioline 3.0 Kit, Lancets, Capillary pipets, Alcohol swabs included, 25 Tests</v>
      </c>
      <c r="F23" s="45">
        <f>IFERROR(VLOOKUP($A23,'Item List'!$A:$W,6,FALSE),"")</f>
        <v>58</v>
      </c>
      <c r="G23" s="45">
        <f>IFERROR(VLOOKUP($A23,'Item List'!$A:$W,7,FALSE),"")</f>
        <v>891</v>
      </c>
      <c r="H23" s="45">
        <f>IFERROR(VLOOKUP($A23,'Item List'!$A:$W,8,FALSE),"")</f>
        <v>21</v>
      </c>
      <c r="I23" s="45" t="str">
        <f>IFERROR(VLOOKUP($A23,'Item List'!$A:$W,9,FALSE),"")</f>
        <v>BBB01B01</v>
      </c>
      <c r="J23" s="45" t="str">
        <f>IFERROR(VLOOKUP($A23,'Item List'!$A:$W,10,FALSE),"")</f>
        <v/>
      </c>
      <c r="K23" s="43">
        <f t="shared" si="8"/>
        <v>251</v>
      </c>
      <c r="L23" s="43">
        <f t="shared" si="0"/>
        <v>11.952380952380953</v>
      </c>
      <c r="M23" s="44">
        <f t="shared" si="1"/>
        <v>12</v>
      </c>
      <c r="N23" s="49">
        <f t="shared" si="2"/>
        <v>252</v>
      </c>
      <c r="O23" s="20"/>
      <c r="Q23" s="4" t="str" cm="1">
        <f t="array" ref="Q23">IFERROR(INDEX($A$4:$N$1000,SMALL(IF((INDEX(MID($A$4:$N$1000,1,2),,11)&lt;&gt;"NN")*(INDEX($A$4:$N$1000,,13)&gt;=100)*(INDEX($A$4:$N$1000,,13)&lt;&gt;""),MATCH(ROW($A$4:$N$1000),ROW($A$4:$N$1000)),""),ROWS($A$4:A23)),COLUMNS($A$1:A20)),"")</f>
        <v/>
      </c>
      <c r="R23" s="4" t="str">
        <f>IFERROR(VLOOKUP(Q23,$A:$N,13,0),"")</f>
        <v/>
      </c>
      <c r="S23" s="4" t="str">
        <f ca="1"/>
        <v/>
      </c>
      <c r="T23" s="4" t="str">
        <f ca="1"/>
        <v/>
      </c>
      <c r="U23" s="4" t="str">
        <f t="shared" ca="1" si="4"/>
        <v/>
      </c>
      <c r="X23" s="4" t="str">
        <f>IFERROR(VLOOKUP(V23,$A:$C,4,0),"")</f>
        <v/>
      </c>
      <c r="AA23" s="4" t="str">
        <f t="shared" si="7"/>
        <v/>
      </c>
      <c r="AB23" s="8" t="str" cm="1">
        <f t="array" ref="AB23">IFERROR(INDEX($A$4:$N$1000,SMALL(IF((INDEX(MID($A$4:$N$1000,1,2),,11)&lt;&gt;"NN")*(INDEX($A$4:$N$1000,,13)&gt;=50)*(INDEX($A$4:$N$1000,,13)&lt;100)*(INDEX($A$4:$N$1000,,13)&lt;&gt;""),MATCH(ROW($A$4:$N$1000),ROW($A$4:$N$1000)),""),ROWS($A$4:A23)),COLUMNS($A$1:A20)),"")</f>
        <v/>
      </c>
      <c r="AC23" s="4" t="str">
        <f>IFERROR(VLOOKUP(AB23,$A:$N,13,0),"")</f>
        <v/>
      </c>
      <c r="AD23" s="4" t="str">
        <f ca="1"/>
        <v/>
      </c>
      <c r="AE23" s="4" t="str">
        <f ca="1"/>
        <v/>
      </c>
      <c r="AF23" s="4" t="str">
        <f t="shared" ca="1" si="5"/>
        <v/>
      </c>
      <c r="AI23" s="4" t="str">
        <f>IFERROR(VLOOKUP(AG23,$A:$C,4,0),"")</f>
        <v/>
      </c>
      <c r="AL23" s="4" t="str">
        <f>IFERROR(VLOOKUP(AJ23,$A:$C,4,0),"")</f>
        <v/>
      </c>
      <c r="AM23" s="8" cm="1">
        <f t="array" ref="AM23">IFERROR(INDEX($A$4:$N$1000,SMALL(IF((INDEX(MID($A$4:$N$1000,1,2),,11)&lt;&gt;"NN")*(INDEX($A$4:$N$1000,,13)&gt;=0)*(INDEX($A$4:$N$1000,,13)&lt;50)*(INDEX($A$4:$N$1000,,13)&lt;&gt;""),MATCH(ROW($A$4:$N$1000),ROW($A$4:$N$1000)),""),ROWS($A$4:A23)),COLUMNS($A$1:A20)),"")</f>
        <v>82124</v>
      </c>
      <c r="AN23" s="4">
        <f>IFERROR(VLOOKUP(AM23,$A:$N,13,0),"")</f>
        <v>12</v>
      </c>
      <c r="AO23" s="4">
        <f ca="1"/>
        <v>82124</v>
      </c>
      <c r="AP23" s="4">
        <f ca="1"/>
        <v>12</v>
      </c>
      <c r="AQ23" s="4" t="str">
        <f t="shared" ca="1" si="6"/>
        <v/>
      </c>
      <c r="AT23" s="4" t="str">
        <f>IFERROR(VLOOKUP(AR23,$A:$C,4,0),"")</f>
        <v/>
      </c>
      <c r="AU23" s="8" t="str" cm="1">
        <f t="array" ref="AU23">IFERROR(INDEX($A$4:$N$1000,SMALL(IF((INDEX(MID($A$4:$N$1000,1,2),,11)="NN")*(INDEX($A$4:$N$1000,,13)&gt;=0)*(INDEX($A$4:$N$1000,,13)&lt;&gt;""),MATCH(ROW($A$4:$N$1000),ROW($A$4:$N$1000)),""),ROWS($A$4:A23)),COLUMNS($A$1:A20)),"")</f>
        <v/>
      </c>
      <c r="AV23" s="4" t="str">
        <f>IFERROR(VLOOKUP(AU23,$A:$N,13,0),"")</f>
        <v/>
      </c>
      <c r="AW23" s="4" t="str">
        <f ca="1"/>
        <v/>
      </c>
      <c r="AX23" s="4" t="str">
        <f ca="1"/>
        <v/>
      </c>
      <c r="AY23" s="4" t="str">
        <f ca="1">IFERROR(VLOOKUP(AW23,$A:$C,4,0),"")</f>
        <v/>
      </c>
    </row>
    <row r="24" spans="1:51" ht="15.75" thickBot="1" x14ac:dyDescent="0.3">
      <c r="A24" s="64">
        <v>88588</v>
      </c>
      <c r="B24" s="62">
        <v>1110</v>
      </c>
      <c r="C24" s="63">
        <v>138</v>
      </c>
      <c r="D24" s="45">
        <f>IFERROR(VLOOKUP($A24,'Item List'!$A:$W,4,FALSE),"")</f>
        <v>200</v>
      </c>
      <c r="E24" s="53" t="str">
        <f>IFERROR(VLOOKUP($A24,'Item List'!$A:$W,5,FALSE),"")</f>
        <v>Zidovudine 10mg/ml [Retrovir], oral solution, Bottle, 200 ml</v>
      </c>
      <c r="F24" s="45">
        <f>IFERROR(VLOOKUP($A24,'Item List'!$A:$W,6,FALSE),"")</f>
        <v>292</v>
      </c>
      <c r="G24" s="45">
        <f>IFERROR(VLOOKUP($A24,'Item List'!$A:$W,7,FALSE),"")</f>
        <v>235</v>
      </c>
      <c r="H24" s="45">
        <f>IFERROR(VLOOKUP($A24,'Item List'!$A:$W,8,FALSE),"")</f>
        <v>6</v>
      </c>
      <c r="I24" s="45" t="str">
        <f>IFERROR(VLOOKUP($A24,'Item List'!$A:$W,9,FALSE),"")</f>
        <v>BBB01B02</v>
      </c>
      <c r="J24" s="45" t="str">
        <f>IFERROR(VLOOKUP($A24,'Item List'!$A:$W,10,FALSE),"")</f>
        <v/>
      </c>
      <c r="K24" s="43">
        <f t="shared" si="8"/>
        <v>138</v>
      </c>
      <c r="L24" s="43">
        <f t="shared" si="0"/>
        <v>23</v>
      </c>
      <c r="M24" s="44">
        <f t="shared" si="1"/>
        <v>23</v>
      </c>
      <c r="N24" s="49">
        <f t="shared" si="2"/>
        <v>138</v>
      </c>
      <c r="O24" s="20"/>
      <c r="Q24" s="4" t="str" cm="1">
        <f t="array" ref="Q24">IFERROR(INDEX($A$4:$N$1000,SMALL(IF((INDEX(MID($A$4:$N$1000,1,2),,11)&lt;&gt;"NN")*(INDEX($A$4:$N$1000,,13)&gt;=100)*(INDEX($A$4:$N$1000,,13)&lt;&gt;""),MATCH(ROW($A$4:$N$1000),ROW($A$4:$N$1000)),""),ROWS($A$4:A24)),COLUMNS($A$1:A21)),"")</f>
        <v/>
      </c>
      <c r="R24" s="4" t="str">
        <f>IFERROR(VLOOKUP(Q24,$A:$N,13,0),"")</f>
        <v/>
      </c>
      <c r="S24" s="4" t="str">
        <f ca="1"/>
        <v/>
      </c>
      <c r="T24" s="4" t="str">
        <f ca="1"/>
        <v/>
      </c>
      <c r="U24" s="4" t="str">
        <f t="shared" ca="1" si="4"/>
        <v/>
      </c>
      <c r="X24" s="4" t="str">
        <f>IFERROR(VLOOKUP(V24,$A:$C,4,0),"")</f>
        <v/>
      </c>
      <c r="AA24" s="4" t="str">
        <f t="shared" si="7"/>
        <v/>
      </c>
      <c r="AB24" s="8" t="str" cm="1">
        <f t="array" ref="AB24">IFERROR(INDEX($A$4:$N$1000,SMALL(IF((INDEX(MID($A$4:$N$1000,1,2),,11)&lt;&gt;"NN")*(INDEX($A$4:$N$1000,,13)&gt;=50)*(INDEX($A$4:$N$1000,,13)&lt;100)*(INDEX($A$4:$N$1000,,13)&lt;&gt;""),MATCH(ROW($A$4:$N$1000),ROW($A$4:$N$1000)),""),ROWS($A$4:A24)),COLUMNS($A$1:A21)),"")</f>
        <v/>
      </c>
      <c r="AC24" s="4" t="str">
        <f>IFERROR(VLOOKUP(AB24,$A:$N,13,0),"")</f>
        <v/>
      </c>
      <c r="AD24" s="4" t="str">
        <f ca="1"/>
        <v/>
      </c>
      <c r="AE24" s="4" t="str">
        <f ca="1"/>
        <v/>
      </c>
      <c r="AF24" s="4" t="str">
        <f t="shared" ca="1" si="5"/>
        <v/>
      </c>
      <c r="AI24" s="4" t="str">
        <f>IFERROR(VLOOKUP(AG24,$A:$C,4,0),"")</f>
        <v/>
      </c>
      <c r="AL24" s="4" t="str">
        <f>IFERROR(VLOOKUP(AJ24,$A:$C,4,0),"")</f>
        <v/>
      </c>
      <c r="AM24" s="8" cm="1">
        <f t="array" ref="AM24">IFERROR(INDEX($A$4:$N$1000,SMALL(IF((INDEX(MID($A$4:$N$1000,1,2),,11)&lt;&gt;"NN")*(INDEX($A$4:$N$1000,,13)&gt;=0)*(INDEX($A$4:$N$1000,,13)&lt;50)*(INDEX($A$4:$N$1000,,13)&lt;&gt;""),MATCH(ROW($A$4:$N$1000),ROW($A$4:$N$1000)),""),ROWS($A$4:A24)),COLUMNS($A$1:A21)),"")</f>
        <v>88588</v>
      </c>
      <c r="AN24" s="4">
        <f>IFERROR(VLOOKUP(AM24,$A:$N,13,0),"")</f>
        <v>23</v>
      </c>
      <c r="AO24" s="4">
        <f ca="1"/>
        <v>88588</v>
      </c>
      <c r="AP24" s="4">
        <f ca="1"/>
        <v>23</v>
      </c>
      <c r="AQ24" s="4" t="str">
        <f t="shared" ca="1" si="6"/>
        <v/>
      </c>
      <c r="AT24" s="4" t="str">
        <f>IFERROR(VLOOKUP(AR24,$A:$C,4,0),"")</f>
        <v/>
      </c>
      <c r="AU24" s="8" t="str" cm="1">
        <f t="array" ref="AU24">IFERROR(INDEX($A$4:$N$1000,SMALL(IF((INDEX(MID($A$4:$N$1000,1,2),,11)="NN")*(INDEX($A$4:$N$1000,,13)&gt;=0)*(INDEX($A$4:$N$1000,,13)&lt;&gt;""),MATCH(ROW($A$4:$N$1000),ROW($A$4:$N$1000)),""),ROWS($A$4:A24)),COLUMNS($A$1:A21)),"")</f>
        <v/>
      </c>
      <c r="AV24" s="4" t="str">
        <f>IFERROR(VLOOKUP(AU24,$A:$N,13,0),"")</f>
        <v/>
      </c>
      <c r="AW24" s="4" t="str">
        <f ca="1"/>
        <v/>
      </c>
      <c r="AX24" s="4" t="str">
        <f ca="1"/>
        <v/>
      </c>
      <c r="AY24" s="4" t="str">
        <f ca="1">IFERROR(VLOOKUP(AW24,$A:$C,4,0),"")</f>
        <v/>
      </c>
    </row>
    <row r="25" spans="1:51" ht="15.75" thickBot="1" x14ac:dyDescent="0.3">
      <c r="A25" s="64">
        <v>88714</v>
      </c>
      <c r="B25" s="62">
        <v>496</v>
      </c>
      <c r="C25" s="63">
        <v>61</v>
      </c>
      <c r="D25" s="45">
        <f>IFERROR(VLOOKUP($A25,'Item List'!$A:$W,4,FALSE),"")</f>
        <v>30</v>
      </c>
      <c r="E25" s="53" t="str">
        <f>IFERROR(VLOOKUP($A25,'Item List'!$A:$W,5,FALSE),"")</f>
        <v>Tenofovir Disoproxil Fumarate 300mg [Viread], tablets, 30 Tabs</v>
      </c>
      <c r="F25" s="45">
        <f>IFERROR(VLOOKUP($A25,'Item List'!$A:$W,6,FALSE),"")</f>
        <v>100</v>
      </c>
      <c r="G25" s="45">
        <f>IFERROR(VLOOKUP($A25,'Item List'!$A:$W,7,FALSE),"")</f>
        <v>800</v>
      </c>
      <c r="H25" s="45">
        <f>IFERROR(VLOOKUP($A25,'Item List'!$A:$W,8,FALSE),"")</f>
        <v>44</v>
      </c>
      <c r="I25" s="45" t="str">
        <f>IFERROR(VLOOKUP($A25,'Item List'!$A:$W,9,FALSE),"")</f>
        <v>BBB01B03</v>
      </c>
      <c r="J25" s="45" t="str">
        <f>IFERROR(VLOOKUP($A25,'Item List'!$A:$W,10,FALSE),"")</f>
        <v/>
      </c>
      <c r="K25" s="43">
        <f t="shared" si="8"/>
        <v>61</v>
      </c>
      <c r="L25" s="43">
        <f t="shared" si="0"/>
        <v>1.3863636363636365</v>
      </c>
      <c r="M25" s="44">
        <f t="shared" si="1"/>
        <v>1</v>
      </c>
      <c r="N25" s="49">
        <f t="shared" si="2"/>
        <v>44</v>
      </c>
      <c r="O25" s="20"/>
      <c r="Q25" s="4" t="str" cm="1">
        <f t="array" ref="Q25">IFERROR(INDEX($A$4:$N$1000,SMALL(IF((INDEX(MID($A$4:$N$1000,1,2),,11)&lt;&gt;"NN")*(INDEX($A$4:$N$1000,,13)&gt;=100)*(INDEX($A$4:$N$1000,,13)&lt;&gt;""),MATCH(ROW($A$4:$N$1000),ROW($A$4:$N$1000)),""),ROWS($A$4:A25)),COLUMNS($A$1:A22)),"")</f>
        <v/>
      </c>
      <c r="R25" s="4" t="str">
        <f>IFERROR(VLOOKUP(Q25,$A:$N,13,0),"")</f>
        <v/>
      </c>
      <c r="S25" s="4" t="str">
        <f ca="1"/>
        <v/>
      </c>
      <c r="T25" s="4" t="str">
        <f ca="1"/>
        <v/>
      </c>
      <c r="U25" s="4" t="str">
        <f t="shared" ca="1" si="4"/>
        <v/>
      </c>
      <c r="X25" s="4" t="str">
        <f>IFERROR(VLOOKUP(V25,$A:$C,4,0),"")</f>
        <v/>
      </c>
      <c r="AA25" s="4" t="str">
        <f t="shared" si="7"/>
        <v/>
      </c>
      <c r="AB25" s="8" t="str" cm="1">
        <f t="array" ref="AB25">IFERROR(INDEX($A$4:$N$1000,SMALL(IF((INDEX(MID($A$4:$N$1000,1,2),,11)&lt;&gt;"NN")*(INDEX($A$4:$N$1000,,13)&gt;=50)*(INDEX($A$4:$N$1000,,13)&lt;100)*(INDEX($A$4:$N$1000,,13)&lt;&gt;""),MATCH(ROW($A$4:$N$1000),ROW($A$4:$N$1000)),""),ROWS($A$4:A25)),COLUMNS($A$1:A22)),"")</f>
        <v/>
      </c>
      <c r="AC25" s="4" t="str">
        <f>IFERROR(VLOOKUP(AB25,$A:$N,13,0),"")</f>
        <v/>
      </c>
      <c r="AD25" s="4" t="str">
        <f ca="1"/>
        <v/>
      </c>
      <c r="AE25" s="4" t="str">
        <f ca="1"/>
        <v/>
      </c>
      <c r="AF25" s="4" t="str">
        <f t="shared" ca="1" si="5"/>
        <v/>
      </c>
      <c r="AI25" s="4" t="str">
        <f>IFERROR(VLOOKUP(AG25,$A:$C,4,0),"")</f>
        <v/>
      </c>
      <c r="AL25" s="4" t="str">
        <f>IFERROR(VLOOKUP(AJ25,$A:$C,4,0),"")</f>
        <v/>
      </c>
      <c r="AM25" s="8" cm="1">
        <f t="array" ref="AM25">IFERROR(INDEX($A$4:$N$1000,SMALL(IF((INDEX(MID($A$4:$N$1000,1,2),,11)&lt;&gt;"NN")*(INDEX($A$4:$N$1000,,13)&gt;=0)*(INDEX($A$4:$N$1000,,13)&lt;50)*(INDEX($A$4:$N$1000,,13)&lt;&gt;""),MATCH(ROW($A$4:$N$1000),ROW($A$4:$N$1000)),""),ROWS($A$4:A25)),COLUMNS($A$1:A22)),"")</f>
        <v>88714</v>
      </c>
      <c r="AN25" s="4">
        <f>IFERROR(VLOOKUP(AM25,$A:$N,13,0),"")</f>
        <v>1</v>
      </c>
      <c r="AO25" s="4">
        <f ca="1"/>
        <v>88714</v>
      </c>
      <c r="AP25" s="4">
        <f ca="1"/>
        <v>1</v>
      </c>
      <c r="AQ25" s="4" t="str">
        <f t="shared" ca="1" si="6"/>
        <v/>
      </c>
      <c r="AT25" s="4" t="str">
        <f>IFERROR(VLOOKUP(AR25,$A:$C,4,0),"")</f>
        <v/>
      </c>
      <c r="AU25" s="8" t="str" cm="1">
        <f t="array" ref="AU25">IFERROR(INDEX($A$4:$N$1000,SMALL(IF((INDEX(MID($A$4:$N$1000,1,2),,11)="NN")*(INDEX($A$4:$N$1000,,13)&gt;=0)*(INDEX($A$4:$N$1000,,13)&lt;&gt;""),MATCH(ROW($A$4:$N$1000),ROW($A$4:$N$1000)),""),ROWS($A$4:A25)),COLUMNS($A$1:A22)),"")</f>
        <v/>
      </c>
      <c r="AV25" s="4" t="str">
        <f>IFERROR(VLOOKUP(AU25,$A:$N,13,0),"")</f>
        <v/>
      </c>
      <c r="AW25" s="4" t="str">
        <f ca="1"/>
        <v/>
      </c>
      <c r="AX25" s="4" t="str">
        <f ca="1"/>
        <v/>
      </c>
      <c r="AY25" s="4" t="str">
        <f ca="1">IFERROR(VLOOKUP(AW25,$A:$C,4,0),"")</f>
        <v/>
      </c>
    </row>
    <row r="26" spans="1:51" ht="15.75" thickBot="1" x14ac:dyDescent="0.3">
      <c r="A26" s="64">
        <v>83775</v>
      </c>
      <c r="B26" s="62">
        <v>1000</v>
      </c>
      <c r="C26" s="63">
        <v>179</v>
      </c>
      <c r="D26" s="45">
        <f>IFERROR(VLOOKUP($A26,'Item List'!$A:$W,4,FALSE),"")</f>
        <v>60</v>
      </c>
      <c r="E26" s="53" t="str">
        <f>IFERROR(VLOOKUP($A26,'Item List'!$A:$W,5,FALSE),"")</f>
        <v>Zidovudine 300mg, tablets, 60 Tabs</v>
      </c>
      <c r="F26" s="45">
        <f>IFERROR(VLOOKUP($A26,'Item List'!$A:$W,6,FALSE),"")</f>
        <v>333</v>
      </c>
      <c r="G26" s="45">
        <f>IFERROR(VLOOKUP($A26,'Item List'!$A:$W,7,FALSE),"")</f>
        <v>685</v>
      </c>
      <c r="H26" s="45">
        <f>IFERROR(VLOOKUP($A26,'Item List'!$A:$W,8,FALSE),"")</f>
        <v>18</v>
      </c>
      <c r="I26" s="45" t="str">
        <f>IFERROR(VLOOKUP($A26,'Item List'!$A:$W,9,FALSE),"")</f>
        <v>BBB01B04</v>
      </c>
      <c r="J26" s="45" t="str">
        <f>IFERROR(VLOOKUP($A26,'Item List'!$A:$W,10,FALSE),"")</f>
        <v>GR512H05</v>
      </c>
      <c r="K26" s="43">
        <f t="shared" si="8"/>
        <v>179</v>
      </c>
      <c r="L26" s="43">
        <f t="shared" si="0"/>
        <v>9.9444444444444446</v>
      </c>
      <c r="M26" s="44">
        <f t="shared" si="1"/>
        <v>10</v>
      </c>
      <c r="N26" s="49">
        <f t="shared" si="2"/>
        <v>180</v>
      </c>
      <c r="O26" s="20"/>
      <c r="Q26" s="4" t="str" cm="1">
        <f t="array" ref="Q26">IFERROR(INDEX($A$4:$N$1000,SMALL(IF((INDEX(MID($A$4:$N$1000,1,2),,11)&lt;&gt;"NN")*(INDEX($A$4:$N$1000,,13)&gt;=100)*(INDEX($A$4:$N$1000,,13)&lt;&gt;""),MATCH(ROW($A$4:$N$1000),ROW($A$4:$N$1000)),""),ROWS($A$4:A26)),COLUMNS($A$1:A23)),"")</f>
        <v/>
      </c>
      <c r="R26" s="4" t="str">
        <f>IFERROR(VLOOKUP(Q26,$A:$N,13,0),"")</f>
        <v/>
      </c>
      <c r="S26" s="4" t="str">
        <f ca="1"/>
        <v/>
      </c>
      <c r="T26" s="4" t="str">
        <f ca="1"/>
        <v/>
      </c>
      <c r="U26" s="4" t="str">
        <f t="shared" ca="1" si="4"/>
        <v/>
      </c>
      <c r="X26" s="4" t="str">
        <f>IFERROR(VLOOKUP(V26,$A:$C,4,0),"")</f>
        <v/>
      </c>
      <c r="AA26" s="4" t="str">
        <f t="shared" si="7"/>
        <v/>
      </c>
      <c r="AB26" s="8" t="str" cm="1">
        <f t="array" ref="AB26">IFERROR(INDEX($A$4:$N$1000,SMALL(IF((INDEX(MID($A$4:$N$1000,1,2),,11)&lt;&gt;"NN")*(INDEX($A$4:$N$1000,,13)&gt;=50)*(INDEX($A$4:$N$1000,,13)&lt;100)*(INDEX($A$4:$N$1000,,13)&lt;&gt;""),MATCH(ROW($A$4:$N$1000),ROW($A$4:$N$1000)),""),ROWS($A$4:A26)),COLUMNS($A$1:A23)),"")</f>
        <v/>
      </c>
      <c r="AC26" s="4" t="str">
        <f>IFERROR(VLOOKUP(AB26,$A:$N,13,0),"")</f>
        <v/>
      </c>
      <c r="AD26" s="4" t="str">
        <f ca="1"/>
        <v/>
      </c>
      <c r="AE26" s="4" t="str">
        <f ca="1"/>
        <v/>
      </c>
      <c r="AF26" s="4" t="str">
        <f t="shared" ca="1" si="5"/>
        <v/>
      </c>
      <c r="AI26" s="4" t="str">
        <f>IFERROR(VLOOKUP(AG26,$A:$C,4,0),"")</f>
        <v/>
      </c>
      <c r="AL26" s="4" t="str">
        <f>IFERROR(VLOOKUP(AJ26,$A:$C,4,0),"")</f>
        <v/>
      </c>
      <c r="AM26" s="8" cm="1">
        <f t="array" ref="AM26">IFERROR(INDEX($A$4:$N$1000,SMALL(IF((INDEX(MID($A$4:$N$1000,1,2),,11)&lt;&gt;"NN")*(INDEX($A$4:$N$1000,,13)&gt;=0)*(INDEX($A$4:$N$1000,,13)&lt;50)*(INDEX($A$4:$N$1000,,13)&lt;&gt;""),MATCH(ROW($A$4:$N$1000),ROW($A$4:$N$1000)),""),ROWS($A$4:A26)),COLUMNS($A$1:A23)),"")</f>
        <v>83775</v>
      </c>
      <c r="AN26" s="4">
        <f>IFERROR(VLOOKUP(AM26,$A:$N,13,0),"")</f>
        <v>10</v>
      </c>
      <c r="AO26" s="4">
        <f ca="1"/>
        <v>83775</v>
      </c>
      <c r="AP26" s="4">
        <f ca="1"/>
        <v>10</v>
      </c>
      <c r="AQ26" s="4" t="str">
        <f t="shared" ca="1" si="6"/>
        <v/>
      </c>
      <c r="AT26" s="4" t="str">
        <f>IFERROR(VLOOKUP(AR26,$A:$C,4,0),"")</f>
        <v/>
      </c>
      <c r="AU26" s="8" t="str" cm="1">
        <f t="array" ref="AU26">IFERROR(INDEX($A$4:$N$1000,SMALL(IF((INDEX(MID($A$4:$N$1000,1,2),,11)="NN")*(INDEX($A$4:$N$1000,,13)&gt;=0)*(INDEX($A$4:$N$1000,,13)&lt;&gt;""),MATCH(ROW($A$4:$N$1000),ROW($A$4:$N$1000)),""),ROWS($A$4:A26)),COLUMNS($A$1:A23)),"")</f>
        <v/>
      </c>
      <c r="AV26" s="4" t="str">
        <f>IFERROR(VLOOKUP(AU26,$A:$N,13,0),"")</f>
        <v/>
      </c>
      <c r="AW26" s="4" t="str">
        <f ca="1"/>
        <v/>
      </c>
      <c r="AX26" s="4" t="str">
        <f ca="1"/>
        <v/>
      </c>
      <c r="AY26" s="4" t="str">
        <f ca="1">IFERROR(VLOOKUP(AW26,$A:$C,4,0),"")</f>
        <v/>
      </c>
    </row>
    <row r="27" spans="1:51" ht="15.75" thickBot="1" x14ac:dyDescent="0.3">
      <c r="A27" s="64">
        <v>89698</v>
      </c>
      <c r="B27" s="62">
        <v>2400</v>
      </c>
      <c r="C27" s="63">
        <v>199</v>
      </c>
      <c r="D27" s="45">
        <f>IFERROR(VLOOKUP($A27,'Item List'!$A:$W,4,FALSE),"")</f>
        <v>100</v>
      </c>
      <c r="E27" s="53" t="str">
        <f>IFERROR(VLOOKUP($A27,'Item List'!$A:$W,5,FALSE),"")</f>
        <v>HIV, Lancet, Safety, for HIV Test kits, 100 Pcs</v>
      </c>
      <c r="F27" s="45">
        <f>IFERROR(VLOOKUP($A27,'Item List'!$A:$W,6,FALSE),"")</f>
        <v>47</v>
      </c>
      <c r="G27" s="45">
        <f>IFERROR(VLOOKUP($A27,'Item List'!$A:$W,7,FALSE),"")</f>
        <v>145</v>
      </c>
      <c r="H27" s="45">
        <f>IFERROR(VLOOKUP($A27,'Item List'!$A:$W,8,FALSE),"")</f>
        <v>5</v>
      </c>
      <c r="I27" s="45" t="str">
        <f>IFERROR(VLOOKUP($A27,'Item List'!$A:$W,9,FALSE),"")</f>
        <v>BBB01B05</v>
      </c>
      <c r="J27" s="45" t="str">
        <f>IFERROR(VLOOKUP($A27,'Item List'!$A:$W,10,FALSE),"")</f>
        <v>GR605H02</v>
      </c>
      <c r="K27" s="43">
        <f t="shared" si="8"/>
        <v>199</v>
      </c>
      <c r="L27" s="43">
        <f t="shared" si="0"/>
        <v>39.799999999999997</v>
      </c>
      <c r="M27" s="44">
        <f t="shared" si="1"/>
        <v>40</v>
      </c>
      <c r="N27" s="49">
        <f t="shared" si="2"/>
        <v>200</v>
      </c>
      <c r="O27" s="20"/>
      <c r="Q27" s="4" t="str" cm="1">
        <f t="array" ref="Q27">IFERROR(INDEX($A$4:$N$1000,SMALL(IF((INDEX(MID($A$4:$N$1000,1,2),,11)&lt;&gt;"NN")*(INDEX($A$4:$N$1000,,13)&gt;=100)*(INDEX($A$4:$N$1000,,13)&lt;&gt;""),MATCH(ROW($A$4:$N$1000),ROW($A$4:$N$1000)),""),ROWS($A$4:A27)),COLUMNS($A$1:A24)),"")</f>
        <v/>
      </c>
      <c r="R27" s="4" t="str">
        <f>IFERROR(VLOOKUP(Q27,$A:$N,13,0),"")</f>
        <v/>
      </c>
      <c r="S27" s="4" t="str">
        <f ca="1"/>
        <v/>
      </c>
      <c r="T27" s="4" t="str">
        <f ca="1"/>
        <v/>
      </c>
      <c r="U27" s="4" t="str">
        <f t="shared" ca="1" si="4"/>
        <v/>
      </c>
      <c r="X27" s="4" t="str">
        <f>IFERROR(VLOOKUP(V27,$A:$C,4,0),"")</f>
        <v/>
      </c>
      <c r="AA27" s="4" t="str">
        <f t="shared" si="7"/>
        <v/>
      </c>
      <c r="AB27" s="8" t="str" cm="1">
        <f t="array" ref="AB27">IFERROR(INDEX($A$4:$N$1000,SMALL(IF((INDEX(MID($A$4:$N$1000,1,2),,11)&lt;&gt;"NN")*(INDEX($A$4:$N$1000,,13)&gt;=50)*(INDEX($A$4:$N$1000,,13)&lt;100)*(INDEX($A$4:$N$1000,,13)&lt;&gt;""),MATCH(ROW($A$4:$N$1000),ROW($A$4:$N$1000)),""),ROWS($A$4:A27)),COLUMNS($A$1:A24)),"")</f>
        <v/>
      </c>
      <c r="AC27" s="4" t="str">
        <f>IFERROR(VLOOKUP(AB27,$A:$N,13,0),"")</f>
        <v/>
      </c>
      <c r="AD27" s="4" t="str">
        <f ca="1"/>
        <v/>
      </c>
      <c r="AE27" s="4" t="str">
        <f ca="1"/>
        <v/>
      </c>
      <c r="AF27" s="4" t="str">
        <f t="shared" ca="1" si="5"/>
        <v/>
      </c>
      <c r="AI27" s="4" t="str">
        <f>IFERROR(VLOOKUP(AG27,$A:$C,4,0),"")</f>
        <v/>
      </c>
      <c r="AL27" s="4" t="str">
        <f>IFERROR(VLOOKUP(AJ27,$A:$C,4,0),"")</f>
        <v/>
      </c>
      <c r="AM27" s="8" cm="1">
        <f t="array" ref="AM27">IFERROR(INDEX($A$4:$N$1000,SMALL(IF((INDEX(MID($A$4:$N$1000,1,2),,11)&lt;&gt;"NN")*(INDEX($A$4:$N$1000,,13)&gt;=0)*(INDEX($A$4:$N$1000,,13)&lt;50)*(INDEX($A$4:$N$1000,,13)&lt;&gt;""),MATCH(ROW($A$4:$N$1000),ROW($A$4:$N$1000)),""),ROWS($A$4:A27)),COLUMNS($A$1:A24)),"")</f>
        <v>89698</v>
      </c>
      <c r="AN27" s="4">
        <f>IFERROR(VLOOKUP(AM27,$A:$N,13,0),"")</f>
        <v>40</v>
      </c>
      <c r="AO27" s="4">
        <f ca="1"/>
        <v>89698</v>
      </c>
      <c r="AP27" s="4">
        <f ca="1"/>
        <v>40</v>
      </c>
      <c r="AQ27" s="4" t="str">
        <f t="shared" ca="1" si="6"/>
        <v/>
      </c>
      <c r="AT27" s="4" t="str">
        <f>IFERROR(VLOOKUP(AR27,$A:$C,4,0),"")</f>
        <v/>
      </c>
      <c r="AU27" s="8" t="str" cm="1">
        <f t="array" ref="AU27">IFERROR(INDEX($A$4:$N$1000,SMALL(IF((INDEX(MID($A$4:$N$1000,1,2),,11)="NN")*(INDEX($A$4:$N$1000,,13)&gt;=0)*(INDEX($A$4:$N$1000,,13)&lt;&gt;""),MATCH(ROW($A$4:$N$1000),ROW($A$4:$N$1000)),""),ROWS($A$4:A27)),COLUMNS($A$1:A24)),"")</f>
        <v/>
      </c>
      <c r="AV27" s="4" t="str">
        <f>IFERROR(VLOOKUP(AU27,$A:$N,13,0),"")</f>
        <v/>
      </c>
      <c r="AW27" s="4" t="str">
        <f ca="1"/>
        <v/>
      </c>
      <c r="AX27" s="4" t="str">
        <f ca="1"/>
        <v/>
      </c>
      <c r="AY27" s="4" t="str">
        <f ca="1">IFERROR(VLOOKUP(AW27,$A:$C,4,0),"")</f>
        <v/>
      </c>
    </row>
    <row r="28" spans="1:51" ht="15.75" thickBot="1" x14ac:dyDescent="0.3">
      <c r="A28" s="64">
        <v>88470</v>
      </c>
      <c r="B28" s="62">
        <v>1670</v>
      </c>
      <c r="C28" s="63">
        <v>290</v>
      </c>
      <c r="D28" s="45">
        <f>IFERROR(VLOOKUP($A28,'Item List'!$A:$W,4,FALSE),"")</f>
        <v>200</v>
      </c>
      <c r="E28" s="53" t="str">
        <f>IFERROR(VLOOKUP($A28,'Item List'!$A:$W,5,FALSE),"")</f>
        <v>Stavudine 1mg/ml [Zerit], powder for oral solution, Bottle, 200 ml</v>
      </c>
      <c r="F28" s="45">
        <f>IFERROR(VLOOKUP($A28,'Item List'!$A:$W,6,FALSE),"")</f>
        <v>202</v>
      </c>
      <c r="G28" s="45">
        <f>IFERROR(VLOOKUP($A28,'Item List'!$A:$W,7,FALSE),"")</f>
        <v>378</v>
      </c>
      <c r="H28" s="45">
        <f>IFERROR(VLOOKUP($A28,'Item List'!$A:$W,8,FALSE),"")</f>
        <v>5</v>
      </c>
      <c r="I28" s="45" t="str">
        <f>IFERROR(VLOOKUP($A28,'Item List'!$A:$W,9,FALSE),"")</f>
        <v>BBB01J01</v>
      </c>
      <c r="J28" s="45" t="str">
        <f>IFERROR(VLOOKUP($A28,'Item List'!$A:$W,10,FALSE),"")</f>
        <v>GR822B02</v>
      </c>
      <c r="K28" s="43">
        <f t="shared" si="8"/>
        <v>290</v>
      </c>
      <c r="L28" s="43">
        <f t="shared" si="0"/>
        <v>58</v>
      </c>
      <c r="M28" s="44">
        <f t="shared" si="1"/>
        <v>58</v>
      </c>
      <c r="N28" s="49">
        <f t="shared" si="2"/>
        <v>290</v>
      </c>
      <c r="O28" s="20"/>
      <c r="Q28" s="4" t="str" cm="1">
        <f t="array" ref="Q28">IFERROR(INDEX($A$4:$N$1000,SMALL(IF((INDEX(MID($A$4:$N$1000,1,2),,11)&lt;&gt;"NN")*(INDEX($A$4:$N$1000,,13)&gt;=100)*(INDEX($A$4:$N$1000,,13)&lt;&gt;""),MATCH(ROW($A$4:$N$1000),ROW($A$4:$N$1000)),""),ROWS($A$4:A28)),COLUMNS($A$1:A25)),"")</f>
        <v/>
      </c>
      <c r="R28" s="4" t="str">
        <f>IFERROR(VLOOKUP(Q28,$A:$N,13,0),"")</f>
        <v/>
      </c>
      <c r="S28" s="4" t="str">
        <f ca="1"/>
        <v/>
      </c>
      <c r="T28" s="4" t="str">
        <f ca="1"/>
        <v/>
      </c>
      <c r="U28" s="4" t="str">
        <f t="shared" ca="1" si="4"/>
        <v/>
      </c>
      <c r="X28" s="4" t="str">
        <f>IFERROR(VLOOKUP(V28,$A:$C,4,0),"")</f>
        <v/>
      </c>
      <c r="AA28" s="4" t="str">
        <f t="shared" si="7"/>
        <v/>
      </c>
      <c r="AB28" s="8" t="str" cm="1">
        <f t="array" ref="AB28">IFERROR(INDEX($A$4:$N$1000,SMALL(IF((INDEX(MID($A$4:$N$1000,1,2),,11)&lt;&gt;"NN")*(INDEX($A$4:$N$1000,,13)&gt;=50)*(INDEX($A$4:$N$1000,,13)&lt;100)*(INDEX($A$4:$N$1000,,13)&lt;&gt;""),MATCH(ROW($A$4:$N$1000),ROW($A$4:$N$1000)),""),ROWS($A$4:A28)),COLUMNS($A$1:A25)),"")</f>
        <v/>
      </c>
      <c r="AC28" s="4" t="str">
        <f>IFERROR(VLOOKUP(AB28,$A:$N,13,0),"")</f>
        <v/>
      </c>
      <c r="AD28" s="4" t="str">
        <f ca="1"/>
        <v/>
      </c>
      <c r="AE28" s="4" t="str">
        <f ca="1"/>
        <v/>
      </c>
      <c r="AF28" s="4" t="str">
        <f t="shared" ca="1" si="5"/>
        <v/>
      </c>
      <c r="AI28" s="4" t="str">
        <f>IFERROR(VLOOKUP(AG28,$A:$C,4,0),"")</f>
        <v/>
      </c>
      <c r="AL28" s="4" t="str">
        <f>IFERROR(VLOOKUP(AJ28,$A:$C,4,0),"")</f>
        <v/>
      </c>
      <c r="AM28" s="8" cm="1">
        <f t="array" ref="AM28">IFERROR(INDEX($A$4:$N$1000,SMALL(IF((INDEX(MID($A$4:$N$1000,1,2),,11)&lt;&gt;"NN")*(INDEX($A$4:$N$1000,,13)&gt;=0)*(INDEX($A$4:$N$1000,,13)&lt;50)*(INDEX($A$4:$N$1000,,13)&lt;&gt;""),MATCH(ROW($A$4:$N$1000),ROW($A$4:$N$1000)),""),ROWS($A$4:A28)),COLUMNS($A$1:A25)),"")</f>
        <v>81828</v>
      </c>
      <c r="AN28" s="4">
        <f>IFERROR(VLOOKUP(AM28,$A:$N,13,0),"")</f>
        <v>7</v>
      </c>
      <c r="AO28" s="4">
        <f ca="1"/>
        <v>81828</v>
      </c>
      <c r="AP28" s="4">
        <f ca="1"/>
        <v>7</v>
      </c>
      <c r="AQ28" s="4" t="str">
        <f t="shared" ca="1" si="6"/>
        <v/>
      </c>
      <c r="AT28" s="4" t="str">
        <f>IFERROR(VLOOKUP(AR28,$A:$C,4,0),"")</f>
        <v/>
      </c>
      <c r="AU28" s="8" t="str" cm="1">
        <f t="array" ref="AU28">IFERROR(INDEX($A$4:$N$1000,SMALL(IF((INDEX(MID($A$4:$N$1000,1,2),,11)="NN")*(INDEX($A$4:$N$1000,,13)&gt;=0)*(INDEX($A$4:$N$1000,,13)&lt;&gt;""),MATCH(ROW($A$4:$N$1000),ROW($A$4:$N$1000)),""),ROWS($A$4:A28)),COLUMNS($A$1:A25)),"")</f>
        <v/>
      </c>
      <c r="AV28" s="4" t="str">
        <f>IFERROR(VLOOKUP(AU28,$A:$N,13,0),"")</f>
        <v/>
      </c>
      <c r="AW28" s="4" t="str">
        <f ca="1"/>
        <v/>
      </c>
      <c r="AX28" s="4" t="str">
        <f ca="1"/>
        <v/>
      </c>
      <c r="AY28" s="4" t="str">
        <f ca="1">IFERROR(VLOOKUP(AW28,$A:$C,4,0),"")</f>
        <v/>
      </c>
    </row>
    <row r="29" spans="1:51" ht="15.75" thickBot="1" x14ac:dyDescent="0.3">
      <c r="A29" s="64">
        <v>81828</v>
      </c>
      <c r="B29" s="62">
        <v>1324</v>
      </c>
      <c r="C29" s="63">
        <v>234</v>
      </c>
      <c r="D29" s="45">
        <f>IFERROR(VLOOKUP($A29,'Item List'!$A:$W,4,FALSE),"")</f>
        <v>100</v>
      </c>
      <c r="E29" s="53" t="str">
        <f>IFERROR(VLOOKUP($A29,'Item List'!$A:$W,5,FALSE),"")</f>
        <v>HIV 1/2, Capillus HIV Kit, 100 Tests</v>
      </c>
      <c r="F29" s="45">
        <f>IFERROR(VLOOKUP($A29,'Item List'!$A:$W,6,FALSE),"")</f>
        <v>110</v>
      </c>
      <c r="G29" s="45">
        <f>IFERROR(VLOOKUP($A29,'Item List'!$A:$W,7,FALSE),"")</f>
        <v>550</v>
      </c>
      <c r="H29" s="45">
        <f>IFERROR(VLOOKUP($A29,'Item List'!$A:$W,8,FALSE),"")</f>
        <v>32</v>
      </c>
      <c r="I29" s="45" t="str">
        <f>IFERROR(VLOOKUP($A29,'Item List'!$A:$W,9,FALSE),"")</f>
        <v>BBB01J02</v>
      </c>
      <c r="J29" s="45" t="str">
        <f>IFERROR(VLOOKUP($A29,'Item List'!$A:$W,10,FALSE),"")</f>
        <v>GR505D02</v>
      </c>
      <c r="K29" s="43">
        <f t="shared" si="8"/>
        <v>234</v>
      </c>
      <c r="L29" s="43">
        <f t="shared" si="0"/>
        <v>7.3125</v>
      </c>
      <c r="M29" s="44">
        <f t="shared" si="1"/>
        <v>7</v>
      </c>
      <c r="N29" s="49">
        <f t="shared" si="2"/>
        <v>224</v>
      </c>
      <c r="O29" s="20"/>
      <c r="Q29" s="4" t="str" cm="1">
        <f t="array" ref="Q29">IFERROR(INDEX($A$4:$N$1000,SMALL(IF((INDEX(MID($A$4:$N$1000,1,2),,11)&lt;&gt;"NN")*(INDEX($A$4:$N$1000,,13)&gt;=100)*(INDEX($A$4:$N$1000,,13)&lt;&gt;""),MATCH(ROW($A$4:$N$1000),ROW($A$4:$N$1000)),""),ROWS($A$4:A29)),COLUMNS($A$1:A26)),"")</f>
        <v/>
      </c>
      <c r="R29" s="4" t="str">
        <f>IFERROR(VLOOKUP(Q29,$A:$N,13,0),"")</f>
        <v/>
      </c>
      <c r="S29" s="4" t="str">
        <f ca="1"/>
        <v/>
      </c>
      <c r="T29" s="4" t="str">
        <f ca="1"/>
        <v/>
      </c>
      <c r="U29" s="4" t="str">
        <f t="shared" ca="1" si="4"/>
        <v/>
      </c>
      <c r="X29" s="4" t="str">
        <f>IFERROR(VLOOKUP(V29,$A:$C,4,0),"")</f>
        <v/>
      </c>
      <c r="AA29" s="4" t="str">
        <f t="shared" si="7"/>
        <v/>
      </c>
      <c r="AB29" s="8" t="str" cm="1">
        <f t="array" ref="AB29">IFERROR(INDEX($A$4:$N$1000,SMALL(IF((INDEX(MID($A$4:$N$1000,1,2),,11)&lt;&gt;"NN")*(INDEX($A$4:$N$1000,,13)&gt;=50)*(INDEX($A$4:$N$1000,,13)&lt;100)*(INDEX($A$4:$N$1000,,13)&lt;&gt;""),MATCH(ROW($A$4:$N$1000),ROW($A$4:$N$1000)),""),ROWS($A$4:A29)),COLUMNS($A$1:A26)),"")</f>
        <v/>
      </c>
      <c r="AC29" s="4" t="str">
        <f>IFERROR(VLOOKUP(AB29,$A:$N,13,0),"")</f>
        <v/>
      </c>
      <c r="AD29" s="4" t="str">
        <f ca="1"/>
        <v/>
      </c>
      <c r="AE29" s="4" t="str">
        <f ca="1"/>
        <v/>
      </c>
      <c r="AF29" s="4" t="str">
        <f t="shared" ca="1" si="5"/>
        <v/>
      </c>
      <c r="AI29" s="4" t="str">
        <f>IFERROR(VLOOKUP(AG29,$A:$C,4,0),"")</f>
        <v/>
      </c>
      <c r="AL29" s="4" t="str">
        <f>IFERROR(VLOOKUP(AJ29,$A:$C,4,0),"")</f>
        <v/>
      </c>
      <c r="AM29" s="8" cm="1">
        <f t="array" ref="AM29">IFERROR(INDEX($A$4:$N$1000,SMALL(IF((INDEX(MID($A$4:$N$1000,1,2),,11)&lt;&gt;"NN")*(INDEX($A$4:$N$1000,,13)&gt;=0)*(INDEX($A$4:$N$1000,,13)&lt;50)*(INDEX($A$4:$N$1000,,13)&lt;&gt;""),MATCH(ROW($A$4:$N$1000),ROW($A$4:$N$1000)),""),ROWS($A$4:A29)),COLUMNS($A$1:A26)),"")</f>
        <v>86791</v>
      </c>
      <c r="AN29" s="4">
        <f>IFERROR(VLOOKUP(AM29,$A:$N,13,0),"")</f>
        <v>11</v>
      </c>
      <c r="AO29" s="4">
        <f ca="1"/>
        <v>86791</v>
      </c>
      <c r="AP29" s="4">
        <f ca="1"/>
        <v>11</v>
      </c>
      <c r="AQ29" s="4" t="str">
        <f t="shared" ca="1" si="6"/>
        <v/>
      </c>
      <c r="AT29" s="4" t="str">
        <f>IFERROR(VLOOKUP(AR29,$A:$C,4,0),"")</f>
        <v/>
      </c>
      <c r="AU29" s="8" t="str" cm="1">
        <f t="array" ref="AU29">IFERROR(INDEX($A$4:$N$1000,SMALL(IF((INDEX(MID($A$4:$N$1000,1,2),,11)="NN")*(INDEX($A$4:$N$1000,,13)&gt;=0)*(INDEX($A$4:$N$1000,,13)&lt;&gt;""),MATCH(ROW($A$4:$N$1000),ROW($A$4:$N$1000)),""),ROWS($A$4:A29)),COLUMNS($A$1:A26)),"")</f>
        <v/>
      </c>
      <c r="AV29" s="4" t="str">
        <f>IFERROR(VLOOKUP(AU29,$A:$N,13,0),"")</f>
        <v/>
      </c>
      <c r="AW29" s="4" t="str">
        <f ca="1"/>
        <v/>
      </c>
      <c r="AX29" s="4" t="str">
        <f ca="1"/>
        <v/>
      </c>
      <c r="AY29" s="4" t="str">
        <f ca="1">IFERROR(VLOOKUP(AW29,$A:$C,4,0),"")</f>
        <v/>
      </c>
    </row>
    <row r="30" spans="1:51" ht="15.75" thickBot="1" x14ac:dyDescent="0.3">
      <c r="A30" s="64">
        <v>88034</v>
      </c>
      <c r="B30" s="62">
        <v>1881</v>
      </c>
      <c r="C30" s="63">
        <v>292</v>
      </c>
      <c r="D30" s="45">
        <f>IFERROR(VLOOKUP($A30,'Item List'!$A:$W,4,FALSE),"")</f>
        <v>40</v>
      </c>
      <c r="E30" s="53" t="str">
        <f>IFERROR(VLOOKUP($A30,'Item List'!$A:$W,5,FALSE),"")</f>
        <v>#108853** HIV, Genie II HIV-1/HIV-2 Kit, 40 Tests</v>
      </c>
      <c r="F30" s="45">
        <f>IFERROR(VLOOKUP($A30,'Item List'!$A:$W,6,FALSE),"")</f>
        <v>64</v>
      </c>
      <c r="G30" s="45">
        <f>IFERROR(VLOOKUP($A30,'Item List'!$A:$W,7,FALSE),"")</f>
        <v>609</v>
      </c>
      <c r="H30" s="45">
        <f>IFERROR(VLOOKUP($A30,'Item List'!$A:$W,8,FALSE),"")</f>
        <v>4</v>
      </c>
      <c r="I30" s="45" t="str">
        <f>IFERROR(VLOOKUP($A30,'Item List'!$A:$W,9,FALSE),"")</f>
        <v>BBB01D01</v>
      </c>
      <c r="J30" s="45" t="str">
        <f>IFERROR(VLOOKUP($A30,'Item List'!$A:$W,10,FALSE),"")</f>
        <v/>
      </c>
      <c r="K30" s="43">
        <f t="shared" si="8"/>
        <v>292</v>
      </c>
      <c r="L30" s="43">
        <f t="shared" si="0"/>
        <v>73</v>
      </c>
      <c r="M30" s="44">
        <f t="shared" si="1"/>
        <v>73</v>
      </c>
      <c r="N30" s="49">
        <f t="shared" si="2"/>
        <v>292</v>
      </c>
      <c r="O30" s="20"/>
      <c r="Q30" s="4" t="str" cm="1">
        <f t="array" ref="Q30">IFERROR(INDEX($A$4:$N$1000,SMALL(IF((INDEX(MID($A$4:$N$1000,1,2),,11)&lt;&gt;"NN")*(INDEX($A$4:$N$1000,,13)&gt;=100)*(INDEX($A$4:$N$1000,,13)&lt;&gt;""),MATCH(ROW($A$4:$N$1000),ROW($A$4:$N$1000)),""),ROWS($A$4:A30)),COLUMNS($A$1:A27)),"")</f>
        <v/>
      </c>
      <c r="R30" s="4" t="str">
        <f>IFERROR(VLOOKUP(Q30,$A:$N,13,0),"")</f>
        <v/>
      </c>
      <c r="S30" s="4" t="str">
        <f ca="1"/>
        <v/>
      </c>
      <c r="T30" s="4" t="str">
        <f ca="1"/>
        <v/>
      </c>
      <c r="U30" s="4" t="str">
        <f t="shared" ca="1" si="4"/>
        <v/>
      </c>
      <c r="X30" s="4" t="str">
        <f>IFERROR(VLOOKUP(V30,$A:$C,4,0),"")</f>
        <v/>
      </c>
      <c r="AA30" s="4" t="str">
        <f t="shared" si="7"/>
        <v/>
      </c>
      <c r="AB30" s="8" t="str" cm="1">
        <f t="array" ref="AB30">IFERROR(INDEX($A$4:$N$1000,SMALL(IF((INDEX(MID($A$4:$N$1000,1,2),,11)&lt;&gt;"NN")*(INDEX($A$4:$N$1000,,13)&gt;=50)*(INDEX($A$4:$N$1000,,13)&lt;100)*(INDEX($A$4:$N$1000,,13)&lt;&gt;""),MATCH(ROW($A$4:$N$1000),ROW($A$4:$N$1000)),""),ROWS($A$4:A30)),COLUMNS($A$1:A27)),"")</f>
        <v/>
      </c>
      <c r="AC30" s="4" t="str">
        <f>IFERROR(VLOOKUP(AB30,$A:$N,13,0),"")</f>
        <v/>
      </c>
      <c r="AD30" s="4" t="str">
        <f ca="1"/>
        <v/>
      </c>
      <c r="AE30" s="4" t="str">
        <f ca="1"/>
        <v/>
      </c>
      <c r="AF30" s="4" t="str">
        <f t="shared" ca="1" si="5"/>
        <v/>
      </c>
      <c r="AI30" s="4" t="str">
        <f>IFERROR(VLOOKUP(AG30,$A:$C,4,0),"")</f>
        <v/>
      </c>
      <c r="AL30" s="4" t="str">
        <f>IFERROR(VLOOKUP(AJ30,$A:$C,4,0),"")</f>
        <v/>
      </c>
      <c r="AM30" s="8" cm="1">
        <f t="array" ref="AM30">IFERROR(INDEX($A$4:$N$1000,SMALL(IF((INDEX(MID($A$4:$N$1000,1,2),,11)&lt;&gt;"NN")*(INDEX($A$4:$N$1000,,13)&gt;=0)*(INDEX($A$4:$N$1000,,13)&lt;50)*(INDEX($A$4:$N$1000,,13)&lt;&gt;""),MATCH(ROW($A$4:$N$1000),ROW($A$4:$N$1000)),""),ROWS($A$4:A30)),COLUMNS($A$1:A27)),"")</f>
        <v>87441</v>
      </c>
      <c r="AN30" s="4">
        <f>IFERROR(VLOOKUP(AM30,$A:$N,13,0),"")</f>
        <v>5</v>
      </c>
      <c r="AO30" s="4">
        <f ca="1"/>
        <v>87441</v>
      </c>
      <c r="AP30" s="4">
        <f ca="1"/>
        <v>5</v>
      </c>
      <c r="AQ30" s="4" t="str">
        <f t="shared" ca="1" si="6"/>
        <v/>
      </c>
      <c r="AT30" s="4" t="str">
        <f>IFERROR(VLOOKUP(AR30,$A:$C,4,0),"")</f>
        <v/>
      </c>
      <c r="AU30" s="8" t="str" cm="1">
        <f t="array" ref="AU30">IFERROR(INDEX($A$4:$N$1000,SMALL(IF((INDEX(MID($A$4:$N$1000,1,2),,11)="NN")*(INDEX($A$4:$N$1000,,13)&gt;=0)*(INDEX($A$4:$N$1000,,13)&lt;&gt;""),MATCH(ROW($A$4:$N$1000),ROW($A$4:$N$1000)),""),ROWS($A$4:A30)),COLUMNS($A$1:A27)),"")</f>
        <v/>
      </c>
      <c r="AV30" s="4" t="str">
        <f>IFERROR(VLOOKUP(AU30,$A:$N,13,0),"")</f>
        <v/>
      </c>
      <c r="AW30" s="4" t="str">
        <f ca="1"/>
        <v/>
      </c>
      <c r="AX30" s="4" t="str">
        <f ca="1"/>
        <v/>
      </c>
      <c r="AY30" s="4" t="str">
        <f ca="1">IFERROR(VLOOKUP(AW30,$A:$C,4,0),"")</f>
        <v/>
      </c>
    </row>
    <row r="31" spans="1:51" ht="15.75" thickBot="1" x14ac:dyDescent="0.3">
      <c r="A31" s="64">
        <v>86791</v>
      </c>
      <c r="B31" s="62">
        <v>1881</v>
      </c>
      <c r="C31" s="63">
        <v>68</v>
      </c>
      <c r="D31" s="45">
        <f>IFERROR(VLOOKUP($A31,'Item List'!$A:$W,4,FALSE),"")</f>
        <v>100</v>
      </c>
      <c r="E31" s="53" t="str">
        <f>IFERROR(VLOOKUP($A31,'Item List'!$A:$W,5,FALSE),"")</f>
        <v>HIV 1/2, Capillus HIV Kit, 100 Tests</v>
      </c>
      <c r="F31" s="45">
        <f>IFERROR(VLOOKUP($A31,'Item List'!$A:$W,6,FALSE),"")</f>
        <v>163</v>
      </c>
      <c r="G31" s="45">
        <f>IFERROR(VLOOKUP($A31,'Item List'!$A:$W,7,FALSE),"")</f>
        <v>149</v>
      </c>
      <c r="H31" s="45">
        <f>IFERROR(VLOOKUP($A31,'Item List'!$A:$W,8,FALSE),"")</f>
        <v>6</v>
      </c>
      <c r="I31" s="45" t="str">
        <f>IFERROR(VLOOKUP($A31,'Item List'!$A:$W,9,FALSE),"")</f>
        <v>BBB01D02</v>
      </c>
      <c r="J31" s="45" t="str">
        <f>IFERROR(VLOOKUP($A31,'Item List'!$A:$W,10,FALSE),"")</f>
        <v/>
      </c>
      <c r="K31" s="43">
        <f t="shared" si="8"/>
        <v>68</v>
      </c>
      <c r="L31" s="43">
        <f t="shared" si="0"/>
        <v>11.333333333333334</v>
      </c>
      <c r="M31" s="44">
        <f t="shared" si="1"/>
        <v>11</v>
      </c>
      <c r="N31" s="49">
        <f t="shared" si="2"/>
        <v>66</v>
      </c>
      <c r="O31" s="20"/>
      <c r="Q31" s="4" t="str" cm="1">
        <f t="array" ref="Q31">IFERROR(INDEX($A$4:$N$1000,SMALL(IF((INDEX(MID($A$4:$N$1000,1,2),,11)&lt;&gt;"NN")*(INDEX($A$4:$N$1000,,13)&gt;=100)*(INDEX($A$4:$N$1000,,13)&lt;&gt;""),MATCH(ROW($A$4:$N$1000),ROW($A$4:$N$1000)),""),ROWS($A$4:A31)),COLUMNS($A$1:A28)),"")</f>
        <v/>
      </c>
      <c r="R31" s="4" t="str">
        <f>IFERROR(VLOOKUP(Q31,$A:$N,13,0),"")</f>
        <v/>
      </c>
      <c r="S31" s="4" t="str">
        <f ca="1"/>
        <v/>
      </c>
      <c r="T31" s="4" t="str">
        <f ca="1"/>
        <v/>
      </c>
      <c r="U31" s="4" t="str">
        <f t="shared" ca="1" si="4"/>
        <v/>
      </c>
      <c r="X31" s="4" t="str">
        <f>IFERROR(VLOOKUP(V31,$A:$C,4,0),"")</f>
        <v/>
      </c>
      <c r="AA31" s="4" t="str">
        <f t="shared" si="7"/>
        <v/>
      </c>
      <c r="AB31" s="8" t="str" cm="1">
        <f t="array" ref="AB31">IFERROR(INDEX($A$4:$N$1000,SMALL(IF((INDEX(MID($A$4:$N$1000,1,2),,11)&lt;&gt;"NN")*(INDEX($A$4:$N$1000,,13)&gt;=50)*(INDEX($A$4:$N$1000,,13)&lt;100)*(INDEX($A$4:$N$1000,,13)&lt;&gt;""),MATCH(ROW($A$4:$N$1000),ROW($A$4:$N$1000)),""),ROWS($A$4:A31)),COLUMNS($A$1:A28)),"")</f>
        <v/>
      </c>
      <c r="AC31" s="4" t="str">
        <f>IFERROR(VLOOKUP(AB31,$A:$N,13,0),"")</f>
        <v/>
      </c>
      <c r="AD31" s="4" t="str">
        <f ca="1"/>
        <v/>
      </c>
      <c r="AE31" s="4" t="str">
        <f ca="1"/>
        <v/>
      </c>
      <c r="AF31" s="4" t="str">
        <f t="shared" ca="1" si="5"/>
        <v/>
      </c>
      <c r="AI31" s="4" t="str">
        <f>IFERROR(VLOOKUP(AG31,$A:$C,4,0),"")</f>
        <v/>
      </c>
      <c r="AL31" s="4" t="str">
        <f>IFERROR(VLOOKUP(AJ31,$A:$C,4,0),"")</f>
        <v/>
      </c>
      <c r="AM31" s="8" cm="1">
        <f t="array" ref="AM31">IFERROR(INDEX($A$4:$N$1000,SMALL(IF((INDEX(MID($A$4:$N$1000,1,2),,11)&lt;&gt;"NN")*(INDEX($A$4:$N$1000,,13)&gt;=0)*(INDEX($A$4:$N$1000,,13)&lt;50)*(INDEX($A$4:$N$1000,,13)&lt;&gt;""),MATCH(ROW($A$4:$N$1000),ROW($A$4:$N$1000)),""),ROWS($A$4:A31)),COLUMNS($A$1:A28)),"")</f>
        <v>81813</v>
      </c>
      <c r="AN31" s="4">
        <f>IFERROR(VLOOKUP(AM31,$A:$N,13,0),"")</f>
        <v>4</v>
      </c>
      <c r="AO31" s="4">
        <f ca="1"/>
        <v>81813</v>
      </c>
      <c r="AP31" s="4">
        <f ca="1"/>
        <v>4</v>
      </c>
      <c r="AQ31" s="4" t="str">
        <f t="shared" ca="1" si="6"/>
        <v/>
      </c>
      <c r="AT31" s="4" t="str">
        <f>IFERROR(VLOOKUP(AR31,$A:$C,4,0),"")</f>
        <v/>
      </c>
      <c r="AU31" s="8" t="str" cm="1">
        <f t="array" ref="AU31">IFERROR(INDEX($A$4:$N$1000,SMALL(IF((INDEX(MID($A$4:$N$1000,1,2),,11)="NN")*(INDEX($A$4:$N$1000,,13)&gt;=0)*(INDEX($A$4:$N$1000,,13)&lt;&gt;""),MATCH(ROW($A$4:$N$1000),ROW($A$4:$N$1000)),""),ROWS($A$4:A31)),COLUMNS($A$1:A28)),"")</f>
        <v/>
      </c>
      <c r="AV31" s="4" t="str">
        <f>IFERROR(VLOOKUP(AU31,$A:$N,13,0),"")</f>
        <v/>
      </c>
      <c r="AW31" s="4" t="str">
        <f ca="1"/>
        <v/>
      </c>
      <c r="AX31" s="4" t="str">
        <f ca="1"/>
        <v/>
      </c>
      <c r="AY31" s="4" t="str">
        <f ca="1">IFERROR(VLOOKUP(AW31,$A:$C,4,0),"")</f>
        <v/>
      </c>
    </row>
    <row r="32" spans="1:51" ht="15.75" thickBot="1" x14ac:dyDescent="0.3">
      <c r="A32" s="64">
        <v>87441</v>
      </c>
      <c r="B32" s="62">
        <v>1953</v>
      </c>
      <c r="C32" s="63">
        <v>223</v>
      </c>
      <c r="D32" s="45">
        <f>IFERROR(VLOOKUP($A32,'Item List'!$A:$W,4,FALSE),"")</f>
        <v>30</v>
      </c>
      <c r="E32" s="53" t="str">
        <f>IFERROR(VLOOKUP($A32,'Item List'!$A:$W,5,FALSE),"")</f>
        <v>Efavirenz 600mg, tablets, 30 Tabs</v>
      </c>
      <c r="F32" s="45">
        <f>IFERROR(VLOOKUP($A32,'Item List'!$A:$W,6,FALSE),"")</f>
        <v>7</v>
      </c>
      <c r="G32" s="45">
        <f>IFERROR(VLOOKUP($A32,'Item List'!$A:$W,7,FALSE),"")</f>
        <v>156</v>
      </c>
      <c r="H32" s="45">
        <f>IFERROR(VLOOKUP($A32,'Item List'!$A:$W,8,FALSE),"")</f>
        <v>48</v>
      </c>
      <c r="I32" s="45" t="str">
        <f>IFERROR(VLOOKUP($A32,'Item List'!$A:$W,9,FALSE),"")</f>
        <v>BBB01D03</v>
      </c>
      <c r="J32" s="45" t="str">
        <f>IFERROR(VLOOKUP($A32,'Item List'!$A:$W,10,FALSE),"")</f>
        <v>GR412D04</v>
      </c>
      <c r="K32" s="43">
        <f t="shared" si="8"/>
        <v>223</v>
      </c>
      <c r="L32" s="43">
        <f t="shared" si="0"/>
        <v>4.645833333333333</v>
      </c>
      <c r="M32" s="44">
        <f t="shared" si="1"/>
        <v>5</v>
      </c>
      <c r="N32" s="49">
        <f t="shared" si="2"/>
        <v>240</v>
      </c>
      <c r="O32" s="20"/>
      <c r="Q32" s="4" t="str" cm="1">
        <f t="array" ref="Q32">IFERROR(INDEX($A$4:$N$1000,SMALL(IF((INDEX(MID($A$4:$N$1000,1,2),,11)&lt;&gt;"NN")*(INDEX($A$4:$N$1000,,13)&gt;=100)*(INDEX($A$4:$N$1000,,13)&lt;&gt;""),MATCH(ROW($A$4:$N$1000),ROW($A$4:$N$1000)),""),ROWS($A$4:A32)),COLUMNS($A$1:A29)),"")</f>
        <v/>
      </c>
      <c r="R32" s="4" t="str">
        <f>IFERROR(VLOOKUP(Q32,$A:$N,13,0),"")</f>
        <v/>
      </c>
      <c r="S32" s="4" t="str">
        <f ca="1"/>
        <v/>
      </c>
      <c r="T32" s="4" t="str">
        <f ca="1"/>
        <v/>
      </c>
      <c r="U32" s="4" t="str">
        <f t="shared" ca="1" si="4"/>
        <v/>
      </c>
      <c r="X32" s="4" t="str">
        <f>IFERROR(VLOOKUP(V32,$A:$C,4,0),"")</f>
        <v/>
      </c>
      <c r="AA32" s="4" t="str">
        <f t="shared" si="7"/>
        <v/>
      </c>
      <c r="AB32" s="8" t="str" cm="1">
        <f t="array" ref="AB32">IFERROR(INDEX($A$4:$N$1000,SMALL(IF((INDEX(MID($A$4:$N$1000,1,2),,11)&lt;&gt;"NN")*(INDEX($A$4:$N$1000,,13)&gt;=50)*(INDEX($A$4:$N$1000,,13)&lt;100)*(INDEX($A$4:$N$1000,,13)&lt;&gt;""),MATCH(ROW($A$4:$N$1000),ROW($A$4:$N$1000)),""),ROWS($A$4:A32)),COLUMNS($A$1:A29)),"")</f>
        <v/>
      </c>
      <c r="AC32" s="4" t="str">
        <f>IFERROR(VLOOKUP(AB32,$A:$N,13,0),"")</f>
        <v/>
      </c>
      <c r="AD32" s="4" t="str">
        <f ca="1"/>
        <v/>
      </c>
      <c r="AE32" s="4" t="str">
        <f ca="1"/>
        <v/>
      </c>
      <c r="AF32" s="4" t="str">
        <f t="shared" ca="1" si="5"/>
        <v/>
      </c>
      <c r="AI32" s="4" t="str">
        <f>IFERROR(VLOOKUP(AG32,$A:$C,4,0),"")</f>
        <v/>
      </c>
      <c r="AL32" s="4" t="str">
        <f>IFERROR(VLOOKUP(AJ32,$A:$C,4,0),"")</f>
        <v/>
      </c>
      <c r="AM32" s="8" cm="1">
        <f t="array" ref="AM32">IFERROR(INDEX($A$4:$N$1000,SMALL(IF((INDEX(MID($A$4:$N$1000,1,2),,11)&lt;&gt;"NN")*(INDEX($A$4:$N$1000,,13)&gt;=0)*(INDEX($A$4:$N$1000,,13)&lt;50)*(INDEX($A$4:$N$1000,,13)&lt;&gt;""),MATCH(ROW($A$4:$N$1000),ROW($A$4:$N$1000)),""),ROWS($A$4:A32)),COLUMNS($A$1:A29)),"")</f>
        <v>83630</v>
      </c>
      <c r="AN32" s="4">
        <f>IFERROR(VLOOKUP(AM32,$A:$N,13,0),"")</f>
        <v>12</v>
      </c>
      <c r="AO32" s="4">
        <f ca="1"/>
        <v>83630</v>
      </c>
      <c r="AP32" s="4">
        <f ca="1"/>
        <v>12</v>
      </c>
      <c r="AQ32" s="4" t="str">
        <f t="shared" ca="1" si="6"/>
        <v/>
      </c>
      <c r="AT32" s="4" t="str">
        <f>IFERROR(VLOOKUP(AR32,$A:$C,4,0),"")</f>
        <v/>
      </c>
      <c r="AU32" s="8" t="str" cm="1">
        <f t="array" ref="AU32">IFERROR(INDEX($A$4:$N$1000,SMALL(IF((INDEX(MID($A$4:$N$1000,1,2),,11)="NN")*(INDEX($A$4:$N$1000,,13)&gt;=0)*(INDEX($A$4:$N$1000,,13)&lt;&gt;""),MATCH(ROW($A$4:$N$1000),ROW($A$4:$N$1000)),""),ROWS($A$4:A32)),COLUMNS($A$1:A29)),"")</f>
        <v/>
      </c>
      <c r="AV32" s="4" t="str">
        <f>IFERROR(VLOOKUP(AU32,$A:$N,13,0),"")</f>
        <v/>
      </c>
      <c r="AW32" s="4" t="str">
        <f ca="1"/>
        <v/>
      </c>
      <c r="AX32" s="4" t="str">
        <f ca="1"/>
        <v/>
      </c>
      <c r="AY32" s="4" t="str">
        <f ca="1">IFERROR(VLOOKUP(AW32,$A:$C,4,0),"")</f>
        <v/>
      </c>
    </row>
    <row r="33" spans="1:51" ht="15.75" thickBot="1" x14ac:dyDescent="0.3">
      <c r="A33" s="64">
        <v>81813</v>
      </c>
      <c r="B33" s="62">
        <v>1527</v>
      </c>
      <c r="C33" s="63">
        <v>133</v>
      </c>
      <c r="D33" s="45">
        <f>IFERROR(VLOOKUP($A33,'Item List'!$A:$W,4,FALSE),"")</f>
        <v>270</v>
      </c>
      <c r="E33" s="53" t="str">
        <f>IFERROR(VLOOKUP($A33,'Item List'!$A:$W,5,FALSE),"")</f>
        <v>Saquinavir 200mg [Invirase], capsules, 270 Caps</v>
      </c>
      <c r="F33" s="45">
        <f>IFERROR(VLOOKUP($A33,'Item List'!$A:$W,6,FALSE),"")</f>
        <v>172</v>
      </c>
      <c r="G33" s="45">
        <f>IFERROR(VLOOKUP($A33,'Item List'!$A:$W,7,FALSE),"")</f>
        <v>575</v>
      </c>
      <c r="H33" s="45">
        <f>IFERROR(VLOOKUP($A33,'Item List'!$A:$W,8,FALSE),"")</f>
        <v>30</v>
      </c>
      <c r="I33" s="45" t="str">
        <f>IFERROR(VLOOKUP($A33,'Item List'!$A:$W,9,FALSE),"")</f>
        <v>BBB01D04</v>
      </c>
      <c r="J33" s="45" t="str">
        <f>IFERROR(VLOOKUP($A33,'Item List'!$A:$W,10,FALSE),"")</f>
        <v>GR714E08</v>
      </c>
      <c r="K33" s="43">
        <f t="shared" si="8"/>
        <v>133</v>
      </c>
      <c r="L33" s="43">
        <f t="shared" si="0"/>
        <v>4.4333333333333336</v>
      </c>
      <c r="M33" s="44">
        <f t="shared" si="1"/>
        <v>4</v>
      </c>
      <c r="N33" s="49">
        <f t="shared" si="2"/>
        <v>120</v>
      </c>
      <c r="O33" s="20"/>
      <c r="Q33" s="4" t="str" cm="1">
        <f t="array" ref="Q33">IFERROR(INDEX($A$4:$N$1000,SMALL(IF((INDEX(MID($A$4:$N$1000,1,2),,11)&lt;&gt;"NN")*(INDEX($A$4:$N$1000,,13)&gt;=100)*(INDEX($A$4:$N$1000,,13)&lt;&gt;""),MATCH(ROW($A$4:$N$1000),ROW($A$4:$N$1000)),""),ROWS($A$4:A33)),COLUMNS($A$1:A30)),"")</f>
        <v/>
      </c>
      <c r="R33" s="4" t="str">
        <f>IFERROR(VLOOKUP(Q33,$A:$N,13,0),"")</f>
        <v/>
      </c>
      <c r="S33" s="4" t="str">
        <f ca="1"/>
        <v/>
      </c>
      <c r="T33" s="4" t="str">
        <f ca="1"/>
        <v/>
      </c>
      <c r="U33" s="4" t="str">
        <f t="shared" ca="1" si="4"/>
        <v/>
      </c>
      <c r="X33" s="4" t="str">
        <f>IFERROR(VLOOKUP(V33,$A:$C,4,0),"")</f>
        <v/>
      </c>
      <c r="AA33" s="4" t="str">
        <f t="shared" si="7"/>
        <v/>
      </c>
      <c r="AB33" s="8" t="str" cm="1">
        <f t="array" ref="AB33">IFERROR(INDEX($A$4:$N$1000,SMALL(IF((INDEX(MID($A$4:$N$1000,1,2),,11)&lt;&gt;"NN")*(INDEX($A$4:$N$1000,,13)&gt;=50)*(INDEX($A$4:$N$1000,,13)&lt;100)*(INDEX($A$4:$N$1000,,13)&lt;&gt;""),MATCH(ROW($A$4:$N$1000),ROW($A$4:$N$1000)),""),ROWS($A$4:A33)),COLUMNS($A$1:A30)),"")</f>
        <v/>
      </c>
      <c r="AC33" s="4" t="str">
        <f>IFERROR(VLOOKUP(AB33,$A:$N,13,0),"")</f>
        <v/>
      </c>
      <c r="AD33" s="4" t="str">
        <f ca="1"/>
        <v/>
      </c>
      <c r="AE33" s="4" t="str">
        <f ca="1"/>
        <v/>
      </c>
      <c r="AF33" s="4" t="str">
        <f t="shared" ca="1" si="5"/>
        <v/>
      </c>
      <c r="AI33" s="4" t="str">
        <f>IFERROR(VLOOKUP(AG33,$A:$C,4,0),"")</f>
        <v/>
      </c>
      <c r="AL33" s="4" t="str">
        <f>IFERROR(VLOOKUP(AJ33,$A:$C,4,0),"")</f>
        <v/>
      </c>
      <c r="AM33" s="8" cm="1">
        <f t="array" ref="AM33">IFERROR(INDEX($A$4:$N$1000,SMALL(IF((INDEX(MID($A$4:$N$1000,1,2),,11)&lt;&gt;"NN")*(INDEX($A$4:$N$1000,,13)&gt;=0)*(INDEX($A$4:$N$1000,,13)&lt;50)*(INDEX($A$4:$N$1000,,13)&lt;&gt;""),MATCH(ROW($A$4:$N$1000),ROW($A$4:$N$1000)),""),ROWS($A$4:A33)),COLUMNS($A$1:A30)),"")</f>
        <v>86551</v>
      </c>
      <c r="AN33" s="4">
        <f>IFERROR(VLOOKUP(AM33,$A:$N,13,0),"")</f>
        <v>22</v>
      </c>
      <c r="AO33" s="4">
        <f ca="1"/>
        <v>86551</v>
      </c>
      <c r="AP33" s="4">
        <f ca="1"/>
        <v>22</v>
      </c>
      <c r="AQ33" s="4" t="str">
        <f t="shared" ca="1" si="6"/>
        <v/>
      </c>
      <c r="AT33" s="4" t="str">
        <f>IFERROR(VLOOKUP(AR33,$A:$C,4,0),"")</f>
        <v/>
      </c>
      <c r="AU33" s="8" t="str" cm="1">
        <f t="array" ref="AU33">IFERROR(INDEX($A$4:$N$1000,SMALL(IF((INDEX(MID($A$4:$N$1000,1,2),,11)="NN")*(INDEX($A$4:$N$1000,,13)&gt;=0)*(INDEX($A$4:$N$1000,,13)&lt;&gt;""),MATCH(ROW($A$4:$N$1000),ROW($A$4:$N$1000)),""),ROWS($A$4:A33)),COLUMNS($A$1:A30)),"")</f>
        <v/>
      </c>
      <c r="AV33" s="4" t="str">
        <f>IFERROR(VLOOKUP(AU33,$A:$N,13,0),"")</f>
        <v/>
      </c>
      <c r="AW33" s="4" t="str">
        <f ca="1"/>
        <v/>
      </c>
      <c r="AX33" s="4" t="str">
        <f ca="1"/>
        <v/>
      </c>
      <c r="AY33" s="4" t="str">
        <f ca="1">IFERROR(VLOOKUP(AW33,$A:$C,4,0),"")</f>
        <v/>
      </c>
    </row>
    <row r="34" spans="1:51" ht="15.75" thickBot="1" x14ac:dyDescent="0.3">
      <c r="A34" s="64">
        <v>83630</v>
      </c>
      <c r="B34" s="62">
        <v>727</v>
      </c>
      <c r="C34" s="63">
        <v>295</v>
      </c>
      <c r="D34" s="45">
        <f>IFERROR(VLOOKUP($A34,'Item List'!$A:$W,4,FALSE),"")</f>
        <v>200</v>
      </c>
      <c r="E34" s="53" t="str">
        <f>IFERROR(VLOOKUP($A34,'Item List'!$A:$W,5,FALSE),"")</f>
        <v>Stavudine 1mg/ml [Zerit], powder for oral solution, Bottle, 200 ml</v>
      </c>
      <c r="F34" s="45">
        <f>IFERROR(VLOOKUP($A34,'Item List'!$A:$W,6,FALSE),"")</f>
        <v>159</v>
      </c>
      <c r="G34" s="45">
        <f>IFERROR(VLOOKUP($A34,'Item List'!$A:$W,7,FALSE),"")</f>
        <v>448</v>
      </c>
      <c r="H34" s="45">
        <f>IFERROR(VLOOKUP($A34,'Item List'!$A:$W,8,FALSE),"")</f>
        <v>25</v>
      </c>
      <c r="I34" s="45" t="str">
        <f>IFERROR(VLOOKUP($A34,'Item List'!$A:$W,9,FALSE),"")</f>
        <v>BBB01D05</v>
      </c>
      <c r="J34" s="45" t="str">
        <f>IFERROR(VLOOKUP($A34,'Item List'!$A:$W,10,FALSE),"")</f>
        <v/>
      </c>
      <c r="K34" s="43">
        <f t="shared" si="8"/>
        <v>295</v>
      </c>
      <c r="L34" s="43">
        <f t="shared" si="0"/>
        <v>11.8</v>
      </c>
      <c r="M34" s="44">
        <f t="shared" si="1"/>
        <v>12</v>
      </c>
      <c r="N34" s="49">
        <f t="shared" si="2"/>
        <v>300</v>
      </c>
      <c r="O34" s="20"/>
      <c r="Q34" s="4" t="str" cm="1">
        <f t="array" ref="Q34">IFERROR(INDEX($A$4:$N$1000,SMALL(IF((INDEX(MID($A$4:$N$1000,1,2),,11)&lt;&gt;"NN")*(INDEX($A$4:$N$1000,,13)&gt;=100)*(INDEX($A$4:$N$1000,,13)&lt;&gt;""),MATCH(ROW($A$4:$N$1000),ROW($A$4:$N$1000)),""),ROWS($A$4:A34)),COLUMNS($A$1:A31)),"")</f>
        <v/>
      </c>
      <c r="R34" s="4" t="str">
        <f>IFERROR(VLOOKUP(Q34,$A:$N,13,0),"")</f>
        <v/>
      </c>
      <c r="S34" s="4" t="str">
        <f ca="1"/>
        <v/>
      </c>
      <c r="T34" s="4" t="str">
        <f ca="1"/>
        <v/>
      </c>
      <c r="U34" s="4" t="str">
        <f t="shared" ca="1" si="4"/>
        <v/>
      </c>
      <c r="X34" s="4" t="str">
        <f>IFERROR(VLOOKUP(V34,$A:$C,4,0),"")</f>
        <v/>
      </c>
      <c r="AA34" s="4" t="str">
        <f t="shared" si="7"/>
        <v/>
      </c>
      <c r="AB34" s="8" t="str" cm="1">
        <f t="array" ref="AB34">IFERROR(INDEX($A$4:$N$1000,SMALL(IF((INDEX(MID($A$4:$N$1000,1,2),,11)&lt;&gt;"NN")*(INDEX($A$4:$N$1000,,13)&gt;=50)*(INDEX($A$4:$N$1000,,13)&lt;100)*(INDEX($A$4:$N$1000,,13)&lt;&gt;""),MATCH(ROW($A$4:$N$1000),ROW($A$4:$N$1000)),""),ROWS($A$4:A34)),COLUMNS($A$1:A31)),"")</f>
        <v/>
      </c>
      <c r="AC34" s="4" t="str">
        <f>IFERROR(VLOOKUP(AB34,$A:$N,13,0),"")</f>
        <v/>
      </c>
      <c r="AD34" s="4" t="str">
        <f ca="1"/>
        <v/>
      </c>
      <c r="AE34" s="4" t="str">
        <f ca="1"/>
        <v/>
      </c>
      <c r="AF34" s="4" t="str">
        <f t="shared" ca="1" si="5"/>
        <v/>
      </c>
      <c r="AI34" s="4" t="str">
        <f>IFERROR(VLOOKUP(AG34,$A:$C,4,0),"")</f>
        <v/>
      </c>
      <c r="AL34" s="4" t="str">
        <f>IFERROR(VLOOKUP(AJ34,$A:$C,4,0),"")</f>
        <v/>
      </c>
      <c r="AM34" s="8" cm="1">
        <f t="array" ref="AM34">IFERROR(INDEX($A$4:$N$1000,SMALL(IF((INDEX(MID($A$4:$N$1000,1,2),,11)&lt;&gt;"NN")*(INDEX($A$4:$N$1000,,13)&gt;=0)*(INDEX($A$4:$N$1000,,13)&lt;50)*(INDEX($A$4:$N$1000,,13)&lt;&gt;""),MATCH(ROW($A$4:$N$1000),ROW($A$4:$N$1000)),""),ROWS($A$4:A34)),COLUMNS($A$1:A31)),"")</f>
        <v>88550</v>
      </c>
      <c r="AN34" s="4">
        <f>IFERROR(VLOOKUP(AM34,$A:$N,13,0),"")</f>
        <v>15</v>
      </c>
      <c r="AO34" s="4">
        <f ca="1"/>
        <v>88550</v>
      </c>
      <c r="AP34" s="4">
        <f ca="1"/>
        <v>15</v>
      </c>
      <c r="AQ34" s="4" t="str">
        <f t="shared" ca="1" si="6"/>
        <v/>
      </c>
      <c r="AT34" s="4" t="str">
        <f>IFERROR(VLOOKUP(AR34,$A:$C,4,0),"")</f>
        <v/>
      </c>
      <c r="AU34" s="8" t="str" cm="1">
        <f t="array" ref="AU34">IFERROR(INDEX($A$4:$N$1000,SMALL(IF((INDEX(MID($A$4:$N$1000,1,2),,11)="NN")*(INDEX($A$4:$N$1000,,13)&gt;=0)*(INDEX($A$4:$N$1000,,13)&lt;&gt;""),MATCH(ROW($A$4:$N$1000),ROW($A$4:$N$1000)),""),ROWS($A$4:A34)),COLUMNS($A$1:A31)),"")</f>
        <v/>
      </c>
      <c r="AV34" s="4" t="str">
        <f>IFERROR(VLOOKUP(AU34,$A:$N,13,0),"")</f>
        <v/>
      </c>
      <c r="AW34" s="4" t="str">
        <f ca="1"/>
        <v/>
      </c>
      <c r="AX34" s="4" t="str">
        <f ca="1"/>
        <v/>
      </c>
      <c r="AY34" s="4" t="str">
        <f ca="1">IFERROR(VLOOKUP(AW34,$A:$C,4,0),"")</f>
        <v/>
      </c>
    </row>
    <row r="35" spans="1:51" ht="15.75" thickBot="1" x14ac:dyDescent="0.3">
      <c r="A35" s="64">
        <v>86551</v>
      </c>
      <c r="B35" s="62">
        <v>1479</v>
      </c>
      <c r="C35" s="63">
        <v>177</v>
      </c>
      <c r="D35" s="45">
        <f>IFERROR(VLOOKUP($A35,'Item List'!$A:$W,4,FALSE),"")</f>
        <v>60</v>
      </c>
      <c r="E35" s="53" t="str">
        <f>IFERROR(VLOOKUP($A35,'Item List'!$A:$W,5,FALSE),"")</f>
        <v>Didanosine 25mg [Videx], chewable tablets, 60 Tabs</v>
      </c>
      <c r="F35" s="45">
        <f>IFERROR(VLOOKUP($A35,'Item List'!$A:$W,6,FALSE),"")</f>
        <v>343</v>
      </c>
      <c r="G35" s="45">
        <f>IFERROR(VLOOKUP($A35,'Item List'!$A:$W,7,FALSE),"")</f>
        <v>333</v>
      </c>
      <c r="H35" s="45">
        <f>IFERROR(VLOOKUP($A35,'Item List'!$A:$W,8,FALSE),"")</f>
        <v>8</v>
      </c>
      <c r="I35" s="45" t="str">
        <f>IFERROR(VLOOKUP($A35,'Item List'!$A:$W,9,FALSE),"")</f>
        <v>BBB01E01</v>
      </c>
      <c r="J35" s="45" t="str">
        <f>IFERROR(VLOOKUP($A35,'Item List'!$A:$W,10,FALSE),"")</f>
        <v/>
      </c>
      <c r="K35" s="43">
        <f t="shared" si="8"/>
        <v>177</v>
      </c>
      <c r="L35" s="43">
        <f t="shared" si="0"/>
        <v>22.125</v>
      </c>
      <c r="M35" s="44">
        <f t="shared" si="1"/>
        <v>22</v>
      </c>
      <c r="N35" s="49">
        <f t="shared" si="2"/>
        <v>176</v>
      </c>
      <c r="O35" s="20"/>
      <c r="Q35" s="4" t="str" cm="1">
        <f t="array" ref="Q35">IFERROR(INDEX($A$4:$N$1000,SMALL(IF((INDEX(MID($A$4:$N$1000,1,2),,11)&lt;&gt;"NN")*(INDEX($A$4:$N$1000,,13)&gt;=100)*(INDEX($A$4:$N$1000,,13)&lt;&gt;""),MATCH(ROW($A$4:$N$1000),ROW($A$4:$N$1000)),""),ROWS($A$4:A35)),COLUMNS($A$1:A32)),"")</f>
        <v/>
      </c>
      <c r="R35" s="4" t="str">
        <f>IFERROR(VLOOKUP(Q35,$A:$N,13,0),"")</f>
        <v/>
      </c>
      <c r="S35" s="4" t="str">
        <f ca="1"/>
        <v/>
      </c>
      <c r="T35" s="4" t="str">
        <f ca="1"/>
        <v/>
      </c>
      <c r="U35" s="4" t="str">
        <f t="shared" ca="1" si="4"/>
        <v/>
      </c>
      <c r="X35" s="4" t="str">
        <f>IFERROR(VLOOKUP(V35,$A:$C,4,0),"")</f>
        <v/>
      </c>
      <c r="AA35" s="4" t="str">
        <f t="shared" si="7"/>
        <v/>
      </c>
      <c r="AB35" s="8" t="str" cm="1">
        <f t="array" ref="AB35">IFERROR(INDEX($A$4:$N$1000,SMALL(IF((INDEX(MID($A$4:$N$1000,1,2),,11)&lt;&gt;"NN")*(INDEX($A$4:$N$1000,,13)&gt;=50)*(INDEX($A$4:$N$1000,,13)&lt;100)*(INDEX($A$4:$N$1000,,13)&lt;&gt;""),MATCH(ROW($A$4:$N$1000),ROW($A$4:$N$1000)),""),ROWS($A$4:A35)),COLUMNS($A$1:A32)),"")</f>
        <v/>
      </c>
      <c r="AC35" s="4" t="str">
        <f>IFERROR(VLOOKUP(AB35,$A:$N,13,0),"")</f>
        <v/>
      </c>
      <c r="AD35" s="4" t="str">
        <f ca="1"/>
        <v/>
      </c>
      <c r="AE35" s="4" t="str">
        <f ca="1"/>
        <v/>
      </c>
      <c r="AF35" s="4" t="str">
        <f t="shared" ca="1" si="5"/>
        <v/>
      </c>
      <c r="AI35" s="4" t="str">
        <f>IFERROR(VLOOKUP(AG35,$A:$C,4,0),"")</f>
        <v/>
      </c>
      <c r="AL35" s="4" t="str">
        <f>IFERROR(VLOOKUP(AJ35,$A:$C,4,0),"")</f>
        <v/>
      </c>
      <c r="AM35" s="8" cm="1">
        <f t="array" ref="AM35">IFERROR(INDEX($A$4:$N$1000,SMALL(IF((INDEX(MID($A$4:$N$1000,1,2),,11)&lt;&gt;"NN")*(INDEX($A$4:$N$1000,,13)&gt;=0)*(INDEX($A$4:$N$1000,,13)&lt;50)*(INDEX($A$4:$N$1000,,13)&lt;&gt;""),MATCH(ROW($A$4:$N$1000),ROW($A$4:$N$1000)),""),ROWS($A$4:A35)),COLUMNS($A$1:A32)),"")</f>
        <v>88334</v>
      </c>
      <c r="AN35" s="4">
        <f>IFERROR(VLOOKUP(AM35,$A:$N,13,0),"")</f>
        <v>8</v>
      </c>
      <c r="AO35" s="4">
        <f ca="1"/>
        <v>88334</v>
      </c>
      <c r="AP35" s="4">
        <f ca="1"/>
        <v>8</v>
      </c>
      <c r="AQ35" s="4" t="str">
        <f t="shared" ca="1" si="6"/>
        <v/>
      </c>
      <c r="AT35" s="4" t="str">
        <f>IFERROR(VLOOKUP(AR35,$A:$C,4,0),"")</f>
        <v/>
      </c>
      <c r="AU35" s="8" t="str" cm="1">
        <f t="array" ref="AU35">IFERROR(INDEX($A$4:$N$1000,SMALL(IF((INDEX(MID($A$4:$N$1000,1,2),,11)="NN")*(INDEX($A$4:$N$1000,,13)&gt;=0)*(INDEX($A$4:$N$1000,,13)&lt;&gt;""),MATCH(ROW($A$4:$N$1000),ROW($A$4:$N$1000)),""),ROWS($A$4:A35)),COLUMNS($A$1:A32)),"")</f>
        <v/>
      </c>
      <c r="AV35" s="4" t="str">
        <f>IFERROR(VLOOKUP(AU35,$A:$N,13,0),"")</f>
        <v/>
      </c>
      <c r="AW35" s="4" t="str">
        <f ca="1"/>
        <v/>
      </c>
      <c r="AX35" s="4" t="str">
        <f ca="1"/>
        <v/>
      </c>
      <c r="AY35" s="4" t="str">
        <f ca="1">IFERROR(VLOOKUP(AW35,$A:$C,4,0),"")</f>
        <v/>
      </c>
    </row>
    <row r="36" spans="1:51" ht="15.75" thickBot="1" x14ac:dyDescent="0.3">
      <c r="A36" s="64">
        <v>81428</v>
      </c>
      <c r="B36" s="62">
        <v>1058</v>
      </c>
      <c r="C36" s="63">
        <v>307</v>
      </c>
      <c r="D36" s="45">
        <f>IFERROR(VLOOKUP($A36,'Item List'!$A:$W,4,FALSE),"")</f>
        <v>60</v>
      </c>
      <c r="E36" s="53" t="str">
        <f>IFERROR(VLOOKUP($A36,'Item List'!$A:$W,5,FALSE),"")</f>
        <v>Didanosine 25mg [Videx], chewable tablets, 60 Tabs</v>
      </c>
      <c r="F36" s="45">
        <f>IFERROR(VLOOKUP($A36,'Item List'!$A:$W,6,FALSE),"")</f>
        <v>220</v>
      </c>
      <c r="G36" s="45">
        <f>IFERROR(VLOOKUP($A36,'Item List'!$A:$W,7,FALSE),"")</f>
        <v>389</v>
      </c>
      <c r="H36" s="45">
        <f>IFERROR(VLOOKUP($A36,'Item List'!$A:$W,8,FALSE),"")</f>
        <v>0</v>
      </c>
      <c r="I36" s="45" t="str">
        <f>IFERROR(VLOOKUP($A36,'Item List'!$A:$W,9,FALSE),"")</f>
        <v>BBB01E02</v>
      </c>
      <c r="J36" s="45" t="str">
        <f>IFERROR(VLOOKUP($A36,'Item List'!$A:$W,10,FALSE),"")</f>
        <v/>
      </c>
      <c r="K36" s="43">
        <f t="shared" si="8"/>
        <v>307</v>
      </c>
      <c r="L36" s="43" t="str">
        <f t="shared" si="0"/>
        <v/>
      </c>
      <c r="M36" s="44" t="str">
        <f t="shared" si="1"/>
        <v/>
      </c>
      <c r="N36" s="49" t="str">
        <f t="shared" si="2"/>
        <v/>
      </c>
      <c r="O36" s="20"/>
      <c r="Q36" s="4" t="str" cm="1">
        <f t="array" ref="Q36">IFERROR(INDEX($A$4:$N$1000,SMALL(IF((INDEX(MID($A$4:$N$1000,1,2),,11)&lt;&gt;"NN")*(INDEX($A$4:$N$1000,,13)&gt;=100)*(INDEX($A$4:$N$1000,,13)&lt;&gt;""),MATCH(ROW($A$4:$N$1000),ROW($A$4:$N$1000)),""),ROWS($A$4:A36)),COLUMNS($A$1:A33)),"")</f>
        <v/>
      </c>
      <c r="R36" s="4" t="str">
        <f>IFERROR(VLOOKUP(Q36,$A:$N,13,0),"")</f>
        <v/>
      </c>
      <c r="S36" s="4" t="str">
        <f ca="1"/>
        <v/>
      </c>
      <c r="T36" s="4" t="str">
        <f ca="1"/>
        <v/>
      </c>
      <c r="U36" s="4" t="str">
        <f t="shared" ca="1" si="4"/>
        <v/>
      </c>
      <c r="X36" s="4" t="str">
        <f>IFERROR(VLOOKUP(V36,$A:$C,4,0),"")</f>
        <v/>
      </c>
      <c r="AA36" s="4" t="str">
        <f t="shared" si="7"/>
        <v/>
      </c>
      <c r="AB36" s="8" t="str" cm="1">
        <f t="array" ref="AB36">IFERROR(INDEX($A$4:$N$1000,SMALL(IF((INDEX(MID($A$4:$N$1000,1,2),,11)&lt;&gt;"NN")*(INDEX($A$4:$N$1000,,13)&gt;=50)*(INDEX($A$4:$N$1000,,13)&lt;100)*(INDEX($A$4:$N$1000,,13)&lt;&gt;""),MATCH(ROW($A$4:$N$1000),ROW($A$4:$N$1000)),""),ROWS($A$4:A36)),COLUMNS($A$1:A33)),"")</f>
        <v/>
      </c>
      <c r="AC36" s="4" t="str">
        <f>IFERROR(VLOOKUP(AB36,$A:$N,13,0),"")</f>
        <v/>
      </c>
      <c r="AD36" s="4" t="str">
        <f ca="1"/>
        <v/>
      </c>
      <c r="AE36" s="4" t="str">
        <f ca="1"/>
        <v/>
      </c>
      <c r="AF36" s="4" t="str">
        <f t="shared" ca="1" si="5"/>
        <v/>
      </c>
      <c r="AI36" s="4" t="str">
        <f>IFERROR(VLOOKUP(AG36,$A:$C,4,0),"")</f>
        <v/>
      </c>
      <c r="AL36" s="4" t="str">
        <f>IFERROR(VLOOKUP(AJ36,$A:$C,4,0),"")</f>
        <v/>
      </c>
      <c r="AM36" s="8" cm="1">
        <f t="array" ref="AM36">IFERROR(INDEX($A$4:$N$1000,SMALL(IF((INDEX(MID($A$4:$N$1000,1,2),,11)&lt;&gt;"NN")*(INDEX($A$4:$N$1000,,13)&gt;=0)*(INDEX($A$4:$N$1000,,13)&lt;50)*(INDEX($A$4:$N$1000,,13)&lt;&gt;""),MATCH(ROW($A$4:$N$1000),ROW($A$4:$N$1000)),""),ROWS($A$4:A36)),COLUMNS($A$1:A33)),"")</f>
        <v>89033</v>
      </c>
      <c r="AN36" s="4">
        <f>IFERROR(VLOOKUP(AM36,$A:$N,13,0),"")</f>
        <v>6</v>
      </c>
      <c r="AO36" s="4">
        <f ca="1"/>
        <v>89033</v>
      </c>
      <c r="AP36" s="4">
        <f ca="1"/>
        <v>6</v>
      </c>
      <c r="AQ36" s="4" t="str">
        <f t="shared" ca="1" si="6"/>
        <v/>
      </c>
      <c r="AT36" s="4" t="str">
        <f>IFERROR(VLOOKUP(AR36,$A:$C,4,0),"")</f>
        <v/>
      </c>
      <c r="AU36" s="8" t="str" cm="1">
        <f t="array" ref="AU36">IFERROR(INDEX($A$4:$N$1000,SMALL(IF((INDEX(MID($A$4:$N$1000,1,2),,11)="NN")*(INDEX($A$4:$N$1000,,13)&gt;=0)*(INDEX($A$4:$N$1000,,13)&lt;&gt;""),MATCH(ROW($A$4:$N$1000),ROW($A$4:$N$1000)),""),ROWS($A$4:A36)),COLUMNS($A$1:A33)),"")</f>
        <v/>
      </c>
      <c r="AV36" s="4" t="str">
        <f>IFERROR(VLOOKUP(AU36,$A:$N,13,0),"")</f>
        <v/>
      </c>
      <c r="AW36" s="4" t="str">
        <f ca="1"/>
        <v/>
      </c>
      <c r="AX36" s="4" t="str">
        <f ca="1"/>
        <v/>
      </c>
      <c r="AY36" s="4" t="str">
        <f ca="1">IFERROR(VLOOKUP(AW36,$A:$C,4,0),"")</f>
        <v/>
      </c>
    </row>
    <row r="37" spans="1:51" ht="15.75" thickBot="1" x14ac:dyDescent="0.3">
      <c r="A37" s="64">
        <v>88550</v>
      </c>
      <c r="B37" s="62">
        <v>809</v>
      </c>
      <c r="C37" s="63">
        <v>162</v>
      </c>
      <c r="D37" s="45">
        <f>IFERROR(VLOOKUP($A37,'Item List'!$A:$W,4,FALSE),"")</f>
        <v>20</v>
      </c>
      <c r="E37" s="53" t="str">
        <f>IFERROR(VLOOKUP($A37,'Item List'!$A:$W,5,FALSE),"")</f>
        <v>HIV 1/2, Uni-Gold HIV Kit, 20 Tests</v>
      </c>
      <c r="F37" s="45">
        <f>IFERROR(VLOOKUP($A37,'Item List'!$A:$W,6,FALSE),"")</f>
        <v>253</v>
      </c>
      <c r="G37" s="45">
        <f>IFERROR(VLOOKUP($A37,'Item List'!$A:$W,7,FALSE),"")</f>
        <v>399</v>
      </c>
      <c r="H37" s="45">
        <f>IFERROR(VLOOKUP($A37,'Item List'!$A:$W,8,FALSE),"")</f>
        <v>11</v>
      </c>
      <c r="I37" s="45" t="str">
        <f>IFERROR(VLOOKUP($A37,'Item List'!$A:$W,9,FALSE),"")</f>
        <v>BBB01E03</v>
      </c>
      <c r="J37" s="45" t="str">
        <f>IFERROR(VLOOKUP($A37,'Item List'!$A:$W,10,FALSE),"")</f>
        <v/>
      </c>
      <c r="K37" s="43">
        <f t="shared" si="8"/>
        <v>162</v>
      </c>
      <c r="L37" s="43">
        <f t="shared" si="0"/>
        <v>14.727272727272727</v>
      </c>
      <c r="M37" s="44">
        <f t="shared" si="1"/>
        <v>15</v>
      </c>
      <c r="N37" s="49">
        <f t="shared" si="2"/>
        <v>165</v>
      </c>
      <c r="O37" s="20"/>
      <c r="Q37" s="4" t="str" cm="1">
        <f t="array" ref="Q37">IFERROR(INDEX($A$4:$N$1000,SMALL(IF((INDEX(MID($A$4:$N$1000,1,2),,11)&lt;&gt;"NN")*(INDEX($A$4:$N$1000,,13)&gt;=100)*(INDEX($A$4:$N$1000,,13)&lt;&gt;""),MATCH(ROW($A$4:$N$1000),ROW($A$4:$N$1000)),""),ROWS($A$4:A37)),COLUMNS($A$1:A34)),"")</f>
        <v/>
      </c>
      <c r="R37" s="4" t="str">
        <f>IFERROR(VLOOKUP(Q37,$A:$N,13,0),"")</f>
        <v/>
      </c>
      <c r="S37" s="4" t="str">
        <f ca="1"/>
        <v/>
      </c>
      <c r="T37" s="4" t="str">
        <f ca="1"/>
        <v/>
      </c>
      <c r="U37" s="4" t="str">
        <f t="shared" ca="1" si="4"/>
        <v/>
      </c>
      <c r="X37" s="4" t="str">
        <f>IFERROR(VLOOKUP(V37,$A:$C,4,0),"")</f>
        <v/>
      </c>
      <c r="AA37" s="4" t="str">
        <f t="shared" si="7"/>
        <v/>
      </c>
      <c r="AB37" s="8" t="str" cm="1">
        <f t="array" ref="AB37">IFERROR(INDEX($A$4:$N$1000,SMALL(IF((INDEX(MID($A$4:$N$1000,1,2),,11)&lt;&gt;"NN")*(INDEX($A$4:$N$1000,,13)&gt;=50)*(INDEX($A$4:$N$1000,,13)&lt;100)*(INDEX($A$4:$N$1000,,13)&lt;&gt;""),MATCH(ROW($A$4:$N$1000),ROW($A$4:$N$1000)),""),ROWS($A$4:A37)),COLUMNS($A$1:A34)),"")</f>
        <v/>
      </c>
      <c r="AC37" s="4" t="str">
        <f>IFERROR(VLOOKUP(AB37,$A:$N,13,0),"")</f>
        <v/>
      </c>
      <c r="AD37" s="4" t="str">
        <f ca="1"/>
        <v/>
      </c>
      <c r="AE37" s="4" t="str">
        <f ca="1"/>
        <v/>
      </c>
      <c r="AF37" s="4" t="str">
        <f t="shared" ca="1" si="5"/>
        <v/>
      </c>
      <c r="AI37" s="4" t="str">
        <f>IFERROR(VLOOKUP(AG37,$A:$C,4,0),"")</f>
        <v/>
      </c>
      <c r="AL37" s="4" t="str">
        <f>IFERROR(VLOOKUP(AJ37,$A:$C,4,0),"")</f>
        <v/>
      </c>
      <c r="AM37" s="8" cm="1">
        <f t="array" ref="AM37">IFERROR(INDEX($A$4:$N$1000,SMALL(IF((INDEX(MID($A$4:$N$1000,1,2),,11)&lt;&gt;"NN")*(INDEX($A$4:$N$1000,,13)&gt;=0)*(INDEX($A$4:$N$1000,,13)&lt;50)*(INDEX($A$4:$N$1000,,13)&lt;&gt;""),MATCH(ROW($A$4:$N$1000),ROW($A$4:$N$1000)),""),ROWS($A$4:A37)),COLUMNS($A$1:A34)),"")</f>
        <v>84226</v>
      </c>
      <c r="AN37" s="4">
        <f>IFERROR(VLOOKUP(AM37,$A:$N,13,0),"")</f>
        <v>5</v>
      </c>
      <c r="AO37" s="4">
        <f ca="1"/>
        <v>84226</v>
      </c>
      <c r="AP37" s="4">
        <f ca="1"/>
        <v>5</v>
      </c>
      <c r="AQ37" s="4" t="str">
        <f t="shared" ca="1" si="6"/>
        <v/>
      </c>
      <c r="AT37" s="4" t="str">
        <f>IFERROR(VLOOKUP(AR37,$A:$C,4,0),"")</f>
        <v/>
      </c>
      <c r="AU37" s="8" t="str" cm="1">
        <f t="array" ref="AU37">IFERROR(INDEX($A$4:$N$1000,SMALL(IF((INDEX(MID($A$4:$N$1000,1,2),,11)="NN")*(INDEX($A$4:$N$1000,,13)&gt;=0)*(INDEX($A$4:$N$1000,,13)&lt;&gt;""),MATCH(ROW($A$4:$N$1000),ROW($A$4:$N$1000)),""),ROWS($A$4:A37)),COLUMNS($A$1:A34)),"")</f>
        <v/>
      </c>
      <c r="AV37" s="4" t="str">
        <f>IFERROR(VLOOKUP(AU37,$A:$N,13,0),"")</f>
        <v/>
      </c>
      <c r="AW37" s="4" t="str">
        <f ca="1"/>
        <v/>
      </c>
      <c r="AX37" s="4" t="str">
        <f ca="1"/>
        <v/>
      </c>
      <c r="AY37" s="4" t="str">
        <f ca="1">IFERROR(VLOOKUP(AW37,$A:$C,4,0),"")</f>
        <v/>
      </c>
    </row>
    <row r="38" spans="1:51" ht="15.75" thickBot="1" x14ac:dyDescent="0.3">
      <c r="A38" s="64">
        <v>88334</v>
      </c>
      <c r="B38" s="62">
        <v>1512</v>
      </c>
      <c r="C38" s="63">
        <v>317</v>
      </c>
      <c r="D38" s="45">
        <f>IFERROR(VLOOKUP($A38,'Item List'!$A:$W,4,FALSE),"")</f>
        <v>30</v>
      </c>
      <c r="E38" s="53" t="str">
        <f>IFERROR(VLOOKUP($A38,'Item List'!$A:$W,5,FALSE),"")</f>
        <v>Tenofovir Disoproxil Fumarate 300mg, tablets, 30 Tabs</v>
      </c>
      <c r="F38" s="45">
        <f>IFERROR(VLOOKUP($A38,'Item List'!$A:$W,6,FALSE),"")</f>
        <v>163</v>
      </c>
      <c r="G38" s="45">
        <f>IFERROR(VLOOKUP($A38,'Item List'!$A:$W,7,FALSE),"")</f>
        <v>626</v>
      </c>
      <c r="H38" s="45">
        <f>IFERROR(VLOOKUP($A38,'Item List'!$A:$W,8,FALSE),"")</f>
        <v>42</v>
      </c>
      <c r="I38" s="45" t="str">
        <f>IFERROR(VLOOKUP($A38,'Item List'!$A:$W,9,FALSE),"")</f>
        <v>BBB01E04</v>
      </c>
      <c r="J38" s="45" t="str">
        <f>IFERROR(VLOOKUP($A38,'Item List'!$A:$W,10,FALSE),"")</f>
        <v/>
      </c>
      <c r="K38" s="43">
        <f t="shared" si="8"/>
        <v>317</v>
      </c>
      <c r="L38" s="43">
        <f t="shared" si="0"/>
        <v>7.5476190476190474</v>
      </c>
      <c r="M38" s="44">
        <f t="shared" si="1"/>
        <v>8</v>
      </c>
      <c r="N38" s="49">
        <f t="shared" si="2"/>
        <v>336</v>
      </c>
      <c r="O38" s="20"/>
      <c r="Q38" s="4" t="str" cm="1">
        <f t="array" ref="Q38">IFERROR(INDEX($A$4:$N$1000,SMALL(IF((INDEX(MID($A$4:$N$1000,1,2),,11)&lt;&gt;"NN")*(INDEX($A$4:$N$1000,,13)&gt;=100)*(INDEX($A$4:$N$1000,,13)&lt;&gt;""),MATCH(ROW($A$4:$N$1000),ROW($A$4:$N$1000)),""),ROWS($A$4:A38)),COLUMNS($A$1:A35)),"")</f>
        <v/>
      </c>
      <c r="R38" s="4" t="str">
        <f>IFERROR(VLOOKUP(Q38,$A:$N,13,0),"")</f>
        <v/>
      </c>
      <c r="S38" s="4" t="str">
        <f ca="1"/>
        <v/>
      </c>
      <c r="T38" s="4" t="str">
        <f ca="1"/>
        <v/>
      </c>
      <c r="U38" s="4" t="str">
        <f t="shared" ca="1" si="4"/>
        <v/>
      </c>
      <c r="X38" s="4" t="str">
        <f>IFERROR(VLOOKUP(V38,$A:$C,4,0),"")</f>
        <v/>
      </c>
      <c r="AA38" s="4" t="str">
        <f t="shared" si="7"/>
        <v/>
      </c>
      <c r="AB38" s="8" t="str" cm="1">
        <f t="array" ref="AB38">IFERROR(INDEX($A$4:$N$1000,SMALL(IF((INDEX(MID($A$4:$N$1000,1,2),,11)&lt;&gt;"NN")*(INDEX($A$4:$N$1000,,13)&gt;=50)*(INDEX($A$4:$N$1000,,13)&lt;100)*(INDEX($A$4:$N$1000,,13)&lt;&gt;""),MATCH(ROW($A$4:$N$1000),ROW($A$4:$N$1000)),""),ROWS($A$4:A38)),COLUMNS($A$1:A35)),"")</f>
        <v/>
      </c>
      <c r="AC38" s="4" t="str">
        <f>IFERROR(VLOOKUP(AB38,$A:$N,13,0),"")</f>
        <v/>
      </c>
      <c r="AD38" s="4" t="str">
        <f ca="1"/>
        <v/>
      </c>
      <c r="AE38" s="4" t="str">
        <f ca="1"/>
        <v/>
      </c>
      <c r="AF38" s="4" t="str">
        <f t="shared" ca="1" si="5"/>
        <v/>
      </c>
      <c r="AI38" s="4" t="str">
        <f>IFERROR(VLOOKUP(AG38,$A:$C,4,0),"")</f>
        <v/>
      </c>
      <c r="AL38" s="4" t="str">
        <f>IFERROR(VLOOKUP(AJ38,$A:$C,4,0),"")</f>
        <v/>
      </c>
      <c r="AM38" s="8" cm="1">
        <f t="array" ref="AM38">IFERROR(INDEX($A$4:$N$1000,SMALL(IF((INDEX(MID($A$4:$N$1000,1,2),,11)&lt;&gt;"NN")*(INDEX($A$4:$N$1000,,13)&gt;=0)*(INDEX($A$4:$N$1000,,13)&lt;50)*(INDEX($A$4:$N$1000,,13)&lt;&gt;""),MATCH(ROW($A$4:$N$1000),ROW($A$4:$N$1000)),""),ROWS($A$4:A38)),COLUMNS($A$1:A35)),"")</f>
        <v>89078</v>
      </c>
      <c r="AN38" s="4">
        <f>IFERROR(VLOOKUP(AM38,$A:$N,13,0),"")</f>
        <v>30</v>
      </c>
      <c r="AO38" s="4">
        <f ca="1"/>
        <v>89078</v>
      </c>
      <c r="AP38" s="4">
        <f ca="1"/>
        <v>30</v>
      </c>
      <c r="AQ38" s="4" t="str">
        <f t="shared" ca="1" si="6"/>
        <v/>
      </c>
      <c r="AT38" s="4" t="str">
        <f>IFERROR(VLOOKUP(AR38,$A:$C,4,0),"")</f>
        <v/>
      </c>
      <c r="AU38" s="8" t="str" cm="1">
        <f t="array" ref="AU38">IFERROR(INDEX($A$4:$N$1000,SMALL(IF((INDEX(MID($A$4:$N$1000,1,2),,11)="NN")*(INDEX($A$4:$N$1000,,13)&gt;=0)*(INDEX($A$4:$N$1000,,13)&lt;&gt;""),MATCH(ROW($A$4:$N$1000),ROW($A$4:$N$1000)),""),ROWS($A$4:A38)),COLUMNS($A$1:A35)),"")</f>
        <v/>
      </c>
      <c r="AV38" s="4" t="str">
        <f>IFERROR(VLOOKUP(AU38,$A:$N,13,0),"")</f>
        <v/>
      </c>
      <c r="AW38" s="4" t="str">
        <f ca="1"/>
        <v/>
      </c>
      <c r="AX38" s="4" t="str">
        <f ca="1"/>
        <v/>
      </c>
      <c r="AY38" s="4" t="str">
        <f ca="1">IFERROR(VLOOKUP(AW38,$A:$C,4,0),"")</f>
        <v/>
      </c>
    </row>
    <row r="39" spans="1:51" ht="15.75" thickBot="1" x14ac:dyDescent="0.3">
      <c r="A39" s="64">
        <v>89033</v>
      </c>
      <c r="B39" s="62">
        <v>1901</v>
      </c>
      <c r="C39" s="63">
        <v>152</v>
      </c>
      <c r="D39" s="45">
        <f>IFERROR(VLOOKUP($A39,'Item List'!$A:$W,4,FALSE),"")</f>
        <v>60</v>
      </c>
      <c r="E39" s="53" t="str">
        <f>IFERROR(VLOOKUP($A39,'Item List'!$A:$W,5,FALSE),"")</f>
        <v>Stavudine 20mg [Zerit], capsules, 60 Caps</v>
      </c>
      <c r="F39" s="45">
        <f>IFERROR(VLOOKUP($A39,'Item List'!$A:$W,6,FALSE),"")</f>
        <v>315</v>
      </c>
      <c r="G39" s="45">
        <f>IFERROR(VLOOKUP($A39,'Item List'!$A:$W,7,FALSE),"")</f>
        <v>701</v>
      </c>
      <c r="H39" s="45">
        <f>IFERROR(VLOOKUP($A39,'Item List'!$A:$W,8,FALSE),"")</f>
        <v>27</v>
      </c>
      <c r="I39" s="45" t="str">
        <f>IFERROR(VLOOKUP($A39,'Item List'!$A:$W,9,FALSE),"")</f>
        <v>BBB01E05</v>
      </c>
      <c r="J39" s="45" t="str">
        <f>IFERROR(VLOOKUP($A39,'Item List'!$A:$W,10,FALSE),"")</f>
        <v>GR711D08</v>
      </c>
      <c r="K39" s="43">
        <f t="shared" si="8"/>
        <v>152</v>
      </c>
      <c r="L39" s="43">
        <f t="shared" si="0"/>
        <v>5.6296296296296298</v>
      </c>
      <c r="M39" s="44">
        <f t="shared" si="1"/>
        <v>6</v>
      </c>
      <c r="N39" s="49">
        <f t="shared" si="2"/>
        <v>162</v>
      </c>
      <c r="O39" s="20"/>
      <c r="Q39" s="4" t="str" cm="1">
        <f t="array" ref="Q39">IFERROR(INDEX($A$4:$N$1000,SMALL(IF((INDEX(MID($A$4:$N$1000,1,2),,11)&lt;&gt;"NN")*(INDEX($A$4:$N$1000,,13)&gt;=100)*(INDEX($A$4:$N$1000,,13)&lt;&gt;""),MATCH(ROW($A$4:$N$1000),ROW($A$4:$N$1000)),""),ROWS($A$4:A39)),COLUMNS($A$1:A36)),"")</f>
        <v/>
      </c>
      <c r="R39" s="4" t="str">
        <f>IFERROR(VLOOKUP(Q39,$A:$N,13,0),"")</f>
        <v/>
      </c>
      <c r="S39" s="4" t="str">
        <f ca="1"/>
        <v/>
      </c>
      <c r="T39" s="4" t="str">
        <f ca="1"/>
        <v/>
      </c>
      <c r="U39" s="4" t="str">
        <f t="shared" ca="1" si="4"/>
        <v/>
      </c>
      <c r="X39" s="4" t="str">
        <f>IFERROR(VLOOKUP(V39,$A:$C,4,0),"")</f>
        <v/>
      </c>
      <c r="AA39" s="4" t="str">
        <f t="shared" si="7"/>
        <v/>
      </c>
      <c r="AB39" s="8" t="str" cm="1">
        <f t="array" ref="AB39">IFERROR(INDEX($A$4:$N$1000,SMALL(IF((INDEX(MID($A$4:$N$1000,1,2),,11)&lt;&gt;"NN")*(INDEX($A$4:$N$1000,,13)&gt;=50)*(INDEX($A$4:$N$1000,,13)&lt;100)*(INDEX($A$4:$N$1000,,13)&lt;&gt;""),MATCH(ROW($A$4:$N$1000),ROW($A$4:$N$1000)),""),ROWS($A$4:A39)),COLUMNS($A$1:A36)),"")</f>
        <v/>
      </c>
      <c r="AC39" s="4" t="str">
        <f>IFERROR(VLOOKUP(AB39,$A:$N,13,0),"")</f>
        <v/>
      </c>
      <c r="AD39" s="4" t="str">
        <f ca="1"/>
        <v/>
      </c>
      <c r="AE39" s="4" t="str">
        <f ca="1"/>
        <v/>
      </c>
      <c r="AF39" s="4" t="str">
        <f t="shared" ca="1" si="5"/>
        <v/>
      </c>
      <c r="AI39" s="4" t="str">
        <f>IFERROR(VLOOKUP(AG39,$A:$C,4,0),"")</f>
        <v/>
      </c>
      <c r="AL39" s="4" t="str">
        <f>IFERROR(VLOOKUP(AJ39,$A:$C,4,0),"")</f>
        <v/>
      </c>
      <c r="AM39" s="8" cm="1">
        <f t="array" ref="AM39">IFERROR(INDEX($A$4:$N$1000,SMALL(IF((INDEX(MID($A$4:$N$1000,1,2),,11)&lt;&gt;"NN")*(INDEX($A$4:$N$1000,,13)&gt;=0)*(INDEX($A$4:$N$1000,,13)&lt;50)*(INDEX($A$4:$N$1000,,13)&lt;&gt;""),MATCH(ROW($A$4:$N$1000),ROW($A$4:$N$1000)),""),ROWS($A$4:A39)),COLUMNS($A$1:A36)),"")</f>
        <v>88735</v>
      </c>
      <c r="AN39" s="4">
        <f>IFERROR(VLOOKUP(AM39,$A:$N,13,0),"")</f>
        <v>7</v>
      </c>
      <c r="AO39" s="4">
        <f ca="1"/>
        <v>88735</v>
      </c>
      <c r="AP39" s="4">
        <f ca="1"/>
        <v>7</v>
      </c>
      <c r="AQ39" s="4" t="str">
        <f t="shared" ca="1" si="6"/>
        <v/>
      </c>
      <c r="AT39" s="4" t="str">
        <f>IFERROR(VLOOKUP(AR39,$A:$C,4,0),"")</f>
        <v/>
      </c>
      <c r="AU39" s="8" t="str" cm="1">
        <f t="array" ref="AU39">IFERROR(INDEX($A$4:$N$1000,SMALL(IF((INDEX(MID($A$4:$N$1000,1,2),,11)="NN")*(INDEX($A$4:$N$1000,,13)&gt;=0)*(INDEX($A$4:$N$1000,,13)&lt;&gt;""),MATCH(ROW($A$4:$N$1000),ROW($A$4:$N$1000)),""),ROWS($A$4:A39)),COLUMNS($A$1:A36)),"")</f>
        <v/>
      </c>
      <c r="AV39" s="4" t="str">
        <f>IFERROR(VLOOKUP(AU39,$A:$N,13,0),"")</f>
        <v/>
      </c>
      <c r="AW39" s="4" t="str">
        <f ca="1"/>
        <v/>
      </c>
      <c r="AX39" s="4" t="str">
        <f ca="1"/>
        <v/>
      </c>
      <c r="AY39" s="4" t="str">
        <f ca="1">IFERROR(VLOOKUP(AW39,$A:$C,4,0),"")</f>
        <v/>
      </c>
    </row>
    <row r="40" spans="1:51" ht="15.75" thickBot="1" x14ac:dyDescent="0.3">
      <c r="A40" s="64">
        <v>84226</v>
      </c>
      <c r="B40" s="62">
        <v>564</v>
      </c>
      <c r="C40" s="63">
        <v>198</v>
      </c>
      <c r="D40" s="45">
        <f>IFERROR(VLOOKUP($A40,'Item List'!$A:$W,4,FALSE),"")</f>
        <v>30</v>
      </c>
      <c r="E40" s="53" t="str">
        <f>IFERROR(VLOOKUP($A40,'Item List'!$A:$W,5,FALSE),"")</f>
        <v>Didanosine EC 250mg [Videx EC], delayed-release capsules, Blister 3 x 10 Caps</v>
      </c>
      <c r="F40" s="45">
        <f>IFERROR(VLOOKUP($A40,'Item List'!$A:$W,6,FALSE),"")</f>
        <v>297</v>
      </c>
      <c r="G40" s="45">
        <f>IFERROR(VLOOKUP($A40,'Item List'!$A:$W,7,FALSE),"")</f>
        <v>815</v>
      </c>
      <c r="H40" s="45">
        <f>IFERROR(VLOOKUP($A40,'Item List'!$A:$W,8,FALSE),"")</f>
        <v>40</v>
      </c>
      <c r="I40" s="45" t="str">
        <f>IFERROR(VLOOKUP($A40,'Item List'!$A:$W,9,FALSE),"")</f>
        <v>BBB02L01</v>
      </c>
      <c r="J40" s="45" t="str">
        <f>IFERROR(VLOOKUP($A40,'Item List'!$A:$W,10,FALSE),"")</f>
        <v>GR624J02</v>
      </c>
      <c r="K40" s="43">
        <f t="shared" si="8"/>
        <v>198</v>
      </c>
      <c r="L40" s="43">
        <f t="shared" si="0"/>
        <v>4.95</v>
      </c>
      <c r="M40" s="44">
        <f t="shared" si="1"/>
        <v>5</v>
      </c>
      <c r="N40" s="49">
        <f t="shared" si="2"/>
        <v>200</v>
      </c>
      <c r="O40" s="20"/>
      <c r="Q40" s="4" t="str" cm="1">
        <f t="array" ref="Q40">IFERROR(INDEX($A$4:$N$1000,SMALL(IF((INDEX(MID($A$4:$N$1000,1,2),,11)&lt;&gt;"NN")*(INDEX($A$4:$N$1000,,13)&gt;=100)*(INDEX($A$4:$N$1000,,13)&lt;&gt;""),MATCH(ROW($A$4:$N$1000),ROW($A$4:$N$1000)),""),ROWS($A$4:A40)),COLUMNS($A$1:A37)),"")</f>
        <v/>
      </c>
      <c r="R40" s="4" t="str">
        <f>IFERROR(VLOOKUP(Q40,$A:$N,13,0),"")</f>
        <v/>
      </c>
      <c r="S40" s="4" t="str">
        <f ca="1"/>
        <v/>
      </c>
      <c r="T40" s="4" t="str">
        <f ca="1"/>
        <v/>
      </c>
      <c r="U40" s="4" t="str">
        <f t="shared" ca="1" si="4"/>
        <v/>
      </c>
      <c r="X40" s="4" t="str">
        <f>IFERROR(VLOOKUP(V40,$A:$C,4,0),"")</f>
        <v/>
      </c>
      <c r="AA40" s="4" t="str">
        <f t="shared" si="7"/>
        <v/>
      </c>
      <c r="AB40" s="8" t="str" cm="1">
        <f t="array" ref="AB40">IFERROR(INDEX($A$4:$N$1000,SMALL(IF((INDEX(MID($A$4:$N$1000,1,2),,11)&lt;&gt;"NN")*(INDEX($A$4:$N$1000,,13)&gt;=50)*(INDEX($A$4:$N$1000,,13)&lt;100)*(INDEX($A$4:$N$1000,,13)&lt;&gt;""),MATCH(ROW($A$4:$N$1000),ROW($A$4:$N$1000)),""),ROWS($A$4:A40)),COLUMNS($A$1:A37)),"")</f>
        <v/>
      </c>
      <c r="AC40" s="4" t="str">
        <f>IFERROR(VLOOKUP(AB40,$A:$N,13,0),"")</f>
        <v/>
      </c>
      <c r="AD40" s="4" t="str">
        <f ca="1"/>
        <v/>
      </c>
      <c r="AE40" s="4" t="str">
        <f ca="1"/>
        <v/>
      </c>
      <c r="AF40" s="4" t="str">
        <f t="shared" ca="1" si="5"/>
        <v/>
      </c>
      <c r="AI40" s="4" t="str">
        <f>IFERROR(VLOOKUP(AG40,$A:$C,4,0),"")</f>
        <v/>
      </c>
      <c r="AL40" s="4" t="str">
        <f>IFERROR(VLOOKUP(AJ40,$A:$C,4,0),"")</f>
        <v/>
      </c>
      <c r="AM40" s="8" cm="1">
        <f t="array" ref="AM40">IFERROR(INDEX($A$4:$N$1000,SMALL(IF((INDEX(MID($A$4:$N$1000,1,2),,11)&lt;&gt;"NN")*(INDEX($A$4:$N$1000,,13)&gt;=0)*(INDEX($A$4:$N$1000,,13)&lt;50)*(INDEX($A$4:$N$1000,,13)&lt;&gt;""),MATCH(ROW($A$4:$N$1000),ROW($A$4:$N$1000)),""),ROWS($A$4:A40)),COLUMNS($A$1:A37)),"")</f>
        <v>87236</v>
      </c>
      <c r="AN40" s="4">
        <f>IFERROR(VLOOKUP(AM40,$A:$N,13,0),"")</f>
        <v>34</v>
      </c>
      <c r="AO40" s="4">
        <f ca="1"/>
        <v>87236</v>
      </c>
      <c r="AP40" s="4">
        <f ca="1"/>
        <v>34</v>
      </c>
      <c r="AQ40" s="4" t="str">
        <f t="shared" ca="1" si="6"/>
        <v/>
      </c>
      <c r="AT40" s="4" t="str">
        <f>IFERROR(VLOOKUP(AR40,$A:$C,4,0),"")</f>
        <v/>
      </c>
      <c r="AU40" s="8" t="str" cm="1">
        <f t="array" ref="AU40">IFERROR(INDEX($A$4:$N$1000,SMALL(IF((INDEX(MID($A$4:$N$1000,1,2),,11)="NN")*(INDEX($A$4:$N$1000,,13)&gt;=0)*(INDEX($A$4:$N$1000,,13)&lt;&gt;""),MATCH(ROW($A$4:$N$1000),ROW($A$4:$N$1000)),""),ROWS($A$4:A40)),COLUMNS($A$1:A37)),"")</f>
        <v/>
      </c>
      <c r="AV40" s="4" t="str">
        <f>IFERROR(VLOOKUP(AU40,$A:$N,13,0),"")</f>
        <v/>
      </c>
      <c r="AW40" s="4" t="str">
        <f ca="1"/>
        <v/>
      </c>
      <c r="AX40" s="4" t="str">
        <f ca="1"/>
        <v/>
      </c>
      <c r="AY40" s="4" t="str">
        <f ca="1">IFERROR(VLOOKUP(AW40,$A:$C,4,0),"")</f>
        <v/>
      </c>
    </row>
    <row r="41" spans="1:51" ht="15.75" thickBot="1" x14ac:dyDescent="0.3">
      <c r="A41" s="64">
        <v>87010</v>
      </c>
      <c r="B41" s="62">
        <v>1508</v>
      </c>
      <c r="C41" s="63">
        <v>274</v>
      </c>
      <c r="D41" s="45">
        <f>IFERROR(VLOOKUP($A41,'Item List'!$A:$W,4,FALSE),"")</f>
        <v>30</v>
      </c>
      <c r="E41" s="53" t="str">
        <f>IFERROR(VLOOKUP($A41,'Item List'!$A:$W,5,FALSE),"")</f>
        <v>Didanosine EC 400mg [Videx EC], delayed-release capsules, Blister 3 x 10 Caps</v>
      </c>
      <c r="F41" s="45">
        <f>IFERROR(VLOOKUP($A41,'Item List'!$A:$W,6,FALSE),"")</f>
        <v>332</v>
      </c>
      <c r="G41" s="45">
        <f>IFERROR(VLOOKUP($A41,'Item List'!$A:$W,7,FALSE),"")</f>
        <v>655</v>
      </c>
      <c r="H41" s="45">
        <f>IFERROR(VLOOKUP($A41,'Item List'!$A:$W,8,FALSE),"")</f>
        <v>5</v>
      </c>
      <c r="I41" s="45" t="str">
        <f>IFERROR(VLOOKUP($A41,'Item List'!$A:$W,9,FALSE),"")</f>
        <v>BBB02L02</v>
      </c>
      <c r="J41" s="45" t="str">
        <f>IFERROR(VLOOKUP($A41,'Item List'!$A:$W,10,FALSE),"")</f>
        <v/>
      </c>
      <c r="K41" s="43">
        <f t="shared" si="8"/>
        <v>274</v>
      </c>
      <c r="L41" s="43">
        <f t="shared" si="0"/>
        <v>54.8</v>
      </c>
      <c r="M41" s="44">
        <f t="shared" si="1"/>
        <v>55</v>
      </c>
      <c r="N41" s="49">
        <f t="shared" si="2"/>
        <v>275</v>
      </c>
      <c r="O41" s="20"/>
      <c r="Q41" s="4" t="str" cm="1">
        <f t="array" ref="Q41">IFERROR(INDEX($A$4:$N$1000,SMALL(IF((INDEX(MID($A$4:$N$1000,1,2),,11)&lt;&gt;"NN")*(INDEX($A$4:$N$1000,,13)&gt;=100)*(INDEX($A$4:$N$1000,,13)&lt;&gt;""),MATCH(ROW($A$4:$N$1000),ROW($A$4:$N$1000)),""),ROWS($A$4:A41)),COLUMNS($A$1:A38)),"")</f>
        <v/>
      </c>
      <c r="R41" s="4" t="str">
        <f>IFERROR(VLOOKUP(Q41,$A:$N,13,0),"")</f>
        <v/>
      </c>
      <c r="S41" s="4" t="str">
        <f ca="1"/>
        <v/>
      </c>
      <c r="T41" s="4" t="str">
        <f ca="1"/>
        <v/>
      </c>
      <c r="U41" s="4" t="str">
        <f t="shared" ca="1" si="4"/>
        <v/>
      </c>
      <c r="X41" s="4" t="str">
        <f>IFERROR(VLOOKUP(V41,$A:$C,4,0),"")</f>
        <v/>
      </c>
      <c r="AA41" s="4" t="str">
        <f t="shared" si="7"/>
        <v/>
      </c>
      <c r="AB41" s="8" t="str" cm="1">
        <f t="array" ref="AB41">IFERROR(INDEX($A$4:$N$1000,SMALL(IF((INDEX(MID($A$4:$N$1000,1,2),,11)&lt;&gt;"NN")*(INDEX($A$4:$N$1000,,13)&gt;=50)*(INDEX($A$4:$N$1000,,13)&lt;100)*(INDEX($A$4:$N$1000,,13)&lt;&gt;""),MATCH(ROW($A$4:$N$1000),ROW($A$4:$N$1000)),""),ROWS($A$4:A41)),COLUMNS($A$1:A38)),"")</f>
        <v/>
      </c>
      <c r="AC41" s="4" t="str">
        <f>IFERROR(VLOOKUP(AB41,$A:$N,13,0),"")</f>
        <v/>
      </c>
      <c r="AD41" s="4" t="str">
        <f ca="1"/>
        <v/>
      </c>
      <c r="AE41" s="4" t="str">
        <f ca="1"/>
        <v/>
      </c>
      <c r="AF41" s="4" t="str">
        <f t="shared" ca="1" si="5"/>
        <v/>
      </c>
      <c r="AI41" s="4" t="str">
        <f>IFERROR(VLOOKUP(AG41,$A:$C,4,0),"")</f>
        <v/>
      </c>
      <c r="AL41" s="4" t="str">
        <f>IFERROR(VLOOKUP(AJ41,$A:$C,4,0),"")</f>
        <v/>
      </c>
      <c r="AM41" s="8" cm="1">
        <f t="array" ref="AM41">IFERROR(INDEX($A$4:$N$1000,SMALL(IF((INDEX(MID($A$4:$N$1000,1,2),,11)&lt;&gt;"NN")*(INDEX($A$4:$N$1000,,13)&gt;=0)*(INDEX($A$4:$N$1000,,13)&lt;50)*(INDEX($A$4:$N$1000,,13)&lt;&gt;""),MATCH(ROW($A$4:$N$1000),ROW($A$4:$N$1000)),""),ROWS($A$4:A41)),COLUMNS($A$1:A38)),"")</f>
        <v>88977</v>
      </c>
      <c r="AN41" s="4">
        <f>IFERROR(VLOOKUP(AM41,$A:$N,13,0),"")</f>
        <v>4</v>
      </c>
      <c r="AO41" s="4">
        <f ca="1"/>
        <v>88977</v>
      </c>
      <c r="AP41" s="4">
        <f ca="1"/>
        <v>4</v>
      </c>
      <c r="AQ41" s="4" t="str">
        <f t="shared" ca="1" si="6"/>
        <v/>
      </c>
      <c r="AT41" s="4" t="str">
        <f>IFERROR(VLOOKUP(AR41,$A:$C,4,0),"")</f>
        <v/>
      </c>
      <c r="AU41" s="8" t="str" cm="1">
        <f t="array" ref="AU41">IFERROR(INDEX($A$4:$N$1000,SMALL(IF((INDEX(MID($A$4:$N$1000,1,2),,11)="NN")*(INDEX($A$4:$N$1000,,13)&gt;=0)*(INDEX($A$4:$N$1000,,13)&lt;&gt;""),MATCH(ROW($A$4:$N$1000),ROW($A$4:$N$1000)),""),ROWS($A$4:A41)),COLUMNS($A$1:A38)),"")</f>
        <v/>
      </c>
      <c r="AV41" s="4" t="str">
        <f>IFERROR(VLOOKUP(AU41,$A:$N,13,0),"")</f>
        <v/>
      </c>
      <c r="AW41" s="4" t="str">
        <f ca="1"/>
        <v/>
      </c>
      <c r="AX41" s="4" t="str">
        <f ca="1"/>
        <v/>
      </c>
      <c r="AY41" s="4" t="str">
        <f ca="1">IFERROR(VLOOKUP(AW41,$A:$C,4,0),"")</f>
        <v/>
      </c>
    </row>
    <row r="42" spans="1:51" ht="15.75" thickBot="1" x14ac:dyDescent="0.3">
      <c r="A42" s="64">
        <v>89078</v>
      </c>
      <c r="B42" s="62">
        <v>1896</v>
      </c>
      <c r="C42" s="63">
        <v>151</v>
      </c>
      <c r="D42" s="45">
        <f>IFERROR(VLOOKUP($A42,'Item List'!$A:$W,4,FALSE),"")</f>
        <v>60</v>
      </c>
      <c r="E42" s="53" t="str">
        <f>IFERROR(VLOOKUP($A42,'Item List'!$A:$W,5,FALSE),"")</f>
        <v>Abacavir 300mg [Ziagen], tablets, Blister 6 x 10 Tabs</v>
      </c>
      <c r="F42" s="45">
        <f>IFERROR(VLOOKUP($A42,'Item List'!$A:$W,6,FALSE),"")</f>
        <v>273</v>
      </c>
      <c r="G42" s="45">
        <f>IFERROR(VLOOKUP($A42,'Item List'!$A:$W,7,FALSE),"")</f>
        <v>867</v>
      </c>
      <c r="H42" s="45">
        <f>IFERROR(VLOOKUP($A42,'Item List'!$A:$W,8,FALSE),"")</f>
        <v>5</v>
      </c>
      <c r="I42" s="45" t="str">
        <f>IFERROR(VLOOKUP($A42,'Item List'!$A:$W,9,FALSE),"")</f>
        <v>BBB02L03</v>
      </c>
      <c r="J42" s="45" t="str">
        <f>IFERROR(VLOOKUP($A42,'Item List'!$A:$W,10,FALSE),"")</f>
        <v/>
      </c>
      <c r="K42" s="43">
        <f t="shared" si="8"/>
        <v>151</v>
      </c>
      <c r="L42" s="43">
        <f t="shared" si="0"/>
        <v>30.2</v>
      </c>
      <c r="M42" s="44">
        <f t="shared" si="1"/>
        <v>30</v>
      </c>
      <c r="N42" s="49">
        <f t="shared" si="2"/>
        <v>150</v>
      </c>
      <c r="O42" s="20"/>
      <c r="Q42" s="4" t="str" cm="1">
        <f t="array" ref="Q42">IFERROR(INDEX($A$4:$N$1000,SMALL(IF((INDEX(MID($A$4:$N$1000,1,2),,11)&lt;&gt;"NN")*(INDEX($A$4:$N$1000,,13)&gt;=100)*(INDEX($A$4:$N$1000,,13)&lt;&gt;""),MATCH(ROW($A$4:$N$1000),ROW($A$4:$N$1000)),""),ROWS($A$4:A42)),COLUMNS($A$1:A39)),"")</f>
        <v/>
      </c>
      <c r="R42" s="4" t="str">
        <f>IFERROR(VLOOKUP(Q42,$A:$N,13,0),"")</f>
        <v/>
      </c>
      <c r="S42" s="4" t="str">
        <f ca="1"/>
        <v/>
      </c>
      <c r="T42" s="4" t="str">
        <f ca="1"/>
        <v/>
      </c>
      <c r="U42" s="4" t="str">
        <f t="shared" ca="1" si="4"/>
        <v/>
      </c>
      <c r="X42" s="4" t="str">
        <f>IFERROR(VLOOKUP(V42,$A:$C,4,0),"")</f>
        <v/>
      </c>
      <c r="AA42" s="4" t="str">
        <f t="shared" si="7"/>
        <v/>
      </c>
      <c r="AB42" s="8" t="str" cm="1">
        <f t="array" ref="AB42">IFERROR(INDEX($A$4:$N$1000,SMALL(IF((INDEX(MID($A$4:$N$1000,1,2),,11)&lt;&gt;"NN")*(INDEX($A$4:$N$1000,,13)&gt;=50)*(INDEX($A$4:$N$1000,,13)&lt;100)*(INDEX($A$4:$N$1000,,13)&lt;&gt;""),MATCH(ROW($A$4:$N$1000),ROW($A$4:$N$1000)),""),ROWS($A$4:A42)),COLUMNS($A$1:A39)),"")</f>
        <v/>
      </c>
      <c r="AC42" s="4" t="str">
        <f>IFERROR(VLOOKUP(AB42,$A:$N,13,0),"")</f>
        <v/>
      </c>
      <c r="AD42" s="4" t="str">
        <f ca="1"/>
        <v/>
      </c>
      <c r="AE42" s="4" t="str">
        <f ca="1"/>
        <v/>
      </c>
      <c r="AF42" s="4" t="str">
        <f t="shared" ca="1" si="5"/>
        <v/>
      </c>
      <c r="AI42" s="4" t="str">
        <f>IFERROR(VLOOKUP(AG42,$A:$C,4,0),"")</f>
        <v/>
      </c>
      <c r="AL42" s="4" t="str">
        <f>IFERROR(VLOOKUP(AJ42,$A:$C,4,0),"")</f>
        <v/>
      </c>
      <c r="AM42" s="8" cm="1">
        <f t="array" ref="AM42">IFERROR(INDEX($A$4:$N$1000,SMALL(IF((INDEX(MID($A$4:$N$1000,1,2),,11)&lt;&gt;"NN")*(INDEX($A$4:$N$1000,,13)&gt;=0)*(INDEX($A$4:$N$1000,,13)&lt;50)*(INDEX($A$4:$N$1000,,13)&lt;&gt;""),MATCH(ROW($A$4:$N$1000),ROW($A$4:$N$1000)),""),ROWS($A$4:A42)),COLUMNS($A$1:A39)),"")</f>
        <v>81060</v>
      </c>
      <c r="AN42" s="4">
        <f>IFERROR(VLOOKUP(AM42,$A:$N,13,0),"")</f>
        <v>7</v>
      </c>
      <c r="AO42" s="4">
        <f ca="1"/>
        <v>81060</v>
      </c>
      <c r="AP42" s="4">
        <f ca="1"/>
        <v>7</v>
      </c>
      <c r="AQ42" s="4" t="str">
        <f t="shared" ca="1" si="6"/>
        <v/>
      </c>
      <c r="AT42" s="4" t="str">
        <f>IFERROR(VLOOKUP(AR42,$A:$C,4,0),"")</f>
        <v/>
      </c>
      <c r="AU42" s="8" t="str" cm="1">
        <f t="array" ref="AU42">IFERROR(INDEX($A$4:$N$1000,SMALL(IF((INDEX(MID($A$4:$N$1000,1,2),,11)="NN")*(INDEX($A$4:$N$1000,,13)&gt;=0)*(INDEX($A$4:$N$1000,,13)&lt;&gt;""),MATCH(ROW($A$4:$N$1000),ROW($A$4:$N$1000)),""),ROWS($A$4:A42)),COLUMNS($A$1:A39)),"")</f>
        <v/>
      </c>
      <c r="AV42" s="4" t="str">
        <f>IFERROR(VLOOKUP(AU42,$A:$N,13,0),"")</f>
        <v/>
      </c>
      <c r="AW42" s="4" t="str">
        <f ca="1"/>
        <v/>
      </c>
      <c r="AX42" s="4" t="str">
        <f ca="1"/>
        <v/>
      </c>
      <c r="AY42" s="4" t="str">
        <f ca="1">IFERROR(VLOOKUP(AW42,$A:$C,4,0),"")</f>
        <v/>
      </c>
    </row>
    <row r="43" spans="1:51" ht="15.75" thickBot="1" x14ac:dyDescent="0.3">
      <c r="A43" s="64">
        <v>88735</v>
      </c>
      <c r="B43" s="62">
        <v>704</v>
      </c>
      <c r="C43" s="63">
        <v>125</v>
      </c>
      <c r="D43" s="45">
        <f>IFERROR(VLOOKUP($A43,'Item List'!$A:$W,4,FALSE),"")</f>
        <v>60</v>
      </c>
      <c r="E43" s="53" t="str">
        <f>IFERROR(VLOOKUP($A43,'Item List'!$A:$W,5,FALSE),"")</f>
        <v>Lamivudine 150mg, tablets, 60 Tabs</v>
      </c>
      <c r="F43" s="45">
        <f>IFERROR(VLOOKUP($A43,'Item List'!$A:$W,6,FALSE),"")</f>
        <v>35</v>
      </c>
      <c r="G43" s="45">
        <f>IFERROR(VLOOKUP($A43,'Item List'!$A:$W,7,FALSE),"")</f>
        <v>49</v>
      </c>
      <c r="H43" s="45">
        <f>IFERROR(VLOOKUP($A43,'Item List'!$A:$W,8,FALSE),"")</f>
        <v>18</v>
      </c>
      <c r="I43" s="45" t="str">
        <f>IFERROR(VLOOKUP($A43,'Item List'!$A:$W,9,FALSE),"")</f>
        <v>BBB02L05</v>
      </c>
      <c r="J43" s="45" t="str">
        <f>IFERROR(VLOOKUP($A43,'Item List'!$A:$W,10,FALSE),"")</f>
        <v>GR604G08</v>
      </c>
      <c r="K43" s="43">
        <f t="shared" si="8"/>
        <v>125</v>
      </c>
      <c r="L43" s="43">
        <f t="shared" si="0"/>
        <v>6.9444444444444446</v>
      </c>
      <c r="M43" s="44">
        <f t="shared" si="1"/>
        <v>7</v>
      </c>
      <c r="N43" s="49">
        <f t="shared" si="2"/>
        <v>126</v>
      </c>
      <c r="O43" s="20"/>
      <c r="Q43" s="4" t="str" cm="1">
        <f t="array" ref="Q43">IFERROR(INDEX($A$4:$N$1000,SMALL(IF((INDEX(MID($A$4:$N$1000,1,2),,11)&lt;&gt;"NN")*(INDEX($A$4:$N$1000,,13)&gt;=100)*(INDEX($A$4:$N$1000,,13)&lt;&gt;""),MATCH(ROW($A$4:$N$1000),ROW($A$4:$N$1000)),""),ROWS($A$4:A43)),COLUMNS($A$1:A40)),"")</f>
        <v/>
      </c>
      <c r="R43" s="4" t="str">
        <f>IFERROR(VLOOKUP(Q43,$A:$N,13,0),"")</f>
        <v/>
      </c>
      <c r="S43" s="4" t="str">
        <f ca="1"/>
        <v/>
      </c>
      <c r="T43" s="4" t="str">
        <f ca="1"/>
        <v/>
      </c>
      <c r="U43" s="4" t="str">
        <f t="shared" ca="1" si="4"/>
        <v/>
      </c>
      <c r="X43" s="4" t="str">
        <f>IFERROR(VLOOKUP(V43,$A:$C,4,0),"")</f>
        <v/>
      </c>
      <c r="AA43" s="4" t="str">
        <f t="shared" si="7"/>
        <v/>
      </c>
      <c r="AB43" s="8" t="str" cm="1">
        <f t="array" ref="AB43">IFERROR(INDEX($A$4:$N$1000,SMALL(IF((INDEX(MID($A$4:$N$1000,1,2),,11)&lt;&gt;"NN")*(INDEX($A$4:$N$1000,,13)&gt;=50)*(INDEX($A$4:$N$1000,,13)&lt;100)*(INDEX($A$4:$N$1000,,13)&lt;&gt;""),MATCH(ROW($A$4:$N$1000),ROW($A$4:$N$1000)),""),ROWS($A$4:A43)),COLUMNS($A$1:A40)),"")</f>
        <v/>
      </c>
      <c r="AC43" s="4" t="str">
        <f>IFERROR(VLOOKUP(AB43,$A:$N,13,0),"")</f>
        <v/>
      </c>
      <c r="AD43" s="4" t="str">
        <f ca="1"/>
        <v/>
      </c>
      <c r="AE43" s="4" t="str">
        <f ca="1"/>
        <v/>
      </c>
      <c r="AF43" s="4" t="str">
        <f t="shared" ca="1" si="5"/>
        <v/>
      </c>
      <c r="AI43" s="4" t="str">
        <f>IFERROR(VLOOKUP(AG43,$A:$C,4,0),"")</f>
        <v/>
      </c>
      <c r="AL43" s="4" t="str">
        <f>IFERROR(VLOOKUP(AJ43,$A:$C,4,0),"")</f>
        <v/>
      </c>
      <c r="AM43" s="8" cm="1">
        <f t="array" ref="AM43">IFERROR(INDEX($A$4:$N$1000,SMALL(IF((INDEX(MID($A$4:$N$1000,1,2),,11)&lt;&gt;"NN")*(INDEX($A$4:$N$1000,,13)&gt;=0)*(INDEX($A$4:$N$1000,,13)&lt;50)*(INDEX($A$4:$N$1000,,13)&lt;&gt;""),MATCH(ROW($A$4:$N$1000),ROW($A$4:$N$1000)),""),ROWS($A$4:A43)),COLUMNS($A$1:A40)),"")</f>
        <v>83978</v>
      </c>
      <c r="AN43" s="4">
        <f>IFERROR(VLOOKUP(AM43,$A:$N,13,0),"")</f>
        <v>4</v>
      </c>
      <c r="AO43" s="4">
        <f ca="1"/>
        <v>83978</v>
      </c>
      <c r="AP43" s="4">
        <f ca="1"/>
        <v>4</v>
      </c>
      <c r="AQ43" s="4" t="str">
        <f t="shared" ca="1" si="6"/>
        <v/>
      </c>
      <c r="AT43" s="4" t="str">
        <f>IFERROR(VLOOKUP(AR43,$A:$C,4,0),"")</f>
        <v/>
      </c>
      <c r="AU43" s="8" t="str" cm="1">
        <f t="array" ref="AU43">IFERROR(INDEX($A$4:$N$1000,SMALL(IF((INDEX(MID($A$4:$N$1000,1,2),,11)="NN")*(INDEX($A$4:$N$1000,,13)&gt;=0)*(INDEX($A$4:$N$1000,,13)&lt;&gt;""),MATCH(ROW($A$4:$N$1000),ROW($A$4:$N$1000)),""),ROWS($A$4:A43)),COLUMNS($A$1:A40)),"")</f>
        <v/>
      </c>
      <c r="AV43" s="4" t="str">
        <f>IFERROR(VLOOKUP(AU43,$A:$N,13,0),"")</f>
        <v/>
      </c>
      <c r="AW43" s="4" t="str">
        <f ca="1"/>
        <v/>
      </c>
      <c r="AX43" s="4" t="str">
        <f ca="1"/>
        <v/>
      </c>
      <c r="AY43" s="4" t="str">
        <f ca="1">IFERROR(VLOOKUP(AW43,$A:$C,4,0),"")</f>
        <v/>
      </c>
    </row>
    <row r="44" spans="1:51" ht="15.75" thickBot="1" x14ac:dyDescent="0.3">
      <c r="A44" s="64">
        <v>87236</v>
      </c>
      <c r="B44" s="62">
        <v>498</v>
      </c>
      <c r="C44" s="63">
        <v>171</v>
      </c>
      <c r="D44" s="45">
        <f>IFERROR(VLOOKUP($A44,'Item List'!$A:$W,4,FALSE),"")</f>
        <v>540</v>
      </c>
      <c r="E44" s="53" t="str">
        <f>IFERROR(VLOOKUP($A44,'Item List'!$A:$W,5,FALSE),"")</f>
        <v>Artemether/Lumefantrine 20/120mg [Coartem], scored tablets, Blister 30 x 18 Tabs</v>
      </c>
      <c r="F44" s="45">
        <f>IFERROR(VLOOKUP($A44,'Item List'!$A:$W,6,FALSE),"")</f>
        <v>314</v>
      </c>
      <c r="G44" s="45">
        <f>IFERROR(VLOOKUP($A44,'Item List'!$A:$W,7,FALSE),"")</f>
        <v>251</v>
      </c>
      <c r="H44" s="45">
        <f>IFERROR(VLOOKUP($A44,'Item List'!$A:$W,8,FALSE),"")</f>
        <v>5</v>
      </c>
      <c r="I44" s="45" t="str">
        <f>IFERROR(VLOOKUP($A44,'Item List'!$A:$W,9,FALSE),"")</f>
        <v>BBB02L06</v>
      </c>
      <c r="J44" s="45" t="str">
        <f>IFERROR(VLOOKUP($A44,'Item List'!$A:$W,10,FALSE),"")</f>
        <v/>
      </c>
      <c r="K44" s="43">
        <f t="shared" si="8"/>
        <v>171</v>
      </c>
      <c r="L44" s="43">
        <f t="shared" si="0"/>
        <v>34.200000000000003</v>
      </c>
      <c r="M44" s="44">
        <f t="shared" si="1"/>
        <v>34</v>
      </c>
      <c r="N44" s="49">
        <f t="shared" si="2"/>
        <v>170</v>
      </c>
      <c r="O44" s="20"/>
      <c r="Q44" s="4" t="str" cm="1">
        <f t="array" ref="Q44">IFERROR(INDEX($A$4:$N$1000,SMALL(IF((INDEX(MID($A$4:$N$1000,1,2),,11)&lt;&gt;"NN")*(INDEX($A$4:$N$1000,,13)&gt;=100)*(INDEX($A$4:$N$1000,,13)&lt;&gt;""),MATCH(ROW($A$4:$N$1000),ROW($A$4:$N$1000)),""),ROWS($A$4:A44)),COLUMNS($A$1:A41)),"")</f>
        <v/>
      </c>
      <c r="R44" s="4" t="str">
        <f>IFERROR(VLOOKUP(Q44,$A:$N,13,0),"")</f>
        <v/>
      </c>
      <c r="S44" s="4" t="str">
        <f ca="1"/>
        <v/>
      </c>
      <c r="T44" s="4" t="str">
        <f ca="1"/>
        <v/>
      </c>
      <c r="U44" s="4" t="str">
        <f t="shared" ca="1" si="4"/>
        <v/>
      </c>
      <c r="X44" s="4" t="str">
        <f>IFERROR(VLOOKUP(V44,$A:$C,4,0),"")</f>
        <v/>
      </c>
      <c r="AA44" s="4" t="str">
        <f t="shared" si="7"/>
        <v/>
      </c>
      <c r="AB44" s="8" t="str" cm="1">
        <f t="array" ref="AB44">IFERROR(INDEX($A$4:$N$1000,SMALL(IF((INDEX(MID($A$4:$N$1000,1,2),,11)&lt;&gt;"NN")*(INDEX($A$4:$N$1000,,13)&gt;=50)*(INDEX($A$4:$N$1000,,13)&lt;100)*(INDEX($A$4:$N$1000,,13)&lt;&gt;""),MATCH(ROW($A$4:$N$1000),ROW($A$4:$N$1000)),""),ROWS($A$4:A44)),COLUMNS($A$1:A41)),"")</f>
        <v/>
      </c>
      <c r="AC44" s="4" t="str">
        <f>IFERROR(VLOOKUP(AB44,$A:$N,13,0),"")</f>
        <v/>
      </c>
      <c r="AD44" s="4" t="str">
        <f ca="1"/>
        <v/>
      </c>
      <c r="AE44" s="4" t="str">
        <f ca="1"/>
        <v/>
      </c>
      <c r="AF44" s="4" t="str">
        <f t="shared" ca="1" si="5"/>
        <v/>
      </c>
      <c r="AI44" s="4" t="str">
        <f>IFERROR(VLOOKUP(AG44,$A:$C,4,0),"")</f>
        <v/>
      </c>
      <c r="AL44" s="4" t="str">
        <f>IFERROR(VLOOKUP(AJ44,$A:$C,4,0),"")</f>
        <v/>
      </c>
      <c r="AM44" s="8" cm="1">
        <f t="array" ref="AM44">IFERROR(INDEX($A$4:$N$1000,SMALL(IF((INDEX(MID($A$4:$N$1000,1,2),,11)&lt;&gt;"NN")*(INDEX($A$4:$N$1000,,13)&gt;=0)*(INDEX($A$4:$N$1000,,13)&lt;50)*(INDEX($A$4:$N$1000,,13)&lt;&gt;""),MATCH(ROW($A$4:$N$1000),ROW($A$4:$N$1000)),""),ROWS($A$4:A44)),COLUMNS($A$1:A41)),"")</f>
        <v>81580</v>
      </c>
      <c r="AN44" s="4">
        <f>IFERROR(VLOOKUP(AM44,$A:$N,13,0),"")</f>
        <v>4</v>
      </c>
      <c r="AO44" s="4">
        <f ca="1"/>
        <v>81580</v>
      </c>
      <c r="AP44" s="4">
        <f ca="1"/>
        <v>4</v>
      </c>
      <c r="AQ44" s="4" t="str">
        <f t="shared" ca="1" si="6"/>
        <v/>
      </c>
      <c r="AT44" s="4" t="str">
        <f>IFERROR(VLOOKUP(AR44,$A:$C,4,0),"")</f>
        <v/>
      </c>
      <c r="AU44" s="8" t="str" cm="1">
        <f t="array" ref="AU44">IFERROR(INDEX($A$4:$N$1000,SMALL(IF((INDEX(MID($A$4:$N$1000,1,2),,11)="NN")*(INDEX($A$4:$N$1000,,13)&gt;=0)*(INDEX($A$4:$N$1000,,13)&lt;&gt;""),MATCH(ROW($A$4:$N$1000),ROW($A$4:$N$1000)),""),ROWS($A$4:A44)),COLUMNS($A$1:A41)),"")</f>
        <v/>
      </c>
      <c r="AV44" s="4" t="str">
        <f>IFERROR(VLOOKUP(AU44,$A:$N,13,0),"")</f>
        <v/>
      </c>
      <c r="AW44" s="4" t="str">
        <f ca="1"/>
        <v/>
      </c>
      <c r="AX44" s="4" t="str">
        <f ca="1"/>
        <v/>
      </c>
      <c r="AY44" s="4" t="str">
        <f ca="1">IFERROR(VLOOKUP(AW44,$A:$C,4,0),"")</f>
        <v/>
      </c>
    </row>
    <row r="45" spans="1:51" ht="15.75" thickBot="1" x14ac:dyDescent="0.3">
      <c r="A45" s="64">
        <v>82242</v>
      </c>
      <c r="B45" s="62">
        <v>805</v>
      </c>
      <c r="C45" s="63">
        <v>162</v>
      </c>
      <c r="D45" s="45">
        <f>IFERROR(VLOOKUP($A45,'Item List'!$A:$W,4,FALSE),"")</f>
        <v>240</v>
      </c>
      <c r="E45" s="53" t="str">
        <f>IFERROR(VLOOKUP($A45,'Item List'!$A:$W,5,FALSE),"")</f>
        <v>Nevirapine 10mg/ml [Viramune], oral suspension, Bottle, 240 ml</v>
      </c>
      <c r="F45" s="45">
        <f>IFERROR(VLOOKUP($A45,'Item List'!$A:$W,6,FALSE),"")</f>
        <v>69</v>
      </c>
      <c r="G45" s="45">
        <f>IFERROR(VLOOKUP($A45,'Item List'!$A:$W,7,FALSE),"")</f>
        <v>664</v>
      </c>
      <c r="H45" s="45">
        <f>IFERROR(VLOOKUP($A45,'Item List'!$A:$W,8,FALSE),"")</f>
        <v>2</v>
      </c>
      <c r="I45" s="45" t="str">
        <f>IFERROR(VLOOKUP($A45,'Item List'!$A:$W,9,FALSE),"")</f>
        <v>BBB02B01</v>
      </c>
      <c r="J45" s="45" t="str">
        <f>IFERROR(VLOOKUP($A45,'Item List'!$A:$W,10,FALSE),"")</f>
        <v/>
      </c>
      <c r="K45" s="43">
        <f t="shared" si="8"/>
        <v>162</v>
      </c>
      <c r="L45" s="43">
        <f t="shared" si="0"/>
        <v>81</v>
      </c>
      <c r="M45" s="44">
        <f t="shared" si="1"/>
        <v>81</v>
      </c>
      <c r="N45" s="49">
        <f t="shared" si="2"/>
        <v>162</v>
      </c>
      <c r="O45" s="20"/>
      <c r="Q45" s="4" t="str" cm="1">
        <f t="array" ref="Q45">IFERROR(INDEX($A$4:$N$1000,SMALL(IF((INDEX(MID($A$4:$N$1000,1,2),,11)&lt;&gt;"NN")*(INDEX($A$4:$N$1000,,13)&gt;=100)*(INDEX($A$4:$N$1000,,13)&lt;&gt;""),MATCH(ROW($A$4:$N$1000),ROW($A$4:$N$1000)),""),ROWS($A$4:A45)),COLUMNS($A$1:A42)),"")</f>
        <v/>
      </c>
      <c r="R45" s="4" t="str">
        <f>IFERROR(VLOOKUP(Q45,$A:$N,13,0),"")</f>
        <v/>
      </c>
      <c r="S45" s="4" t="str">
        <f ca="1"/>
        <v/>
      </c>
      <c r="T45" s="4" t="str">
        <f ca="1"/>
        <v/>
      </c>
      <c r="U45" s="4" t="str">
        <f t="shared" ca="1" si="4"/>
        <v/>
      </c>
      <c r="X45" s="4" t="str">
        <f>IFERROR(VLOOKUP(V45,$A:$C,4,0),"")</f>
        <v/>
      </c>
      <c r="AA45" s="4" t="str">
        <f t="shared" si="7"/>
        <v/>
      </c>
      <c r="AB45" s="8" t="str" cm="1">
        <f t="array" ref="AB45">IFERROR(INDEX($A$4:$N$1000,SMALL(IF((INDEX(MID($A$4:$N$1000,1,2),,11)&lt;&gt;"NN")*(INDEX($A$4:$N$1000,,13)&gt;=50)*(INDEX($A$4:$N$1000,,13)&lt;100)*(INDEX($A$4:$N$1000,,13)&lt;&gt;""),MATCH(ROW($A$4:$N$1000),ROW($A$4:$N$1000)),""),ROWS($A$4:A45)),COLUMNS($A$1:A42)),"")</f>
        <v/>
      </c>
      <c r="AC45" s="4" t="str">
        <f>IFERROR(VLOOKUP(AB45,$A:$N,13,0),"")</f>
        <v/>
      </c>
      <c r="AD45" s="4" t="str">
        <f ca="1"/>
        <v/>
      </c>
      <c r="AE45" s="4" t="str">
        <f ca="1"/>
        <v/>
      </c>
      <c r="AF45" s="4" t="str">
        <f t="shared" ca="1" si="5"/>
        <v/>
      </c>
      <c r="AI45" s="4" t="str">
        <f>IFERROR(VLOOKUP(AG45,$A:$C,4,0),"")</f>
        <v/>
      </c>
      <c r="AL45" s="4" t="str">
        <f>IFERROR(VLOOKUP(AJ45,$A:$C,4,0),"")</f>
        <v/>
      </c>
      <c r="AM45" s="8" cm="1">
        <f t="array" ref="AM45">IFERROR(INDEX($A$4:$N$1000,SMALL(IF((INDEX(MID($A$4:$N$1000,1,2),,11)&lt;&gt;"NN")*(INDEX($A$4:$N$1000,,13)&gt;=0)*(INDEX($A$4:$N$1000,,13)&lt;50)*(INDEX($A$4:$N$1000,,13)&lt;&gt;""),MATCH(ROW($A$4:$N$1000),ROW($A$4:$N$1000)),""),ROWS($A$4:A45)),COLUMNS($A$1:A42)),"")</f>
        <v>82983</v>
      </c>
      <c r="AN45" s="4">
        <f>IFERROR(VLOOKUP(AM45,$A:$N,13,0),"")</f>
        <v>13</v>
      </c>
      <c r="AO45" s="4">
        <f ca="1"/>
        <v>82983</v>
      </c>
      <c r="AP45" s="4">
        <f ca="1"/>
        <v>13</v>
      </c>
      <c r="AQ45" s="4" t="str">
        <f t="shared" ca="1" si="6"/>
        <v/>
      </c>
      <c r="AT45" s="4" t="str">
        <f>IFERROR(VLOOKUP(AR45,$A:$C,4,0),"")</f>
        <v/>
      </c>
      <c r="AU45" s="8" t="str" cm="1">
        <f t="array" ref="AU45">IFERROR(INDEX($A$4:$N$1000,SMALL(IF((INDEX(MID($A$4:$N$1000,1,2),,11)="NN")*(INDEX($A$4:$N$1000,,13)&gt;=0)*(INDEX($A$4:$N$1000,,13)&lt;&gt;""),MATCH(ROW($A$4:$N$1000),ROW($A$4:$N$1000)),""),ROWS($A$4:A45)),COLUMNS($A$1:A42)),"")</f>
        <v/>
      </c>
      <c r="AV45" s="4" t="str">
        <f>IFERROR(VLOOKUP(AU45,$A:$N,13,0),"")</f>
        <v/>
      </c>
      <c r="AW45" s="4" t="str">
        <f ca="1"/>
        <v/>
      </c>
      <c r="AX45" s="4" t="str">
        <f ca="1"/>
        <v/>
      </c>
      <c r="AY45" s="4" t="str">
        <f ca="1">IFERROR(VLOOKUP(AW45,$A:$C,4,0),"")</f>
        <v/>
      </c>
    </row>
    <row r="46" spans="1:51" ht="15.75" thickBot="1" x14ac:dyDescent="0.3">
      <c r="A46" s="64">
        <v>88977</v>
      </c>
      <c r="B46" s="62">
        <v>512</v>
      </c>
      <c r="C46" s="63">
        <v>90</v>
      </c>
      <c r="D46" s="45">
        <f>IFERROR(VLOOKUP($A46,'Item List'!$A:$W,4,FALSE),"")</f>
        <v>25</v>
      </c>
      <c r="E46" s="53" t="str">
        <f>IFERROR(VLOOKUP($A46,'Item List'!$A:$W,5,FALSE),"")</f>
        <v>Malaria Paramax-3 Kit, 25 Tests</v>
      </c>
      <c r="F46" s="45">
        <f>IFERROR(VLOOKUP($A46,'Item List'!$A:$W,6,FALSE),"")</f>
        <v>294</v>
      </c>
      <c r="G46" s="45">
        <f>IFERROR(VLOOKUP($A46,'Item List'!$A:$W,7,FALSE),"")</f>
        <v>859</v>
      </c>
      <c r="H46" s="45">
        <f>IFERROR(VLOOKUP($A46,'Item List'!$A:$W,8,FALSE),"")</f>
        <v>21</v>
      </c>
      <c r="I46" s="45" t="str">
        <f>IFERROR(VLOOKUP($A46,'Item List'!$A:$W,9,FALSE),"")</f>
        <v>BBB02B02</v>
      </c>
      <c r="J46" s="45" t="str">
        <f>IFERROR(VLOOKUP($A46,'Item List'!$A:$W,10,FALSE),"")</f>
        <v/>
      </c>
      <c r="K46" s="43">
        <f t="shared" si="8"/>
        <v>90</v>
      </c>
      <c r="L46" s="43">
        <f t="shared" si="0"/>
        <v>4.2857142857142856</v>
      </c>
      <c r="M46" s="44">
        <f t="shared" si="1"/>
        <v>4</v>
      </c>
      <c r="N46" s="49">
        <f t="shared" si="2"/>
        <v>84</v>
      </c>
      <c r="O46" s="20"/>
      <c r="Q46" s="4" t="str" cm="1">
        <f t="array" ref="Q46">IFERROR(INDEX($A$4:$N$1000,SMALL(IF((INDEX(MID($A$4:$N$1000,1,2),,11)&lt;&gt;"NN")*(INDEX($A$4:$N$1000,,13)&gt;=100)*(INDEX($A$4:$N$1000,,13)&lt;&gt;""),MATCH(ROW($A$4:$N$1000),ROW($A$4:$N$1000)),""),ROWS($A$4:A46)),COLUMNS($A$1:A43)),"")</f>
        <v/>
      </c>
      <c r="R46" s="4" t="str">
        <f>IFERROR(VLOOKUP(Q46,$A:$N,13,0),"")</f>
        <v/>
      </c>
      <c r="S46" s="4" t="str">
        <f ca="1"/>
        <v/>
      </c>
      <c r="T46" s="4" t="str">
        <f ca="1"/>
        <v/>
      </c>
      <c r="U46" s="4" t="str">
        <f t="shared" ca="1" si="4"/>
        <v/>
      </c>
      <c r="X46" s="4" t="str">
        <f>IFERROR(VLOOKUP(V46,$A:$C,4,0),"")</f>
        <v/>
      </c>
      <c r="AA46" s="4" t="str">
        <f t="shared" si="7"/>
        <v/>
      </c>
      <c r="AB46" s="8" t="str" cm="1">
        <f t="array" ref="AB46">IFERROR(INDEX($A$4:$N$1000,SMALL(IF((INDEX(MID($A$4:$N$1000,1,2),,11)&lt;&gt;"NN")*(INDEX($A$4:$N$1000,,13)&gt;=50)*(INDEX($A$4:$N$1000,,13)&lt;100)*(INDEX($A$4:$N$1000,,13)&lt;&gt;""),MATCH(ROW($A$4:$N$1000),ROW($A$4:$N$1000)),""),ROWS($A$4:A46)),COLUMNS($A$1:A43)),"")</f>
        <v/>
      </c>
      <c r="AC46" s="4" t="str">
        <f>IFERROR(VLOOKUP(AB46,$A:$N,13,0),"")</f>
        <v/>
      </c>
      <c r="AD46" s="4" t="str">
        <f ca="1"/>
        <v/>
      </c>
      <c r="AE46" s="4" t="str">
        <f ca="1"/>
        <v/>
      </c>
      <c r="AF46" s="4" t="str">
        <f t="shared" ca="1" si="5"/>
        <v/>
      </c>
      <c r="AI46" s="4" t="str">
        <f>IFERROR(VLOOKUP(AG46,$A:$C,4,0),"")</f>
        <v/>
      </c>
      <c r="AL46" s="4" t="str">
        <f>IFERROR(VLOOKUP(AJ46,$A:$C,4,0),"")</f>
        <v/>
      </c>
      <c r="AM46" s="8" cm="1">
        <f t="array" ref="AM46">IFERROR(INDEX($A$4:$N$1000,SMALL(IF((INDEX(MID($A$4:$N$1000,1,2),,11)&lt;&gt;"NN")*(INDEX($A$4:$N$1000,,13)&gt;=0)*(INDEX($A$4:$N$1000,,13)&lt;50)*(INDEX($A$4:$N$1000,,13)&lt;&gt;""),MATCH(ROW($A$4:$N$1000),ROW($A$4:$N$1000)),""),ROWS($A$4:A46)),COLUMNS($A$1:A43)),"")</f>
        <v>86340</v>
      </c>
      <c r="AN46" s="4">
        <f>IFERROR(VLOOKUP(AM46,$A:$N,13,0),"")</f>
        <v>14</v>
      </c>
      <c r="AO46" s="4">
        <f ca="1"/>
        <v>86340</v>
      </c>
      <c r="AP46" s="4">
        <f ca="1"/>
        <v>14</v>
      </c>
      <c r="AQ46" s="4" t="str">
        <f t="shared" ca="1" si="6"/>
        <v/>
      </c>
      <c r="AT46" s="4" t="str">
        <f>IFERROR(VLOOKUP(AR46,$A:$C,4,0),"")</f>
        <v/>
      </c>
      <c r="AU46" s="8" t="str" cm="1">
        <f t="array" ref="AU46">IFERROR(INDEX($A$4:$N$1000,SMALL(IF((INDEX(MID($A$4:$N$1000,1,2),,11)="NN")*(INDEX($A$4:$N$1000,,13)&gt;=0)*(INDEX($A$4:$N$1000,,13)&lt;&gt;""),MATCH(ROW($A$4:$N$1000),ROW($A$4:$N$1000)),""),ROWS($A$4:A46)),COLUMNS($A$1:A43)),"")</f>
        <v/>
      </c>
      <c r="AV46" s="4" t="str">
        <f>IFERROR(VLOOKUP(AU46,$A:$N,13,0),"")</f>
        <v/>
      </c>
      <c r="AW46" s="4" t="str">
        <f ca="1"/>
        <v/>
      </c>
      <c r="AX46" s="4" t="str">
        <f ca="1"/>
        <v/>
      </c>
      <c r="AY46" s="4" t="str">
        <f ca="1">IFERROR(VLOOKUP(AW46,$A:$C,4,0),"")</f>
        <v/>
      </c>
    </row>
    <row r="47" spans="1:51" ht="15.75" thickBot="1" x14ac:dyDescent="0.3">
      <c r="A47" s="64">
        <v>81060</v>
      </c>
      <c r="B47" s="62">
        <v>1492</v>
      </c>
      <c r="C47" s="63">
        <v>289</v>
      </c>
      <c r="D47" s="45">
        <f>IFERROR(VLOOKUP($A47,'Item List'!$A:$W,4,FALSE),"")</f>
        <v>12</v>
      </c>
      <c r="E47" s="53" t="str">
        <f>IFERROR(VLOOKUP($A47,'Item List'!$A:$W,5,FALSE),"")</f>
        <v>Artesunate+Amodiaquine 50+153mg, tablets, co-blister 6+6 Tabs</v>
      </c>
      <c r="F47" s="45">
        <f>IFERROR(VLOOKUP($A47,'Item List'!$A:$W,6,FALSE),"")</f>
        <v>186</v>
      </c>
      <c r="G47" s="45">
        <f>IFERROR(VLOOKUP($A47,'Item List'!$A:$W,7,FALSE),"")</f>
        <v>276</v>
      </c>
      <c r="H47" s="45">
        <f>IFERROR(VLOOKUP($A47,'Item List'!$A:$W,8,FALSE),"")</f>
        <v>39</v>
      </c>
      <c r="I47" s="45" t="str">
        <f>IFERROR(VLOOKUP($A47,'Item List'!$A:$W,9,FALSE),"")</f>
        <v>BBB02B03</v>
      </c>
      <c r="J47" s="45" t="str">
        <f>IFERROR(VLOOKUP($A47,'Item List'!$A:$W,10,FALSE),"")</f>
        <v/>
      </c>
      <c r="K47" s="43">
        <f t="shared" si="8"/>
        <v>289</v>
      </c>
      <c r="L47" s="43">
        <f t="shared" si="0"/>
        <v>7.4102564102564106</v>
      </c>
      <c r="M47" s="44">
        <f t="shared" si="1"/>
        <v>7</v>
      </c>
      <c r="N47" s="49">
        <f t="shared" si="2"/>
        <v>273</v>
      </c>
      <c r="O47" s="20"/>
      <c r="Q47" s="4" t="str" cm="1">
        <f t="array" ref="Q47">IFERROR(INDEX($A$4:$N$1000,SMALL(IF((INDEX(MID($A$4:$N$1000,1,2),,11)&lt;&gt;"NN")*(INDEX($A$4:$N$1000,,13)&gt;=100)*(INDEX($A$4:$N$1000,,13)&lt;&gt;""),MATCH(ROW($A$4:$N$1000),ROW($A$4:$N$1000)),""),ROWS($A$4:A47)),COLUMNS($A$1:A44)),"")</f>
        <v/>
      </c>
      <c r="R47" s="4" t="str">
        <f>IFERROR(VLOOKUP(Q47,$A:$N,13,0),"")</f>
        <v/>
      </c>
      <c r="S47" s="4" t="str">
        <f ca="1"/>
        <v/>
      </c>
      <c r="T47" s="4" t="str">
        <f ca="1"/>
        <v/>
      </c>
      <c r="U47" s="4" t="str">
        <f t="shared" ca="1" si="4"/>
        <v/>
      </c>
      <c r="X47" s="4" t="str">
        <f>IFERROR(VLOOKUP(V47,$A:$C,4,0),"")</f>
        <v/>
      </c>
      <c r="AA47" s="4" t="str">
        <f t="shared" si="7"/>
        <v/>
      </c>
      <c r="AB47" s="8" t="str" cm="1">
        <f t="array" ref="AB47">IFERROR(INDEX($A$4:$N$1000,SMALL(IF((INDEX(MID($A$4:$N$1000,1,2),,11)&lt;&gt;"NN")*(INDEX($A$4:$N$1000,,13)&gt;=50)*(INDEX($A$4:$N$1000,,13)&lt;100)*(INDEX($A$4:$N$1000,,13)&lt;&gt;""),MATCH(ROW($A$4:$N$1000),ROW($A$4:$N$1000)),""),ROWS($A$4:A47)),COLUMNS($A$1:A44)),"")</f>
        <v/>
      </c>
      <c r="AC47" s="4" t="str">
        <f>IFERROR(VLOOKUP(AB47,$A:$N,13,0),"")</f>
        <v/>
      </c>
      <c r="AD47" s="4" t="str">
        <f ca="1"/>
        <v/>
      </c>
      <c r="AE47" s="4" t="str">
        <f ca="1"/>
        <v/>
      </c>
      <c r="AF47" s="4" t="str">
        <f t="shared" ca="1" si="5"/>
        <v/>
      </c>
      <c r="AI47" s="4" t="str">
        <f>IFERROR(VLOOKUP(AG47,$A:$C,4,0),"")</f>
        <v/>
      </c>
      <c r="AL47" s="4" t="str">
        <f>IFERROR(VLOOKUP(AJ47,$A:$C,4,0),"")</f>
        <v/>
      </c>
      <c r="AM47" s="8" cm="1">
        <f t="array" ref="AM47">IFERROR(INDEX($A$4:$N$1000,SMALL(IF((INDEX(MID($A$4:$N$1000,1,2),,11)&lt;&gt;"NN")*(INDEX($A$4:$N$1000,,13)&gt;=0)*(INDEX($A$4:$N$1000,,13)&lt;50)*(INDEX($A$4:$N$1000,,13)&lt;&gt;""),MATCH(ROW($A$4:$N$1000),ROW($A$4:$N$1000)),""),ROWS($A$4:A47)),COLUMNS($A$1:A44)),"")</f>
        <v>83761</v>
      </c>
      <c r="AN47" s="4">
        <f>IFERROR(VLOOKUP(AM47,$A:$N,13,0),"")</f>
        <v>6</v>
      </c>
      <c r="AO47" s="4">
        <f ca="1"/>
        <v>83761</v>
      </c>
      <c r="AP47" s="4">
        <f ca="1"/>
        <v>6</v>
      </c>
      <c r="AQ47" s="4" t="str">
        <f t="shared" ca="1" si="6"/>
        <v/>
      </c>
      <c r="AT47" s="4" t="str">
        <f>IFERROR(VLOOKUP(AR47,$A:$C,4,0),"")</f>
        <v/>
      </c>
      <c r="AU47" s="8" t="str" cm="1">
        <f t="array" ref="AU47">IFERROR(INDEX($A$4:$N$1000,SMALL(IF((INDEX(MID($A$4:$N$1000,1,2),,11)="NN")*(INDEX($A$4:$N$1000,,13)&gt;=0)*(INDEX($A$4:$N$1000,,13)&lt;&gt;""),MATCH(ROW($A$4:$N$1000),ROW($A$4:$N$1000)),""),ROWS($A$4:A47)),COLUMNS($A$1:A44)),"")</f>
        <v/>
      </c>
      <c r="AV47" s="4" t="str">
        <f>IFERROR(VLOOKUP(AU47,$A:$N,13,0),"")</f>
        <v/>
      </c>
      <c r="AW47" s="4" t="str">
        <f ca="1"/>
        <v/>
      </c>
      <c r="AX47" s="4" t="str">
        <f ca="1"/>
        <v/>
      </c>
      <c r="AY47" s="4" t="str">
        <f ca="1">IFERROR(VLOOKUP(AW47,$A:$C,4,0),"")</f>
        <v/>
      </c>
    </row>
    <row r="48" spans="1:51" ht="15.75" thickBot="1" x14ac:dyDescent="0.3">
      <c r="A48" s="64">
        <v>83978</v>
      </c>
      <c r="B48" s="62">
        <v>351</v>
      </c>
      <c r="C48" s="63">
        <v>169</v>
      </c>
      <c r="D48" s="45">
        <f>IFERROR(VLOOKUP($A48,'Item List'!$A:$W,4,FALSE),"")</f>
        <v>30</v>
      </c>
      <c r="E48" s="53" t="str">
        <f>IFERROR(VLOOKUP($A48,'Item List'!$A:$W,5,FALSE),"")</f>
        <v>Efavirenz/Emtricitabine/Tenofovir Disoproxil Fumarate 600/200/300mg [Atripla], tablets, 30 Tabs</v>
      </c>
      <c r="F48" s="45">
        <f>IFERROR(VLOOKUP($A48,'Item List'!$A:$W,6,FALSE),"")</f>
        <v>231</v>
      </c>
      <c r="G48" s="45">
        <f>IFERROR(VLOOKUP($A48,'Item List'!$A:$W,7,FALSE),"")</f>
        <v>412</v>
      </c>
      <c r="H48" s="45">
        <f>IFERROR(VLOOKUP($A48,'Item List'!$A:$W,8,FALSE),"")</f>
        <v>45</v>
      </c>
      <c r="I48" s="45" t="str">
        <f>IFERROR(VLOOKUP($A48,'Item List'!$A:$W,9,FALSE),"")</f>
        <v>BBB02J01</v>
      </c>
      <c r="J48" s="45" t="str">
        <f>IFERROR(VLOOKUP($A48,'Item List'!$A:$W,10,FALSE),"")</f>
        <v/>
      </c>
      <c r="K48" s="43">
        <f t="shared" si="8"/>
        <v>169</v>
      </c>
      <c r="L48" s="43">
        <f t="shared" si="0"/>
        <v>3.7555555555555555</v>
      </c>
      <c r="M48" s="44">
        <f t="shared" si="1"/>
        <v>4</v>
      </c>
      <c r="N48" s="49">
        <f t="shared" si="2"/>
        <v>180</v>
      </c>
      <c r="O48" s="20"/>
      <c r="Q48" s="4" t="str" cm="1">
        <f t="array" ref="Q48">IFERROR(INDEX($A$4:$N$1000,SMALL(IF((INDEX(MID($A$4:$N$1000,1,2),,11)&lt;&gt;"NN")*(INDEX($A$4:$N$1000,,13)&gt;=100)*(INDEX($A$4:$N$1000,,13)&lt;&gt;""),MATCH(ROW($A$4:$N$1000),ROW($A$4:$N$1000)),""),ROWS($A$4:A48)),COLUMNS($A$1:A45)),"")</f>
        <v/>
      </c>
      <c r="R48" s="4" t="str">
        <f>IFERROR(VLOOKUP(Q48,$A:$N,13,0),"")</f>
        <v/>
      </c>
      <c r="S48" s="4" t="str">
        <f ca="1"/>
        <v/>
      </c>
      <c r="T48" s="4" t="str">
        <f ca="1"/>
        <v/>
      </c>
      <c r="U48" s="4" t="str">
        <f t="shared" ca="1" si="4"/>
        <v/>
      </c>
      <c r="X48" s="4" t="str">
        <f>IFERROR(VLOOKUP(V48,$A:$C,4,0),"")</f>
        <v/>
      </c>
      <c r="AA48" s="4" t="str">
        <f t="shared" si="7"/>
        <v/>
      </c>
      <c r="AB48" s="8" t="str" cm="1">
        <f t="array" ref="AB48">IFERROR(INDEX($A$4:$N$1000,SMALL(IF((INDEX(MID($A$4:$N$1000,1,2),,11)&lt;&gt;"NN")*(INDEX($A$4:$N$1000,,13)&gt;=50)*(INDEX($A$4:$N$1000,,13)&lt;100)*(INDEX($A$4:$N$1000,,13)&lt;&gt;""),MATCH(ROW($A$4:$N$1000),ROW($A$4:$N$1000)),""),ROWS($A$4:A48)),COLUMNS($A$1:A45)),"")</f>
        <v/>
      </c>
      <c r="AC48" s="4" t="str">
        <f>IFERROR(VLOOKUP(AB48,$A:$N,13,0),"")</f>
        <v/>
      </c>
      <c r="AD48" s="4" t="str">
        <f ca="1"/>
        <v/>
      </c>
      <c r="AE48" s="4" t="str">
        <f ca="1"/>
        <v/>
      </c>
      <c r="AF48" s="4" t="str">
        <f t="shared" ca="1" si="5"/>
        <v/>
      </c>
      <c r="AI48" s="4" t="str">
        <f>IFERROR(VLOOKUP(AG48,$A:$C,4,0),"")</f>
        <v/>
      </c>
      <c r="AL48" s="4" t="str">
        <f>IFERROR(VLOOKUP(AJ48,$A:$C,4,0),"")</f>
        <v/>
      </c>
      <c r="AM48" s="8" cm="1">
        <f t="array" ref="AM48">IFERROR(INDEX($A$4:$N$1000,SMALL(IF((INDEX(MID($A$4:$N$1000,1,2),,11)&lt;&gt;"NN")*(INDEX($A$4:$N$1000,,13)&gt;=0)*(INDEX($A$4:$N$1000,,13)&lt;50)*(INDEX($A$4:$N$1000,,13)&lt;&gt;""),MATCH(ROW($A$4:$N$1000),ROW($A$4:$N$1000)),""),ROWS($A$4:A48)),COLUMNS($A$1:A45)),"")</f>
        <v>83234</v>
      </c>
      <c r="AN48" s="4">
        <f>IFERROR(VLOOKUP(AM48,$A:$N,13,0),"")</f>
        <v>2</v>
      </c>
      <c r="AO48" s="4">
        <f ca="1"/>
        <v>83234</v>
      </c>
      <c r="AP48" s="4">
        <f ca="1"/>
        <v>2</v>
      </c>
      <c r="AQ48" s="4" t="str">
        <f t="shared" ca="1" si="6"/>
        <v/>
      </c>
      <c r="AT48" s="4" t="str">
        <f>IFERROR(VLOOKUP(AR48,$A:$C,4,0),"")</f>
        <v/>
      </c>
      <c r="AU48" s="8" t="str" cm="1">
        <f t="array" ref="AU48">IFERROR(INDEX($A$4:$N$1000,SMALL(IF((INDEX(MID($A$4:$N$1000,1,2),,11)="NN")*(INDEX($A$4:$N$1000,,13)&gt;=0)*(INDEX($A$4:$N$1000,,13)&lt;&gt;""),MATCH(ROW($A$4:$N$1000),ROW($A$4:$N$1000)),""),ROWS($A$4:A48)),COLUMNS($A$1:A45)),"")</f>
        <v/>
      </c>
      <c r="AV48" s="4" t="str">
        <f>IFERROR(VLOOKUP(AU48,$A:$N,13,0),"")</f>
        <v/>
      </c>
      <c r="AW48" s="4" t="str">
        <f ca="1"/>
        <v/>
      </c>
      <c r="AX48" s="4" t="str">
        <f ca="1"/>
        <v/>
      </c>
      <c r="AY48" s="4" t="str">
        <f ca="1">IFERROR(VLOOKUP(AW48,$A:$C,4,0),"")</f>
        <v/>
      </c>
    </row>
    <row r="49" spans="1:51" ht="15.75" thickBot="1" x14ac:dyDescent="0.3">
      <c r="A49" s="64">
        <v>81580</v>
      </c>
      <c r="B49" s="62">
        <v>1087</v>
      </c>
      <c r="C49" s="63">
        <v>142</v>
      </c>
      <c r="D49" s="45">
        <f>IFERROR(VLOOKUP($A49,'Item List'!$A:$W,4,FALSE),"")</f>
        <v>2</v>
      </c>
      <c r="E49" s="53" t="str">
        <f>IFERROR(VLOOKUP($A49,'Item List'!$A:$W,5,FALSE),"")</f>
        <v>#109436**HIV 1, Uni-Gold Recombigen HIV Control, Vial 2 x 0.5 ml</v>
      </c>
      <c r="F49" s="45">
        <f>IFERROR(VLOOKUP($A49,'Item List'!$A:$W,6,FALSE),"")</f>
        <v>15</v>
      </c>
      <c r="G49" s="45">
        <f>IFERROR(VLOOKUP($A49,'Item List'!$A:$W,7,FALSE),"")</f>
        <v>681</v>
      </c>
      <c r="H49" s="45">
        <f>IFERROR(VLOOKUP($A49,'Item List'!$A:$W,8,FALSE),"")</f>
        <v>34</v>
      </c>
      <c r="I49" s="45" t="str">
        <f>IFERROR(VLOOKUP($A49,'Item List'!$A:$W,9,FALSE),"")</f>
        <v>BBB02J02</v>
      </c>
      <c r="J49" s="45" t="str">
        <f>IFERROR(VLOOKUP($A49,'Item List'!$A:$W,10,FALSE),"")</f>
        <v>GR811J05</v>
      </c>
      <c r="K49" s="43">
        <f t="shared" si="8"/>
        <v>142</v>
      </c>
      <c r="L49" s="43">
        <f t="shared" si="0"/>
        <v>4.1764705882352944</v>
      </c>
      <c r="M49" s="44">
        <f t="shared" si="1"/>
        <v>4</v>
      </c>
      <c r="N49" s="49">
        <f t="shared" si="2"/>
        <v>136</v>
      </c>
      <c r="O49" s="20"/>
      <c r="Q49" s="4" t="str" cm="1">
        <f t="array" ref="Q49">IFERROR(INDEX($A$4:$N$1000,SMALL(IF((INDEX(MID($A$4:$N$1000,1,2),,11)&lt;&gt;"NN")*(INDEX($A$4:$N$1000,,13)&gt;=100)*(INDEX($A$4:$N$1000,,13)&lt;&gt;""),MATCH(ROW($A$4:$N$1000),ROW($A$4:$N$1000)),""),ROWS($A$4:A49)),COLUMNS($A$1:A46)),"")</f>
        <v/>
      </c>
      <c r="R49" s="4" t="str">
        <f>IFERROR(VLOOKUP(Q49,$A:$N,13,0),"")</f>
        <v/>
      </c>
      <c r="S49" s="4" t="str">
        <f ca="1"/>
        <v/>
      </c>
      <c r="T49" s="4" t="str">
        <f ca="1"/>
        <v/>
      </c>
      <c r="U49" s="4" t="str">
        <f t="shared" ca="1" si="4"/>
        <v/>
      </c>
      <c r="X49" s="4" t="str">
        <f>IFERROR(VLOOKUP(V49,$A:$C,4,0),"")</f>
        <v/>
      </c>
      <c r="AA49" s="4" t="str">
        <f t="shared" si="7"/>
        <v/>
      </c>
      <c r="AB49" s="8" t="str" cm="1">
        <f t="array" ref="AB49">IFERROR(INDEX($A$4:$N$1000,SMALL(IF((INDEX(MID($A$4:$N$1000,1,2),,11)&lt;&gt;"NN")*(INDEX($A$4:$N$1000,,13)&gt;=50)*(INDEX($A$4:$N$1000,,13)&lt;100)*(INDEX($A$4:$N$1000,,13)&lt;&gt;""),MATCH(ROW($A$4:$N$1000),ROW($A$4:$N$1000)),""),ROWS($A$4:A49)),COLUMNS($A$1:A46)),"")</f>
        <v/>
      </c>
      <c r="AC49" s="4" t="str">
        <f>IFERROR(VLOOKUP(AB49,$A:$N,13,0),"")</f>
        <v/>
      </c>
      <c r="AD49" s="4" t="str">
        <f ca="1"/>
        <v/>
      </c>
      <c r="AE49" s="4" t="str">
        <f ca="1"/>
        <v/>
      </c>
      <c r="AF49" s="4" t="str">
        <f t="shared" ca="1" si="5"/>
        <v/>
      </c>
      <c r="AI49" s="4" t="str">
        <f>IFERROR(VLOOKUP(AG49,$A:$C,4,0),"")</f>
        <v/>
      </c>
      <c r="AL49" s="4" t="str">
        <f>IFERROR(VLOOKUP(AJ49,$A:$C,4,0),"")</f>
        <v/>
      </c>
      <c r="AM49" s="8" cm="1">
        <f t="array" ref="AM49">IFERROR(INDEX($A$4:$N$1000,SMALL(IF((INDEX(MID($A$4:$N$1000,1,2),,11)&lt;&gt;"NN")*(INDEX($A$4:$N$1000,,13)&gt;=0)*(INDEX($A$4:$N$1000,,13)&lt;50)*(INDEX($A$4:$N$1000,,13)&lt;&gt;""),MATCH(ROW($A$4:$N$1000),ROW($A$4:$N$1000)),""),ROWS($A$4:A49)),COLUMNS($A$1:A46)),"")</f>
        <v>82718</v>
      </c>
      <c r="AN49" s="4">
        <f>IFERROR(VLOOKUP(AM49,$A:$N,13,0),"")</f>
        <v>9</v>
      </c>
      <c r="AO49" s="4">
        <f ca="1"/>
        <v>82718</v>
      </c>
      <c r="AP49" s="4">
        <f ca="1"/>
        <v>9</v>
      </c>
      <c r="AQ49" s="4" t="str">
        <f t="shared" ca="1" si="6"/>
        <v/>
      </c>
      <c r="AT49" s="4" t="str">
        <f>IFERROR(VLOOKUP(AR49,$A:$C,4,0),"")</f>
        <v/>
      </c>
      <c r="AU49" s="8" t="str" cm="1">
        <f t="array" ref="AU49">IFERROR(INDEX($A$4:$N$1000,SMALL(IF((INDEX(MID($A$4:$N$1000,1,2),,11)="NN")*(INDEX($A$4:$N$1000,,13)&gt;=0)*(INDEX($A$4:$N$1000,,13)&lt;&gt;""),MATCH(ROW($A$4:$N$1000),ROW($A$4:$N$1000)),""),ROWS($A$4:A49)),COLUMNS($A$1:A46)),"")</f>
        <v/>
      </c>
      <c r="AV49" s="4" t="str">
        <f>IFERROR(VLOOKUP(AU49,$A:$N,13,0),"")</f>
        <v/>
      </c>
      <c r="AW49" s="4" t="str">
        <f ca="1"/>
        <v/>
      </c>
      <c r="AX49" s="4" t="str">
        <f ca="1"/>
        <v/>
      </c>
      <c r="AY49" s="4" t="str">
        <f ca="1">IFERROR(VLOOKUP(AW49,$A:$C,4,0),"")</f>
        <v/>
      </c>
    </row>
    <row r="50" spans="1:51" ht="15.75" thickBot="1" x14ac:dyDescent="0.3">
      <c r="A50" s="64">
        <v>82983</v>
      </c>
      <c r="B50" s="62">
        <v>1071</v>
      </c>
      <c r="C50" s="63">
        <v>257</v>
      </c>
      <c r="D50" s="45">
        <f>IFERROR(VLOOKUP($A50,'Item List'!$A:$W,4,FALSE),"")</f>
        <v>30</v>
      </c>
      <c r="E50" s="53" t="str">
        <f>IFERROR(VLOOKUP($A50,'Item List'!$A:$W,5,FALSE),"")</f>
        <v>Tenofovir Disoproxil Fumarate 300mg [Viread], tablets, 30 Tabs</v>
      </c>
      <c r="F50" s="45">
        <f>IFERROR(VLOOKUP($A50,'Item List'!$A:$W,6,FALSE),"")</f>
        <v>8</v>
      </c>
      <c r="G50" s="45">
        <f>IFERROR(VLOOKUP($A50,'Item List'!$A:$W,7,FALSE),"")</f>
        <v>811</v>
      </c>
      <c r="H50" s="45">
        <f>IFERROR(VLOOKUP($A50,'Item List'!$A:$W,8,FALSE),"")</f>
        <v>20</v>
      </c>
      <c r="I50" s="45" t="str">
        <f>IFERROR(VLOOKUP($A50,'Item List'!$A:$W,9,FALSE),"")</f>
        <v>BBB02D01</v>
      </c>
      <c r="J50" s="45" t="str">
        <f>IFERROR(VLOOKUP($A50,'Item List'!$A:$W,10,FALSE),"")</f>
        <v/>
      </c>
      <c r="K50" s="43">
        <f t="shared" si="8"/>
        <v>257</v>
      </c>
      <c r="L50" s="43">
        <f t="shared" si="0"/>
        <v>12.85</v>
      </c>
      <c r="M50" s="44">
        <f t="shared" si="1"/>
        <v>13</v>
      </c>
      <c r="N50" s="49">
        <f t="shared" si="2"/>
        <v>260</v>
      </c>
      <c r="O50" s="20"/>
      <c r="Q50" s="4" t="str" cm="1">
        <f t="array" ref="Q50">IFERROR(INDEX($A$4:$N$1000,SMALL(IF((INDEX(MID($A$4:$N$1000,1,2),,11)&lt;&gt;"NN")*(INDEX($A$4:$N$1000,,13)&gt;=100)*(INDEX($A$4:$N$1000,,13)&lt;&gt;""),MATCH(ROW($A$4:$N$1000),ROW($A$4:$N$1000)),""),ROWS($A$4:A50)),COLUMNS($A$1:A47)),"")</f>
        <v/>
      </c>
      <c r="R50" s="4" t="str">
        <f>IFERROR(VLOOKUP(Q50,$A:$N,13,0),"")</f>
        <v/>
      </c>
      <c r="S50" s="4" t="str">
        <f ca="1"/>
        <v/>
      </c>
      <c r="T50" s="4" t="str">
        <f ca="1"/>
        <v/>
      </c>
      <c r="U50" s="4" t="str">
        <f t="shared" ca="1" si="4"/>
        <v/>
      </c>
      <c r="X50" s="4" t="str">
        <f>IFERROR(VLOOKUP(V50,$A:$C,4,0),"")</f>
        <v/>
      </c>
      <c r="AA50" s="4" t="str">
        <f t="shared" si="7"/>
        <v/>
      </c>
      <c r="AB50" s="8" t="str" cm="1">
        <f t="array" ref="AB50">IFERROR(INDEX($A$4:$N$1000,SMALL(IF((INDEX(MID($A$4:$N$1000,1,2),,11)&lt;&gt;"NN")*(INDEX($A$4:$N$1000,,13)&gt;=50)*(INDEX($A$4:$N$1000,,13)&lt;100)*(INDEX($A$4:$N$1000,,13)&lt;&gt;""),MATCH(ROW($A$4:$N$1000),ROW($A$4:$N$1000)),""),ROWS($A$4:A50)),COLUMNS($A$1:A47)),"")</f>
        <v/>
      </c>
      <c r="AC50" s="4" t="str">
        <f>IFERROR(VLOOKUP(AB50,$A:$N,13,0),"")</f>
        <v/>
      </c>
      <c r="AD50" s="4" t="str">
        <f ca="1"/>
        <v/>
      </c>
      <c r="AE50" s="4" t="str">
        <f ca="1"/>
        <v/>
      </c>
      <c r="AF50" s="4" t="str">
        <f t="shared" ca="1" si="5"/>
        <v/>
      </c>
      <c r="AI50" s="4" t="str">
        <f>IFERROR(VLOOKUP(AG50,$A:$C,4,0),"")</f>
        <v/>
      </c>
      <c r="AL50" s="4" t="str">
        <f>IFERROR(VLOOKUP(AJ50,$A:$C,4,0),"")</f>
        <v/>
      </c>
      <c r="AM50" s="8" cm="1">
        <f t="array" ref="AM50">IFERROR(INDEX($A$4:$N$1000,SMALL(IF((INDEX(MID($A$4:$N$1000,1,2),,11)&lt;&gt;"NN")*(INDEX($A$4:$N$1000,,13)&gt;=0)*(INDEX($A$4:$N$1000,,13)&lt;50)*(INDEX($A$4:$N$1000,,13)&lt;&gt;""),MATCH(ROW($A$4:$N$1000),ROW($A$4:$N$1000)),""),ROWS($A$4:A50)),COLUMNS($A$1:A47)),"")</f>
        <v>85377</v>
      </c>
      <c r="AN50" s="4">
        <f>IFERROR(VLOOKUP(AM50,$A:$N,13,0),"")</f>
        <v>5</v>
      </c>
      <c r="AO50" s="4">
        <f ca="1"/>
        <v>85377</v>
      </c>
      <c r="AP50" s="4">
        <f ca="1"/>
        <v>5</v>
      </c>
      <c r="AQ50" s="4" t="str">
        <f t="shared" ca="1" si="6"/>
        <v/>
      </c>
      <c r="AT50" s="4" t="str">
        <f>IFERROR(VLOOKUP(AR50,$A:$C,4,0),"")</f>
        <v/>
      </c>
      <c r="AU50" s="8" t="str" cm="1">
        <f t="array" ref="AU50">IFERROR(INDEX($A$4:$N$1000,SMALL(IF((INDEX(MID($A$4:$N$1000,1,2),,11)="NN")*(INDEX($A$4:$N$1000,,13)&gt;=0)*(INDEX($A$4:$N$1000,,13)&lt;&gt;""),MATCH(ROW($A$4:$N$1000),ROW($A$4:$N$1000)),""),ROWS($A$4:A50)),COLUMNS($A$1:A47)),"")</f>
        <v/>
      </c>
      <c r="AV50" s="4" t="str">
        <f>IFERROR(VLOOKUP(AU50,$A:$N,13,0),"")</f>
        <v/>
      </c>
      <c r="AW50" s="4" t="str">
        <f ca="1"/>
        <v/>
      </c>
      <c r="AX50" s="4" t="str">
        <f ca="1"/>
        <v/>
      </c>
      <c r="AY50" s="4" t="str">
        <f ca="1">IFERROR(VLOOKUP(AW50,$A:$C,4,0),"")</f>
        <v/>
      </c>
    </row>
    <row r="51" spans="1:51" ht="15.75" thickBot="1" x14ac:dyDescent="0.3">
      <c r="A51" s="64">
        <v>86340</v>
      </c>
      <c r="B51" s="62">
        <v>2068</v>
      </c>
      <c r="C51" s="63">
        <v>290</v>
      </c>
      <c r="D51" s="45">
        <f>IFERROR(VLOOKUP($A51,'Item List'!$A:$W,4,FALSE),"")</f>
        <v>60</v>
      </c>
      <c r="E51" s="53" t="str">
        <f>IFERROR(VLOOKUP($A51,'Item List'!$A:$W,5,FALSE),"")</f>
        <v>Didanosine 100mg [Videx],chewable tablets, 60 Tabs</v>
      </c>
      <c r="F51" s="45">
        <f>IFERROR(VLOOKUP($A51,'Item List'!$A:$W,6,FALSE),"")</f>
        <v>154</v>
      </c>
      <c r="G51" s="45">
        <f>IFERROR(VLOOKUP($A51,'Item List'!$A:$W,7,FALSE),"")</f>
        <v>818</v>
      </c>
      <c r="H51" s="45">
        <f>IFERROR(VLOOKUP($A51,'Item List'!$A:$W,8,FALSE),"")</f>
        <v>21</v>
      </c>
      <c r="I51" s="45" t="str">
        <f>IFERROR(VLOOKUP($A51,'Item List'!$A:$W,9,FALSE),"")</f>
        <v>BBB02D02</v>
      </c>
      <c r="J51" s="45" t="str">
        <f>IFERROR(VLOOKUP($A51,'Item List'!$A:$W,10,FALSE),"")</f>
        <v>GR704D01</v>
      </c>
      <c r="K51" s="43">
        <f t="shared" si="8"/>
        <v>290</v>
      </c>
      <c r="L51" s="43">
        <f t="shared" si="0"/>
        <v>13.80952380952381</v>
      </c>
      <c r="M51" s="44">
        <f t="shared" si="1"/>
        <v>14</v>
      </c>
      <c r="N51" s="49">
        <f t="shared" si="2"/>
        <v>294</v>
      </c>
      <c r="O51" s="20"/>
      <c r="Q51" s="4" t="str" cm="1">
        <f t="array" ref="Q51">IFERROR(INDEX($A$4:$N$1000,SMALL(IF((INDEX(MID($A$4:$N$1000,1,2),,11)&lt;&gt;"NN")*(INDEX($A$4:$N$1000,,13)&gt;=100)*(INDEX($A$4:$N$1000,,13)&lt;&gt;""),MATCH(ROW($A$4:$N$1000),ROW($A$4:$N$1000)),""),ROWS($A$4:A51)),COLUMNS($A$1:A48)),"")</f>
        <v/>
      </c>
      <c r="R51" s="4" t="str">
        <f>IFERROR(VLOOKUP(Q51,$A:$N,13,0),"")</f>
        <v/>
      </c>
      <c r="S51" s="4" t="str">
        <f ca="1"/>
        <v/>
      </c>
      <c r="T51" s="4" t="str">
        <f ca="1"/>
        <v/>
      </c>
      <c r="U51" s="4" t="str">
        <f t="shared" ca="1" si="4"/>
        <v/>
      </c>
      <c r="X51" s="4" t="str">
        <f>IFERROR(VLOOKUP(V51,$A:$C,4,0),"")</f>
        <v/>
      </c>
      <c r="AA51" s="4" t="str">
        <f t="shared" si="7"/>
        <v/>
      </c>
      <c r="AB51" s="8" t="str" cm="1">
        <f t="array" ref="AB51">IFERROR(INDEX($A$4:$N$1000,SMALL(IF((INDEX(MID($A$4:$N$1000,1,2),,11)&lt;&gt;"NN")*(INDEX($A$4:$N$1000,,13)&gt;=50)*(INDEX($A$4:$N$1000,,13)&lt;100)*(INDEX($A$4:$N$1000,,13)&lt;&gt;""),MATCH(ROW($A$4:$N$1000),ROW($A$4:$N$1000)),""),ROWS($A$4:A51)),COLUMNS($A$1:A48)),"")</f>
        <v/>
      </c>
      <c r="AC51" s="4" t="str">
        <f>IFERROR(VLOOKUP(AB51,$A:$N,13,0),"")</f>
        <v/>
      </c>
      <c r="AD51" s="4" t="str">
        <f ca="1"/>
        <v/>
      </c>
      <c r="AE51" s="4" t="str">
        <f ca="1"/>
        <v/>
      </c>
      <c r="AF51" s="4" t="str">
        <f t="shared" ca="1" si="5"/>
        <v/>
      </c>
      <c r="AI51" s="4" t="str">
        <f>IFERROR(VLOOKUP(AG51,$A:$C,4,0),"")</f>
        <v/>
      </c>
      <c r="AL51" s="4" t="str">
        <f>IFERROR(VLOOKUP(AJ51,$A:$C,4,0),"")</f>
        <v/>
      </c>
      <c r="AM51" s="8" cm="1">
        <f t="array" ref="AM51">IFERROR(INDEX($A$4:$N$1000,SMALL(IF((INDEX(MID($A$4:$N$1000,1,2),,11)&lt;&gt;"NN")*(INDEX($A$4:$N$1000,,13)&gt;=0)*(INDEX($A$4:$N$1000,,13)&lt;50)*(INDEX($A$4:$N$1000,,13)&lt;&gt;""),MATCH(ROW($A$4:$N$1000),ROW($A$4:$N$1000)),""),ROWS($A$4:A51)),COLUMNS($A$1:A48)),"")</f>
        <v>80977</v>
      </c>
      <c r="AN51" s="4">
        <f>IFERROR(VLOOKUP(AM51,$A:$N,13,0),"")</f>
        <v>26</v>
      </c>
      <c r="AO51" s="4">
        <f ca="1"/>
        <v>80977</v>
      </c>
      <c r="AP51" s="4">
        <f ca="1"/>
        <v>26</v>
      </c>
      <c r="AQ51" s="4" t="str">
        <f t="shared" ca="1" si="6"/>
        <v/>
      </c>
      <c r="AT51" s="4" t="str">
        <f>IFERROR(VLOOKUP(AR51,$A:$C,4,0),"")</f>
        <v/>
      </c>
      <c r="AU51" s="8" t="str" cm="1">
        <f t="array" ref="AU51">IFERROR(INDEX($A$4:$N$1000,SMALL(IF((INDEX(MID($A$4:$N$1000,1,2),,11)="NN")*(INDEX($A$4:$N$1000,,13)&gt;=0)*(INDEX($A$4:$N$1000,,13)&lt;&gt;""),MATCH(ROW($A$4:$N$1000),ROW($A$4:$N$1000)),""),ROWS($A$4:A51)),COLUMNS($A$1:A48)),"")</f>
        <v/>
      </c>
      <c r="AV51" s="4" t="str">
        <f>IFERROR(VLOOKUP(AU51,$A:$N,13,0),"")</f>
        <v/>
      </c>
      <c r="AW51" s="4" t="str">
        <f ca="1"/>
        <v/>
      </c>
      <c r="AX51" s="4" t="str">
        <f ca="1"/>
        <v/>
      </c>
      <c r="AY51" s="4" t="str">
        <f ca="1">IFERROR(VLOOKUP(AW51,$A:$C,4,0),"")</f>
        <v/>
      </c>
    </row>
    <row r="52" spans="1:51" ht="15.75" thickBot="1" x14ac:dyDescent="0.3">
      <c r="A52" s="64">
        <v>83761</v>
      </c>
      <c r="B52" s="62">
        <v>341</v>
      </c>
      <c r="C52" s="63">
        <v>99</v>
      </c>
      <c r="D52" s="45">
        <f>IFERROR(VLOOKUP($A52,'Item List'!$A:$W,4,FALSE),"")</f>
        <v>300</v>
      </c>
      <c r="E52" s="53" t="str">
        <f>IFERROR(VLOOKUP($A52,'Item List'!$A:$W,5,FALSE),"")</f>
        <v>Lopinavir/Ritonavir 80/20mg/ml [Kaletra], oral solution, cool, Bottle 5 x 60 ml</v>
      </c>
      <c r="F52" s="45">
        <f>IFERROR(VLOOKUP($A52,'Item List'!$A:$W,6,FALSE),"")</f>
        <v>37</v>
      </c>
      <c r="G52" s="45">
        <f>IFERROR(VLOOKUP($A52,'Item List'!$A:$W,7,FALSE),"")</f>
        <v>737</v>
      </c>
      <c r="H52" s="45">
        <f>IFERROR(VLOOKUP($A52,'Item List'!$A:$W,8,FALSE),"")</f>
        <v>17</v>
      </c>
      <c r="I52" s="45" t="str">
        <f>IFERROR(VLOOKUP($A52,'Item List'!$A:$W,9,FALSE),"")</f>
        <v>BBB02E01</v>
      </c>
      <c r="J52" s="45" t="str">
        <f>IFERROR(VLOOKUP($A52,'Item List'!$A:$W,10,FALSE),"")</f>
        <v/>
      </c>
      <c r="K52" s="43">
        <f t="shared" si="8"/>
        <v>99</v>
      </c>
      <c r="L52" s="43">
        <f t="shared" si="0"/>
        <v>5.8235294117647056</v>
      </c>
      <c r="M52" s="44">
        <f t="shared" si="1"/>
        <v>6</v>
      </c>
      <c r="N52" s="49">
        <f t="shared" si="2"/>
        <v>102</v>
      </c>
      <c r="O52" s="20"/>
      <c r="Q52" s="4" t="str" cm="1">
        <f t="array" ref="Q52">IFERROR(INDEX($A$4:$N$1000,SMALL(IF((INDEX(MID($A$4:$N$1000,1,2),,11)&lt;&gt;"NN")*(INDEX($A$4:$N$1000,,13)&gt;=100)*(INDEX($A$4:$N$1000,,13)&lt;&gt;""),MATCH(ROW($A$4:$N$1000),ROW($A$4:$N$1000)),""),ROWS($A$4:A52)),COLUMNS($A$1:A49)),"")</f>
        <v/>
      </c>
      <c r="R52" s="4" t="str">
        <f>IFERROR(VLOOKUP(Q52,$A:$N,13,0),"")</f>
        <v/>
      </c>
      <c r="S52" s="4" t="str">
        <f ca="1"/>
        <v/>
      </c>
      <c r="T52" s="4" t="str">
        <f ca="1"/>
        <v/>
      </c>
      <c r="U52" s="4" t="str">
        <f t="shared" ca="1" si="4"/>
        <v/>
      </c>
      <c r="X52" s="4" t="str">
        <f>IFERROR(VLOOKUP(V52,$A:$C,4,0),"")</f>
        <v/>
      </c>
      <c r="AA52" s="4" t="str">
        <f t="shared" si="7"/>
        <v/>
      </c>
      <c r="AB52" s="8" t="str" cm="1">
        <f t="array" ref="AB52">IFERROR(INDEX($A$4:$N$1000,SMALL(IF((INDEX(MID($A$4:$N$1000,1,2),,11)&lt;&gt;"NN")*(INDEX($A$4:$N$1000,,13)&gt;=50)*(INDEX($A$4:$N$1000,,13)&lt;100)*(INDEX($A$4:$N$1000,,13)&lt;&gt;""),MATCH(ROW($A$4:$N$1000),ROW($A$4:$N$1000)),""),ROWS($A$4:A52)),COLUMNS($A$1:A49)),"")</f>
        <v/>
      </c>
      <c r="AC52" s="4" t="str">
        <f>IFERROR(VLOOKUP(AB52,$A:$N,13,0),"")</f>
        <v/>
      </c>
      <c r="AD52" s="4" t="str">
        <f ca="1"/>
        <v/>
      </c>
      <c r="AE52" s="4" t="str">
        <f ca="1"/>
        <v/>
      </c>
      <c r="AF52" s="4" t="str">
        <f t="shared" ca="1" si="5"/>
        <v/>
      </c>
      <c r="AI52" s="4" t="str">
        <f>IFERROR(VLOOKUP(AG52,$A:$C,4,0),"")</f>
        <v/>
      </c>
      <c r="AL52" s="4" t="str">
        <f>IFERROR(VLOOKUP(AJ52,$A:$C,4,0),"")</f>
        <v/>
      </c>
      <c r="AM52" s="8" cm="1">
        <f t="array" ref="AM52">IFERROR(INDEX($A$4:$N$1000,SMALL(IF((INDEX(MID($A$4:$N$1000,1,2),,11)&lt;&gt;"NN")*(INDEX($A$4:$N$1000,,13)&gt;=0)*(INDEX($A$4:$N$1000,,13)&lt;50)*(INDEX($A$4:$N$1000,,13)&lt;&gt;""),MATCH(ROW($A$4:$N$1000),ROW($A$4:$N$1000)),""),ROWS($A$4:A52)),COLUMNS($A$1:A49)),"")</f>
        <v>81600</v>
      </c>
      <c r="AN52" s="4">
        <f>IFERROR(VLOOKUP(AM52,$A:$N,13,0),"")</f>
        <v>7</v>
      </c>
      <c r="AO52" s="4">
        <f ca="1"/>
        <v>81600</v>
      </c>
      <c r="AP52" s="4">
        <f ca="1"/>
        <v>7</v>
      </c>
      <c r="AQ52" s="4" t="str">
        <f t="shared" ca="1" si="6"/>
        <v/>
      </c>
      <c r="AT52" s="4" t="str">
        <f>IFERROR(VLOOKUP(AR52,$A:$C,4,0),"")</f>
        <v/>
      </c>
      <c r="AU52" s="8" t="str" cm="1">
        <f t="array" ref="AU52">IFERROR(INDEX($A$4:$N$1000,SMALL(IF((INDEX(MID($A$4:$N$1000,1,2),,11)="NN")*(INDEX($A$4:$N$1000,,13)&gt;=0)*(INDEX($A$4:$N$1000,,13)&lt;&gt;""),MATCH(ROW($A$4:$N$1000),ROW($A$4:$N$1000)),""),ROWS($A$4:A52)),COLUMNS($A$1:A49)),"")</f>
        <v/>
      </c>
      <c r="AV52" s="4" t="str">
        <f>IFERROR(VLOOKUP(AU52,$A:$N,13,0),"")</f>
        <v/>
      </c>
      <c r="AW52" s="4" t="str">
        <f ca="1"/>
        <v/>
      </c>
      <c r="AX52" s="4" t="str">
        <f ca="1"/>
        <v/>
      </c>
      <c r="AY52" s="4" t="str">
        <f ca="1">IFERROR(VLOOKUP(AW52,$A:$C,4,0),"")</f>
        <v/>
      </c>
    </row>
    <row r="53" spans="1:51" ht="15.75" thickBot="1" x14ac:dyDescent="0.3">
      <c r="A53" s="64">
        <v>83234</v>
      </c>
      <c r="B53" s="62">
        <v>1841</v>
      </c>
      <c r="C53" s="63">
        <v>67</v>
      </c>
      <c r="D53" s="45">
        <f>IFERROR(VLOOKUP($A53,'Item List'!$A:$W,4,FALSE),"")</f>
        <v>100</v>
      </c>
      <c r="E53" s="53" t="str">
        <f>IFERROR(VLOOKUP($A53,'Item List'!$A:$W,5,FALSE),"")</f>
        <v>Quinine 600mg/2ml (as dihydrochloride), injection, 2ml x 100 Ampules</v>
      </c>
      <c r="F53" s="45">
        <f>IFERROR(VLOOKUP($A53,'Item List'!$A:$W,6,FALSE),"")</f>
        <v>198</v>
      </c>
      <c r="G53" s="45">
        <f>IFERROR(VLOOKUP($A53,'Item List'!$A:$W,7,FALSE),"")</f>
        <v>794</v>
      </c>
      <c r="H53" s="45">
        <f>IFERROR(VLOOKUP($A53,'Item List'!$A:$W,8,FALSE),"")</f>
        <v>31</v>
      </c>
      <c r="I53" s="45" t="str">
        <f>IFERROR(VLOOKUP($A53,'Item List'!$A:$W,9,FALSE),"")</f>
        <v>BBB02S01</v>
      </c>
      <c r="J53" s="45" t="str">
        <f>IFERROR(VLOOKUP($A53,'Item List'!$A:$W,10,FALSE),"")</f>
        <v/>
      </c>
      <c r="K53" s="43">
        <f t="shared" si="8"/>
        <v>67</v>
      </c>
      <c r="L53" s="43">
        <f t="shared" si="0"/>
        <v>2.161290322580645</v>
      </c>
      <c r="M53" s="44">
        <f t="shared" si="1"/>
        <v>2</v>
      </c>
      <c r="N53" s="49">
        <f t="shared" si="2"/>
        <v>62</v>
      </c>
      <c r="O53" s="20"/>
      <c r="Q53" s="4" t="str" cm="1">
        <f t="array" ref="Q53">IFERROR(INDEX($A$4:$N$1000,SMALL(IF((INDEX(MID($A$4:$N$1000,1,2),,11)&lt;&gt;"NN")*(INDEX($A$4:$N$1000,,13)&gt;=100)*(INDEX($A$4:$N$1000,,13)&lt;&gt;""),MATCH(ROW($A$4:$N$1000),ROW($A$4:$N$1000)),""),ROWS($A$4:A53)),COLUMNS($A$1:A50)),"")</f>
        <v/>
      </c>
      <c r="R53" s="4" t="str">
        <f>IFERROR(VLOOKUP(Q53,$A:$N,13,0),"")</f>
        <v/>
      </c>
      <c r="S53" s="4" t="str">
        <f ca="1"/>
        <v/>
      </c>
      <c r="T53" s="4" t="str">
        <f ca="1"/>
        <v/>
      </c>
      <c r="U53" s="4" t="str">
        <f t="shared" ca="1" si="4"/>
        <v/>
      </c>
      <c r="X53" s="4" t="str">
        <f>IFERROR(VLOOKUP(V53,$A:$C,4,0),"")</f>
        <v/>
      </c>
      <c r="AA53" s="4" t="str">
        <f t="shared" si="7"/>
        <v/>
      </c>
      <c r="AB53" s="8" t="str" cm="1">
        <f t="array" ref="AB53">IFERROR(INDEX($A$4:$N$1000,SMALL(IF((INDEX(MID($A$4:$N$1000,1,2),,11)&lt;&gt;"NN")*(INDEX($A$4:$N$1000,,13)&gt;=50)*(INDEX($A$4:$N$1000,,13)&lt;100)*(INDEX($A$4:$N$1000,,13)&lt;&gt;""),MATCH(ROW($A$4:$N$1000),ROW($A$4:$N$1000)),""),ROWS($A$4:A53)),COLUMNS($A$1:A50)),"")</f>
        <v/>
      </c>
      <c r="AC53" s="4" t="str">
        <f>IFERROR(VLOOKUP(AB53,$A:$N,13,0),"")</f>
        <v/>
      </c>
      <c r="AD53" s="4" t="str">
        <f ca="1"/>
        <v/>
      </c>
      <c r="AE53" s="4" t="str">
        <f ca="1"/>
        <v/>
      </c>
      <c r="AF53" s="4" t="str">
        <f t="shared" ca="1" si="5"/>
        <v/>
      </c>
      <c r="AI53" s="4" t="str">
        <f>IFERROR(VLOOKUP(AG53,$A:$C,4,0),"")</f>
        <v/>
      </c>
      <c r="AL53" s="4" t="str">
        <f>IFERROR(VLOOKUP(AJ53,$A:$C,4,0),"")</f>
        <v/>
      </c>
      <c r="AM53" s="8" cm="1">
        <f t="array" ref="AM53">IFERROR(INDEX($A$4:$N$1000,SMALL(IF((INDEX(MID($A$4:$N$1000,1,2),,11)&lt;&gt;"NN")*(INDEX($A$4:$N$1000,,13)&gt;=0)*(INDEX($A$4:$N$1000,,13)&lt;50)*(INDEX($A$4:$N$1000,,13)&lt;&gt;""),MATCH(ROW($A$4:$N$1000),ROW($A$4:$N$1000)),""),ROWS($A$4:A53)),COLUMNS($A$1:A50)),"")</f>
        <v>83938</v>
      </c>
      <c r="AN53" s="4">
        <f>IFERROR(VLOOKUP(AM53,$A:$N,13,0),"")</f>
        <v>10</v>
      </c>
      <c r="AO53" s="4">
        <f ca="1"/>
        <v>83938</v>
      </c>
      <c r="AP53" s="4">
        <f ca="1"/>
        <v>10</v>
      </c>
      <c r="AQ53" s="4" t="str">
        <f t="shared" ca="1" si="6"/>
        <v/>
      </c>
      <c r="AT53" s="4" t="str">
        <f>IFERROR(VLOOKUP(AR53,$A:$C,4,0),"")</f>
        <v/>
      </c>
      <c r="AU53" s="8" t="str" cm="1">
        <f t="array" ref="AU53">IFERROR(INDEX($A$4:$N$1000,SMALL(IF((INDEX(MID($A$4:$N$1000,1,2),,11)="NN")*(INDEX($A$4:$N$1000,,13)&gt;=0)*(INDEX($A$4:$N$1000,,13)&lt;&gt;""),MATCH(ROW($A$4:$N$1000),ROW($A$4:$N$1000)),""),ROWS($A$4:A53)),COLUMNS($A$1:A50)),"")</f>
        <v/>
      </c>
      <c r="AV53" s="4" t="str">
        <f>IFERROR(VLOOKUP(AU53,$A:$N,13,0),"")</f>
        <v/>
      </c>
      <c r="AW53" s="4" t="str">
        <f ca="1"/>
        <v/>
      </c>
      <c r="AX53" s="4" t="str">
        <f ca="1"/>
        <v/>
      </c>
      <c r="AY53" s="4" t="str">
        <f ca="1">IFERROR(VLOOKUP(AW53,$A:$C,4,0),"")</f>
        <v/>
      </c>
    </row>
    <row r="54" spans="1:51" ht="15.75" thickBot="1" x14ac:dyDescent="0.3">
      <c r="A54" s="64">
        <v>82718</v>
      </c>
      <c r="B54" s="62">
        <v>798</v>
      </c>
      <c r="C54" s="63">
        <v>225</v>
      </c>
      <c r="D54" s="45">
        <f>IFERROR(VLOOKUP($A54,'Item List'!$A:$W,4,FALSE),"")</f>
        <v>60</v>
      </c>
      <c r="E54" s="53" t="str">
        <f>IFERROR(VLOOKUP($A54,'Item List'!$A:$W,5,FALSE),"")</f>
        <v>Lamivudine/Zidovudine 150/300mg, tablets, 60 Tabs</v>
      </c>
      <c r="F54" s="45">
        <f>IFERROR(VLOOKUP($A54,'Item List'!$A:$W,6,FALSE),"")</f>
        <v>341</v>
      </c>
      <c r="G54" s="45">
        <f>IFERROR(VLOOKUP($A54,'Item List'!$A:$W,7,FALSE),"")</f>
        <v>547</v>
      </c>
      <c r="H54" s="45">
        <f>IFERROR(VLOOKUP($A54,'Item List'!$A:$W,8,FALSE),"")</f>
        <v>26</v>
      </c>
      <c r="I54" s="45" t="str">
        <f>IFERROR(VLOOKUP($A54,'Item List'!$A:$W,9,FALSE),"")</f>
        <v>BBB02S02</v>
      </c>
      <c r="J54" s="45" t="str">
        <f>IFERROR(VLOOKUP($A54,'Item List'!$A:$W,10,FALSE),"")</f>
        <v/>
      </c>
      <c r="K54" s="43">
        <f t="shared" si="8"/>
        <v>225</v>
      </c>
      <c r="L54" s="43">
        <f t="shared" si="0"/>
        <v>8.6538461538461533</v>
      </c>
      <c r="M54" s="44">
        <f t="shared" si="1"/>
        <v>9</v>
      </c>
      <c r="N54" s="49">
        <f t="shared" si="2"/>
        <v>234</v>
      </c>
      <c r="O54" s="20"/>
      <c r="Q54" s="4" t="str" cm="1">
        <f t="array" ref="Q54">IFERROR(INDEX($A$4:$N$1000,SMALL(IF((INDEX(MID($A$4:$N$1000,1,2),,11)&lt;&gt;"NN")*(INDEX($A$4:$N$1000,,13)&gt;=100)*(INDEX($A$4:$N$1000,,13)&lt;&gt;""),MATCH(ROW($A$4:$N$1000),ROW($A$4:$N$1000)),""),ROWS($A$4:A54)),COLUMNS($A$1:A51)),"")</f>
        <v/>
      </c>
      <c r="R54" s="4" t="str">
        <f>IFERROR(VLOOKUP(Q54,$A:$N,13,0),"")</f>
        <v/>
      </c>
      <c r="S54" s="4" t="str">
        <f ca="1"/>
        <v/>
      </c>
      <c r="T54" s="4" t="str">
        <f ca="1"/>
        <v/>
      </c>
      <c r="U54" s="4" t="str">
        <f t="shared" ca="1" si="4"/>
        <v/>
      </c>
      <c r="X54" s="4" t="str">
        <f>IFERROR(VLOOKUP(V54,$A:$C,4,0),"")</f>
        <v/>
      </c>
      <c r="AA54" s="4" t="str">
        <f t="shared" si="7"/>
        <v/>
      </c>
      <c r="AB54" s="8" t="str" cm="1">
        <f t="array" ref="AB54">IFERROR(INDEX($A$4:$N$1000,SMALL(IF((INDEX(MID($A$4:$N$1000,1,2),,11)&lt;&gt;"NN")*(INDEX($A$4:$N$1000,,13)&gt;=50)*(INDEX($A$4:$N$1000,,13)&lt;100)*(INDEX($A$4:$N$1000,,13)&lt;&gt;""),MATCH(ROW($A$4:$N$1000),ROW($A$4:$N$1000)),""),ROWS($A$4:A54)),COLUMNS($A$1:A51)),"")</f>
        <v/>
      </c>
      <c r="AC54" s="4" t="str">
        <f>IFERROR(VLOOKUP(AB54,$A:$N,13,0),"")</f>
        <v/>
      </c>
      <c r="AD54" s="4" t="str">
        <f ca="1"/>
        <v/>
      </c>
      <c r="AE54" s="4" t="str">
        <f ca="1"/>
        <v/>
      </c>
      <c r="AF54" s="4" t="str">
        <f t="shared" ca="1" si="5"/>
        <v/>
      </c>
      <c r="AI54" s="4" t="str">
        <f>IFERROR(VLOOKUP(AG54,$A:$C,4,0),"")</f>
        <v/>
      </c>
      <c r="AL54" s="4" t="str">
        <f>IFERROR(VLOOKUP(AJ54,$A:$C,4,0),"")</f>
        <v/>
      </c>
      <c r="AM54" s="8" cm="1">
        <f t="array" ref="AM54">IFERROR(INDEX($A$4:$N$1000,SMALL(IF((INDEX(MID($A$4:$N$1000,1,2),,11)&lt;&gt;"NN")*(INDEX($A$4:$N$1000,,13)&gt;=0)*(INDEX($A$4:$N$1000,,13)&lt;50)*(INDEX($A$4:$N$1000,,13)&lt;&gt;""),MATCH(ROW($A$4:$N$1000),ROW($A$4:$N$1000)),""),ROWS($A$4:A54)),COLUMNS($A$1:A51)),"")</f>
        <v>86260</v>
      </c>
      <c r="AN54" s="4">
        <f>IFERROR(VLOOKUP(AM54,$A:$N,13,0),"")</f>
        <v>15</v>
      </c>
      <c r="AO54" s="4">
        <f ca="1"/>
        <v>86260</v>
      </c>
      <c r="AP54" s="4">
        <f ca="1"/>
        <v>15</v>
      </c>
      <c r="AQ54" s="4" t="str">
        <f t="shared" ca="1" si="6"/>
        <v/>
      </c>
      <c r="AT54" s="4" t="str">
        <f>IFERROR(VLOOKUP(AR54,$A:$C,4,0),"")</f>
        <v/>
      </c>
      <c r="AU54" s="8" t="str" cm="1">
        <f t="array" ref="AU54">IFERROR(INDEX($A$4:$N$1000,SMALL(IF((INDEX(MID($A$4:$N$1000,1,2),,11)="NN")*(INDEX($A$4:$N$1000,,13)&gt;=0)*(INDEX($A$4:$N$1000,,13)&lt;&gt;""),MATCH(ROW($A$4:$N$1000),ROW($A$4:$N$1000)),""),ROWS($A$4:A54)),COLUMNS($A$1:A51)),"")</f>
        <v/>
      </c>
      <c r="AV54" s="4" t="str">
        <f>IFERROR(VLOOKUP(AU54,$A:$N,13,0),"")</f>
        <v/>
      </c>
      <c r="AW54" s="4" t="str">
        <f ca="1"/>
        <v/>
      </c>
      <c r="AX54" s="4" t="str">
        <f ca="1"/>
        <v/>
      </c>
      <c r="AY54" s="4" t="str">
        <f ca="1">IFERROR(VLOOKUP(AW54,$A:$C,4,0),"")</f>
        <v/>
      </c>
    </row>
    <row r="55" spans="1:51" ht="15.75" thickBot="1" x14ac:dyDescent="0.3">
      <c r="A55" s="64">
        <v>85377</v>
      </c>
      <c r="B55" s="62">
        <v>502</v>
      </c>
      <c r="C55" s="63">
        <v>198</v>
      </c>
      <c r="D55" s="45">
        <f>IFERROR(VLOOKUP($A55,'Item List'!$A:$W,4,FALSE),"")</f>
        <v>60</v>
      </c>
      <c r="E55" s="53" t="str">
        <f>IFERROR(VLOOKUP($A55,'Item List'!$A:$W,5,FALSE),"")</f>
        <v>Lamivudine/Nevirapine/Stavudine 150/200/30mg, tablets, 60 Tabs</v>
      </c>
      <c r="F55" s="45">
        <f>IFERROR(VLOOKUP($A55,'Item List'!$A:$W,6,FALSE),"")</f>
        <v>247</v>
      </c>
      <c r="G55" s="45">
        <f>IFERROR(VLOOKUP($A55,'Item List'!$A:$W,7,FALSE),"")</f>
        <v>115</v>
      </c>
      <c r="H55" s="45">
        <f>IFERROR(VLOOKUP($A55,'Item List'!$A:$W,8,FALSE),"")</f>
        <v>40</v>
      </c>
      <c r="I55" s="45" t="str">
        <f>IFERROR(VLOOKUP($A55,'Item List'!$A:$W,9,FALSE),"")</f>
        <v>BBB02S03</v>
      </c>
      <c r="J55" s="45" t="str">
        <f>IFERROR(VLOOKUP($A55,'Item List'!$A:$W,10,FALSE),"")</f>
        <v/>
      </c>
      <c r="K55" s="43">
        <f t="shared" si="8"/>
        <v>198</v>
      </c>
      <c r="L55" s="43">
        <f t="shared" si="0"/>
        <v>4.95</v>
      </c>
      <c r="M55" s="44">
        <f t="shared" si="1"/>
        <v>5</v>
      </c>
      <c r="N55" s="49">
        <f t="shared" si="2"/>
        <v>200</v>
      </c>
      <c r="O55" s="20"/>
      <c r="Q55" s="4" t="str" cm="1">
        <f t="array" ref="Q55">IFERROR(INDEX($A$4:$N$1000,SMALL(IF((INDEX(MID($A$4:$N$1000,1,2),,11)&lt;&gt;"NN")*(INDEX($A$4:$N$1000,,13)&gt;=100)*(INDEX($A$4:$N$1000,,13)&lt;&gt;""),MATCH(ROW($A$4:$N$1000),ROW($A$4:$N$1000)),""),ROWS($A$4:A55)),COLUMNS($A$1:A52)),"")</f>
        <v/>
      </c>
      <c r="R55" s="4" t="str">
        <f>IFERROR(VLOOKUP(Q55,$A:$N,13,0),"")</f>
        <v/>
      </c>
      <c r="S55" s="4" t="str">
        <f ca="1"/>
        <v/>
      </c>
      <c r="T55" s="4" t="str">
        <f ca="1"/>
        <v/>
      </c>
      <c r="U55" s="4" t="str">
        <f t="shared" ca="1" si="4"/>
        <v/>
      </c>
      <c r="X55" s="4" t="str">
        <f>IFERROR(VLOOKUP(V55,$A:$C,4,0),"")</f>
        <v/>
      </c>
      <c r="AA55" s="4" t="str">
        <f t="shared" si="7"/>
        <v/>
      </c>
      <c r="AB55" s="8" t="str" cm="1">
        <f t="array" ref="AB55">IFERROR(INDEX($A$4:$N$1000,SMALL(IF((INDEX(MID($A$4:$N$1000,1,2),,11)&lt;&gt;"NN")*(INDEX($A$4:$N$1000,,13)&gt;=50)*(INDEX($A$4:$N$1000,,13)&lt;100)*(INDEX($A$4:$N$1000,,13)&lt;&gt;""),MATCH(ROW($A$4:$N$1000),ROW($A$4:$N$1000)),""),ROWS($A$4:A55)),COLUMNS($A$1:A52)),"")</f>
        <v/>
      </c>
      <c r="AC55" s="4" t="str">
        <f>IFERROR(VLOOKUP(AB55,$A:$N,13,0),"")</f>
        <v/>
      </c>
      <c r="AD55" s="4" t="str">
        <f ca="1"/>
        <v/>
      </c>
      <c r="AE55" s="4" t="str">
        <f ca="1"/>
        <v/>
      </c>
      <c r="AF55" s="4" t="str">
        <f t="shared" ca="1" si="5"/>
        <v/>
      </c>
      <c r="AI55" s="4" t="str">
        <f>IFERROR(VLOOKUP(AG55,$A:$C,4,0),"")</f>
        <v/>
      </c>
      <c r="AL55" s="4" t="str">
        <f>IFERROR(VLOOKUP(AJ55,$A:$C,4,0),"")</f>
        <v/>
      </c>
      <c r="AM55" s="8" cm="1">
        <f t="array" ref="AM55">IFERROR(INDEX($A$4:$N$1000,SMALL(IF((INDEX(MID($A$4:$N$1000,1,2),,11)&lt;&gt;"NN")*(INDEX($A$4:$N$1000,,13)&gt;=0)*(INDEX($A$4:$N$1000,,13)&lt;50)*(INDEX($A$4:$N$1000,,13)&lt;&gt;""),MATCH(ROW($A$4:$N$1000),ROW($A$4:$N$1000)),""),ROWS($A$4:A55)),COLUMNS($A$1:A52)),"")</f>
        <v>81386</v>
      </c>
      <c r="AN55" s="4">
        <f>IFERROR(VLOOKUP(AM55,$A:$N,13,0),"")</f>
        <v>7</v>
      </c>
      <c r="AO55" s="4">
        <f ca="1"/>
        <v>81386</v>
      </c>
      <c r="AP55" s="4">
        <f ca="1"/>
        <v>7</v>
      </c>
      <c r="AQ55" s="4" t="str">
        <f t="shared" ca="1" si="6"/>
        <v/>
      </c>
      <c r="AT55" s="4" t="str">
        <f>IFERROR(VLOOKUP(AR55,$A:$C,4,0),"")</f>
        <v/>
      </c>
      <c r="AU55" s="8" t="str" cm="1">
        <f t="array" ref="AU55">IFERROR(INDEX($A$4:$N$1000,SMALL(IF((INDEX(MID($A$4:$N$1000,1,2),,11)="NN")*(INDEX($A$4:$N$1000,,13)&gt;=0)*(INDEX($A$4:$N$1000,,13)&lt;&gt;""),MATCH(ROW($A$4:$N$1000),ROW($A$4:$N$1000)),""),ROWS($A$4:A55)),COLUMNS($A$1:A52)),"")</f>
        <v/>
      </c>
      <c r="AV55" s="4" t="str">
        <f>IFERROR(VLOOKUP(AU55,$A:$N,13,0),"")</f>
        <v/>
      </c>
      <c r="AW55" s="4" t="str">
        <f ca="1"/>
        <v/>
      </c>
      <c r="AX55" s="4" t="str">
        <f ca="1"/>
        <v/>
      </c>
      <c r="AY55" s="4" t="str">
        <f ca="1">IFERROR(VLOOKUP(AW55,$A:$C,4,0),"")</f>
        <v/>
      </c>
    </row>
    <row r="56" spans="1:51" ht="15.75" thickBot="1" x14ac:dyDescent="0.3">
      <c r="A56" s="64">
        <v>80977</v>
      </c>
      <c r="B56" s="62">
        <v>727</v>
      </c>
      <c r="C56" s="63">
        <v>209</v>
      </c>
      <c r="D56" s="45">
        <f>IFERROR(VLOOKUP($A56,'Item List'!$A:$W,4,FALSE),"")</f>
        <v>300</v>
      </c>
      <c r="E56" s="53" t="str">
        <f>IFERROR(VLOOKUP($A56,'Item List'!$A:$W,5,FALSE),"")</f>
        <v>Lopinavir/Ritonavir 80/20mg/ml [Kaletra], oral solution, cool, Bottle 5 x 60 ml</v>
      </c>
      <c r="F56" s="45">
        <f>IFERROR(VLOOKUP($A56,'Item List'!$A:$W,6,FALSE),"")</f>
        <v>302</v>
      </c>
      <c r="G56" s="45">
        <f>IFERROR(VLOOKUP($A56,'Item List'!$A:$W,7,FALSE),"")</f>
        <v>997</v>
      </c>
      <c r="H56" s="45">
        <f>IFERROR(VLOOKUP($A56,'Item List'!$A:$W,8,FALSE),"")</f>
        <v>8</v>
      </c>
      <c r="I56" s="45" t="str">
        <f>IFERROR(VLOOKUP($A56,'Item List'!$A:$W,9,FALSE),"")</f>
        <v>BBB02S04</v>
      </c>
      <c r="J56" s="45" t="str">
        <f>IFERROR(VLOOKUP($A56,'Item List'!$A:$W,10,FALSE),"")</f>
        <v>GR510H04</v>
      </c>
      <c r="K56" s="43">
        <f t="shared" si="8"/>
        <v>209</v>
      </c>
      <c r="L56" s="43">
        <f t="shared" si="0"/>
        <v>26.125</v>
      </c>
      <c r="M56" s="44">
        <f t="shared" si="1"/>
        <v>26</v>
      </c>
      <c r="N56" s="49">
        <f t="shared" si="2"/>
        <v>208</v>
      </c>
      <c r="O56" s="20"/>
      <c r="Q56" s="4" t="str" cm="1">
        <f t="array" ref="Q56">IFERROR(INDEX($A$4:$N$1000,SMALL(IF((INDEX(MID($A$4:$N$1000,1,2),,11)&lt;&gt;"NN")*(INDEX($A$4:$N$1000,,13)&gt;=100)*(INDEX($A$4:$N$1000,,13)&lt;&gt;""),MATCH(ROW($A$4:$N$1000),ROW($A$4:$N$1000)),""),ROWS($A$4:A56)),COLUMNS($A$1:A53)),"")</f>
        <v/>
      </c>
      <c r="R56" s="4" t="str">
        <f>IFERROR(VLOOKUP(Q56,$A:$N,13,0),"")</f>
        <v/>
      </c>
      <c r="S56" s="4" t="str">
        <f ca="1"/>
        <v/>
      </c>
      <c r="T56" s="4" t="str">
        <f ca="1"/>
        <v/>
      </c>
      <c r="U56" s="4" t="str">
        <f t="shared" ca="1" si="4"/>
        <v/>
      </c>
      <c r="X56" s="4" t="str">
        <f>IFERROR(VLOOKUP(V56,$A:$C,4,0),"")</f>
        <v/>
      </c>
      <c r="AA56" s="4" t="str">
        <f t="shared" si="7"/>
        <v/>
      </c>
      <c r="AB56" s="8" t="str" cm="1">
        <f t="array" ref="AB56">IFERROR(INDEX($A$4:$N$1000,SMALL(IF((INDEX(MID($A$4:$N$1000,1,2),,11)&lt;&gt;"NN")*(INDEX($A$4:$N$1000,,13)&gt;=50)*(INDEX($A$4:$N$1000,,13)&lt;100)*(INDEX($A$4:$N$1000,,13)&lt;&gt;""),MATCH(ROW($A$4:$N$1000),ROW($A$4:$N$1000)),""),ROWS($A$4:A56)),COLUMNS($A$1:A53)),"")</f>
        <v/>
      </c>
      <c r="AC56" s="4" t="str">
        <f>IFERROR(VLOOKUP(AB56,$A:$N,13,0),"")</f>
        <v/>
      </c>
      <c r="AD56" s="4" t="str">
        <f ca="1"/>
        <v/>
      </c>
      <c r="AE56" s="4" t="str">
        <f ca="1"/>
        <v/>
      </c>
      <c r="AF56" s="4" t="str">
        <f t="shared" ca="1" si="5"/>
        <v/>
      </c>
      <c r="AI56" s="4" t="str">
        <f>IFERROR(VLOOKUP(AG56,$A:$C,4,0),"")</f>
        <v/>
      </c>
      <c r="AL56" s="4" t="str">
        <f>IFERROR(VLOOKUP(AJ56,$A:$C,4,0),"")</f>
        <v/>
      </c>
      <c r="AM56" s="8" cm="1">
        <f t="array" ref="AM56">IFERROR(INDEX($A$4:$N$1000,SMALL(IF((INDEX(MID($A$4:$N$1000,1,2),,11)&lt;&gt;"NN")*(INDEX($A$4:$N$1000,,13)&gt;=0)*(INDEX($A$4:$N$1000,,13)&lt;50)*(INDEX($A$4:$N$1000,,13)&lt;&gt;""),MATCH(ROW($A$4:$N$1000),ROW($A$4:$N$1000)),""),ROWS($A$4:A56)),COLUMNS($A$1:A53)),"")</f>
        <v>83274</v>
      </c>
      <c r="AN56" s="4">
        <f>IFERROR(VLOOKUP(AM56,$A:$N,13,0),"")</f>
        <v>9</v>
      </c>
      <c r="AO56" s="4">
        <f ca="1"/>
        <v>83274</v>
      </c>
      <c r="AP56" s="4">
        <f ca="1"/>
        <v>9</v>
      </c>
      <c r="AQ56" s="4" t="str">
        <f t="shared" ca="1" si="6"/>
        <v/>
      </c>
      <c r="AT56" s="4" t="str">
        <f>IFERROR(VLOOKUP(AR56,$A:$C,4,0),"")</f>
        <v/>
      </c>
      <c r="AU56" s="8" t="str" cm="1">
        <f t="array" ref="AU56">IFERROR(INDEX($A$4:$N$1000,SMALL(IF((INDEX(MID($A$4:$N$1000,1,2),,11)="NN")*(INDEX($A$4:$N$1000,,13)&gt;=0)*(INDEX($A$4:$N$1000,,13)&lt;&gt;""),MATCH(ROW($A$4:$N$1000),ROW($A$4:$N$1000)),""),ROWS($A$4:A56)),COLUMNS($A$1:A53)),"")</f>
        <v/>
      </c>
      <c r="AV56" s="4" t="str">
        <f>IFERROR(VLOOKUP(AU56,$A:$N,13,0),"")</f>
        <v/>
      </c>
      <c r="AW56" s="4" t="str">
        <f ca="1"/>
        <v/>
      </c>
      <c r="AX56" s="4" t="str">
        <f ca="1"/>
        <v/>
      </c>
      <c r="AY56" s="4" t="str">
        <f ca="1">IFERROR(VLOOKUP(AW56,$A:$C,4,0),"")</f>
        <v/>
      </c>
    </row>
    <row r="57" spans="1:51" ht="15.75" thickBot="1" x14ac:dyDescent="0.3">
      <c r="A57" s="64">
        <v>85307</v>
      </c>
      <c r="B57" s="62">
        <v>809</v>
      </c>
      <c r="C57" s="63">
        <v>50</v>
      </c>
      <c r="D57" s="45">
        <f>IFERROR(VLOOKUP($A57,'Item List'!$A:$W,4,FALSE),"")</f>
        <v>60</v>
      </c>
      <c r="E57" s="53" t="str">
        <f>IFERROR(VLOOKUP($A57,'Item List'!$A:$W,5,FALSE),"")</f>
        <v>Lopinavir/Ritonavir 100/25mg [Aluvia], tablets, 60 Tabs</v>
      </c>
      <c r="F57" s="45">
        <f>IFERROR(VLOOKUP($A57,'Item List'!$A:$W,6,FALSE),"")</f>
        <v>0</v>
      </c>
      <c r="G57" s="45">
        <f>IFERROR(VLOOKUP($A57,'Item List'!$A:$W,7,FALSE),"")</f>
        <v>683</v>
      </c>
      <c r="H57" s="45">
        <f>IFERROR(VLOOKUP($A57,'Item List'!$A:$W,8,FALSE),"")</f>
        <v>0</v>
      </c>
      <c r="I57" s="45" t="str">
        <f>IFERROR(VLOOKUP($A57,'Item List'!$A:$W,9,FALSE),"")</f>
        <v>BBB02S05</v>
      </c>
      <c r="J57" s="45" t="str">
        <f>IFERROR(VLOOKUP($A57,'Item List'!$A:$W,10,FALSE),"")</f>
        <v/>
      </c>
      <c r="K57" s="43">
        <f t="shared" si="8"/>
        <v>50</v>
      </c>
      <c r="L57" s="43" t="str">
        <f t="shared" si="0"/>
        <v/>
      </c>
      <c r="M57" s="44" t="str">
        <f t="shared" si="1"/>
        <v/>
      </c>
      <c r="N57" s="49" t="str">
        <f t="shared" si="2"/>
        <v/>
      </c>
      <c r="O57" s="20"/>
      <c r="Q57" s="4" t="str" cm="1">
        <f t="array" ref="Q57">IFERROR(INDEX($A$4:$N$1000,SMALL(IF((INDEX(MID($A$4:$N$1000,1,2),,11)&lt;&gt;"NN")*(INDEX($A$4:$N$1000,,13)&gt;=100)*(INDEX($A$4:$N$1000,,13)&lt;&gt;""),MATCH(ROW($A$4:$N$1000),ROW($A$4:$N$1000)),""),ROWS($A$4:A57)),COLUMNS($A$1:A54)),"")</f>
        <v/>
      </c>
      <c r="R57" s="4" t="str">
        <f>IFERROR(VLOOKUP(Q57,$A:$N,13,0),"")</f>
        <v/>
      </c>
      <c r="S57" s="4" t="str">
        <f ca="1"/>
        <v/>
      </c>
      <c r="T57" s="4" t="str">
        <f ca="1"/>
        <v/>
      </c>
      <c r="U57" s="4" t="str">
        <f t="shared" ca="1" si="4"/>
        <v/>
      </c>
      <c r="X57" s="4" t="str">
        <f>IFERROR(VLOOKUP(V57,$A:$C,4,0),"")</f>
        <v/>
      </c>
      <c r="AA57" s="4" t="str">
        <f t="shared" si="7"/>
        <v/>
      </c>
      <c r="AB57" s="8" t="str" cm="1">
        <f t="array" ref="AB57">IFERROR(INDEX($A$4:$N$1000,SMALL(IF((INDEX(MID($A$4:$N$1000,1,2),,11)&lt;&gt;"NN")*(INDEX($A$4:$N$1000,,13)&gt;=50)*(INDEX($A$4:$N$1000,,13)&lt;100)*(INDEX($A$4:$N$1000,,13)&lt;&gt;""),MATCH(ROW($A$4:$N$1000),ROW($A$4:$N$1000)),""),ROWS($A$4:A57)),COLUMNS($A$1:A54)),"")</f>
        <v/>
      </c>
      <c r="AC57" s="4" t="str">
        <f>IFERROR(VLOOKUP(AB57,$A:$N,13,0),"")</f>
        <v/>
      </c>
      <c r="AD57" s="4" t="str">
        <f ca="1"/>
        <v/>
      </c>
      <c r="AE57" s="4" t="str">
        <f ca="1"/>
        <v/>
      </c>
      <c r="AF57" s="4" t="str">
        <f t="shared" ca="1" si="5"/>
        <v/>
      </c>
      <c r="AI57" s="4" t="str">
        <f>IFERROR(VLOOKUP(AG57,$A:$C,4,0),"")</f>
        <v/>
      </c>
      <c r="AL57" s="4" t="str">
        <f>IFERROR(VLOOKUP(AJ57,$A:$C,4,0),"")</f>
        <v/>
      </c>
      <c r="AM57" s="8" cm="1">
        <f t="array" ref="AM57">IFERROR(INDEX($A$4:$N$1000,SMALL(IF((INDEX(MID($A$4:$N$1000,1,2),,11)&lt;&gt;"NN")*(INDEX($A$4:$N$1000,,13)&gt;=0)*(INDEX($A$4:$N$1000,,13)&lt;50)*(INDEX($A$4:$N$1000,,13)&lt;&gt;""),MATCH(ROW($A$4:$N$1000),ROW($A$4:$N$1000)),""),ROWS($A$4:A57)),COLUMNS($A$1:A54)),"")</f>
        <v>82262</v>
      </c>
      <c r="AN57" s="4">
        <f>IFERROR(VLOOKUP(AM57,$A:$N,13,0),"")</f>
        <v>11</v>
      </c>
      <c r="AO57" s="4">
        <f ca="1"/>
        <v>82262</v>
      </c>
      <c r="AP57" s="4">
        <f ca="1"/>
        <v>11</v>
      </c>
      <c r="AQ57" s="4" t="str">
        <f t="shared" ca="1" si="6"/>
        <v/>
      </c>
      <c r="AT57" s="4" t="str">
        <f>IFERROR(VLOOKUP(AR57,$A:$C,4,0),"")</f>
        <v/>
      </c>
      <c r="AU57" s="8" t="str" cm="1">
        <f t="array" ref="AU57">IFERROR(INDEX($A$4:$N$1000,SMALL(IF((INDEX(MID($A$4:$N$1000,1,2),,11)="NN")*(INDEX($A$4:$N$1000,,13)&gt;=0)*(INDEX($A$4:$N$1000,,13)&lt;&gt;""),MATCH(ROW($A$4:$N$1000),ROW($A$4:$N$1000)),""),ROWS($A$4:A57)),COLUMNS($A$1:A54)),"")</f>
        <v/>
      </c>
      <c r="AV57" s="4" t="str">
        <f>IFERROR(VLOOKUP(AU57,$A:$N,13,0),"")</f>
        <v/>
      </c>
      <c r="AW57" s="4" t="str">
        <f ca="1"/>
        <v/>
      </c>
      <c r="AX57" s="4" t="str">
        <f ca="1"/>
        <v/>
      </c>
      <c r="AY57" s="4" t="str">
        <f ca="1">IFERROR(VLOOKUP(AW57,$A:$C,4,0),"")</f>
        <v/>
      </c>
    </row>
    <row r="58" spans="1:51" ht="15.75" thickBot="1" x14ac:dyDescent="0.3">
      <c r="A58" s="64">
        <v>81600</v>
      </c>
      <c r="B58" s="62">
        <v>529</v>
      </c>
      <c r="C58" s="63">
        <v>268</v>
      </c>
      <c r="D58" s="45">
        <f>IFERROR(VLOOKUP($A58,'Item List'!$A:$W,4,FALSE),"")</f>
        <v>60</v>
      </c>
      <c r="E58" s="53" t="str">
        <f>IFERROR(VLOOKUP($A58,'Item List'!$A:$W,5,FALSE),"")</f>
        <v>Didanosine 50mg [Videx], chewable tablets, 60 Tabs</v>
      </c>
      <c r="F58" s="45">
        <f>IFERROR(VLOOKUP($A58,'Item List'!$A:$W,6,FALSE),"")</f>
        <v>223</v>
      </c>
      <c r="G58" s="45">
        <f>IFERROR(VLOOKUP($A58,'Item List'!$A:$W,7,FALSE),"")</f>
        <v>696</v>
      </c>
      <c r="H58" s="45">
        <f>IFERROR(VLOOKUP($A58,'Item List'!$A:$W,8,FALSE),"")</f>
        <v>37</v>
      </c>
      <c r="I58" s="45" t="str">
        <f>IFERROR(VLOOKUP($A58,'Item List'!$A:$W,9,FALSE),"")</f>
        <v>BBB02S06</v>
      </c>
      <c r="J58" s="45" t="str">
        <f>IFERROR(VLOOKUP($A58,'Item List'!$A:$W,10,FALSE),"")</f>
        <v/>
      </c>
      <c r="K58" s="43">
        <f t="shared" si="8"/>
        <v>268</v>
      </c>
      <c r="L58" s="43">
        <f t="shared" si="0"/>
        <v>7.243243243243243</v>
      </c>
      <c r="M58" s="44">
        <f t="shared" si="1"/>
        <v>7</v>
      </c>
      <c r="N58" s="49">
        <f t="shared" si="2"/>
        <v>259</v>
      </c>
      <c r="O58" s="20"/>
      <c r="Q58" s="4" t="str" cm="1">
        <f t="array" ref="Q58">IFERROR(INDEX($A$4:$N$1000,SMALL(IF((INDEX(MID($A$4:$N$1000,1,2),,11)&lt;&gt;"NN")*(INDEX($A$4:$N$1000,,13)&gt;=100)*(INDEX($A$4:$N$1000,,13)&lt;&gt;""),MATCH(ROW($A$4:$N$1000),ROW($A$4:$N$1000)),""),ROWS($A$4:A58)),COLUMNS($A$1:A55)),"")</f>
        <v/>
      </c>
      <c r="R58" s="4" t="str">
        <f>IFERROR(VLOOKUP(Q58,$A:$N,13,0),"")</f>
        <v/>
      </c>
      <c r="S58" s="4" t="str">
        <f ca="1"/>
        <v/>
      </c>
      <c r="T58" s="4" t="str">
        <f ca="1"/>
        <v/>
      </c>
      <c r="U58" s="4" t="str">
        <f t="shared" ca="1" si="4"/>
        <v/>
      </c>
      <c r="X58" s="4" t="str">
        <f>IFERROR(VLOOKUP(V58,$A:$C,4,0),"")</f>
        <v/>
      </c>
      <c r="AA58" s="4" t="str">
        <f t="shared" si="7"/>
        <v/>
      </c>
      <c r="AB58" s="8" t="str" cm="1">
        <f t="array" ref="AB58">IFERROR(INDEX($A$4:$N$1000,SMALL(IF((INDEX(MID($A$4:$N$1000,1,2),,11)&lt;&gt;"NN")*(INDEX($A$4:$N$1000,,13)&gt;=50)*(INDEX($A$4:$N$1000,,13)&lt;100)*(INDEX($A$4:$N$1000,,13)&lt;&gt;""),MATCH(ROW($A$4:$N$1000),ROW($A$4:$N$1000)),""),ROWS($A$4:A58)),COLUMNS($A$1:A55)),"")</f>
        <v/>
      </c>
      <c r="AC58" s="4" t="str">
        <f>IFERROR(VLOOKUP(AB58,$A:$N,13,0),"")</f>
        <v/>
      </c>
      <c r="AD58" s="4" t="str">
        <f ca="1"/>
        <v/>
      </c>
      <c r="AE58" s="4" t="str">
        <f ca="1"/>
        <v/>
      </c>
      <c r="AF58" s="4" t="str">
        <f t="shared" ca="1" si="5"/>
        <v/>
      </c>
      <c r="AI58" s="4" t="str">
        <f>IFERROR(VLOOKUP(AG58,$A:$C,4,0),"")</f>
        <v/>
      </c>
      <c r="AL58" s="4" t="str">
        <f>IFERROR(VLOOKUP(AJ58,$A:$C,4,0),"")</f>
        <v/>
      </c>
      <c r="AM58" s="8" cm="1">
        <f t="array" ref="AM58">IFERROR(INDEX($A$4:$N$1000,SMALL(IF((INDEX(MID($A$4:$N$1000,1,2),,11)&lt;&gt;"NN")*(INDEX($A$4:$N$1000,,13)&gt;=0)*(INDEX($A$4:$N$1000,,13)&lt;50)*(INDEX($A$4:$N$1000,,13)&lt;&gt;""),MATCH(ROW($A$4:$N$1000),ROW($A$4:$N$1000)),""),ROWS($A$4:A58)),COLUMNS($A$1:A55)),"")</f>
        <v>85117</v>
      </c>
      <c r="AN58" s="4">
        <f>IFERROR(VLOOKUP(AM58,$A:$N,13,0),"")</f>
        <v>3</v>
      </c>
      <c r="AO58" s="4">
        <f ca="1"/>
        <v>85117</v>
      </c>
      <c r="AP58" s="4">
        <f ca="1"/>
        <v>3</v>
      </c>
      <c r="AQ58" s="4" t="str">
        <f t="shared" ca="1" si="6"/>
        <v/>
      </c>
      <c r="AT58" s="4" t="str">
        <f>IFERROR(VLOOKUP(AR58,$A:$C,4,0),"")</f>
        <v/>
      </c>
      <c r="AU58" s="8" t="str" cm="1">
        <f t="array" ref="AU58">IFERROR(INDEX($A$4:$N$1000,SMALL(IF((INDEX(MID($A$4:$N$1000,1,2),,11)="NN")*(INDEX($A$4:$N$1000,,13)&gt;=0)*(INDEX($A$4:$N$1000,,13)&lt;&gt;""),MATCH(ROW($A$4:$N$1000),ROW($A$4:$N$1000)),""),ROWS($A$4:A58)),COLUMNS($A$1:A55)),"")</f>
        <v/>
      </c>
      <c r="AV58" s="4" t="str">
        <f>IFERROR(VLOOKUP(AU58,$A:$N,13,0),"")</f>
        <v/>
      </c>
      <c r="AW58" s="4" t="str">
        <f ca="1"/>
        <v/>
      </c>
      <c r="AX58" s="4" t="str">
        <f ca="1"/>
        <v/>
      </c>
      <c r="AY58" s="4" t="str">
        <f ca="1">IFERROR(VLOOKUP(AW58,$A:$C,4,0),"")</f>
        <v/>
      </c>
    </row>
    <row r="59" spans="1:51" ht="15.75" thickBot="1" x14ac:dyDescent="0.3">
      <c r="A59" s="64">
        <v>83938</v>
      </c>
      <c r="B59" s="62">
        <v>684</v>
      </c>
      <c r="C59" s="63">
        <v>160</v>
      </c>
      <c r="D59" s="45">
        <f>IFERROR(VLOOKUP($A59,'Item List'!$A:$W,4,FALSE),"")</f>
        <v>30</v>
      </c>
      <c r="E59" s="53" t="str">
        <f>IFERROR(VLOOKUP($A59,'Item List'!$A:$W,5,FALSE),"")</f>
        <v>Efavirenz 600mg, tablets, 30 Tabs</v>
      </c>
      <c r="F59" s="45">
        <f>IFERROR(VLOOKUP($A59,'Item List'!$A:$W,6,FALSE),"")</f>
        <v>365</v>
      </c>
      <c r="G59" s="45">
        <f>IFERROR(VLOOKUP($A59,'Item List'!$A:$W,7,FALSE),"")</f>
        <v>526</v>
      </c>
      <c r="H59" s="45">
        <f>IFERROR(VLOOKUP($A59,'Item List'!$A:$W,8,FALSE),"")</f>
        <v>16</v>
      </c>
      <c r="I59" s="45" t="str">
        <f>IFERROR(VLOOKUP($A59,'Item List'!$A:$W,9,FALSE),"")</f>
        <v>BBB04L01</v>
      </c>
      <c r="J59" s="45" t="str">
        <f>IFERROR(VLOOKUP($A59,'Item List'!$A:$W,10,FALSE),"")</f>
        <v>GR720J02</v>
      </c>
      <c r="K59" s="43">
        <f t="shared" si="8"/>
        <v>160</v>
      </c>
      <c r="L59" s="43">
        <f t="shared" si="0"/>
        <v>10</v>
      </c>
      <c r="M59" s="44">
        <f t="shared" si="1"/>
        <v>10</v>
      </c>
      <c r="N59" s="49">
        <f t="shared" si="2"/>
        <v>160</v>
      </c>
      <c r="O59" s="20"/>
      <c r="Q59" s="4" t="str" cm="1">
        <f t="array" ref="Q59">IFERROR(INDEX($A$4:$N$1000,SMALL(IF((INDEX(MID($A$4:$N$1000,1,2),,11)&lt;&gt;"NN")*(INDEX($A$4:$N$1000,,13)&gt;=100)*(INDEX($A$4:$N$1000,,13)&lt;&gt;""),MATCH(ROW($A$4:$N$1000),ROW($A$4:$N$1000)),""),ROWS($A$4:A59)),COLUMNS($A$1:A56)),"")</f>
        <v/>
      </c>
      <c r="R59" s="4" t="str">
        <f>IFERROR(VLOOKUP(Q59,$A:$N,13,0),"")</f>
        <v/>
      </c>
      <c r="S59" s="4" t="str">
        <f ca="1"/>
        <v/>
      </c>
      <c r="T59" s="4" t="str">
        <f ca="1"/>
        <v/>
      </c>
      <c r="U59" s="4" t="str">
        <f t="shared" ca="1" si="4"/>
        <v/>
      </c>
      <c r="X59" s="4" t="str">
        <f>IFERROR(VLOOKUP(V59,$A:$C,4,0),"")</f>
        <v/>
      </c>
      <c r="AA59" s="4" t="str">
        <f t="shared" si="7"/>
        <v/>
      </c>
      <c r="AB59" s="8" t="str" cm="1">
        <f t="array" ref="AB59">IFERROR(INDEX($A$4:$N$1000,SMALL(IF((INDEX(MID($A$4:$N$1000,1,2),,11)&lt;&gt;"NN")*(INDEX($A$4:$N$1000,,13)&gt;=50)*(INDEX($A$4:$N$1000,,13)&lt;100)*(INDEX($A$4:$N$1000,,13)&lt;&gt;""),MATCH(ROW($A$4:$N$1000),ROW($A$4:$N$1000)),""),ROWS($A$4:A59)),COLUMNS($A$1:A56)),"")</f>
        <v/>
      </c>
      <c r="AC59" s="4" t="str">
        <f>IFERROR(VLOOKUP(AB59,$A:$N,13,0),"")</f>
        <v/>
      </c>
      <c r="AD59" s="4" t="str">
        <f ca="1"/>
        <v/>
      </c>
      <c r="AE59" s="4" t="str">
        <f ca="1"/>
        <v/>
      </c>
      <c r="AF59" s="4" t="str">
        <f t="shared" ca="1" si="5"/>
        <v/>
      </c>
      <c r="AI59" s="4" t="str">
        <f>IFERROR(VLOOKUP(AG59,$A:$C,4,0),"")</f>
        <v/>
      </c>
      <c r="AL59" s="4" t="str">
        <f>IFERROR(VLOOKUP(AJ59,$A:$C,4,0),"")</f>
        <v/>
      </c>
      <c r="AM59" s="8" cm="1">
        <f t="array" ref="AM59">IFERROR(INDEX($A$4:$N$1000,SMALL(IF((INDEX(MID($A$4:$N$1000,1,2),,11)&lt;&gt;"NN")*(INDEX($A$4:$N$1000,,13)&gt;=0)*(INDEX($A$4:$N$1000,,13)&lt;50)*(INDEX($A$4:$N$1000,,13)&lt;&gt;""),MATCH(ROW($A$4:$N$1000),ROW($A$4:$N$1000)),""),ROWS($A$4:A59)),COLUMNS($A$1:A56)),"")</f>
        <v>81078</v>
      </c>
      <c r="AN59" s="4">
        <f>IFERROR(VLOOKUP(AM59,$A:$N,13,0),"")</f>
        <v>6</v>
      </c>
      <c r="AO59" s="4">
        <f ca="1"/>
        <v>81078</v>
      </c>
      <c r="AP59" s="4">
        <f ca="1"/>
        <v>6</v>
      </c>
      <c r="AQ59" s="4" t="str">
        <f t="shared" ca="1" si="6"/>
        <v/>
      </c>
      <c r="AT59" s="4" t="str">
        <f>IFERROR(VLOOKUP(AR59,$A:$C,4,0),"")</f>
        <v/>
      </c>
      <c r="AU59" s="8" t="str" cm="1">
        <f t="array" ref="AU59">IFERROR(INDEX($A$4:$N$1000,SMALL(IF((INDEX(MID($A$4:$N$1000,1,2),,11)="NN")*(INDEX($A$4:$N$1000,,13)&gt;=0)*(INDEX($A$4:$N$1000,,13)&lt;&gt;""),MATCH(ROW($A$4:$N$1000),ROW($A$4:$N$1000)),""),ROWS($A$4:A59)),COLUMNS($A$1:A56)),"")</f>
        <v/>
      </c>
      <c r="AV59" s="4" t="str">
        <f>IFERROR(VLOOKUP(AU59,$A:$N,13,0),"")</f>
        <v/>
      </c>
      <c r="AW59" s="4" t="str">
        <f ca="1"/>
        <v/>
      </c>
      <c r="AX59" s="4" t="str">
        <f ca="1"/>
        <v/>
      </c>
      <c r="AY59" s="4" t="str">
        <f ca="1">IFERROR(VLOOKUP(AW59,$A:$C,4,0),"")</f>
        <v/>
      </c>
    </row>
    <row r="60" spans="1:51" ht="15.75" thickBot="1" x14ac:dyDescent="0.3">
      <c r="A60" s="64">
        <v>86260</v>
      </c>
      <c r="B60" s="62">
        <v>1010</v>
      </c>
      <c r="C60" s="63">
        <v>291</v>
      </c>
      <c r="D60" s="45">
        <f>IFERROR(VLOOKUP($A60,'Item List'!$A:$W,4,FALSE),"")</f>
        <v>240</v>
      </c>
      <c r="E60" s="53" t="str">
        <f>IFERROR(VLOOKUP($A60,'Item List'!$A:$W,5,FALSE),"")</f>
        <v>Zidovudine 10mg/ml, oral solution, Bottle, 240 ml</v>
      </c>
      <c r="F60" s="45">
        <f>IFERROR(VLOOKUP($A60,'Item List'!$A:$W,6,FALSE),"")</f>
        <v>300</v>
      </c>
      <c r="G60" s="45">
        <f>IFERROR(VLOOKUP($A60,'Item List'!$A:$W,7,FALSE),"")</f>
        <v>454</v>
      </c>
      <c r="H60" s="45">
        <f>IFERROR(VLOOKUP($A60,'Item List'!$A:$W,8,FALSE),"")</f>
        <v>20</v>
      </c>
      <c r="I60" s="45" t="str">
        <f>IFERROR(VLOOKUP($A60,'Item List'!$A:$W,9,FALSE),"")</f>
        <v>BBB04L02</v>
      </c>
      <c r="J60" s="45" t="str">
        <f>IFERROR(VLOOKUP($A60,'Item List'!$A:$W,10,FALSE),"")</f>
        <v/>
      </c>
      <c r="K60" s="43">
        <f t="shared" si="8"/>
        <v>291</v>
      </c>
      <c r="L60" s="43">
        <f t="shared" si="0"/>
        <v>14.55</v>
      </c>
      <c r="M60" s="44">
        <f t="shared" si="1"/>
        <v>15</v>
      </c>
      <c r="N60" s="49">
        <f t="shared" si="2"/>
        <v>300</v>
      </c>
      <c r="O60" s="20"/>
      <c r="Q60" s="4" t="str" cm="1">
        <f t="array" ref="Q60">IFERROR(INDEX($A$4:$N$1000,SMALL(IF((INDEX(MID($A$4:$N$1000,1,2),,11)&lt;&gt;"NN")*(INDEX($A$4:$N$1000,,13)&gt;=100)*(INDEX($A$4:$N$1000,,13)&lt;&gt;""),MATCH(ROW($A$4:$N$1000),ROW($A$4:$N$1000)),""),ROWS($A$4:A60)),COLUMNS($A$1:A57)),"")</f>
        <v/>
      </c>
      <c r="R60" s="4" t="str">
        <f>IFERROR(VLOOKUP(Q60,$A:$N,13,0),"")</f>
        <v/>
      </c>
      <c r="S60" s="4" t="str">
        <f ca="1"/>
        <v/>
      </c>
      <c r="T60" s="4" t="str">
        <f ca="1"/>
        <v/>
      </c>
      <c r="U60" s="4" t="str">
        <f t="shared" ca="1" si="4"/>
        <v/>
      </c>
      <c r="X60" s="4" t="str">
        <f>IFERROR(VLOOKUP(V60,$A:$C,4,0),"")</f>
        <v/>
      </c>
      <c r="AA60" s="4" t="str">
        <f t="shared" si="7"/>
        <v/>
      </c>
      <c r="AB60" s="8" t="str" cm="1">
        <f t="array" ref="AB60">IFERROR(INDEX($A$4:$N$1000,SMALL(IF((INDEX(MID($A$4:$N$1000,1,2),,11)&lt;&gt;"NN")*(INDEX($A$4:$N$1000,,13)&gt;=50)*(INDEX($A$4:$N$1000,,13)&lt;100)*(INDEX($A$4:$N$1000,,13)&lt;&gt;""),MATCH(ROW($A$4:$N$1000),ROW($A$4:$N$1000)),""),ROWS($A$4:A60)),COLUMNS($A$1:A57)),"")</f>
        <v/>
      </c>
      <c r="AC60" s="4" t="str">
        <f>IFERROR(VLOOKUP(AB60,$A:$N,13,0),"")</f>
        <v/>
      </c>
      <c r="AD60" s="4" t="str">
        <f ca="1"/>
        <v/>
      </c>
      <c r="AE60" s="4" t="str">
        <f ca="1"/>
        <v/>
      </c>
      <c r="AF60" s="4" t="str">
        <f t="shared" ca="1" si="5"/>
        <v/>
      </c>
      <c r="AI60" s="4" t="str">
        <f>IFERROR(VLOOKUP(AG60,$A:$C,4,0),"")</f>
        <v/>
      </c>
      <c r="AL60" s="4" t="str">
        <f>IFERROR(VLOOKUP(AJ60,$A:$C,4,0),"")</f>
        <v/>
      </c>
      <c r="AM60" s="8" cm="1">
        <f t="array" ref="AM60">IFERROR(INDEX($A$4:$N$1000,SMALL(IF((INDEX(MID($A$4:$N$1000,1,2),,11)&lt;&gt;"NN")*(INDEX($A$4:$N$1000,,13)&gt;=0)*(INDEX($A$4:$N$1000,,13)&lt;50)*(INDEX($A$4:$N$1000,,13)&lt;&gt;""),MATCH(ROW($A$4:$N$1000),ROW($A$4:$N$1000)),""),ROWS($A$4:A60)),COLUMNS($A$1:A57)),"")</f>
        <v>87560</v>
      </c>
      <c r="AN60" s="4">
        <f>IFERROR(VLOOKUP(AM60,$A:$N,13,0),"")</f>
        <v>10</v>
      </c>
      <c r="AO60" s="4">
        <f ca="1"/>
        <v>87560</v>
      </c>
      <c r="AP60" s="4">
        <f ca="1"/>
        <v>10</v>
      </c>
      <c r="AQ60" s="4" t="str">
        <f t="shared" ca="1" si="6"/>
        <v/>
      </c>
      <c r="AT60" s="4" t="str">
        <f>IFERROR(VLOOKUP(AR60,$A:$C,4,0),"")</f>
        <v/>
      </c>
      <c r="AU60" s="8" t="str" cm="1">
        <f t="array" ref="AU60">IFERROR(INDEX($A$4:$N$1000,SMALL(IF((INDEX(MID($A$4:$N$1000,1,2),,11)="NN")*(INDEX($A$4:$N$1000,,13)&gt;=0)*(INDEX($A$4:$N$1000,,13)&lt;&gt;""),MATCH(ROW($A$4:$N$1000),ROW($A$4:$N$1000)),""),ROWS($A$4:A60)),COLUMNS($A$1:A57)),"")</f>
        <v/>
      </c>
      <c r="AV60" s="4" t="str">
        <f>IFERROR(VLOOKUP(AU60,$A:$N,13,0),"")</f>
        <v/>
      </c>
      <c r="AW60" s="4" t="str">
        <f ca="1"/>
        <v/>
      </c>
      <c r="AX60" s="4" t="str">
        <f ca="1"/>
        <v/>
      </c>
      <c r="AY60" s="4" t="str">
        <f ca="1">IFERROR(VLOOKUP(AW60,$A:$C,4,0),"")</f>
        <v/>
      </c>
    </row>
    <row r="61" spans="1:51" ht="15.75" thickBot="1" x14ac:dyDescent="0.3">
      <c r="A61" s="64">
        <v>86664</v>
      </c>
      <c r="B61" s="62">
        <v>731</v>
      </c>
      <c r="C61" s="63">
        <v>315</v>
      </c>
      <c r="D61" s="45">
        <f>IFERROR(VLOOKUP($A61,'Item List'!$A:$W,4,FALSE),"")</f>
        <v>240</v>
      </c>
      <c r="E61" s="53" t="str">
        <f>IFERROR(VLOOKUP($A61,'Item List'!$A:$W,5,FALSE),"")</f>
        <v>Lamivudine 10mg/ml [Epivir], oral solution, Bottle, 240 ml</v>
      </c>
      <c r="F61" s="45">
        <f>IFERROR(VLOOKUP($A61,'Item List'!$A:$W,6,FALSE),"")</f>
        <v>195</v>
      </c>
      <c r="G61" s="45">
        <f>IFERROR(VLOOKUP($A61,'Item List'!$A:$W,7,FALSE),"")</f>
        <v>64</v>
      </c>
      <c r="H61" s="45">
        <f>IFERROR(VLOOKUP($A61,'Item List'!$A:$W,8,FALSE),"")</f>
        <v>3</v>
      </c>
      <c r="I61" s="45" t="str">
        <f>IFERROR(VLOOKUP($A61,'Item List'!$A:$W,9,FALSE),"")</f>
        <v>BBB04L04</v>
      </c>
      <c r="J61" s="45" t="str">
        <f>IFERROR(VLOOKUP($A61,'Item List'!$A:$W,10,FALSE),"")</f>
        <v/>
      </c>
      <c r="K61" s="43">
        <f t="shared" si="8"/>
        <v>315</v>
      </c>
      <c r="L61" s="43">
        <f t="shared" si="0"/>
        <v>105</v>
      </c>
      <c r="M61" s="44">
        <f t="shared" si="1"/>
        <v>105</v>
      </c>
      <c r="N61" s="49">
        <f t="shared" si="2"/>
        <v>315</v>
      </c>
      <c r="O61" s="20"/>
      <c r="Q61" s="4" t="str" cm="1">
        <f t="array" ref="Q61">IFERROR(INDEX($A$4:$N$1000,SMALL(IF((INDEX(MID($A$4:$N$1000,1,2),,11)&lt;&gt;"NN")*(INDEX($A$4:$N$1000,,13)&gt;=100)*(INDEX($A$4:$N$1000,,13)&lt;&gt;""),MATCH(ROW($A$4:$N$1000),ROW($A$4:$N$1000)),""),ROWS($A$4:A61)),COLUMNS($A$1:A58)),"")</f>
        <v/>
      </c>
      <c r="R61" s="4" t="str">
        <f>IFERROR(VLOOKUP(Q61,$A:$N,13,0),"")</f>
        <v/>
      </c>
      <c r="S61" s="4" t="str">
        <f ca="1"/>
        <v/>
      </c>
      <c r="T61" s="4" t="str">
        <f ca="1"/>
        <v/>
      </c>
      <c r="U61" s="4" t="str">
        <f t="shared" ca="1" si="4"/>
        <v/>
      </c>
      <c r="X61" s="4" t="str">
        <f>IFERROR(VLOOKUP(V61,$A:$C,4,0),"")</f>
        <v/>
      </c>
      <c r="AA61" s="4" t="str">
        <f t="shared" si="7"/>
        <v/>
      </c>
      <c r="AB61" s="8" t="str" cm="1">
        <f t="array" ref="AB61">IFERROR(INDEX($A$4:$N$1000,SMALL(IF((INDEX(MID($A$4:$N$1000,1,2),,11)&lt;&gt;"NN")*(INDEX($A$4:$N$1000,,13)&gt;=50)*(INDEX($A$4:$N$1000,,13)&lt;100)*(INDEX($A$4:$N$1000,,13)&lt;&gt;""),MATCH(ROW($A$4:$N$1000),ROW($A$4:$N$1000)),""),ROWS($A$4:A61)),COLUMNS($A$1:A58)),"")</f>
        <v/>
      </c>
      <c r="AC61" s="4" t="str">
        <f>IFERROR(VLOOKUP(AB61,$A:$N,13,0),"")</f>
        <v/>
      </c>
      <c r="AD61" s="4" t="str">
        <f ca="1"/>
        <v/>
      </c>
      <c r="AE61" s="4" t="str">
        <f ca="1"/>
        <v/>
      </c>
      <c r="AF61" s="4" t="str">
        <f t="shared" ca="1" si="5"/>
        <v/>
      </c>
      <c r="AI61" s="4" t="str">
        <f>IFERROR(VLOOKUP(AG61,$A:$C,4,0),"")</f>
        <v/>
      </c>
      <c r="AL61" s="4" t="str">
        <f>IFERROR(VLOOKUP(AJ61,$A:$C,4,0),"")</f>
        <v/>
      </c>
      <c r="AM61" s="8" cm="1">
        <f t="array" ref="AM61">IFERROR(INDEX($A$4:$N$1000,SMALL(IF((INDEX(MID($A$4:$N$1000,1,2),,11)&lt;&gt;"NN")*(INDEX($A$4:$N$1000,,13)&gt;=0)*(INDEX($A$4:$N$1000,,13)&lt;50)*(INDEX($A$4:$N$1000,,13)&lt;&gt;""),MATCH(ROW($A$4:$N$1000),ROW($A$4:$N$1000)),""),ROWS($A$4:A61)),COLUMNS($A$1:A58)),"")</f>
        <v>82599</v>
      </c>
      <c r="AN61" s="4">
        <f>IFERROR(VLOOKUP(AM61,$A:$N,13,0),"")</f>
        <v>7</v>
      </c>
      <c r="AO61" s="4">
        <f ca="1"/>
        <v>82599</v>
      </c>
      <c r="AP61" s="4">
        <f ca="1"/>
        <v>7</v>
      </c>
      <c r="AQ61" s="4" t="str">
        <f t="shared" ca="1" si="6"/>
        <v/>
      </c>
      <c r="AT61" s="4" t="str">
        <f>IFERROR(VLOOKUP(AR61,$A:$C,4,0),"")</f>
        <v/>
      </c>
      <c r="AU61" s="8" t="str" cm="1">
        <f t="array" ref="AU61">IFERROR(INDEX($A$4:$N$1000,SMALL(IF((INDEX(MID($A$4:$N$1000,1,2),,11)="NN")*(INDEX($A$4:$N$1000,,13)&gt;=0)*(INDEX($A$4:$N$1000,,13)&lt;&gt;""),MATCH(ROW($A$4:$N$1000),ROW($A$4:$N$1000)),""),ROWS($A$4:A61)),COLUMNS($A$1:A58)),"")</f>
        <v/>
      </c>
      <c r="AV61" s="4" t="str">
        <f>IFERROR(VLOOKUP(AU61,$A:$N,13,0),"")</f>
        <v/>
      </c>
      <c r="AW61" s="4" t="str">
        <f ca="1"/>
        <v/>
      </c>
      <c r="AX61" s="4" t="str">
        <f ca="1"/>
        <v/>
      </c>
      <c r="AY61" s="4" t="str">
        <f ca="1">IFERROR(VLOOKUP(AW61,$A:$C,4,0),"")</f>
        <v/>
      </c>
    </row>
    <row r="62" spans="1:51" ht="15.75" thickBot="1" x14ac:dyDescent="0.3">
      <c r="A62" s="64">
        <v>81386</v>
      </c>
      <c r="B62" s="62">
        <v>684</v>
      </c>
      <c r="C62" s="63">
        <v>304</v>
      </c>
      <c r="D62" s="45">
        <f>IFERROR(VLOOKUP($A62,'Item List'!$A:$W,4,FALSE),"")</f>
        <v>60</v>
      </c>
      <c r="E62" s="53" t="str">
        <f>IFERROR(VLOOKUP($A62,'Item List'!$A:$W,5,FALSE),"")</f>
        <v>Stavudine 30mg, capsules, 60 Caps</v>
      </c>
      <c r="F62" s="45">
        <f>IFERROR(VLOOKUP($A62,'Item List'!$A:$W,6,FALSE),"")</f>
        <v>193</v>
      </c>
      <c r="G62" s="45">
        <f>IFERROR(VLOOKUP($A62,'Item List'!$A:$W,7,FALSE),"")</f>
        <v>85</v>
      </c>
      <c r="H62" s="45">
        <f>IFERROR(VLOOKUP($A62,'Item List'!$A:$W,8,FALSE),"")</f>
        <v>44</v>
      </c>
      <c r="I62" s="45" t="str">
        <f>IFERROR(VLOOKUP($A62,'Item List'!$A:$W,9,FALSE),"")</f>
        <v>BBB04L05</v>
      </c>
      <c r="J62" s="45" t="str">
        <f>IFERROR(VLOOKUP($A62,'Item List'!$A:$W,10,FALSE),"")</f>
        <v/>
      </c>
      <c r="K62" s="43">
        <f t="shared" si="8"/>
        <v>304</v>
      </c>
      <c r="L62" s="43">
        <f t="shared" si="0"/>
        <v>6.9090909090909092</v>
      </c>
      <c r="M62" s="44">
        <f t="shared" si="1"/>
        <v>7</v>
      </c>
      <c r="N62" s="49">
        <f t="shared" si="2"/>
        <v>308</v>
      </c>
      <c r="O62" s="20"/>
      <c r="Q62" s="4" t="str" cm="1">
        <f t="array" ref="Q62">IFERROR(INDEX($A$4:$N$1000,SMALL(IF((INDEX(MID($A$4:$N$1000,1,2),,11)&lt;&gt;"NN")*(INDEX($A$4:$N$1000,,13)&gt;=100)*(INDEX($A$4:$N$1000,,13)&lt;&gt;""),MATCH(ROW($A$4:$N$1000),ROW($A$4:$N$1000)),""),ROWS($A$4:A62)),COLUMNS($A$1:A59)),"")</f>
        <v/>
      </c>
      <c r="R62" s="4" t="str">
        <f>IFERROR(VLOOKUP(Q62,$A:$N,13,0),"")</f>
        <v/>
      </c>
      <c r="S62" s="4" t="str">
        <f ca="1"/>
        <v/>
      </c>
      <c r="T62" s="4" t="str">
        <f ca="1"/>
        <v/>
      </c>
      <c r="U62" s="4" t="str">
        <f t="shared" ca="1" si="4"/>
        <v/>
      </c>
      <c r="X62" s="4" t="str">
        <f>IFERROR(VLOOKUP(V62,$A:$C,4,0),"")</f>
        <v/>
      </c>
      <c r="AA62" s="4" t="str">
        <f t="shared" si="7"/>
        <v/>
      </c>
      <c r="AB62" s="8" t="str" cm="1">
        <f t="array" ref="AB62">IFERROR(INDEX($A$4:$N$1000,SMALL(IF((INDEX(MID($A$4:$N$1000,1,2),,11)&lt;&gt;"NN")*(INDEX($A$4:$N$1000,,13)&gt;=50)*(INDEX($A$4:$N$1000,,13)&lt;100)*(INDEX($A$4:$N$1000,,13)&lt;&gt;""),MATCH(ROW($A$4:$N$1000),ROW($A$4:$N$1000)),""),ROWS($A$4:A62)),COLUMNS($A$1:A59)),"")</f>
        <v/>
      </c>
      <c r="AC62" s="4" t="str">
        <f>IFERROR(VLOOKUP(AB62,$A:$N,13,0),"")</f>
        <v/>
      </c>
      <c r="AD62" s="4" t="str">
        <f ca="1"/>
        <v/>
      </c>
      <c r="AE62" s="4" t="str">
        <f ca="1"/>
        <v/>
      </c>
      <c r="AF62" s="4" t="str">
        <f t="shared" ca="1" si="5"/>
        <v/>
      </c>
      <c r="AI62" s="4" t="str">
        <f>IFERROR(VLOOKUP(AG62,$A:$C,4,0),"")</f>
        <v/>
      </c>
      <c r="AL62" s="4" t="str">
        <f>IFERROR(VLOOKUP(AJ62,$A:$C,4,0),"")</f>
        <v/>
      </c>
      <c r="AM62" s="8" cm="1">
        <f t="array" ref="AM62">IFERROR(INDEX($A$4:$N$1000,SMALL(IF((INDEX(MID($A$4:$N$1000,1,2),,11)&lt;&gt;"NN")*(INDEX($A$4:$N$1000,,13)&gt;=0)*(INDEX($A$4:$N$1000,,13)&lt;50)*(INDEX($A$4:$N$1000,,13)&lt;&gt;""),MATCH(ROW($A$4:$N$1000),ROW($A$4:$N$1000)),""),ROWS($A$4:A62)),COLUMNS($A$1:A59)),"")</f>
        <v>83684</v>
      </c>
      <c r="AN62" s="4">
        <f>IFERROR(VLOOKUP(AM62,$A:$N,13,0),"")</f>
        <v>45</v>
      </c>
      <c r="AO62" s="4">
        <f ca="1"/>
        <v>83684</v>
      </c>
      <c r="AP62" s="4">
        <f ca="1"/>
        <v>45</v>
      </c>
      <c r="AQ62" s="4" t="str">
        <f t="shared" ca="1" si="6"/>
        <v/>
      </c>
      <c r="AT62" s="4" t="str">
        <f>IFERROR(VLOOKUP(AR62,$A:$C,4,0),"")</f>
        <v/>
      </c>
      <c r="AU62" s="8" t="str" cm="1">
        <f t="array" ref="AU62">IFERROR(INDEX($A$4:$N$1000,SMALL(IF((INDEX(MID($A$4:$N$1000,1,2),,11)="NN")*(INDEX($A$4:$N$1000,,13)&gt;=0)*(INDEX($A$4:$N$1000,,13)&lt;&gt;""),MATCH(ROW($A$4:$N$1000),ROW($A$4:$N$1000)),""),ROWS($A$4:A62)),COLUMNS($A$1:A59)),"")</f>
        <v/>
      </c>
      <c r="AV62" s="4" t="str">
        <f>IFERROR(VLOOKUP(AU62,$A:$N,13,0),"")</f>
        <v/>
      </c>
      <c r="AW62" s="4" t="str">
        <f ca="1"/>
        <v/>
      </c>
      <c r="AX62" s="4" t="str">
        <f ca="1"/>
        <v/>
      </c>
      <c r="AY62" s="4" t="str">
        <f ca="1">IFERROR(VLOOKUP(AW62,$A:$C,4,0),"")</f>
        <v/>
      </c>
    </row>
    <row r="63" spans="1:51" ht="15.75" thickBot="1" x14ac:dyDescent="0.3">
      <c r="A63" s="64">
        <v>83274</v>
      </c>
      <c r="B63" s="62">
        <v>1922</v>
      </c>
      <c r="C63" s="63">
        <v>207</v>
      </c>
      <c r="D63" s="45">
        <f>IFERROR(VLOOKUP($A63,'Item List'!$A:$W,4,FALSE),"")</f>
        <v>240</v>
      </c>
      <c r="E63" s="53" t="str">
        <f>IFERROR(VLOOKUP($A63,'Item List'!$A:$W,5,FALSE),"")</f>
        <v>Lamivudine 10mg/ml, oral solution, Bottle, 240 ml</v>
      </c>
      <c r="F63" s="45">
        <f>IFERROR(VLOOKUP($A63,'Item List'!$A:$W,6,FALSE),"")</f>
        <v>62</v>
      </c>
      <c r="G63" s="45">
        <f>IFERROR(VLOOKUP($A63,'Item List'!$A:$W,7,FALSE),"")</f>
        <v>311</v>
      </c>
      <c r="H63" s="45">
        <f>IFERROR(VLOOKUP($A63,'Item List'!$A:$W,8,FALSE),"")</f>
        <v>23</v>
      </c>
      <c r="I63" s="45" t="str">
        <f>IFERROR(VLOOKUP($A63,'Item List'!$A:$W,9,FALSE),"")</f>
        <v>BBB04L06</v>
      </c>
      <c r="J63" s="45" t="str">
        <f>IFERROR(VLOOKUP($A63,'Item List'!$A:$W,10,FALSE),"")</f>
        <v/>
      </c>
      <c r="K63" s="43">
        <f t="shared" si="8"/>
        <v>207</v>
      </c>
      <c r="L63" s="43">
        <f t="shared" si="0"/>
        <v>9</v>
      </c>
      <c r="M63" s="44">
        <f t="shared" si="1"/>
        <v>9</v>
      </c>
      <c r="N63" s="49">
        <f t="shared" si="2"/>
        <v>207</v>
      </c>
      <c r="O63" s="20"/>
      <c r="Q63" s="4" t="str" cm="1">
        <f t="array" ref="Q63">IFERROR(INDEX($A$4:$N$1000,SMALL(IF((INDEX(MID($A$4:$N$1000,1,2),,11)&lt;&gt;"NN")*(INDEX($A$4:$N$1000,,13)&gt;=100)*(INDEX($A$4:$N$1000,,13)&lt;&gt;""),MATCH(ROW($A$4:$N$1000),ROW($A$4:$N$1000)),""),ROWS($A$4:A63)),COLUMNS($A$1:A60)),"")</f>
        <v/>
      </c>
      <c r="R63" s="4" t="str">
        <f>IFERROR(VLOOKUP(Q63,$A:$N,13,0),"")</f>
        <v/>
      </c>
      <c r="S63" s="4" t="str">
        <f ca="1"/>
        <v/>
      </c>
      <c r="T63" s="4" t="str">
        <f ca="1"/>
        <v/>
      </c>
      <c r="U63" s="4" t="str">
        <f t="shared" ca="1" si="4"/>
        <v/>
      </c>
      <c r="X63" s="4" t="str">
        <f>IFERROR(VLOOKUP(V63,$A:$C,4,0),"")</f>
        <v/>
      </c>
      <c r="AA63" s="4" t="str">
        <f t="shared" si="7"/>
        <v/>
      </c>
      <c r="AB63" s="8" t="str" cm="1">
        <f t="array" ref="AB63">IFERROR(INDEX($A$4:$N$1000,SMALL(IF((INDEX(MID($A$4:$N$1000,1,2),,11)&lt;&gt;"NN")*(INDEX($A$4:$N$1000,,13)&gt;=50)*(INDEX($A$4:$N$1000,,13)&lt;100)*(INDEX($A$4:$N$1000,,13)&lt;&gt;""),MATCH(ROW($A$4:$N$1000),ROW($A$4:$N$1000)),""),ROWS($A$4:A63)),COLUMNS($A$1:A60)),"")</f>
        <v/>
      </c>
      <c r="AC63" s="4" t="str">
        <f>IFERROR(VLOOKUP(AB63,$A:$N,13,0),"")</f>
        <v/>
      </c>
      <c r="AD63" s="4" t="str">
        <f ca="1"/>
        <v/>
      </c>
      <c r="AE63" s="4" t="str">
        <f ca="1"/>
        <v/>
      </c>
      <c r="AF63" s="4" t="str">
        <f t="shared" ca="1" si="5"/>
        <v/>
      </c>
      <c r="AI63" s="4" t="str">
        <f>IFERROR(VLOOKUP(AG63,$A:$C,4,0),"")</f>
        <v/>
      </c>
      <c r="AL63" s="4" t="str">
        <f>IFERROR(VLOOKUP(AJ63,$A:$C,4,0),"")</f>
        <v/>
      </c>
      <c r="AM63" s="8" cm="1">
        <f t="array" ref="AM63">IFERROR(INDEX($A$4:$N$1000,SMALL(IF((INDEX(MID($A$4:$N$1000,1,2),,11)&lt;&gt;"NN")*(INDEX($A$4:$N$1000,,13)&gt;=0)*(INDEX($A$4:$N$1000,,13)&lt;50)*(INDEX($A$4:$N$1000,,13)&lt;&gt;""),MATCH(ROW($A$4:$N$1000),ROW($A$4:$N$1000)),""),ROWS($A$4:A63)),COLUMNS($A$1:A60)),"")</f>
        <v>87812</v>
      </c>
      <c r="AN63" s="4">
        <f>IFERROR(VLOOKUP(AM63,$A:$N,13,0),"")</f>
        <v>14</v>
      </c>
      <c r="AO63" s="4">
        <f ca="1"/>
        <v>87812</v>
      </c>
      <c r="AP63" s="4">
        <f ca="1"/>
        <v>14</v>
      </c>
      <c r="AQ63" s="4" t="str">
        <f t="shared" ca="1" si="6"/>
        <v/>
      </c>
      <c r="AT63" s="4" t="str">
        <f>IFERROR(VLOOKUP(AR63,$A:$C,4,0),"")</f>
        <v/>
      </c>
      <c r="AU63" s="8" t="str" cm="1">
        <f t="array" ref="AU63">IFERROR(INDEX($A$4:$N$1000,SMALL(IF((INDEX(MID($A$4:$N$1000,1,2),,11)="NN")*(INDEX($A$4:$N$1000,,13)&gt;=0)*(INDEX($A$4:$N$1000,,13)&lt;&gt;""),MATCH(ROW($A$4:$N$1000),ROW($A$4:$N$1000)),""),ROWS($A$4:A63)),COLUMNS($A$1:A60)),"")</f>
        <v/>
      </c>
      <c r="AV63" s="4" t="str">
        <f>IFERROR(VLOOKUP(AU63,$A:$N,13,0),"")</f>
        <v/>
      </c>
      <c r="AW63" s="4" t="str">
        <f ca="1"/>
        <v/>
      </c>
      <c r="AX63" s="4" t="str">
        <f ca="1"/>
        <v/>
      </c>
      <c r="AY63" s="4" t="str">
        <f ca="1">IFERROR(VLOOKUP(AW63,$A:$C,4,0),"")</f>
        <v/>
      </c>
    </row>
    <row r="64" spans="1:51" ht="15.75" thickBot="1" x14ac:dyDescent="0.3">
      <c r="A64" s="64">
        <v>82262</v>
      </c>
      <c r="B64" s="62">
        <v>1637</v>
      </c>
      <c r="C64" s="63">
        <v>120</v>
      </c>
      <c r="D64" s="45">
        <f>IFERROR(VLOOKUP($A64,'Item List'!$A:$W,4,FALSE),"")</f>
        <v>30</v>
      </c>
      <c r="E64" s="53" t="str">
        <f>IFERROR(VLOOKUP($A64,'Item List'!$A:$W,5,FALSE),"")</f>
        <v>Efavirenz 50mg, capsule, 30 Caps</v>
      </c>
      <c r="F64" s="45">
        <f>IFERROR(VLOOKUP($A64,'Item List'!$A:$W,6,FALSE),"")</f>
        <v>278</v>
      </c>
      <c r="G64" s="45">
        <f>IFERROR(VLOOKUP($A64,'Item List'!$A:$W,7,FALSE),"")</f>
        <v>437</v>
      </c>
      <c r="H64" s="45">
        <f>IFERROR(VLOOKUP($A64,'Item List'!$A:$W,8,FALSE),"")</f>
        <v>11</v>
      </c>
      <c r="I64" s="45" t="str">
        <f>IFERROR(VLOOKUP($A64,'Item List'!$A:$W,9,FALSE),"")</f>
        <v>BBB04B01</v>
      </c>
      <c r="J64" s="45" t="str">
        <f>IFERROR(VLOOKUP($A64,'Item List'!$A:$W,10,FALSE),"")</f>
        <v>GR824G06</v>
      </c>
      <c r="K64" s="43">
        <f t="shared" si="8"/>
        <v>120</v>
      </c>
      <c r="L64" s="43">
        <f t="shared" si="0"/>
        <v>10.909090909090908</v>
      </c>
      <c r="M64" s="44">
        <f t="shared" si="1"/>
        <v>11</v>
      </c>
      <c r="N64" s="49">
        <f t="shared" si="2"/>
        <v>121</v>
      </c>
      <c r="O64" s="20"/>
      <c r="Q64" s="4" t="str" cm="1">
        <f t="array" ref="Q64">IFERROR(INDEX($A$4:$N$1000,SMALL(IF((INDEX(MID($A$4:$N$1000,1,2),,11)&lt;&gt;"NN")*(INDEX($A$4:$N$1000,,13)&gt;=100)*(INDEX($A$4:$N$1000,,13)&lt;&gt;""),MATCH(ROW($A$4:$N$1000),ROW($A$4:$N$1000)),""),ROWS($A$4:A64)),COLUMNS($A$1:A61)),"")</f>
        <v/>
      </c>
      <c r="R64" s="4" t="str">
        <f>IFERROR(VLOOKUP(Q64,$A:$N,13,0),"")</f>
        <v/>
      </c>
      <c r="S64" s="4" t="str">
        <f ca="1"/>
        <v/>
      </c>
      <c r="T64" s="4" t="str">
        <f ca="1"/>
        <v/>
      </c>
      <c r="U64" s="4" t="str">
        <f t="shared" ca="1" si="4"/>
        <v/>
      </c>
      <c r="X64" s="4" t="str">
        <f>IFERROR(VLOOKUP(V64,$A:$C,4,0),"")</f>
        <v/>
      </c>
      <c r="AA64" s="4" t="str">
        <f t="shared" si="7"/>
        <v/>
      </c>
      <c r="AB64" s="8" t="str" cm="1">
        <f t="array" ref="AB64">IFERROR(INDEX($A$4:$N$1000,SMALL(IF((INDEX(MID($A$4:$N$1000,1,2),,11)&lt;&gt;"NN")*(INDEX($A$4:$N$1000,,13)&gt;=50)*(INDEX($A$4:$N$1000,,13)&lt;100)*(INDEX($A$4:$N$1000,,13)&lt;&gt;""),MATCH(ROW($A$4:$N$1000),ROW($A$4:$N$1000)),""),ROWS($A$4:A64)),COLUMNS($A$1:A61)),"")</f>
        <v/>
      </c>
      <c r="AC64" s="4" t="str">
        <f>IFERROR(VLOOKUP(AB64,$A:$N,13,0),"")</f>
        <v/>
      </c>
      <c r="AD64" s="4" t="str">
        <f ca="1"/>
        <v/>
      </c>
      <c r="AE64" s="4" t="str">
        <f ca="1"/>
        <v/>
      </c>
      <c r="AF64" s="4" t="str">
        <f t="shared" ca="1" si="5"/>
        <v/>
      </c>
      <c r="AI64" s="4" t="str">
        <f>IFERROR(VLOOKUP(AG64,$A:$C,4,0),"")</f>
        <v/>
      </c>
      <c r="AL64" s="4" t="str">
        <f>IFERROR(VLOOKUP(AJ64,$A:$C,4,0),"")</f>
        <v/>
      </c>
      <c r="AM64" s="8" cm="1">
        <f t="array" ref="AM64">IFERROR(INDEX($A$4:$N$1000,SMALL(IF((INDEX(MID($A$4:$N$1000,1,2),,11)&lt;&gt;"NN")*(INDEX($A$4:$N$1000,,13)&gt;=0)*(INDEX($A$4:$N$1000,,13)&lt;50)*(INDEX($A$4:$N$1000,,13)&lt;&gt;""),MATCH(ROW($A$4:$N$1000),ROW($A$4:$N$1000)),""),ROWS($A$4:A64)),COLUMNS($A$1:A61)),"")</f>
        <v>87590</v>
      </c>
      <c r="AN64" s="4">
        <f>IFERROR(VLOOKUP(AM64,$A:$N,13,0),"")</f>
        <v>4</v>
      </c>
      <c r="AO64" s="4">
        <f ca="1"/>
        <v>87590</v>
      </c>
      <c r="AP64" s="4">
        <f ca="1"/>
        <v>4</v>
      </c>
      <c r="AQ64" s="4" t="str">
        <f t="shared" ca="1" si="6"/>
        <v/>
      </c>
      <c r="AT64" s="4" t="str">
        <f>IFERROR(VLOOKUP(AR64,$A:$C,4,0),"")</f>
        <v/>
      </c>
      <c r="AU64" s="8" t="str" cm="1">
        <f t="array" ref="AU64">IFERROR(INDEX($A$4:$N$1000,SMALL(IF((INDEX(MID($A$4:$N$1000,1,2),,11)="NN")*(INDEX($A$4:$N$1000,,13)&gt;=0)*(INDEX($A$4:$N$1000,,13)&lt;&gt;""),MATCH(ROW($A$4:$N$1000),ROW($A$4:$N$1000)),""),ROWS($A$4:A64)),COLUMNS($A$1:A61)),"")</f>
        <v/>
      </c>
      <c r="AV64" s="4" t="str">
        <f>IFERROR(VLOOKUP(AU64,$A:$N,13,0),"")</f>
        <v/>
      </c>
      <c r="AW64" s="4" t="str">
        <f ca="1"/>
        <v/>
      </c>
      <c r="AX64" s="4" t="str">
        <f ca="1"/>
        <v/>
      </c>
      <c r="AY64" s="4" t="str">
        <f ca="1">IFERROR(VLOOKUP(AW64,$A:$C,4,0),"")</f>
        <v/>
      </c>
    </row>
    <row r="65" spans="1:51" s="21" customFormat="1" ht="15.75" thickBot="1" x14ac:dyDescent="0.3">
      <c r="A65" s="64">
        <v>85117</v>
      </c>
      <c r="B65" s="62">
        <v>472</v>
      </c>
      <c r="C65" s="63">
        <v>85</v>
      </c>
      <c r="D65" s="45">
        <f>IFERROR(VLOOKUP($A65,'Item List'!$A:$W,4,FALSE),"")</f>
        <v>60</v>
      </c>
      <c r="E65" s="53" t="str">
        <f>IFERROR(VLOOKUP($A65,'Item List'!$A:$W,5,FALSE),"")</f>
        <v>Stavudine 15mg [Zerit], capsules, 60 Caps</v>
      </c>
      <c r="F65" s="45">
        <f>IFERROR(VLOOKUP($A65,'Item List'!$A:$W,6,FALSE),"")</f>
        <v>66</v>
      </c>
      <c r="G65" s="45">
        <f>IFERROR(VLOOKUP($A65,'Item List'!$A:$W,7,FALSE),"")</f>
        <v>232</v>
      </c>
      <c r="H65" s="45">
        <f>IFERROR(VLOOKUP($A65,'Item List'!$A:$W,8,FALSE),"")</f>
        <v>27</v>
      </c>
      <c r="I65" s="45" t="str">
        <f>IFERROR(VLOOKUP($A65,'Item List'!$A:$W,9,FALSE),"")</f>
        <v>BBB04B02</v>
      </c>
      <c r="J65" s="45" t="str">
        <f>IFERROR(VLOOKUP($A65,'Item List'!$A:$W,10,FALSE),"")</f>
        <v/>
      </c>
      <c r="K65" s="43">
        <f t="shared" si="8"/>
        <v>85</v>
      </c>
      <c r="L65" s="43">
        <f t="shared" si="0"/>
        <v>3.1481481481481484</v>
      </c>
      <c r="M65" s="44">
        <f t="shared" si="1"/>
        <v>3</v>
      </c>
      <c r="N65" s="49">
        <f t="shared" si="2"/>
        <v>81</v>
      </c>
      <c r="O65" s="20"/>
      <c r="P65" s="8"/>
      <c r="Q65" s="4" t="str" cm="1">
        <f t="array" ref="Q65">IFERROR(INDEX($A$4:$N$1000,SMALL(IF((INDEX(MID($A$4:$N$1000,1,2),,11)&lt;&gt;"NN")*(INDEX($A$4:$N$1000,,13)&gt;=100)*(INDEX($A$4:$N$1000,,13)&lt;&gt;""),MATCH(ROW($A$4:$N$1000),ROW($A$4:$N$1000)),""),ROWS($A$4:A65)),COLUMNS($A$1:A62)),"")</f>
        <v/>
      </c>
      <c r="R65" s="4" t="str">
        <f>IFERROR(VLOOKUP(Q65,$A:$N,13,0),"")</f>
        <v/>
      </c>
      <c r="S65" s="21" t="str">
        <f ca="1"/>
        <v/>
      </c>
      <c r="T65" s="4" t="str">
        <f ca="1"/>
        <v/>
      </c>
      <c r="U65" s="4" t="str">
        <f t="shared" ca="1" si="4"/>
        <v/>
      </c>
      <c r="V65" s="4"/>
      <c r="W65" s="4"/>
      <c r="X65" s="4" t="str">
        <f>IFERROR(VLOOKUP(V65,$A:$C,4,0),"")</f>
        <v/>
      </c>
      <c r="AA65" s="4" t="str">
        <f t="shared" si="7"/>
        <v/>
      </c>
      <c r="AB65" s="8" t="str" cm="1">
        <f t="array" ref="AB65">IFERROR(INDEX($A$4:$N$1000,SMALL(IF((INDEX(MID($A$4:$N$1000,1,2),,11)&lt;&gt;"NN")*(INDEX($A$4:$N$1000,,13)&gt;=50)*(INDEX($A$4:$N$1000,,13)&lt;100)*(INDEX($A$4:$N$1000,,13)&lt;&gt;""),MATCH(ROW($A$4:$N$1000),ROW($A$4:$N$1000)),""),ROWS($A$4:A65)),COLUMNS($A$1:A62)),"")</f>
        <v/>
      </c>
      <c r="AC65" s="4" t="str">
        <f>IFERROR(VLOOKUP(AB65,$A:$N,13,0),"")</f>
        <v/>
      </c>
      <c r="AD65" s="21" t="str">
        <f ca="1"/>
        <v/>
      </c>
      <c r="AE65" s="21" t="str">
        <f ca="1"/>
        <v/>
      </c>
      <c r="AF65" s="4" t="str">
        <f t="shared" ca="1" si="5"/>
        <v/>
      </c>
      <c r="AI65" s="4" t="str">
        <f>IFERROR(VLOOKUP(AG65,$A:$C,4,0),"")</f>
        <v/>
      </c>
      <c r="AL65" s="4" t="str">
        <f>IFERROR(VLOOKUP(AJ65,$A:$C,4,0),"")</f>
        <v/>
      </c>
      <c r="AM65" s="8" cm="1">
        <f t="array" ref="AM65">IFERROR(INDEX($A$4:$N$1000,SMALL(IF((INDEX(MID($A$4:$N$1000,1,2),,11)&lt;&gt;"NN")*(INDEX($A$4:$N$1000,,13)&gt;=0)*(INDEX($A$4:$N$1000,,13)&lt;50)*(INDEX($A$4:$N$1000,,13)&lt;&gt;""),MATCH(ROW($A$4:$N$1000),ROW($A$4:$N$1000)),""),ROWS($A$4:A65)),COLUMNS($A$1:A62)),"")</f>
        <v>88131</v>
      </c>
      <c r="AN65" s="4">
        <f>IFERROR(VLOOKUP(AM65,$A:$N,13,0),"")</f>
        <v>11</v>
      </c>
      <c r="AO65" s="21">
        <f ca="1"/>
        <v>88131</v>
      </c>
      <c r="AP65" s="21">
        <f ca="1"/>
        <v>11</v>
      </c>
      <c r="AQ65" s="4" t="str">
        <f t="shared" ca="1" si="6"/>
        <v/>
      </c>
      <c r="AT65" s="4" t="str">
        <f>IFERROR(VLOOKUP(AR65,$A:$C,4,0),"")</f>
        <v/>
      </c>
      <c r="AU65" s="8" t="str" cm="1">
        <f t="array" ref="AU65">IFERROR(INDEX($A$4:$N$1000,SMALL(IF((INDEX(MID($A$4:$N$1000,1,2),,11)="NN")*(INDEX($A$4:$N$1000,,13)&gt;=0)*(INDEX($A$4:$N$1000,,13)&lt;&gt;""),MATCH(ROW($A$4:$N$1000),ROW($A$4:$N$1000)),""),ROWS($A$4:A65)),COLUMNS($A$1:A62)),"")</f>
        <v/>
      </c>
      <c r="AV65" s="4" t="str">
        <f>IFERROR(VLOOKUP(AU65,$A:$N,13,0),"")</f>
        <v/>
      </c>
      <c r="AW65" s="21" t="str">
        <f ca="1"/>
        <v/>
      </c>
      <c r="AX65" s="21" t="str">
        <f ca="1"/>
        <v/>
      </c>
      <c r="AY65" s="4" t="str">
        <f ca="1">IFERROR(VLOOKUP(AW65,$A:$C,4,0),"")</f>
        <v/>
      </c>
    </row>
    <row r="66" spans="1:51" ht="15.75" thickBot="1" x14ac:dyDescent="0.3">
      <c r="A66" s="64">
        <v>81078</v>
      </c>
      <c r="B66" s="62">
        <v>1106</v>
      </c>
      <c r="C66" s="63">
        <v>285</v>
      </c>
      <c r="D66" s="45">
        <f>IFERROR(VLOOKUP($A66,'Item List'!$A:$W,4,FALSE),"")</f>
        <v>120</v>
      </c>
      <c r="E66" s="53" t="str">
        <f>IFERROR(VLOOKUP($A66,'Item List'!$A:$W,5,FALSE),"")</f>
        <v>Lopinavir/Ritonavir 200/50mg [Aluvia], tablets, 120 Tabs</v>
      </c>
      <c r="F66" s="45">
        <f>IFERROR(VLOOKUP($A66,'Item List'!$A:$W,6,FALSE),"")</f>
        <v>31</v>
      </c>
      <c r="G66" s="45">
        <f>IFERROR(VLOOKUP($A66,'Item List'!$A:$W,7,FALSE),"")</f>
        <v>781</v>
      </c>
      <c r="H66" s="45">
        <f>IFERROR(VLOOKUP($A66,'Item List'!$A:$W,8,FALSE),"")</f>
        <v>46</v>
      </c>
      <c r="I66" s="45" t="str">
        <f>IFERROR(VLOOKUP($A66,'Item List'!$A:$W,9,FALSE),"")</f>
        <v>BBB04B03</v>
      </c>
      <c r="J66" s="45" t="str">
        <f>IFERROR(VLOOKUP($A66,'Item List'!$A:$W,10,FALSE),"")</f>
        <v/>
      </c>
      <c r="K66" s="43">
        <f t="shared" si="8"/>
        <v>285</v>
      </c>
      <c r="L66" s="43">
        <f t="shared" si="0"/>
        <v>6.1956521739130439</v>
      </c>
      <c r="M66" s="44">
        <f t="shared" si="1"/>
        <v>6</v>
      </c>
      <c r="N66" s="49">
        <f t="shared" si="2"/>
        <v>276</v>
      </c>
      <c r="O66" s="20"/>
      <c r="Q66" s="4" t="str" cm="1">
        <f t="array" ref="Q66">IFERROR(INDEX($A$4:$N$1000,SMALL(IF((INDEX(MID($A$4:$N$1000,1,2),,11)&lt;&gt;"NN")*(INDEX($A$4:$N$1000,,13)&gt;=100)*(INDEX($A$4:$N$1000,,13)&lt;&gt;""),MATCH(ROW($A$4:$N$1000),ROW($A$4:$N$1000)),""),ROWS($A$4:A66)),COLUMNS($A$1:A63)),"")</f>
        <v/>
      </c>
      <c r="R66" s="4" t="str">
        <f>IFERROR(VLOOKUP(Q66,$A:$N,13,0),"")</f>
        <v/>
      </c>
      <c r="S66" s="4" t="str">
        <f ca="1"/>
        <v/>
      </c>
      <c r="T66" s="4" t="str">
        <f ca="1"/>
        <v/>
      </c>
      <c r="U66" s="4" t="str">
        <f t="shared" ca="1" si="4"/>
        <v/>
      </c>
      <c r="X66" s="4" t="str">
        <f>IFERROR(VLOOKUP(V66,$A:$C,4,0),"")</f>
        <v/>
      </c>
      <c r="AA66" s="4" t="str">
        <f t="shared" si="7"/>
        <v/>
      </c>
      <c r="AB66" s="8" t="str" cm="1">
        <f t="array" ref="AB66">IFERROR(INDEX($A$4:$N$1000,SMALL(IF((INDEX(MID($A$4:$N$1000,1,2),,11)&lt;&gt;"NN")*(INDEX($A$4:$N$1000,,13)&gt;=50)*(INDEX($A$4:$N$1000,,13)&lt;100)*(INDEX($A$4:$N$1000,,13)&lt;&gt;""),MATCH(ROW($A$4:$N$1000),ROW($A$4:$N$1000)),""),ROWS($A$4:A66)),COLUMNS($A$1:A63)),"")</f>
        <v/>
      </c>
      <c r="AC66" s="4" t="str">
        <f>IFERROR(VLOOKUP(AB66,$A:$N,13,0),"")</f>
        <v/>
      </c>
      <c r="AD66" s="4" t="str">
        <f ca="1"/>
        <v/>
      </c>
      <c r="AE66" s="4" t="str">
        <f ca="1"/>
        <v/>
      </c>
      <c r="AF66" s="4" t="str">
        <f t="shared" ca="1" si="5"/>
        <v/>
      </c>
      <c r="AI66" s="4" t="str">
        <f>IFERROR(VLOOKUP(AG66,$A:$C,4,0),"")</f>
        <v/>
      </c>
      <c r="AL66" s="4" t="str">
        <f>IFERROR(VLOOKUP(AJ66,$A:$C,4,0),"")</f>
        <v/>
      </c>
      <c r="AM66" s="8" cm="1">
        <f t="array" ref="AM66">IFERROR(INDEX($A$4:$N$1000,SMALL(IF((INDEX(MID($A$4:$N$1000,1,2),,11)&lt;&gt;"NN")*(INDEX($A$4:$N$1000,,13)&gt;=0)*(INDEX($A$4:$N$1000,,13)&lt;50)*(INDEX($A$4:$N$1000,,13)&lt;&gt;""),MATCH(ROW($A$4:$N$1000),ROW($A$4:$N$1000)),""),ROWS($A$4:A66)),COLUMNS($A$1:A63)),"")</f>
        <v>82489</v>
      </c>
      <c r="AN66" s="4">
        <f>IFERROR(VLOOKUP(AM66,$A:$N,13,0),"")</f>
        <v>3</v>
      </c>
      <c r="AO66" s="4">
        <f ca="1"/>
        <v>82489</v>
      </c>
      <c r="AP66" s="4">
        <f ca="1"/>
        <v>3</v>
      </c>
      <c r="AQ66" s="4" t="str">
        <f t="shared" ca="1" si="6"/>
        <v/>
      </c>
      <c r="AT66" s="4" t="str">
        <f>IFERROR(VLOOKUP(AR66,$A:$C,4,0),"")</f>
        <v/>
      </c>
      <c r="AU66" s="8" t="str" cm="1">
        <f t="array" ref="AU66">IFERROR(INDEX($A$4:$N$1000,SMALL(IF((INDEX(MID($A$4:$N$1000,1,2),,11)="NN")*(INDEX($A$4:$N$1000,,13)&gt;=0)*(INDEX($A$4:$N$1000,,13)&lt;&gt;""),MATCH(ROW($A$4:$N$1000),ROW($A$4:$N$1000)),""),ROWS($A$4:A66)),COLUMNS($A$1:A63)),"")</f>
        <v/>
      </c>
      <c r="AV66" s="4" t="str">
        <f>IFERROR(VLOOKUP(AU66,$A:$N,13,0),"")</f>
        <v/>
      </c>
      <c r="AW66" s="4" t="str">
        <f ca="1"/>
        <v/>
      </c>
      <c r="AX66" s="4" t="str">
        <f ca="1"/>
        <v/>
      </c>
      <c r="AY66" s="4" t="str">
        <f ca="1">IFERROR(VLOOKUP(AW66,$A:$C,4,0),"")</f>
        <v/>
      </c>
    </row>
    <row r="67" spans="1:51" ht="15.75" thickBot="1" x14ac:dyDescent="0.3">
      <c r="A67" s="64">
        <v>87560</v>
      </c>
      <c r="B67" s="62">
        <v>454</v>
      </c>
      <c r="C67" s="63">
        <v>241</v>
      </c>
      <c r="D67" s="45">
        <f>IFERROR(VLOOKUP($A67,'Item List'!$A:$W,4,FALSE),"")</f>
        <v>60</v>
      </c>
      <c r="E67" s="53" t="str">
        <f>IFERROR(VLOOKUP($A67,'Item List'!$A:$W,5,FALSE),"")</f>
        <v>Zidovudine 300mg [Retrovir], tablets, 60 Tabs</v>
      </c>
      <c r="F67" s="45">
        <f>IFERROR(VLOOKUP($A67,'Item List'!$A:$W,6,FALSE),"")</f>
        <v>327</v>
      </c>
      <c r="G67" s="45">
        <f>IFERROR(VLOOKUP($A67,'Item List'!$A:$W,7,FALSE),"")</f>
        <v>530</v>
      </c>
      <c r="H67" s="45">
        <f>IFERROR(VLOOKUP($A67,'Item List'!$A:$W,8,FALSE),"")</f>
        <v>23</v>
      </c>
      <c r="I67" s="45" t="str">
        <f>IFERROR(VLOOKUP($A67,'Item List'!$A:$W,9,FALSE),"")</f>
        <v>BBB04J02</v>
      </c>
      <c r="J67" s="45" t="str">
        <f>IFERROR(VLOOKUP($A67,'Item List'!$A:$W,10,FALSE),"")</f>
        <v/>
      </c>
      <c r="K67" s="43">
        <f t="shared" si="8"/>
        <v>241</v>
      </c>
      <c r="L67" s="43">
        <f t="shared" si="0"/>
        <v>10.478260869565217</v>
      </c>
      <c r="M67" s="44">
        <f t="shared" si="1"/>
        <v>10</v>
      </c>
      <c r="N67" s="49">
        <f t="shared" si="2"/>
        <v>230</v>
      </c>
      <c r="O67" s="20"/>
      <c r="Q67" s="4" t="str" cm="1">
        <f t="array" ref="Q67">IFERROR(INDEX($A$4:$N$1000,SMALL(IF((INDEX(MID($A$4:$N$1000,1,2),,11)&lt;&gt;"NN")*(INDEX($A$4:$N$1000,,13)&gt;=100)*(INDEX($A$4:$N$1000,,13)&lt;&gt;""),MATCH(ROW($A$4:$N$1000),ROW($A$4:$N$1000)),""),ROWS($A$4:A67)),COLUMNS($A$1:A64)),"")</f>
        <v/>
      </c>
      <c r="R67" s="4" t="str">
        <f>IFERROR(VLOOKUP(Q67,$A:$N,13,0),"")</f>
        <v/>
      </c>
      <c r="S67" s="4" t="str">
        <f ca="1"/>
        <v/>
      </c>
      <c r="T67" s="4" t="str">
        <f ca="1"/>
        <v/>
      </c>
      <c r="U67" s="4" t="str">
        <f t="shared" ca="1" si="4"/>
        <v/>
      </c>
      <c r="X67" s="4" t="str">
        <f>IFERROR(VLOOKUP(V67,$A:$C,4,0),"")</f>
        <v/>
      </c>
      <c r="AA67" s="4" t="str">
        <f t="shared" si="7"/>
        <v/>
      </c>
      <c r="AB67" s="8" t="str" cm="1">
        <f t="array" ref="AB67">IFERROR(INDEX($A$4:$N$1000,SMALL(IF((INDEX(MID($A$4:$N$1000,1,2),,11)&lt;&gt;"NN")*(INDEX($A$4:$N$1000,,13)&gt;=50)*(INDEX($A$4:$N$1000,,13)&lt;100)*(INDEX($A$4:$N$1000,,13)&lt;&gt;""),MATCH(ROW($A$4:$N$1000),ROW($A$4:$N$1000)),""),ROWS($A$4:A67)),COLUMNS($A$1:A64)),"")</f>
        <v/>
      </c>
      <c r="AC67" s="4" t="str">
        <f>IFERROR(VLOOKUP(AB67,$A:$N,13,0),"")</f>
        <v/>
      </c>
      <c r="AD67" s="4" t="str">
        <f ca="1"/>
        <v/>
      </c>
      <c r="AE67" s="4" t="str">
        <f ca="1"/>
        <v/>
      </c>
      <c r="AF67" s="4" t="str">
        <f t="shared" ca="1" si="5"/>
        <v/>
      </c>
      <c r="AI67" s="4" t="str">
        <f>IFERROR(VLOOKUP(AG67,$A:$C,4,0),"")</f>
        <v/>
      </c>
      <c r="AL67" s="4" t="str">
        <f>IFERROR(VLOOKUP(AJ67,$A:$C,4,0),"")</f>
        <v/>
      </c>
      <c r="AM67" s="8" cm="1">
        <f t="array" ref="AM67">IFERROR(INDEX($A$4:$N$1000,SMALL(IF((INDEX(MID($A$4:$N$1000,1,2),,11)&lt;&gt;"NN")*(INDEX($A$4:$N$1000,,13)&gt;=0)*(INDEX($A$4:$N$1000,,13)&lt;50)*(INDEX($A$4:$N$1000,,13)&lt;&gt;""),MATCH(ROW($A$4:$N$1000),ROW($A$4:$N$1000)),""),ROWS($A$4:A67)),COLUMNS($A$1:A64)),"")</f>
        <v>89752</v>
      </c>
      <c r="AN67" s="4">
        <f>IFERROR(VLOOKUP(AM67,$A:$N,13,0),"")</f>
        <v>20</v>
      </c>
      <c r="AO67" s="4">
        <f ca="1"/>
        <v>89752</v>
      </c>
      <c r="AP67" s="4">
        <f ca="1"/>
        <v>20</v>
      </c>
      <c r="AQ67" s="4" t="str">
        <f t="shared" ca="1" si="6"/>
        <v/>
      </c>
      <c r="AT67" s="4" t="str">
        <f>IFERROR(VLOOKUP(AR67,$A:$C,4,0),"")</f>
        <v/>
      </c>
      <c r="AU67" s="8" t="str" cm="1">
        <f t="array" ref="AU67">IFERROR(INDEX($A$4:$N$1000,SMALL(IF((INDEX(MID($A$4:$N$1000,1,2),,11)="NN")*(INDEX($A$4:$N$1000,,13)&gt;=0)*(INDEX($A$4:$N$1000,,13)&lt;&gt;""),MATCH(ROW($A$4:$N$1000),ROW($A$4:$N$1000)),""),ROWS($A$4:A67)),COLUMNS($A$1:A64)),"")</f>
        <v/>
      </c>
      <c r="AV67" s="4" t="str">
        <f>IFERROR(VLOOKUP(AU67,$A:$N,13,0),"")</f>
        <v/>
      </c>
      <c r="AW67" s="4" t="str">
        <f ca="1"/>
        <v/>
      </c>
      <c r="AX67" s="4" t="str">
        <f ca="1"/>
        <v/>
      </c>
      <c r="AY67" s="4" t="str">
        <f ca="1">IFERROR(VLOOKUP(AW67,$A:$C,4,0),"")</f>
        <v/>
      </c>
    </row>
    <row r="68" spans="1:51" ht="15.75" thickBot="1" x14ac:dyDescent="0.3">
      <c r="A68" s="64">
        <v>82599</v>
      </c>
      <c r="B68" s="62">
        <v>2087</v>
      </c>
      <c r="C68" s="63">
        <v>263</v>
      </c>
      <c r="D68" s="45">
        <f>IFERROR(VLOOKUP($A68,'Item List'!$A:$W,4,FALSE),"")</f>
        <v>336</v>
      </c>
      <c r="E68" s="53" t="str">
        <f>IFERROR(VLOOKUP($A68,'Item List'!$A:$W,5,FALSE),"")</f>
        <v>Ritonavir 100mg [Norvir], capsules, cool, 4 x 84 Caps</v>
      </c>
      <c r="F68" s="45">
        <f>IFERROR(VLOOKUP($A68,'Item List'!$A:$W,6,FALSE),"")</f>
        <v>245</v>
      </c>
      <c r="G68" s="45">
        <f>IFERROR(VLOOKUP($A68,'Item List'!$A:$W,7,FALSE),"")</f>
        <v>614</v>
      </c>
      <c r="H68" s="45">
        <f>IFERROR(VLOOKUP($A68,'Item List'!$A:$W,8,FALSE),"")</f>
        <v>38</v>
      </c>
      <c r="I68" s="45" t="str">
        <f>IFERROR(VLOOKUP($A68,'Item List'!$A:$W,9,FALSE),"")</f>
        <v>BBB04D01</v>
      </c>
      <c r="J68" s="45" t="str">
        <f>IFERROR(VLOOKUP($A68,'Item List'!$A:$W,10,FALSE),"")</f>
        <v/>
      </c>
      <c r="K68" s="43">
        <f t="shared" si="8"/>
        <v>263</v>
      </c>
      <c r="L68" s="43">
        <f t="shared" ref="L68:L131" si="9">IFERROR(K68/H68,"")</f>
        <v>6.9210526315789478</v>
      </c>
      <c r="M68" s="44">
        <f t="shared" ref="M68:M131" si="10">IFERROR(ROUND(L68,0.001),"")</f>
        <v>7</v>
      </c>
      <c r="N68" s="49">
        <f t="shared" ref="N68:N131" si="11">IFERROR(M68*H68,"")</f>
        <v>266</v>
      </c>
      <c r="O68" s="20"/>
      <c r="Q68" s="4" t="str" cm="1">
        <f t="array" ref="Q68">IFERROR(INDEX($A$4:$N$1000,SMALL(IF((INDEX(MID($A$4:$N$1000,1,2),,11)&lt;&gt;"NN")*(INDEX($A$4:$N$1000,,13)&gt;=100)*(INDEX($A$4:$N$1000,,13)&lt;&gt;""),MATCH(ROW($A$4:$N$1000),ROW($A$4:$N$1000)),""),ROWS($A$4:A68)),COLUMNS($A$1:A65)),"")</f>
        <v/>
      </c>
      <c r="R68" s="4" t="str">
        <f>IFERROR(VLOOKUP(Q68,$A:$N,13,0),"")</f>
        <v/>
      </c>
      <c r="S68" s="4" t="str">
        <f ca="1"/>
        <v/>
      </c>
      <c r="T68" s="4" t="str">
        <f ca="1"/>
        <v/>
      </c>
      <c r="U68" s="4" t="str">
        <f t="shared" ca="1" si="4"/>
        <v/>
      </c>
      <c r="X68" s="4" t="str">
        <f>IFERROR(VLOOKUP(V68,$A:$C,4,0),"")</f>
        <v/>
      </c>
      <c r="AA68" s="4" t="str">
        <f t="shared" si="7"/>
        <v/>
      </c>
      <c r="AB68" s="8" t="str" cm="1">
        <f t="array" ref="AB68">IFERROR(INDEX($A$4:$N$1000,SMALL(IF((INDEX(MID($A$4:$N$1000,1,2),,11)&lt;&gt;"NN")*(INDEX($A$4:$N$1000,,13)&gt;=50)*(INDEX($A$4:$N$1000,,13)&lt;100)*(INDEX($A$4:$N$1000,,13)&lt;&gt;""),MATCH(ROW($A$4:$N$1000),ROW($A$4:$N$1000)),""),ROWS($A$4:A68)),COLUMNS($A$1:A65)),"")</f>
        <v/>
      </c>
      <c r="AC68" s="4" t="str">
        <f>IFERROR(VLOOKUP(AB68,$A:$N,13,0),"")</f>
        <v/>
      </c>
      <c r="AD68" s="4" t="str">
        <f ca="1"/>
        <v/>
      </c>
      <c r="AE68" s="4" t="str">
        <f ca="1"/>
        <v/>
      </c>
      <c r="AF68" s="4" t="str">
        <f t="shared" ca="1" si="5"/>
        <v/>
      </c>
      <c r="AI68" s="4" t="str">
        <f>IFERROR(VLOOKUP(AG68,$A:$C,4,0),"")</f>
        <v/>
      </c>
      <c r="AL68" s="4" t="str">
        <f>IFERROR(VLOOKUP(AJ68,$A:$C,4,0),"")</f>
        <v/>
      </c>
      <c r="AM68" s="8" cm="1">
        <f t="array" ref="AM68">IFERROR(INDEX($A$4:$N$1000,SMALL(IF((INDEX(MID($A$4:$N$1000,1,2),,11)&lt;&gt;"NN")*(INDEX($A$4:$N$1000,,13)&gt;=0)*(INDEX($A$4:$N$1000,,13)&lt;50)*(INDEX($A$4:$N$1000,,13)&lt;&gt;""),MATCH(ROW($A$4:$N$1000),ROW($A$4:$N$1000)),""),ROWS($A$4:A68)),COLUMNS($A$1:A65)),"")</f>
        <v>84988</v>
      </c>
      <c r="AN68" s="4">
        <f>IFERROR(VLOOKUP(AM68,$A:$N,13,0),"")</f>
        <v>3</v>
      </c>
      <c r="AO68" s="4">
        <f ca="1"/>
        <v>84988</v>
      </c>
      <c r="AP68" s="4">
        <f ca="1"/>
        <v>3</v>
      </c>
      <c r="AQ68" s="4" t="str">
        <f t="shared" ca="1" si="6"/>
        <v/>
      </c>
      <c r="AT68" s="4" t="str">
        <f>IFERROR(VLOOKUP(AR68,$A:$C,4,0),"")</f>
        <v/>
      </c>
      <c r="AU68" s="8" t="str" cm="1">
        <f t="array" ref="AU68">IFERROR(INDEX($A$4:$N$1000,SMALL(IF((INDEX(MID($A$4:$N$1000,1,2),,11)="NN")*(INDEX($A$4:$N$1000,,13)&gt;=0)*(INDEX($A$4:$N$1000,,13)&lt;&gt;""),MATCH(ROW($A$4:$N$1000),ROW($A$4:$N$1000)),""),ROWS($A$4:A68)),COLUMNS($A$1:A65)),"")</f>
        <v/>
      </c>
      <c r="AV68" s="4" t="str">
        <f>IFERROR(VLOOKUP(AU68,$A:$N,13,0),"")</f>
        <v/>
      </c>
      <c r="AW68" s="4" t="str">
        <f ca="1"/>
        <v/>
      </c>
      <c r="AX68" s="4" t="str">
        <f ca="1"/>
        <v/>
      </c>
      <c r="AY68" s="4" t="str">
        <f ca="1">IFERROR(VLOOKUP(AW68,$A:$C,4,0),"")</f>
        <v/>
      </c>
    </row>
    <row r="69" spans="1:51" ht="15.75" thickBot="1" x14ac:dyDescent="0.3">
      <c r="A69" s="64">
        <v>83684</v>
      </c>
      <c r="B69" s="62">
        <v>567</v>
      </c>
      <c r="C69" s="63">
        <v>270</v>
      </c>
      <c r="D69" s="45">
        <f>IFERROR(VLOOKUP($A69,'Item List'!$A:$W,4,FALSE),"")</f>
        <v>30</v>
      </c>
      <c r="E69" s="53" t="str">
        <f>IFERROR(VLOOKUP($A69,'Item List'!$A:$W,5,FALSE),"")</f>
        <v>Emtricitabine/Tenofovir Disoproxil Fumarate 200/300mg [Truvada], tablets, 30 Tabs</v>
      </c>
      <c r="F69" s="45">
        <f>IFERROR(VLOOKUP($A69,'Item List'!$A:$W,6,FALSE),"")</f>
        <v>55</v>
      </c>
      <c r="G69" s="45">
        <f>IFERROR(VLOOKUP($A69,'Item List'!$A:$W,7,FALSE),"")</f>
        <v>428</v>
      </c>
      <c r="H69" s="45">
        <f>IFERROR(VLOOKUP($A69,'Item List'!$A:$W,8,FALSE),"")</f>
        <v>6</v>
      </c>
      <c r="I69" s="45" t="str">
        <f>IFERROR(VLOOKUP($A69,'Item List'!$A:$W,9,FALSE),"")</f>
        <v>BBB04D02</v>
      </c>
      <c r="J69" s="45" t="str">
        <f>IFERROR(VLOOKUP($A69,'Item List'!$A:$W,10,FALSE),"")</f>
        <v/>
      </c>
      <c r="K69" s="43">
        <f t="shared" si="8"/>
        <v>270</v>
      </c>
      <c r="L69" s="43">
        <f t="shared" si="9"/>
        <v>45</v>
      </c>
      <c r="M69" s="44">
        <f t="shared" si="10"/>
        <v>45</v>
      </c>
      <c r="N69" s="49">
        <f t="shared" si="11"/>
        <v>270</v>
      </c>
      <c r="O69" s="20"/>
      <c r="Q69" s="4" t="str" cm="1">
        <f t="array" ref="Q69">IFERROR(INDEX($A$4:$N$1000,SMALL(IF((INDEX(MID($A$4:$N$1000,1,2),,11)&lt;&gt;"NN")*(INDEX($A$4:$N$1000,,13)&gt;=100)*(INDEX($A$4:$N$1000,,13)&lt;&gt;""),MATCH(ROW($A$4:$N$1000),ROW($A$4:$N$1000)),""),ROWS($A$4:A69)),COLUMNS($A$1:A66)),"")</f>
        <v/>
      </c>
      <c r="R69" s="4" t="str">
        <f>IFERROR(VLOOKUP(Q69,$A:$N,13,0),"")</f>
        <v/>
      </c>
      <c r="S69" s="4" t="str">
        <f ca="1"/>
        <v/>
      </c>
      <c r="T69" s="4" t="str">
        <f ca="1"/>
        <v/>
      </c>
      <c r="U69" s="4" t="str">
        <f t="shared" ref="U69:U132" ca="1" si="12">IFERROR(VLOOKUP(S69,$A:$C,3,0),"")</f>
        <v/>
      </c>
      <c r="X69" s="4" t="str">
        <f>IFERROR(VLOOKUP(V69,$A:$C,4,0),"")</f>
        <v/>
      </c>
      <c r="AA69" s="4" t="str">
        <f t="shared" ref="AA69:AA132" si="13">IFERROR(VLOOKUP(Y69,$A:$C,3,0),"")</f>
        <v/>
      </c>
      <c r="AB69" s="8" t="str" cm="1">
        <f t="array" ref="AB69">IFERROR(INDEX($A$4:$N$1000,SMALL(IF((INDEX(MID($A$4:$N$1000,1,2),,11)&lt;&gt;"NN")*(INDEX($A$4:$N$1000,,13)&gt;=50)*(INDEX($A$4:$N$1000,,13)&lt;100)*(INDEX($A$4:$N$1000,,13)&lt;&gt;""),MATCH(ROW($A$4:$N$1000),ROW($A$4:$N$1000)),""),ROWS($A$4:A69)),COLUMNS($A$1:A66)),"")</f>
        <v/>
      </c>
      <c r="AC69" s="4" t="str">
        <f>IFERROR(VLOOKUP(AB69,$A:$N,13,0),"")</f>
        <v/>
      </c>
      <c r="AD69" s="4" t="str">
        <f ca="1"/>
        <v/>
      </c>
      <c r="AE69" s="4" t="str">
        <f ca="1"/>
        <v/>
      </c>
      <c r="AF69" s="4" t="str">
        <f t="shared" ref="AF69:AF132" ca="1" si="14">IFERROR(VLOOKUP(AD69,$A:$C,4,0),"")</f>
        <v/>
      </c>
      <c r="AI69" s="4" t="str">
        <f>IFERROR(VLOOKUP(AG69,$A:$C,4,0),"")</f>
        <v/>
      </c>
      <c r="AL69" s="4" t="str">
        <f>IFERROR(VLOOKUP(AJ69,$A:$C,4,0),"")</f>
        <v/>
      </c>
      <c r="AM69" s="8" cm="1">
        <f t="array" ref="AM69">IFERROR(INDEX($A$4:$N$1000,SMALL(IF((INDEX(MID($A$4:$N$1000,1,2),,11)&lt;&gt;"NN")*(INDEX($A$4:$N$1000,,13)&gt;=0)*(INDEX($A$4:$N$1000,,13)&lt;50)*(INDEX($A$4:$N$1000,,13)&lt;&gt;""),MATCH(ROW($A$4:$N$1000),ROW($A$4:$N$1000)),""),ROWS($A$4:A69)),COLUMNS($A$1:A66)),"")</f>
        <v>83678</v>
      </c>
      <c r="AN69" s="4">
        <f>IFERROR(VLOOKUP(AM69,$A:$N,13,0),"")</f>
        <v>3</v>
      </c>
      <c r="AO69" s="4">
        <f ca="1"/>
        <v>83678</v>
      </c>
      <c r="AP69" s="4">
        <f ca="1"/>
        <v>3</v>
      </c>
      <c r="AQ69" s="4" t="str">
        <f t="shared" ref="AQ69:AQ132" ca="1" si="15">IFERROR(VLOOKUP(AO69,$A:$C,4,0),"")</f>
        <v/>
      </c>
      <c r="AT69" s="4" t="str">
        <f>IFERROR(VLOOKUP(AR69,$A:$C,4,0),"")</f>
        <v/>
      </c>
      <c r="AU69" s="8" t="str" cm="1">
        <f t="array" ref="AU69">IFERROR(INDEX($A$4:$N$1000,SMALL(IF((INDEX(MID($A$4:$N$1000,1,2),,11)="NN")*(INDEX($A$4:$N$1000,,13)&gt;=0)*(INDEX($A$4:$N$1000,,13)&lt;&gt;""),MATCH(ROW($A$4:$N$1000),ROW($A$4:$N$1000)),""),ROWS($A$4:A69)),COLUMNS($A$1:A66)),"")</f>
        <v/>
      </c>
      <c r="AV69" s="4" t="str">
        <f>IFERROR(VLOOKUP(AU69,$A:$N,13,0),"")</f>
        <v/>
      </c>
      <c r="AW69" s="4" t="str">
        <f ca="1"/>
        <v/>
      </c>
      <c r="AX69" s="4" t="str">
        <f ca="1"/>
        <v/>
      </c>
      <c r="AY69" s="4" t="str">
        <f ca="1">IFERROR(VLOOKUP(AW69,$A:$C,4,0),"")</f>
        <v/>
      </c>
    </row>
    <row r="70" spans="1:51" ht="15.75" thickBot="1" x14ac:dyDescent="0.3">
      <c r="A70" s="64">
        <v>81167</v>
      </c>
      <c r="B70" s="62">
        <v>1275</v>
      </c>
      <c r="C70" s="63">
        <v>62</v>
      </c>
      <c r="D70" s="45">
        <f>IFERROR(VLOOKUP($A70,'Item List'!$A:$W,4,FALSE),"")</f>
        <v>60</v>
      </c>
      <c r="E70" s="53" t="str">
        <f>IFERROR(VLOOKUP($A70,'Item List'!$A:$W,5,FALSE),"")</f>
        <v>Zidovudine 300mg, tablets, 60 Tabs</v>
      </c>
      <c r="F70" s="45">
        <f>IFERROR(VLOOKUP($A70,'Item List'!$A:$W,6,FALSE),"")</f>
        <v>17</v>
      </c>
      <c r="G70" s="45">
        <f>IFERROR(VLOOKUP($A70,'Item List'!$A:$W,7,FALSE),"")</f>
        <v>645</v>
      </c>
      <c r="H70" s="45">
        <f>IFERROR(VLOOKUP($A70,'Item List'!$A:$W,8,FALSE),"")</f>
        <v>1</v>
      </c>
      <c r="I70" s="45" t="str">
        <f>IFERROR(VLOOKUP($A70,'Item List'!$A:$W,9,FALSE),"")</f>
        <v>BBB04D03</v>
      </c>
      <c r="J70" s="45" t="str">
        <f>IFERROR(VLOOKUP($A70,'Item List'!$A:$W,10,FALSE),"")</f>
        <v/>
      </c>
      <c r="K70" s="43">
        <f t="shared" si="8"/>
        <v>62</v>
      </c>
      <c r="L70" s="43">
        <f t="shared" si="9"/>
        <v>62</v>
      </c>
      <c r="M70" s="44">
        <f t="shared" si="10"/>
        <v>62</v>
      </c>
      <c r="N70" s="49">
        <f t="shared" si="11"/>
        <v>62</v>
      </c>
      <c r="O70" s="20"/>
      <c r="Q70" s="4" t="str" cm="1">
        <f t="array" ref="Q70">IFERROR(INDEX($A$4:$N$1000,SMALL(IF((INDEX(MID($A$4:$N$1000,1,2),,11)&lt;&gt;"NN")*(INDEX($A$4:$N$1000,,13)&gt;=100)*(INDEX($A$4:$N$1000,,13)&lt;&gt;""),MATCH(ROW($A$4:$N$1000),ROW($A$4:$N$1000)),""),ROWS($A$4:A70)),COLUMNS($A$1:A67)),"")</f>
        <v/>
      </c>
      <c r="R70" s="4" t="str">
        <f>IFERROR(VLOOKUP(Q70,$A:$N,13,0),"")</f>
        <v/>
      </c>
      <c r="S70" s="4" t="str">
        <f ca="1"/>
        <v/>
      </c>
      <c r="T70" s="4" t="str">
        <f ca="1"/>
        <v/>
      </c>
      <c r="U70" s="4" t="str">
        <f t="shared" ca="1" si="12"/>
        <v/>
      </c>
      <c r="X70" s="4" t="str">
        <f>IFERROR(VLOOKUP(V70,$A:$C,4,0),"")</f>
        <v/>
      </c>
      <c r="AA70" s="4" t="str">
        <f t="shared" si="13"/>
        <v/>
      </c>
      <c r="AB70" s="8" t="str" cm="1">
        <f t="array" ref="AB70">IFERROR(INDEX($A$4:$N$1000,SMALL(IF((INDEX(MID($A$4:$N$1000,1,2),,11)&lt;&gt;"NN")*(INDEX($A$4:$N$1000,,13)&gt;=50)*(INDEX($A$4:$N$1000,,13)&lt;100)*(INDEX($A$4:$N$1000,,13)&lt;&gt;""),MATCH(ROW($A$4:$N$1000),ROW($A$4:$N$1000)),""),ROWS($A$4:A70)),COLUMNS($A$1:A67)),"")</f>
        <v/>
      </c>
      <c r="AC70" s="4" t="str">
        <f>IFERROR(VLOOKUP(AB70,$A:$N,13,0),"")</f>
        <v/>
      </c>
      <c r="AD70" s="4" t="str">
        <f ca="1"/>
        <v/>
      </c>
      <c r="AE70" s="4" t="str">
        <f ca="1"/>
        <v/>
      </c>
      <c r="AF70" s="4" t="str">
        <f t="shared" ca="1" si="14"/>
        <v/>
      </c>
      <c r="AI70" s="4" t="str">
        <f>IFERROR(VLOOKUP(AG70,$A:$C,4,0),"")</f>
        <v/>
      </c>
      <c r="AL70" s="4" t="str">
        <f>IFERROR(VLOOKUP(AJ70,$A:$C,4,0),"")</f>
        <v/>
      </c>
      <c r="AM70" s="8" cm="1">
        <f t="array" ref="AM70">IFERROR(INDEX($A$4:$N$1000,SMALL(IF((INDEX(MID($A$4:$N$1000,1,2),,11)&lt;&gt;"NN")*(INDEX($A$4:$N$1000,,13)&gt;=0)*(INDEX($A$4:$N$1000,,13)&lt;50)*(INDEX($A$4:$N$1000,,13)&lt;&gt;""),MATCH(ROW($A$4:$N$1000),ROW($A$4:$N$1000)),""),ROWS($A$4:A70)),COLUMNS($A$1:A67)),"")</f>
        <v>82430</v>
      </c>
      <c r="AN70" s="4">
        <f>IFERROR(VLOOKUP(AM70,$A:$N,13,0),"")</f>
        <v>6</v>
      </c>
      <c r="AO70" s="4">
        <f ca="1"/>
        <v>82430</v>
      </c>
      <c r="AP70" s="4">
        <f ca="1"/>
        <v>6</v>
      </c>
      <c r="AQ70" s="4" t="str">
        <f t="shared" ca="1" si="15"/>
        <v/>
      </c>
      <c r="AT70" s="4" t="str">
        <f>IFERROR(VLOOKUP(AR70,$A:$C,4,0),"")</f>
        <v/>
      </c>
      <c r="AU70" s="8" t="str" cm="1">
        <f t="array" ref="AU70">IFERROR(INDEX($A$4:$N$1000,SMALL(IF((INDEX(MID($A$4:$N$1000,1,2),,11)="NN")*(INDEX($A$4:$N$1000,,13)&gt;=0)*(INDEX($A$4:$N$1000,,13)&lt;&gt;""),MATCH(ROW($A$4:$N$1000),ROW($A$4:$N$1000)),""),ROWS($A$4:A70)),COLUMNS($A$1:A67)),"")</f>
        <v/>
      </c>
      <c r="AV70" s="4" t="str">
        <f>IFERROR(VLOOKUP(AU70,$A:$N,13,0),"")</f>
        <v/>
      </c>
      <c r="AW70" s="4" t="str">
        <f ca="1"/>
        <v/>
      </c>
      <c r="AX70" s="4" t="str">
        <f ca="1"/>
        <v/>
      </c>
      <c r="AY70" s="4" t="str">
        <f ca="1">IFERROR(VLOOKUP(AW70,$A:$C,4,0),"")</f>
        <v/>
      </c>
    </row>
    <row r="71" spans="1:51" ht="15.75" thickBot="1" x14ac:dyDescent="0.3">
      <c r="A71" s="64">
        <v>87812</v>
      </c>
      <c r="B71" s="62">
        <v>278</v>
      </c>
      <c r="C71" s="63">
        <v>245</v>
      </c>
      <c r="D71" s="45">
        <f>IFERROR(VLOOKUP($A71,'Item List'!$A:$W,4,FALSE),"")</f>
        <v>100</v>
      </c>
      <c r="E71" s="53" t="str">
        <f>IFERROR(VLOOKUP($A71,'Item List'!$A:$W,5,FALSE),"")</f>
        <v>HIV 1/2, Determine Complete HIV Kit, 100 Tests</v>
      </c>
      <c r="F71" s="45">
        <f>IFERROR(VLOOKUP($A71,'Item List'!$A:$W,6,FALSE),"")</f>
        <v>193</v>
      </c>
      <c r="G71" s="45">
        <f>IFERROR(VLOOKUP($A71,'Item List'!$A:$W,7,FALSE),"")</f>
        <v>977</v>
      </c>
      <c r="H71" s="45">
        <f>IFERROR(VLOOKUP($A71,'Item List'!$A:$W,8,FALSE),"")</f>
        <v>18</v>
      </c>
      <c r="I71" s="45" t="str">
        <f>IFERROR(VLOOKUP($A71,'Item List'!$A:$W,9,FALSE),"")</f>
        <v>BBB04E01</v>
      </c>
      <c r="J71" s="45" t="str">
        <f>IFERROR(VLOOKUP($A71,'Item List'!$A:$W,10,FALSE),"")</f>
        <v>GR713G06</v>
      </c>
      <c r="K71" s="43">
        <f t="shared" si="8"/>
        <v>245</v>
      </c>
      <c r="L71" s="43">
        <f t="shared" si="9"/>
        <v>13.611111111111111</v>
      </c>
      <c r="M71" s="44">
        <f t="shared" si="10"/>
        <v>14</v>
      </c>
      <c r="N71" s="49">
        <f t="shared" si="11"/>
        <v>252</v>
      </c>
      <c r="O71" s="20"/>
      <c r="Q71" s="4" t="str" cm="1">
        <f t="array" ref="Q71">IFERROR(INDEX($A$4:$N$1000,SMALL(IF((INDEX(MID($A$4:$N$1000,1,2),,11)&lt;&gt;"NN")*(INDEX($A$4:$N$1000,,13)&gt;=100)*(INDEX($A$4:$N$1000,,13)&lt;&gt;""),MATCH(ROW($A$4:$N$1000),ROW($A$4:$N$1000)),""),ROWS($A$4:A71)),COLUMNS($A$1:A68)),"")</f>
        <v/>
      </c>
      <c r="R71" s="4" t="str">
        <f>IFERROR(VLOOKUP(Q71,$A:$N,13,0),"")</f>
        <v/>
      </c>
      <c r="S71" s="4" t="str">
        <f ca="1"/>
        <v/>
      </c>
      <c r="T71" s="4" t="str">
        <f ca="1"/>
        <v/>
      </c>
      <c r="U71" s="4" t="str">
        <f t="shared" ca="1" si="12"/>
        <v/>
      </c>
      <c r="X71" s="4" t="str">
        <f>IFERROR(VLOOKUP(V71,$A:$C,4,0),"")</f>
        <v/>
      </c>
      <c r="AA71" s="4" t="str">
        <f t="shared" si="13"/>
        <v/>
      </c>
      <c r="AB71" s="8" t="str" cm="1">
        <f t="array" ref="AB71">IFERROR(INDEX($A$4:$N$1000,SMALL(IF((INDEX(MID($A$4:$N$1000,1,2),,11)&lt;&gt;"NN")*(INDEX($A$4:$N$1000,,13)&gt;=50)*(INDEX($A$4:$N$1000,,13)&lt;100)*(INDEX($A$4:$N$1000,,13)&lt;&gt;""),MATCH(ROW($A$4:$N$1000),ROW($A$4:$N$1000)),""),ROWS($A$4:A71)),COLUMNS($A$1:A68)),"")</f>
        <v/>
      </c>
      <c r="AC71" s="4" t="str">
        <f>IFERROR(VLOOKUP(AB71,$A:$N,13,0),"")</f>
        <v/>
      </c>
      <c r="AD71" s="4" t="str">
        <f ca="1"/>
        <v/>
      </c>
      <c r="AE71" s="4" t="str">
        <f ca="1"/>
        <v/>
      </c>
      <c r="AF71" s="4" t="str">
        <f t="shared" ca="1" si="14"/>
        <v/>
      </c>
      <c r="AI71" s="4" t="str">
        <f>IFERROR(VLOOKUP(AG71,$A:$C,4,0),"")</f>
        <v/>
      </c>
      <c r="AL71" s="4" t="str">
        <f>IFERROR(VLOOKUP(AJ71,$A:$C,4,0),"")</f>
        <v/>
      </c>
      <c r="AM71" s="8" cm="1">
        <f t="array" ref="AM71">IFERROR(INDEX($A$4:$N$1000,SMALL(IF((INDEX(MID($A$4:$N$1000,1,2),,11)&lt;&gt;"NN")*(INDEX($A$4:$N$1000,,13)&gt;=0)*(INDEX($A$4:$N$1000,,13)&lt;50)*(INDEX($A$4:$N$1000,,13)&lt;&gt;""),MATCH(ROW($A$4:$N$1000),ROW($A$4:$N$1000)),""),ROWS($A$4:A71)),COLUMNS($A$1:A68)),"")</f>
        <v>89420</v>
      </c>
      <c r="AN71" s="4">
        <f>IFERROR(VLOOKUP(AM71,$A:$N,13,0),"")</f>
        <v>3</v>
      </c>
      <c r="AO71" s="4">
        <f ca="1"/>
        <v>89420</v>
      </c>
      <c r="AP71" s="4">
        <f ca="1"/>
        <v>3</v>
      </c>
      <c r="AQ71" s="4" t="str">
        <f t="shared" ca="1" si="15"/>
        <v/>
      </c>
      <c r="AT71" s="4" t="str">
        <f>IFERROR(VLOOKUP(AR71,$A:$C,4,0),"")</f>
        <v/>
      </c>
      <c r="AU71" s="8" t="str" cm="1">
        <f t="array" ref="AU71">IFERROR(INDEX($A$4:$N$1000,SMALL(IF((INDEX(MID($A$4:$N$1000,1,2),,11)="NN")*(INDEX($A$4:$N$1000,,13)&gt;=0)*(INDEX($A$4:$N$1000,,13)&lt;&gt;""),MATCH(ROW($A$4:$N$1000),ROW($A$4:$N$1000)),""),ROWS($A$4:A71)),COLUMNS($A$1:A68)),"")</f>
        <v/>
      </c>
      <c r="AV71" s="4" t="str">
        <f>IFERROR(VLOOKUP(AU71,$A:$N,13,0),"")</f>
        <v/>
      </c>
      <c r="AW71" s="4" t="str">
        <f ca="1"/>
        <v/>
      </c>
      <c r="AX71" s="4" t="str">
        <f ca="1"/>
        <v/>
      </c>
      <c r="AY71" s="4" t="str">
        <f ca="1">IFERROR(VLOOKUP(AW71,$A:$C,4,0),"")</f>
        <v/>
      </c>
    </row>
    <row r="72" spans="1:51" ht="15.75" thickBot="1" x14ac:dyDescent="0.3">
      <c r="A72" s="64">
        <v>87590</v>
      </c>
      <c r="B72" s="62">
        <v>512</v>
      </c>
      <c r="C72" s="63">
        <v>83</v>
      </c>
      <c r="D72" s="45">
        <f>IFERROR(VLOOKUP($A72,'Item List'!$A:$W,4,FALSE),"")</f>
        <v>30</v>
      </c>
      <c r="E72" s="53" t="str">
        <f>IFERROR(VLOOKUP($A72,'Item List'!$A:$W,5,FALSE),"")</f>
        <v>Efavirenz 600mg, tablets, 30 Tabs</v>
      </c>
      <c r="F72" s="45">
        <f>IFERROR(VLOOKUP($A72,'Item List'!$A:$W,6,FALSE),"")</f>
        <v>9</v>
      </c>
      <c r="G72" s="45">
        <f>IFERROR(VLOOKUP($A72,'Item List'!$A:$W,7,FALSE),"")</f>
        <v>897</v>
      </c>
      <c r="H72" s="45">
        <f>IFERROR(VLOOKUP($A72,'Item List'!$A:$W,8,FALSE),"")</f>
        <v>19</v>
      </c>
      <c r="I72" s="45" t="str">
        <f>IFERROR(VLOOKUP($A72,'Item List'!$A:$W,9,FALSE),"")</f>
        <v>BBB04E02</v>
      </c>
      <c r="J72" s="45" t="str">
        <f>IFERROR(VLOOKUP($A72,'Item List'!$A:$W,10,FALSE),"")</f>
        <v>GR821E04</v>
      </c>
      <c r="K72" s="43">
        <f t="shared" si="8"/>
        <v>83</v>
      </c>
      <c r="L72" s="43">
        <f t="shared" si="9"/>
        <v>4.3684210526315788</v>
      </c>
      <c r="M72" s="44">
        <f t="shared" si="10"/>
        <v>4</v>
      </c>
      <c r="N72" s="49">
        <f t="shared" si="11"/>
        <v>76</v>
      </c>
      <c r="O72" s="20"/>
      <c r="Q72" s="4" t="str" cm="1">
        <f t="array" ref="Q72">IFERROR(INDEX($A$4:$N$1000,SMALL(IF((INDEX(MID($A$4:$N$1000,1,2),,11)&lt;&gt;"NN")*(INDEX($A$4:$N$1000,,13)&gt;=100)*(INDEX($A$4:$N$1000,,13)&lt;&gt;""),MATCH(ROW($A$4:$N$1000),ROW($A$4:$N$1000)),""),ROWS($A$4:A72)),COLUMNS($A$1:A69)),"")</f>
        <v/>
      </c>
      <c r="R72" s="4" t="str">
        <f>IFERROR(VLOOKUP(Q72,$A:$N,13,0),"")</f>
        <v/>
      </c>
      <c r="S72" s="4" t="str">
        <f ca="1"/>
        <v/>
      </c>
      <c r="T72" s="4" t="str">
        <f ca="1"/>
        <v/>
      </c>
      <c r="U72" s="4" t="str">
        <f t="shared" ca="1" si="12"/>
        <v/>
      </c>
      <c r="X72" s="4" t="str">
        <f>IFERROR(VLOOKUP(V72,$A:$C,4,0),"")</f>
        <v/>
      </c>
      <c r="AA72" s="4" t="str">
        <f t="shared" si="13"/>
        <v/>
      </c>
      <c r="AB72" s="8" t="str" cm="1">
        <f t="array" ref="AB72">IFERROR(INDEX($A$4:$N$1000,SMALL(IF((INDEX(MID($A$4:$N$1000,1,2),,11)&lt;&gt;"NN")*(INDEX($A$4:$N$1000,,13)&gt;=50)*(INDEX($A$4:$N$1000,,13)&lt;100)*(INDEX($A$4:$N$1000,,13)&lt;&gt;""),MATCH(ROW($A$4:$N$1000),ROW($A$4:$N$1000)),""),ROWS($A$4:A72)),COLUMNS($A$1:A69)),"")</f>
        <v/>
      </c>
      <c r="AC72" s="4" t="str">
        <f>IFERROR(VLOOKUP(AB72,$A:$N,13,0),"")</f>
        <v/>
      </c>
      <c r="AD72" s="4" t="str">
        <f ca="1"/>
        <v/>
      </c>
      <c r="AE72" s="4" t="str">
        <f ca="1"/>
        <v/>
      </c>
      <c r="AF72" s="4" t="str">
        <f t="shared" ca="1" si="14"/>
        <v/>
      </c>
      <c r="AI72" s="4" t="str">
        <f>IFERROR(VLOOKUP(AG72,$A:$C,4,0),"")</f>
        <v/>
      </c>
      <c r="AL72" s="4" t="str">
        <f>IFERROR(VLOOKUP(AJ72,$A:$C,4,0),"")</f>
        <v/>
      </c>
      <c r="AM72" s="8" cm="1">
        <f t="array" ref="AM72">IFERROR(INDEX($A$4:$N$1000,SMALL(IF((INDEX(MID($A$4:$N$1000,1,2),,11)&lt;&gt;"NN")*(INDEX($A$4:$N$1000,,13)&gt;=0)*(INDEX($A$4:$N$1000,,13)&lt;50)*(INDEX($A$4:$N$1000,,13)&lt;&gt;""),MATCH(ROW($A$4:$N$1000),ROW($A$4:$N$1000)),""),ROWS($A$4:A72)),COLUMNS($A$1:A69)),"")</f>
        <v>88501</v>
      </c>
      <c r="AN72" s="4">
        <f>IFERROR(VLOOKUP(AM72,$A:$N,13,0),"")</f>
        <v>2</v>
      </c>
      <c r="AO72" s="4">
        <f ca="1"/>
        <v>88501</v>
      </c>
      <c r="AP72" s="4">
        <f ca="1"/>
        <v>2</v>
      </c>
      <c r="AQ72" s="4" t="str">
        <f t="shared" ca="1" si="15"/>
        <v/>
      </c>
      <c r="AT72" s="4" t="str">
        <f>IFERROR(VLOOKUP(AR72,$A:$C,4,0),"")</f>
        <v/>
      </c>
      <c r="AU72" s="8" t="str" cm="1">
        <f t="array" ref="AU72">IFERROR(INDEX($A$4:$N$1000,SMALL(IF((INDEX(MID($A$4:$N$1000,1,2),,11)="NN")*(INDEX($A$4:$N$1000,,13)&gt;=0)*(INDEX($A$4:$N$1000,,13)&lt;&gt;""),MATCH(ROW($A$4:$N$1000),ROW($A$4:$N$1000)),""),ROWS($A$4:A72)),COLUMNS($A$1:A69)),"")</f>
        <v/>
      </c>
      <c r="AV72" s="4" t="str">
        <f>IFERROR(VLOOKUP(AU72,$A:$N,13,0),"")</f>
        <v/>
      </c>
      <c r="AW72" s="4" t="str">
        <f ca="1"/>
        <v/>
      </c>
      <c r="AX72" s="4" t="str">
        <f ca="1"/>
        <v/>
      </c>
      <c r="AY72" s="4" t="str">
        <f ca="1">IFERROR(VLOOKUP(AW72,$A:$C,4,0),"")</f>
        <v/>
      </c>
    </row>
    <row r="73" spans="1:51" ht="15.75" thickBot="1" x14ac:dyDescent="0.3">
      <c r="A73" s="64">
        <v>82394</v>
      </c>
      <c r="B73" s="62">
        <v>616</v>
      </c>
      <c r="C73" s="63">
        <v>176</v>
      </c>
      <c r="D73" s="45">
        <f>IFERROR(VLOOKUP($A73,'Item List'!$A:$W,4,FALSE),"")</f>
        <v>60</v>
      </c>
      <c r="E73" s="53" t="str">
        <f>IFERROR(VLOOKUP($A73,'Item List'!$A:$W,5,FALSE),"")</f>
        <v>Lamivudine/Nevirapine/Zidovudine 150/200/300mg, tablets, 60 Tabs</v>
      </c>
      <c r="F73" s="45">
        <f>IFERROR(VLOOKUP($A73,'Item List'!$A:$W,6,FALSE),"")</f>
        <v>150</v>
      </c>
      <c r="G73" s="45">
        <f>IFERROR(VLOOKUP($A73,'Item List'!$A:$W,7,FALSE),"")</f>
        <v>287</v>
      </c>
      <c r="H73" s="45">
        <f>IFERROR(VLOOKUP($A73,'Item List'!$A:$W,8,FALSE),"")</f>
        <v>1</v>
      </c>
      <c r="I73" s="45" t="str">
        <f>IFERROR(VLOOKUP($A73,'Item List'!$A:$W,9,FALSE),"")</f>
        <v>BBB04E03</v>
      </c>
      <c r="J73" s="45" t="str">
        <f>IFERROR(VLOOKUP($A73,'Item List'!$A:$W,10,FALSE),"")</f>
        <v>GR716H08</v>
      </c>
      <c r="K73" s="43">
        <f t="shared" ref="K73:K136" si="16">IFERROR(IF(C73=0,"",C73),"")</f>
        <v>176</v>
      </c>
      <c r="L73" s="43">
        <f t="shared" si="9"/>
        <v>176</v>
      </c>
      <c r="M73" s="44">
        <f t="shared" si="10"/>
        <v>176</v>
      </c>
      <c r="N73" s="49">
        <f t="shared" si="11"/>
        <v>176</v>
      </c>
      <c r="O73" s="20"/>
      <c r="Q73" s="4" t="str" cm="1">
        <f t="array" ref="Q73">IFERROR(INDEX($A$4:$N$1000,SMALL(IF((INDEX(MID($A$4:$N$1000,1,2),,11)&lt;&gt;"NN")*(INDEX($A$4:$N$1000,,13)&gt;=100)*(INDEX($A$4:$N$1000,,13)&lt;&gt;""),MATCH(ROW($A$4:$N$1000),ROW($A$4:$N$1000)),""),ROWS($A$4:A73)),COLUMNS($A$1:A70)),"")</f>
        <v/>
      </c>
      <c r="R73" s="4" t="str">
        <f>IFERROR(VLOOKUP(Q73,$A:$N,13,0),"")</f>
        <v/>
      </c>
      <c r="S73" s="4" t="str">
        <f ca="1"/>
        <v/>
      </c>
      <c r="T73" s="4" t="str">
        <f ca="1"/>
        <v/>
      </c>
      <c r="U73" s="4" t="str">
        <f t="shared" ca="1" si="12"/>
        <v/>
      </c>
      <c r="X73" s="4" t="str">
        <f>IFERROR(VLOOKUP(V73,$A:$C,4,0),"")</f>
        <v/>
      </c>
      <c r="AA73" s="4" t="str">
        <f t="shared" si="13"/>
        <v/>
      </c>
      <c r="AB73" s="8" t="str" cm="1">
        <f t="array" ref="AB73">IFERROR(INDEX($A$4:$N$1000,SMALL(IF((INDEX(MID($A$4:$N$1000,1,2),,11)&lt;&gt;"NN")*(INDEX($A$4:$N$1000,,13)&gt;=50)*(INDEX($A$4:$N$1000,,13)&lt;100)*(INDEX($A$4:$N$1000,,13)&lt;&gt;""),MATCH(ROW($A$4:$N$1000),ROW($A$4:$N$1000)),""),ROWS($A$4:A73)),COLUMNS($A$1:A70)),"")</f>
        <v/>
      </c>
      <c r="AC73" s="4" t="str">
        <f>IFERROR(VLOOKUP(AB73,$A:$N,13,0),"")</f>
        <v/>
      </c>
      <c r="AD73" s="4" t="str">
        <f ca="1"/>
        <v/>
      </c>
      <c r="AE73" s="4" t="str">
        <f ca="1"/>
        <v/>
      </c>
      <c r="AF73" s="4" t="str">
        <f t="shared" ca="1" si="14"/>
        <v/>
      </c>
      <c r="AI73" s="4" t="str">
        <f>IFERROR(VLOOKUP(AG73,$A:$C,4,0),"")</f>
        <v/>
      </c>
      <c r="AL73" s="4" t="str">
        <f>IFERROR(VLOOKUP(AJ73,$A:$C,4,0),"")</f>
        <v/>
      </c>
      <c r="AM73" s="8" cm="1">
        <f t="array" ref="AM73">IFERROR(INDEX($A$4:$N$1000,SMALL(IF((INDEX(MID($A$4:$N$1000,1,2),,11)&lt;&gt;"NN")*(INDEX($A$4:$N$1000,,13)&gt;=0)*(INDEX($A$4:$N$1000,,13)&lt;50)*(INDEX($A$4:$N$1000,,13)&lt;&gt;""),MATCH(ROW($A$4:$N$1000),ROW($A$4:$N$1000)),""),ROWS($A$4:A73)),COLUMNS($A$1:A70)),"")</f>
        <v>87580</v>
      </c>
      <c r="AN73" s="4">
        <f>IFERROR(VLOOKUP(AM73,$A:$N,13,0),"")</f>
        <v>23</v>
      </c>
      <c r="AO73" s="4">
        <f ca="1"/>
        <v>87580</v>
      </c>
      <c r="AP73" s="4">
        <f ca="1"/>
        <v>23</v>
      </c>
      <c r="AQ73" s="4" t="str">
        <f t="shared" ca="1" si="15"/>
        <v/>
      </c>
      <c r="AT73" s="4" t="str">
        <f>IFERROR(VLOOKUP(AR73,$A:$C,4,0),"")</f>
        <v/>
      </c>
      <c r="AU73" s="8" t="str" cm="1">
        <f t="array" ref="AU73">IFERROR(INDEX($A$4:$N$1000,SMALL(IF((INDEX(MID($A$4:$N$1000,1,2),,11)="NN")*(INDEX($A$4:$N$1000,,13)&gt;=0)*(INDEX($A$4:$N$1000,,13)&lt;&gt;""),MATCH(ROW($A$4:$N$1000),ROW($A$4:$N$1000)),""),ROWS($A$4:A73)),COLUMNS($A$1:A70)),"")</f>
        <v/>
      </c>
      <c r="AV73" s="4" t="str">
        <f>IFERROR(VLOOKUP(AU73,$A:$N,13,0),"")</f>
        <v/>
      </c>
      <c r="AW73" s="4" t="str">
        <f ca="1"/>
        <v/>
      </c>
      <c r="AX73" s="4" t="str">
        <f ca="1"/>
        <v/>
      </c>
      <c r="AY73" s="4" t="str">
        <f ca="1">IFERROR(VLOOKUP(AW73,$A:$C,4,0),"")</f>
        <v/>
      </c>
    </row>
    <row r="74" spans="1:51" ht="15.75" thickBot="1" x14ac:dyDescent="0.3">
      <c r="A74" s="64">
        <v>88131</v>
      </c>
      <c r="B74" s="62">
        <v>717</v>
      </c>
      <c r="C74" s="63">
        <v>153</v>
      </c>
      <c r="D74" s="45">
        <f>IFERROR(VLOOKUP($A74,'Item List'!$A:$W,4,FALSE),"")</f>
        <v>25</v>
      </c>
      <c r="E74" s="53" t="str">
        <f>IFERROR(VLOOKUP($A74,'Item List'!$A:$W,5,FALSE),"")</f>
        <v>HIV 1/2, Clearview Complete Kit, 25 Tests</v>
      </c>
      <c r="F74" s="45">
        <f>IFERROR(VLOOKUP($A74,'Item List'!$A:$W,6,FALSE),"")</f>
        <v>270</v>
      </c>
      <c r="G74" s="45">
        <f>IFERROR(VLOOKUP($A74,'Item List'!$A:$W,7,FALSE),"")</f>
        <v>767</v>
      </c>
      <c r="H74" s="45">
        <f>IFERROR(VLOOKUP($A74,'Item List'!$A:$W,8,FALSE),"")</f>
        <v>14</v>
      </c>
      <c r="I74" s="45" t="str">
        <f>IFERROR(VLOOKUP($A74,'Item List'!$A:$W,9,FALSE),"")</f>
        <v>BBB04S01</v>
      </c>
      <c r="J74" s="45" t="str">
        <f>IFERROR(VLOOKUP($A74,'Item List'!$A:$W,10,FALSE),"")</f>
        <v/>
      </c>
      <c r="K74" s="43">
        <f t="shared" si="16"/>
        <v>153</v>
      </c>
      <c r="L74" s="43">
        <f t="shared" si="9"/>
        <v>10.928571428571429</v>
      </c>
      <c r="M74" s="44">
        <f t="shared" si="10"/>
        <v>11</v>
      </c>
      <c r="N74" s="49">
        <f t="shared" si="11"/>
        <v>154</v>
      </c>
      <c r="O74" s="20"/>
      <c r="Q74" s="4" t="str" cm="1">
        <f t="array" ref="Q74">IFERROR(INDEX($A$4:$N$1000,SMALL(IF((INDEX(MID($A$4:$N$1000,1,2),,11)&lt;&gt;"NN")*(INDEX($A$4:$N$1000,,13)&gt;=100)*(INDEX($A$4:$N$1000,,13)&lt;&gt;""),MATCH(ROW($A$4:$N$1000),ROW($A$4:$N$1000)),""),ROWS($A$4:A74)),COLUMNS($A$1:A71)),"")</f>
        <v/>
      </c>
      <c r="R74" s="4" t="str">
        <f>IFERROR(VLOOKUP(Q74,$A:$N,13,0),"")</f>
        <v/>
      </c>
      <c r="S74" s="4" t="str">
        <f ca="1"/>
        <v/>
      </c>
      <c r="T74" s="4" t="str">
        <f ca="1"/>
        <v/>
      </c>
      <c r="U74" s="4" t="str">
        <f t="shared" ca="1" si="12"/>
        <v/>
      </c>
      <c r="X74" s="4" t="str">
        <f>IFERROR(VLOOKUP(V74,$A:$C,4,0),"")</f>
        <v/>
      </c>
      <c r="AA74" s="4" t="str">
        <f t="shared" si="13"/>
        <v/>
      </c>
      <c r="AB74" s="8" t="str" cm="1">
        <f t="array" ref="AB74">IFERROR(INDEX($A$4:$N$1000,SMALL(IF((INDEX(MID($A$4:$N$1000,1,2),,11)&lt;&gt;"NN")*(INDEX($A$4:$N$1000,,13)&gt;=50)*(INDEX($A$4:$N$1000,,13)&lt;100)*(INDEX($A$4:$N$1000,,13)&lt;&gt;""),MATCH(ROW($A$4:$N$1000),ROW($A$4:$N$1000)),""),ROWS($A$4:A74)),COLUMNS($A$1:A71)),"")</f>
        <v/>
      </c>
      <c r="AC74" s="4" t="str">
        <f>IFERROR(VLOOKUP(AB74,$A:$N,13,0),"")</f>
        <v/>
      </c>
      <c r="AD74" s="4" t="str">
        <f ca="1"/>
        <v/>
      </c>
      <c r="AE74" s="4" t="str">
        <f ca="1"/>
        <v/>
      </c>
      <c r="AF74" s="4" t="str">
        <f t="shared" ca="1" si="14"/>
        <v/>
      </c>
      <c r="AI74" s="4" t="str">
        <f>IFERROR(VLOOKUP(AG74,$A:$C,4,0),"")</f>
        <v/>
      </c>
      <c r="AL74" s="4" t="str">
        <f>IFERROR(VLOOKUP(AJ74,$A:$C,4,0),"")</f>
        <v/>
      </c>
      <c r="AM74" s="8" cm="1">
        <f t="array" ref="AM74">IFERROR(INDEX($A$4:$N$1000,SMALL(IF((INDEX(MID($A$4:$N$1000,1,2),,11)&lt;&gt;"NN")*(INDEX($A$4:$N$1000,,13)&gt;=0)*(INDEX($A$4:$N$1000,,13)&lt;50)*(INDEX($A$4:$N$1000,,13)&lt;&gt;""),MATCH(ROW($A$4:$N$1000),ROW($A$4:$N$1000)),""),ROWS($A$4:A74)),COLUMNS($A$1:A71)),"")</f>
        <v>82030</v>
      </c>
      <c r="AN74" s="4">
        <f>IFERROR(VLOOKUP(AM74,$A:$N,13,0),"")</f>
        <v>5</v>
      </c>
      <c r="AO74" s="4">
        <f ca="1"/>
        <v>82030</v>
      </c>
      <c r="AP74" s="4">
        <f ca="1"/>
        <v>5</v>
      </c>
      <c r="AQ74" s="4" t="str">
        <f t="shared" ca="1" si="15"/>
        <v/>
      </c>
      <c r="AT74" s="4" t="str">
        <f>IFERROR(VLOOKUP(AR74,$A:$C,4,0),"")</f>
        <v/>
      </c>
      <c r="AU74" s="8" t="str" cm="1">
        <f t="array" ref="AU74">IFERROR(INDEX($A$4:$N$1000,SMALL(IF((INDEX(MID($A$4:$N$1000,1,2),,11)="NN")*(INDEX($A$4:$N$1000,,13)&gt;=0)*(INDEX($A$4:$N$1000,,13)&lt;&gt;""),MATCH(ROW($A$4:$N$1000),ROW($A$4:$N$1000)),""),ROWS($A$4:A74)),COLUMNS($A$1:A71)),"")</f>
        <v/>
      </c>
      <c r="AV74" s="4" t="str">
        <f>IFERROR(VLOOKUP(AU74,$A:$N,13,0),"")</f>
        <v/>
      </c>
      <c r="AW74" s="4" t="str">
        <f ca="1"/>
        <v/>
      </c>
      <c r="AX74" s="4" t="str">
        <f ca="1"/>
        <v/>
      </c>
      <c r="AY74" s="4" t="str">
        <f ca="1">IFERROR(VLOOKUP(AW74,$A:$C,4,0),"")</f>
        <v/>
      </c>
    </row>
    <row r="75" spans="1:51" ht="15.75" thickBot="1" x14ac:dyDescent="0.3">
      <c r="A75" s="64">
        <v>82489</v>
      </c>
      <c r="B75" s="62">
        <v>1179</v>
      </c>
      <c r="C75" s="63">
        <v>97</v>
      </c>
      <c r="D75" s="45">
        <f>IFERROR(VLOOKUP($A75,'Item List'!$A:$W,4,FALSE),"")</f>
        <v>84</v>
      </c>
      <c r="E75" s="53" t="str">
        <f>IFERROR(VLOOKUP($A75,'Item List'!$A:$W,5,FALSE),"")</f>
        <v>Ritonavir 100mg [Norvir], capsules, cool, 84 Caps</v>
      </c>
      <c r="F75" s="45">
        <f>IFERROR(VLOOKUP($A75,'Item List'!$A:$W,6,FALSE),"")</f>
        <v>83</v>
      </c>
      <c r="G75" s="45">
        <f>IFERROR(VLOOKUP($A75,'Item List'!$A:$W,7,FALSE),"")</f>
        <v>147</v>
      </c>
      <c r="H75" s="45">
        <f>IFERROR(VLOOKUP($A75,'Item List'!$A:$W,8,FALSE),"")</f>
        <v>33</v>
      </c>
      <c r="I75" s="45" t="str">
        <f>IFERROR(VLOOKUP($A75,'Item List'!$A:$W,9,FALSE),"")</f>
        <v>BBB04S02</v>
      </c>
      <c r="J75" s="45" t="str">
        <f>IFERROR(VLOOKUP($A75,'Item List'!$A:$W,10,FALSE),"")</f>
        <v/>
      </c>
      <c r="K75" s="43">
        <f t="shared" si="16"/>
        <v>97</v>
      </c>
      <c r="L75" s="43">
        <f t="shared" si="9"/>
        <v>2.9393939393939394</v>
      </c>
      <c r="M75" s="44">
        <f t="shared" si="10"/>
        <v>3</v>
      </c>
      <c r="N75" s="49">
        <f t="shared" si="11"/>
        <v>99</v>
      </c>
      <c r="O75" s="20"/>
      <c r="Q75" s="4" t="str" cm="1">
        <f t="array" ref="Q75">IFERROR(INDEX($A$4:$N$1000,SMALL(IF((INDEX(MID($A$4:$N$1000,1,2),,11)&lt;&gt;"NN")*(INDEX($A$4:$N$1000,,13)&gt;=100)*(INDEX($A$4:$N$1000,,13)&lt;&gt;""),MATCH(ROW($A$4:$N$1000),ROW($A$4:$N$1000)),""),ROWS($A$4:A75)),COLUMNS($A$1:A72)),"")</f>
        <v/>
      </c>
      <c r="R75" s="4" t="str">
        <f>IFERROR(VLOOKUP(Q75,$A:$N,13,0),"")</f>
        <v/>
      </c>
      <c r="S75" s="4" t="str">
        <f ca="1"/>
        <v/>
      </c>
      <c r="T75" s="4" t="str">
        <f ca="1"/>
        <v/>
      </c>
      <c r="U75" s="4" t="str">
        <f t="shared" ca="1" si="12"/>
        <v/>
      </c>
      <c r="X75" s="4" t="str">
        <f>IFERROR(VLOOKUP(V75,$A:$C,4,0),"")</f>
        <v/>
      </c>
      <c r="AA75" s="4" t="str">
        <f t="shared" si="13"/>
        <v/>
      </c>
      <c r="AB75" s="8" t="str" cm="1">
        <f t="array" ref="AB75">IFERROR(INDEX($A$4:$N$1000,SMALL(IF((INDEX(MID($A$4:$N$1000,1,2),,11)&lt;&gt;"NN")*(INDEX($A$4:$N$1000,,13)&gt;=50)*(INDEX($A$4:$N$1000,,13)&lt;100)*(INDEX($A$4:$N$1000,,13)&lt;&gt;""),MATCH(ROW($A$4:$N$1000),ROW($A$4:$N$1000)),""),ROWS($A$4:A75)),COLUMNS($A$1:A72)),"")</f>
        <v/>
      </c>
      <c r="AC75" s="4" t="str">
        <f>IFERROR(VLOOKUP(AB75,$A:$N,13,0),"")</f>
        <v/>
      </c>
      <c r="AD75" s="4" t="str">
        <f ca="1"/>
        <v/>
      </c>
      <c r="AE75" s="4" t="str">
        <f ca="1"/>
        <v/>
      </c>
      <c r="AF75" s="4" t="str">
        <f t="shared" ca="1" si="14"/>
        <v/>
      </c>
      <c r="AI75" s="4" t="str">
        <f>IFERROR(VLOOKUP(AG75,$A:$C,4,0),"")</f>
        <v/>
      </c>
      <c r="AL75" s="4" t="str">
        <f>IFERROR(VLOOKUP(AJ75,$A:$C,4,0),"")</f>
        <v/>
      </c>
      <c r="AM75" s="8" cm="1">
        <f t="array" ref="AM75">IFERROR(INDEX($A$4:$N$1000,SMALL(IF((INDEX(MID($A$4:$N$1000,1,2),,11)&lt;&gt;"NN")*(INDEX($A$4:$N$1000,,13)&gt;=0)*(INDEX($A$4:$N$1000,,13)&lt;50)*(INDEX($A$4:$N$1000,,13)&lt;&gt;""),MATCH(ROW($A$4:$N$1000),ROW($A$4:$N$1000)),""),ROWS($A$4:A75)),COLUMNS($A$1:A72)),"")</f>
        <v>81532</v>
      </c>
      <c r="AN75" s="4">
        <f>IFERROR(VLOOKUP(AM75,$A:$N,13,0),"")</f>
        <v>10</v>
      </c>
      <c r="AO75" s="4">
        <f ca="1"/>
        <v>81532</v>
      </c>
      <c r="AP75" s="4">
        <f ca="1"/>
        <v>10</v>
      </c>
      <c r="AQ75" s="4" t="str">
        <f t="shared" ca="1" si="15"/>
        <v/>
      </c>
      <c r="AT75" s="4" t="str">
        <f>IFERROR(VLOOKUP(AR75,$A:$C,4,0),"")</f>
        <v/>
      </c>
      <c r="AU75" s="8" t="str" cm="1">
        <f t="array" ref="AU75">IFERROR(INDEX($A$4:$N$1000,SMALL(IF((INDEX(MID($A$4:$N$1000,1,2),,11)="NN")*(INDEX($A$4:$N$1000,,13)&gt;=0)*(INDEX($A$4:$N$1000,,13)&lt;&gt;""),MATCH(ROW($A$4:$N$1000),ROW($A$4:$N$1000)),""),ROWS($A$4:A75)),COLUMNS($A$1:A72)),"")</f>
        <v/>
      </c>
      <c r="AV75" s="4" t="str">
        <f>IFERROR(VLOOKUP(AU75,$A:$N,13,0),"")</f>
        <v/>
      </c>
      <c r="AW75" s="4" t="str">
        <f ca="1"/>
        <v/>
      </c>
      <c r="AX75" s="4" t="str">
        <f ca="1"/>
        <v/>
      </c>
      <c r="AY75" s="4" t="str">
        <f ca="1">IFERROR(VLOOKUP(AW75,$A:$C,4,0),"")</f>
        <v/>
      </c>
    </row>
    <row r="76" spans="1:51" ht="15.75" thickBot="1" x14ac:dyDescent="0.3">
      <c r="A76" s="64">
        <v>89752</v>
      </c>
      <c r="B76" s="62">
        <v>2418</v>
      </c>
      <c r="C76" s="63">
        <v>119</v>
      </c>
      <c r="D76" s="45">
        <f>IFERROR(VLOOKUP($A76,'Item List'!$A:$W,4,FALSE),"")</f>
        <v>60</v>
      </c>
      <c r="E76" s="53" t="str">
        <f>IFERROR(VLOOKUP($A76,'Item List'!$A:$W,5,FALSE),"")</f>
        <v>Lamivudine 150mg, tablets, 60 Tabs</v>
      </c>
      <c r="F76" s="45">
        <f>IFERROR(VLOOKUP($A76,'Item List'!$A:$W,6,FALSE),"")</f>
        <v>159</v>
      </c>
      <c r="G76" s="45">
        <f>IFERROR(VLOOKUP($A76,'Item List'!$A:$W,7,FALSE),"")</f>
        <v>689</v>
      </c>
      <c r="H76" s="45">
        <f>IFERROR(VLOOKUP($A76,'Item List'!$A:$W,8,FALSE),"")</f>
        <v>6</v>
      </c>
      <c r="I76" s="45" t="str">
        <f>IFERROR(VLOOKUP($A76,'Item List'!$A:$W,9,FALSE),"")</f>
        <v>BBB04S03</v>
      </c>
      <c r="J76" s="45" t="str">
        <f>IFERROR(VLOOKUP($A76,'Item List'!$A:$W,10,FALSE),"")</f>
        <v>GR626I02</v>
      </c>
      <c r="K76" s="43">
        <f t="shared" si="16"/>
        <v>119</v>
      </c>
      <c r="L76" s="43">
        <f t="shared" si="9"/>
        <v>19.833333333333332</v>
      </c>
      <c r="M76" s="44">
        <f t="shared" si="10"/>
        <v>20</v>
      </c>
      <c r="N76" s="49">
        <f t="shared" si="11"/>
        <v>120</v>
      </c>
      <c r="O76" s="20"/>
      <c r="Q76" s="4" t="str" cm="1">
        <f t="array" ref="Q76">IFERROR(INDEX($A$4:$N$1000,SMALL(IF((INDEX(MID($A$4:$N$1000,1,2),,11)&lt;&gt;"NN")*(INDEX($A$4:$N$1000,,13)&gt;=100)*(INDEX($A$4:$N$1000,,13)&lt;&gt;""),MATCH(ROW($A$4:$N$1000),ROW($A$4:$N$1000)),""),ROWS($A$4:A76)),COLUMNS($A$1:A73)),"")</f>
        <v/>
      </c>
      <c r="R76" s="4" t="str">
        <f>IFERROR(VLOOKUP(Q76,$A:$N,13,0),"")</f>
        <v/>
      </c>
      <c r="S76" s="4" t="str">
        <f ca="1"/>
        <v/>
      </c>
      <c r="T76" s="4" t="str">
        <f ca="1"/>
        <v/>
      </c>
      <c r="U76" s="4" t="str">
        <f t="shared" ca="1" si="12"/>
        <v/>
      </c>
      <c r="X76" s="4" t="str">
        <f>IFERROR(VLOOKUP(V76,$A:$C,4,0),"")</f>
        <v/>
      </c>
      <c r="AA76" s="4" t="str">
        <f t="shared" si="13"/>
        <v/>
      </c>
      <c r="AB76" s="8" t="str" cm="1">
        <f t="array" ref="AB76">IFERROR(INDEX($A$4:$N$1000,SMALL(IF((INDEX(MID($A$4:$N$1000,1,2),,11)&lt;&gt;"NN")*(INDEX($A$4:$N$1000,,13)&gt;=50)*(INDEX($A$4:$N$1000,,13)&lt;100)*(INDEX($A$4:$N$1000,,13)&lt;&gt;""),MATCH(ROW($A$4:$N$1000),ROW($A$4:$N$1000)),""),ROWS($A$4:A76)),COLUMNS($A$1:A73)),"")</f>
        <v/>
      </c>
      <c r="AC76" s="4" t="str">
        <f>IFERROR(VLOOKUP(AB76,$A:$N,13,0),"")</f>
        <v/>
      </c>
      <c r="AD76" s="4" t="str">
        <f ca="1"/>
        <v/>
      </c>
      <c r="AE76" s="4" t="str">
        <f ca="1"/>
        <v/>
      </c>
      <c r="AF76" s="4" t="str">
        <f t="shared" ca="1" si="14"/>
        <v/>
      </c>
      <c r="AI76" s="4" t="str">
        <f>IFERROR(VLOOKUP(AG76,$A:$C,4,0),"")</f>
        <v/>
      </c>
      <c r="AL76" s="4" t="str">
        <f>IFERROR(VLOOKUP(AJ76,$A:$C,4,0),"")</f>
        <v/>
      </c>
      <c r="AM76" s="8" cm="1">
        <f t="array" ref="AM76">IFERROR(INDEX($A$4:$N$1000,SMALL(IF((INDEX(MID($A$4:$N$1000,1,2),,11)&lt;&gt;"NN")*(INDEX($A$4:$N$1000,,13)&gt;=0)*(INDEX($A$4:$N$1000,,13)&lt;50)*(INDEX($A$4:$N$1000,,13)&lt;&gt;""),MATCH(ROW($A$4:$N$1000),ROW($A$4:$N$1000)),""),ROWS($A$4:A76)),COLUMNS($A$1:A73)),"")</f>
        <v>82071</v>
      </c>
      <c r="AN76" s="4">
        <f>IFERROR(VLOOKUP(AM76,$A:$N,13,0),"")</f>
        <v>9</v>
      </c>
      <c r="AO76" s="4">
        <f ca="1"/>
        <v>82071</v>
      </c>
      <c r="AP76" s="4">
        <f ca="1"/>
        <v>9</v>
      </c>
      <c r="AQ76" s="4" t="str">
        <f t="shared" ca="1" si="15"/>
        <v/>
      </c>
      <c r="AT76" s="4" t="str">
        <f>IFERROR(VLOOKUP(AR76,$A:$C,4,0),"")</f>
        <v/>
      </c>
      <c r="AU76" s="8" t="str" cm="1">
        <f t="array" ref="AU76">IFERROR(INDEX($A$4:$N$1000,SMALL(IF((INDEX(MID($A$4:$N$1000,1,2),,11)="NN")*(INDEX($A$4:$N$1000,,13)&gt;=0)*(INDEX($A$4:$N$1000,,13)&lt;&gt;""),MATCH(ROW($A$4:$N$1000),ROW($A$4:$N$1000)),""),ROWS($A$4:A76)),COLUMNS($A$1:A73)),"")</f>
        <v/>
      </c>
      <c r="AV76" s="4" t="str">
        <f>IFERROR(VLOOKUP(AU76,$A:$N,13,0),"")</f>
        <v/>
      </c>
      <c r="AW76" s="4" t="str">
        <f ca="1"/>
        <v/>
      </c>
      <c r="AX76" s="4" t="str">
        <f ca="1"/>
        <v/>
      </c>
      <c r="AY76" s="4" t="str">
        <f ca="1">IFERROR(VLOOKUP(AW76,$A:$C,4,0),"")</f>
        <v/>
      </c>
    </row>
    <row r="77" spans="1:51" ht="15.75" thickBot="1" x14ac:dyDescent="0.3">
      <c r="A77" s="64">
        <v>84988</v>
      </c>
      <c r="B77" s="62">
        <v>446</v>
      </c>
      <c r="C77" s="63">
        <v>73</v>
      </c>
      <c r="D77" s="45">
        <f>IFERROR(VLOOKUP($A77,'Item List'!$A:$W,4,FALSE),"")</f>
        <v>180</v>
      </c>
      <c r="E77" s="53" t="str">
        <f>IFERROR(VLOOKUP($A77,'Item List'!$A:$W,5,FALSE),"")</f>
        <v>Lopinavir/Ritonavir 133.3/33.3mg [Kaletra], capsules, cool, 2 x 90 Caps</v>
      </c>
      <c r="F77" s="45">
        <f>IFERROR(VLOOKUP($A77,'Item List'!$A:$W,6,FALSE),"")</f>
        <v>193</v>
      </c>
      <c r="G77" s="45">
        <f>IFERROR(VLOOKUP($A77,'Item List'!$A:$W,7,FALSE),"")</f>
        <v>273</v>
      </c>
      <c r="H77" s="45">
        <f>IFERROR(VLOOKUP($A77,'Item List'!$A:$W,8,FALSE),"")</f>
        <v>22</v>
      </c>
      <c r="I77" s="45" t="str">
        <f>IFERROR(VLOOKUP($A77,'Item List'!$A:$W,9,FALSE),"")</f>
        <v>BBB04S04</v>
      </c>
      <c r="J77" s="45" t="str">
        <f>IFERROR(VLOOKUP($A77,'Item List'!$A:$W,10,FALSE),"")</f>
        <v/>
      </c>
      <c r="K77" s="43">
        <f t="shared" si="16"/>
        <v>73</v>
      </c>
      <c r="L77" s="43">
        <f t="shared" si="9"/>
        <v>3.3181818181818183</v>
      </c>
      <c r="M77" s="44">
        <f t="shared" si="10"/>
        <v>3</v>
      </c>
      <c r="N77" s="49">
        <f t="shared" si="11"/>
        <v>66</v>
      </c>
      <c r="O77" s="20"/>
      <c r="Q77" s="4" t="str" cm="1">
        <f t="array" ref="Q77">IFERROR(INDEX($A$4:$N$1000,SMALL(IF((INDEX(MID($A$4:$N$1000,1,2),,11)&lt;&gt;"NN")*(INDEX($A$4:$N$1000,,13)&gt;=100)*(INDEX($A$4:$N$1000,,13)&lt;&gt;""),MATCH(ROW($A$4:$N$1000),ROW($A$4:$N$1000)),""),ROWS($A$4:A77)),COLUMNS($A$1:A74)),"")</f>
        <v/>
      </c>
      <c r="R77" s="4" t="str">
        <f>IFERROR(VLOOKUP(Q77,$A:$N,13,0),"")</f>
        <v/>
      </c>
      <c r="S77" s="4" t="str">
        <f ca="1"/>
        <v/>
      </c>
      <c r="T77" s="4" t="str">
        <f ca="1"/>
        <v/>
      </c>
      <c r="U77" s="4" t="str">
        <f t="shared" ca="1" si="12"/>
        <v/>
      </c>
      <c r="X77" s="4" t="str">
        <f>IFERROR(VLOOKUP(V77,$A:$C,4,0),"")</f>
        <v/>
      </c>
      <c r="AA77" s="4" t="str">
        <f t="shared" si="13"/>
        <v/>
      </c>
      <c r="AB77" s="8" t="str" cm="1">
        <f t="array" ref="AB77">IFERROR(INDEX($A$4:$N$1000,SMALL(IF((INDEX(MID($A$4:$N$1000,1,2),,11)&lt;&gt;"NN")*(INDEX($A$4:$N$1000,,13)&gt;=50)*(INDEX($A$4:$N$1000,,13)&lt;100)*(INDEX($A$4:$N$1000,,13)&lt;&gt;""),MATCH(ROW($A$4:$N$1000),ROW($A$4:$N$1000)),""),ROWS($A$4:A77)),COLUMNS($A$1:A74)),"")</f>
        <v/>
      </c>
      <c r="AC77" s="4" t="str">
        <f>IFERROR(VLOOKUP(AB77,$A:$N,13,0),"")</f>
        <v/>
      </c>
      <c r="AD77" s="4" t="str">
        <f ca="1"/>
        <v/>
      </c>
      <c r="AE77" s="4" t="str">
        <f ca="1"/>
        <v/>
      </c>
      <c r="AF77" s="4" t="str">
        <f t="shared" ca="1" si="14"/>
        <v/>
      </c>
      <c r="AI77" s="4" t="str">
        <f>IFERROR(VLOOKUP(AG77,$A:$C,4,0),"")</f>
        <v/>
      </c>
      <c r="AL77" s="4" t="str">
        <f>IFERROR(VLOOKUP(AJ77,$A:$C,4,0),"")</f>
        <v/>
      </c>
      <c r="AM77" s="8" cm="1">
        <f t="array" ref="AM77">IFERROR(INDEX($A$4:$N$1000,SMALL(IF((INDEX(MID($A$4:$N$1000,1,2),,11)&lt;&gt;"NN")*(INDEX($A$4:$N$1000,,13)&gt;=0)*(INDEX($A$4:$N$1000,,13)&lt;50)*(INDEX($A$4:$N$1000,,13)&lt;&gt;""),MATCH(ROW($A$4:$N$1000),ROW($A$4:$N$1000)),""),ROWS($A$4:A77)),COLUMNS($A$1:A74)),"")</f>
        <v>88532</v>
      </c>
      <c r="AN77" s="4">
        <f>IFERROR(VLOOKUP(AM77,$A:$N,13,0),"")</f>
        <v>11</v>
      </c>
      <c r="AO77" s="4">
        <f ca="1"/>
        <v>88532</v>
      </c>
      <c r="AP77" s="4">
        <f ca="1"/>
        <v>11</v>
      </c>
      <c r="AQ77" s="4" t="str">
        <f t="shared" ca="1" si="15"/>
        <v/>
      </c>
      <c r="AT77" s="4" t="str">
        <f>IFERROR(VLOOKUP(AR77,$A:$C,4,0),"")</f>
        <v/>
      </c>
      <c r="AU77" s="8" t="str" cm="1">
        <f t="array" ref="AU77">IFERROR(INDEX($A$4:$N$1000,SMALL(IF((INDEX(MID($A$4:$N$1000,1,2),,11)="NN")*(INDEX($A$4:$N$1000,,13)&gt;=0)*(INDEX($A$4:$N$1000,,13)&lt;&gt;""),MATCH(ROW($A$4:$N$1000),ROW($A$4:$N$1000)),""),ROWS($A$4:A77)),COLUMNS($A$1:A74)),"")</f>
        <v/>
      </c>
      <c r="AV77" s="4" t="str">
        <f>IFERROR(VLOOKUP(AU77,$A:$N,13,0),"")</f>
        <v/>
      </c>
      <c r="AW77" s="4" t="str">
        <f ca="1"/>
        <v/>
      </c>
      <c r="AX77" s="4" t="str">
        <f ca="1"/>
        <v/>
      </c>
      <c r="AY77" s="4" t="str">
        <f ca="1">IFERROR(VLOOKUP(AW77,$A:$C,4,0),"")</f>
        <v/>
      </c>
    </row>
    <row r="78" spans="1:51" ht="15.75" thickBot="1" x14ac:dyDescent="0.3">
      <c r="A78" s="64">
        <v>83678</v>
      </c>
      <c r="B78" s="62">
        <v>300</v>
      </c>
      <c r="C78" s="63">
        <v>130</v>
      </c>
      <c r="D78" s="45">
        <f>IFERROR(VLOOKUP($A78,'Item List'!$A:$W,4,FALSE),"")</f>
        <v>60</v>
      </c>
      <c r="E78" s="53" t="str">
        <f>IFERROR(VLOOKUP($A78,'Item List'!$A:$W,5,FALSE),"")</f>
        <v>Stavudine 30mg, capsules, 60 Caps</v>
      </c>
      <c r="F78" s="45">
        <f>IFERROR(VLOOKUP($A78,'Item List'!$A:$W,6,FALSE),"")</f>
        <v>305</v>
      </c>
      <c r="G78" s="45">
        <f>IFERROR(VLOOKUP($A78,'Item List'!$A:$W,7,FALSE),"")</f>
        <v>490</v>
      </c>
      <c r="H78" s="45">
        <f>IFERROR(VLOOKUP($A78,'Item List'!$A:$W,8,FALSE),"")</f>
        <v>38</v>
      </c>
      <c r="I78" s="45" t="str">
        <f>IFERROR(VLOOKUP($A78,'Item List'!$A:$W,9,FALSE),"")</f>
        <v>BBB04S05</v>
      </c>
      <c r="J78" s="45" t="str">
        <f>IFERROR(VLOOKUP($A78,'Item List'!$A:$W,10,FALSE),"")</f>
        <v/>
      </c>
      <c r="K78" s="43">
        <f t="shared" si="16"/>
        <v>130</v>
      </c>
      <c r="L78" s="43">
        <f t="shared" si="9"/>
        <v>3.4210526315789473</v>
      </c>
      <c r="M78" s="44">
        <f t="shared" si="10"/>
        <v>3</v>
      </c>
      <c r="N78" s="49">
        <f t="shared" si="11"/>
        <v>114</v>
      </c>
      <c r="O78" s="20"/>
      <c r="Q78" s="4" t="str" cm="1">
        <f t="array" ref="Q78">IFERROR(INDEX($A$4:$N$1000,SMALL(IF((INDEX(MID($A$4:$N$1000,1,2),,11)&lt;&gt;"NN")*(INDEX($A$4:$N$1000,,13)&gt;=100)*(INDEX($A$4:$N$1000,,13)&lt;&gt;""),MATCH(ROW($A$4:$N$1000),ROW($A$4:$N$1000)),""),ROWS($A$4:A78)),COLUMNS($A$1:A75)),"")</f>
        <v/>
      </c>
      <c r="R78" s="4" t="str">
        <f>IFERROR(VLOOKUP(Q78,$A:$N,13,0),"")</f>
        <v/>
      </c>
      <c r="S78" s="4" t="str">
        <f ca="1"/>
        <v/>
      </c>
      <c r="T78" s="4" t="str">
        <f ca="1"/>
        <v/>
      </c>
      <c r="U78" s="4" t="str">
        <f t="shared" ca="1" si="12"/>
        <v/>
      </c>
      <c r="X78" s="4" t="str">
        <f>IFERROR(VLOOKUP(V78,$A:$C,4,0),"")</f>
        <v/>
      </c>
      <c r="AA78" s="4" t="str">
        <f t="shared" si="13"/>
        <v/>
      </c>
      <c r="AB78" s="8" t="str" cm="1">
        <f t="array" ref="AB78">IFERROR(INDEX($A$4:$N$1000,SMALL(IF((INDEX(MID($A$4:$N$1000,1,2),,11)&lt;&gt;"NN")*(INDEX($A$4:$N$1000,,13)&gt;=50)*(INDEX($A$4:$N$1000,,13)&lt;100)*(INDEX($A$4:$N$1000,,13)&lt;&gt;""),MATCH(ROW($A$4:$N$1000),ROW($A$4:$N$1000)),""),ROWS($A$4:A78)),COLUMNS($A$1:A75)),"")</f>
        <v/>
      </c>
      <c r="AC78" s="4" t="str">
        <f>IFERROR(VLOOKUP(AB78,$A:$N,13,0),"")</f>
        <v/>
      </c>
      <c r="AD78" s="4" t="str">
        <f ca="1"/>
        <v/>
      </c>
      <c r="AE78" s="4" t="str">
        <f ca="1"/>
        <v/>
      </c>
      <c r="AF78" s="4" t="str">
        <f t="shared" ca="1" si="14"/>
        <v/>
      </c>
      <c r="AI78" s="4" t="str">
        <f>IFERROR(VLOOKUP(AG78,$A:$C,4,0),"")</f>
        <v/>
      </c>
      <c r="AL78" s="4" t="str">
        <f>IFERROR(VLOOKUP(AJ78,$A:$C,4,0),"")</f>
        <v/>
      </c>
      <c r="AM78" s="8" cm="1">
        <f t="array" ref="AM78">IFERROR(INDEX($A$4:$N$1000,SMALL(IF((INDEX(MID($A$4:$N$1000,1,2),,11)&lt;&gt;"NN")*(INDEX($A$4:$N$1000,,13)&gt;=0)*(INDEX($A$4:$N$1000,,13)&lt;50)*(INDEX($A$4:$N$1000,,13)&lt;&gt;""),MATCH(ROW($A$4:$N$1000),ROW($A$4:$N$1000)),""),ROWS($A$4:A78)),COLUMNS($A$1:A75)),"")</f>
        <v>88526</v>
      </c>
      <c r="AN78" s="4">
        <f>IFERROR(VLOOKUP(AM78,$A:$N,13,0),"")</f>
        <v>4</v>
      </c>
      <c r="AO78" s="4">
        <f ca="1"/>
        <v>88526</v>
      </c>
      <c r="AP78" s="4">
        <f ca="1"/>
        <v>4</v>
      </c>
      <c r="AQ78" s="4" t="str">
        <f t="shared" ca="1" si="15"/>
        <v/>
      </c>
      <c r="AT78" s="4" t="str">
        <f>IFERROR(VLOOKUP(AR78,$A:$C,4,0),"")</f>
        <v/>
      </c>
      <c r="AU78" s="8" t="str" cm="1">
        <f t="array" ref="AU78">IFERROR(INDEX($A$4:$N$1000,SMALL(IF((INDEX(MID($A$4:$N$1000,1,2),,11)="NN")*(INDEX($A$4:$N$1000,,13)&gt;=0)*(INDEX($A$4:$N$1000,,13)&lt;&gt;""),MATCH(ROW($A$4:$N$1000),ROW($A$4:$N$1000)),""),ROWS($A$4:A78)),COLUMNS($A$1:A75)),"")</f>
        <v/>
      </c>
      <c r="AV78" s="4" t="str">
        <f>IFERROR(VLOOKUP(AU78,$A:$N,13,0),"")</f>
        <v/>
      </c>
      <c r="AW78" s="4" t="str">
        <f ca="1"/>
        <v/>
      </c>
      <c r="AX78" s="4" t="str">
        <f ca="1"/>
        <v/>
      </c>
      <c r="AY78" s="4" t="str">
        <f ca="1">IFERROR(VLOOKUP(AW78,$A:$C,4,0),"")</f>
        <v/>
      </c>
    </row>
    <row r="79" spans="1:51" ht="15.75" thickBot="1" x14ac:dyDescent="0.3">
      <c r="A79" s="64">
        <v>82430</v>
      </c>
      <c r="B79" s="62">
        <v>2381</v>
      </c>
      <c r="C79" s="63">
        <v>154</v>
      </c>
      <c r="D79" s="45">
        <f>IFERROR(VLOOKUP($A79,'Item List'!$A:$W,4,FALSE),"")</f>
        <v>30</v>
      </c>
      <c r="E79" s="53" t="str">
        <f>IFERROR(VLOOKUP($A79,'Item List'!$A:$W,5,FALSE),"")</f>
        <v>Efavirenz 600mg, tablets, 30 Tabs</v>
      </c>
      <c r="F79" s="45">
        <f>IFERROR(VLOOKUP($A79,'Item List'!$A:$W,6,FALSE),"")</f>
        <v>150</v>
      </c>
      <c r="G79" s="45">
        <f>IFERROR(VLOOKUP($A79,'Item List'!$A:$W,7,FALSE),"")</f>
        <v>830</v>
      </c>
      <c r="H79" s="45">
        <f>IFERROR(VLOOKUP($A79,'Item List'!$A:$W,8,FALSE),"")</f>
        <v>25</v>
      </c>
      <c r="I79" s="45" t="str">
        <f>IFERROR(VLOOKUP($A79,'Item List'!$A:$W,9,FALSE),"")</f>
        <v>BBB04S06</v>
      </c>
      <c r="J79" s="45" t="str">
        <f>IFERROR(VLOOKUP($A79,'Item List'!$A:$W,10,FALSE),"")</f>
        <v/>
      </c>
      <c r="K79" s="43">
        <f t="shared" si="16"/>
        <v>154</v>
      </c>
      <c r="L79" s="43">
        <f t="shared" si="9"/>
        <v>6.16</v>
      </c>
      <c r="M79" s="44">
        <f t="shared" si="10"/>
        <v>6</v>
      </c>
      <c r="N79" s="49">
        <f t="shared" si="11"/>
        <v>150</v>
      </c>
      <c r="O79" s="20"/>
      <c r="Q79" s="4" t="str" cm="1">
        <f t="array" ref="Q79">IFERROR(INDEX($A$4:$N$1000,SMALL(IF((INDEX(MID($A$4:$N$1000,1,2),,11)&lt;&gt;"NN")*(INDEX($A$4:$N$1000,,13)&gt;=100)*(INDEX($A$4:$N$1000,,13)&lt;&gt;""),MATCH(ROW($A$4:$N$1000),ROW($A$4:$N$1000)),""),ROWS($A$4:A79)),COLUMNS($A$1:A76)),"")</f>
        <v/>
      </c>
      <c r="R79" s="4" t="str">
        <f>IFERROR(VLOOKUP(Q79,$A:$N,13,0),"")</f>
        <v/>
      </c>
      <c r="S79" s="4" t="str">
        <f ca="1"/>
        <v/>
      </c>
      <c r="T79" s="4" t="str">
        <f ca="1"/>
        <v/>
      </c>
      <c r="U79" s="4" t="str">
        <f t="shared" ca="1" si="12"/>
        <v/>
      </c>
      <c r="X79" s="4" t="str">
        <f>IFERROR(VLOOKUP(V79,$A:$C,4,0),"")</f>
        <v/>
      </c>
      <c r="AA79" s="4" t="str">
        <f t="shared" si="13"/>
        <v/>
      </c>
      <c r="AB79" s="8" t="str" cm="1">
        <f t="array" ref="AB79">IFERROR(INDEX($A$4:$N$1000,SMALL(IF((INDEX(MID($A$4:$N$1000,1,2),,11)&lt;&gt;"NN")*(INDEX($A$4:$N$1000,,13)&gt;=50)*(INDEX($A$4:$N$1000,,13)&lt;100)*(INDEX($A$4:$N$1000,,13)&lt;&gt;""),MATCH(ROW($A$4:$N$1000),ROW($A$4:$N$1000)),""),ROWS($A$4:A79)),COLUMNS($A$1:A76)),"")</f>
        <v/>
      </c>
      <c r="AC79" s="4" t="str">
        <f>IFERROR(VLOOKUP(AB79,$A:$N,13,0),"")</f>
        <v/>
      </c>
      <c r="AD79" s="4" t="str">
        <f ca="1"/>
        <v/>
      </c>
      <c r="AE79" s="4" t="str">
        <f ca="1"/>
        <v/>
      </c>
      <c r="AF79" s="4" t="str">
        <f t="shared" ca="1" si="14"/>
        <v/>
      </c>
      <c r="AI79" s="4" t="str">
        <f>IFERROR(VLOOKUP(AG79,$A:$C,4,0),"")</f>
        <v/>
      </c>
      <c r="AL79" s="4" t="str">
        <f>IFERROR(VLOOKUP(AJ79,$A:$C,4,0),"")</f>
        <v/>
      </c>
      <c r="AM79" s="8" cm="1">
        <f t="array" ref="AM79">IFERROR(INDEX($A$4:$N$1000,SMALL(IF((INDEX(MID($A$4:$N$1000,1,2),,11)&lt;&gt;"NN")*(INDEX($A$4:$N$1000,,13)&gt;=0)*(INDEX($A$4:$N$1000,,13)&lt;50)*(INDEX($A$4:$N$1000,,13)&lt;&gt;""),MATCH(ROW($A$4:$N$1000),ROW($A$4:$N$1000)),""),ROWS($A$4:A79)),COLUMNS($A$1:A76)),"")</f>
        <v>81548</v>
      </c>
      <c r="AN79" s="4">
        <f>IFERROR(VLOOKUP(AM79,$A:$N,13,0),"")</f>
        <v>8</v>
      </c>
      <c r="AO79" s="4">
        <f ca="1"/>
        <v>81548</v>
      </c>
      <c r="AP79" s="4">
        <f ca="1"/>
        <v>8</v>
      </c>
      <c r="AQ79" s="4" t="str">
        <f t="shared" ca="1" si="15"/>
        <v/>
      </c>
      <c r="AT79" s="4" t="str">
        <f>IFERROR(VLOOKUP(AR79,$A:$C,4,0),"")</f>
        <v/>
      </c>
      <c r="AU79" s="8" t="str" cm="1">
        <f t="array" ref="AU79">IFERROR(INDEX($A$4:$N$1000,SMALL(IF((INDEX(MID($A$4:$N$1000,1,2),,11)="NN")*(INDEX($A$4:$N$1000,,13)&gt;=0)*(INDEX($A$4:$N$1000,,13)&lt;&gt;""),MATCH(ROW($A$4:$N$1000),ROW($A$4:$N$1000)),""),ROWS($A$4:A79)),COLUMNS($A$1:A76)),"")</f>
        <v/>
      </c>
      <c r="AV79" s="4" t="str">
        <f>IFERROR(VLOOKUP(AU79,$A:$N,13,0),"")</f>
        <v/>
      </c>
      <c r="AW79" s="4" t="str">
        <f ca="1"/>
        <v/>
      </c>
      <c r="AX79" s="4" t="str">
        <f ca="1"/>
        <v/>
      </c>
      <c r="AY79" s="4" t="str">
        <f ca="1">IFERROR(VLOOKUP(AW79,$A:$C,4,0),"")</f>
        <v/>
      </c>
    </row>
    <row r="80" spans="1:51" ht="15.75" thickBot="1" x14ac:dyDescent="0.3">
      <c r="A80" s="64">
        <v>89420</v>
      </c>
      <c r="B80" s="62">
        <v>2032</v>
      </c>
      <c r="C80" s="63">
        <v>103</v>
      </c>
      <c r="D80" s="45">
        <f>IFERROR(VLOOKUP($A80,'Item List'!$A:$W,4,FALSE),"")</f>
        <v>60</v>
      </c>
      <c r="E80" s="53" t="str">
        <f>IFERROR(VLOOKUP($A80,'Item List'!$A:$W,5,FALSE),"")</f>
        <v>Abacavir 300mg, tablets, 60 Tabs</v>
      </c>
      <c r="F80" s="45">
        <f>IFERROR(VLOOKUP($A80,'Item List'!$A:$W,6,FALSE),"")</f>
        <v>364</v>
      </c>
      <c r="G80" s="45">
        <f>IFERROR(VLOOKUP($A80,'Item List'!$A:$W,7,FALSE),"")</f>
        <v>6</v>
      </c>
      <c r="H80" s="45">
        <f>IFERROR(VLOOKUP($A80,'Item List'!$A:$W,8,FALSE),"")</f>
        <v>39</v>
      </c>
      <c r="I80" s="45" t="str">
        <f>IFERROR(VLOOKUP($A80,'Item List'!$A:$W,9,FALSE),"")</f>
        <v>BBB06B01</v>
      </c>
      <c r="J80" s="45" t="str">
        <f>IFERROR(VLOOKUP($A80,'Item List'!$A:$W,10,FALSE),"")</f>
        <v/>
      </c>
      <c r="K80" s="43">
        <f t="shared" si="16"/>
        <v>103</v>
      </c>
      <c r="L80" s="43">
        <f t="shared" si="9"/>
        <v>2.641025641025641</v>
      </c>
      <c r="M80" s="44">
        <f t="shared" si="10"/>
        <v>3</v>
      </c>
      <c r="N80" s="49">
        <f t="shared" si="11"/>
        <v>117</v>
      </c>
      <c r="O80" s="20"/>
      <c r="Q80" s="4" t="str" cm="1">
        <f t="array" ref="Q80">IFERROR(INDEX($A$4:$N$1000,SMALL(IF((INDEX(MID($A$4:$N$1000,1,2),,11)&lt;&gt;"NN")*(INDEX($A$4:$N$1000,,13)&gt;=100)*(INDEX($A$4:$N$1000,,13)&lt;&gt;""),MATCH(ROW($A$4:$N$1000),ROW($A$4:$N$1000)),""),ROWS($A$4:A80)),COLUMNS($A$1:A77)),"")</f>
        <v/>
      </c>
      <c r="R80" s="4" t="str">
        <f>IFERROR(VLOOKUP(Q80,$A:$N,13,0),"")</f>
        <v/>
      </c>
      <c r="S80" s="4" t="str">
        <f ca="1"/>
        <v/>
      </c>
      <c r="T80" s="4" t="str">
        <f ca="1"/>
        <v/>
      </c>
      <c r="U80" s="4" t="str">
        <f t="shared" ca="1" si="12"/>
        <v/>
      </c>
      <c r="X80" s="4" t="str">
        <f>IFERROR(VLOOKUP(V80,$A:$C,4,0),"")</f>
        <v/>
      </c>
      <c r="AA80" s="4" t="str">
        <f t="shared" si="13"/>
        <v/>
      </c>
      <c r="AB80" s="8" t="str" cm="1">
        <f t="array" ref="AB80">IFERROR(INDEX($A$4:$N$1000,SMALL(IF((INDEX(MID($A$4:$N$1000,1,2),,11)&lt;&gt;"NN")*(INDEX($A$4:$N$1000,,13)&gt;=50)*(INDEX($A$4:$N$1000,,13)&lt;100)*(INDEX($A$4:$N$1000,,13)&lt;&gt;""),MATCH(ROW($A$4:$N$1000),ROW($A$4:$N$1000)),""),ROWS($A$4:A80)),COLUMNS($A$1:A77)),"")</f>
        <v/>
      </c>
      <c r="AC80" s="4" t="str">
        <f>IFERROR(VLOOKUP(AB80,$A:$N,13,0),"")</f>
        <v/>
      </c>
      <c r="AD80" s="4" t="str">
        <f ca="1"/>
        <v/>
      </c>
      <c r="AE80" s="4" t="str">
        <f ca="1"/>
        <v/>
      </c>
      <c r="AF80" s="4" t="str">
        <f t="shared" ca="1" si="14"/>
        <v/>
      </c>
      <c r="AI80" s="4" t="str">
        <f>IFERROR(VLOOKUP(AG80,$A:$C,4,0),"")</f>
        <v/>
      </c>
      <c r="AL80" s="4" t="str">
        <f>IFERROR(VLOOKUP(AJ80,$A:$C,4,0),"")</f>
        <v/>
      </c>
      <c r="AM80" s="8" cm="1">
        <f t="array" ref="AM80">IFERROR(INDEX($A$4:$N$1000,SMALL(IF((INDEX(MID($A$4:$N$1000,1,2),,11)&lt;&gt;"NN")*(INDEX($A$4:$N$1000,,13)&gt;=0)*(INDEX($A$4:$N$1000,,13)&lt;50)*(INDEX($A$4:$N$1000,,13)&lt;&gt;""),MATCH(ROW($A$4:$N$1000),ROW($A$4:$N$1000)),""),ROWS($A$4:A80)),COLUMNS($A$1:A77)),"")</f>
        <v>81425</v>
      </c>
      <c r="AN80" s="4">
        <f>IFERROR(VLOOKUP(AM80,$A:$N,13,0),"")</f>
        <v>4</v>
      </c>
      <c r="AO80" s="4">
        <f ca="1"/>
        <v>81425</v>
      </c>
      <c r="AP80" s="4">
        <f ca="1"/>
        <v>4</v>
      </c>
      <c r="AQ80" s="4" t="str">
        <f t="shared" ca="1" si="15"/>
        <v/>
      </c>
      <c r="AT80" s="4" t="str">
        <f>IFERROR(VLOOKUP(AR80,$A:$C,4,0),"")</f>
        <v/>
      </c>
      <c r="AU80" s="8" t="str" cm="1">
        <f t="array" ref="AU80">IFERROR(INDEX($A$4:$N$1000,SMALL(IF((INDEX(MID($A$4:$N$1000,1,2),,11)="NN")*(INDEX($A$4:$N$1000,,13)&gt;=0)*(INDEX($A$4:$N$1000,,13)&lt;&gt;""),MATCH(ROW($A$4:$N$1000),ROW($A$4:$N$1000)),""),ROWS($A$4:A80)),COLUMNS($A$1:A77)),"")</f>
        <v/>
      </c>
      <c r="AV80" s="4" t="str">
        <f>IFERROR(VLOOKUP(AU80,$A:$N,13,0),"")</f>
        <v/>
      </c>
      <c r="AW80" s="4" t="str">
        <f ca="1"/>
        <v/>
      </c>
      <c r="AX80" s="4" t="str">
        <f ca="1"/>
        <v/>
      </c>
      <c r="AY80" s="4" t="str">
        <f ca="1">IFERROR(VLOOKUP(AW80,$A:$C,4,0),"")</f>
        <v/>
      </c>
    </row>
    <row r="81" spans="1:51" ht="15.75" thickBot="1" x14ac:dyDescent="0.3">
      <c r="A81" s="64">
        <v>88501</v>
      </c>
      <c r="B81" s="62">
        <v>1727</v>
      </c>
      <c r="C81" s="63">
        <v>55</v>
      </c>
      <c r="D81" s="45">
        <f>IFERROR(VLOOKUP($A81,'Item List'!$A:$W,4,FALSE),"")</f>
        <v>30</v>
      </c>
      <c r="E81" s="53" t="str">
        <f>IFERROR(VLOOKUP($A81,'Item List'!$A:$W,5,FALSE),"")</f>
        <v>Efavirenz 600mg, tablets, 30 Tabs</v>
      </c>
      <c r="F81" s="45">
        <f>IFERROR(VLOOKUP($A81,'Item List'!$A:$W,6,FALSE),"")</f>
        <v>288</v>
      </c>
      <c r="G81" s="45">
        <f>IFERROR(VLOOKUP($A81,'Item List'!$A:$W,7,FALSE),"")</f>
        <v>105</v>
      </c>
      <c r="H81" s="45">
        <f>IFERROR(VLOOKUP($A81,'Item List'!$A:$W,8,FALSE),"")</f>
        <v>29</v>
      </c>
      <c r="I81" s="45" t="str">
        <f>IFERROR(VLOOKUP($A81,'Item List'!$A:$W,9,FALSE),"")</f>
        <v>BBB06B04</v>
      </c>
      <c r="J81" s="45" t="str">
        <f>IFERROR(VLOOKUP($A81,'Item List'!$A:$W,10,FALSE),"")</f>
        <v/>
      </c>
      <c r="K81" s="43">
        <f t="shared" si="16"/>
        <v>55</v>
      </c>
      <c r="L81" s="43">
        <f t="shared" si="9"/>
        <v>1.896551724137931</v>
      </c>
      <c r="M81" s="44">
        <f t="shared" si="10"/>
        <v>2</v>
      </c>
      <c r="N81" s="49">
        <f t="shared" si="11"/>
        <v>58</v>
      </c>
      <c r="O81" s="20"/>
      <c r="Q81" s="4" t="str" cm="1">
        <f t="array" ref="Q81">IFERROR(INDEX($A$4:$N$1000,SMALL(IF((INDEX(MID($A$4:$N$1000,1,2),,11)&lt;&gt;"NN")*(INDEX($A$4:$N$1000,,13)&gt;=100)*(INDEX($A$4:$N$1000,,13)&lt;&gt;""),MATCH(ROW($A$4:$N$1000),ROW($A$4:$N$1000)),""),ROWS($A$4:A81)),COLUMNS($A$1:A78)),"")</f>
        <v/>
      </c>
      <c r="R81" s="4" t="str">
        <f>IFERROR(VLOOKUP(Q81,$A:$N,13,0),"")</f>
        <v/>
      </c>
      <c r="S81" s="4" t="str">
        <f ca="1"/>
        <v/>
      </c>
      <c r="T81" s="4" t="str">
        <f ca="1"/>
        <v/>
      </c>
      <c r="U81" s="4" t="str">
        <f t="shared" ca="1" si="12"/>
        <v/>
      </c>
      <c r="X81" s="4" t="str">
        <f>IFERROR(VLOOKUP(V81,$A:$C,4,0),"")</f>
        <v/>
      </c>
      <c r="AA81" s="4" t="str">
        <f t="shared" si="13"/>
        <v/>
      </c>
      <c r="AB81" s="8" t="str" cm="1">
        <f t="array" ref="AB81">IFERROR(INDEX($A$4:$N$1000,SMALL(IF((INDEX(MID($A$4:$N$1000,1,2),,11)&lt;&gt;"NN")*(INDEX($A$4:$N$1000,,13)&gt;=50)*(INDEX($A$4:$N$1000,,13)&lt;100)*(INDEX($A$4:$N$1000,,13)&lt;&gt;""),MATCH(ROW($A$4:$N$1000),ROW($A$4:$N$1000)),""),ROWS($A$4:A81)),COLUMNS($A$1:A78)),"")</f>
        <v/>
      </c>
      <c r="AC81" s="4" t="str">
        <f>IFERROR(VLOOKUP(AB81,$A:$N,13,0),"")</f>
        <v/>
      </c>
      <c r="AD81" s="4" t="str">
        <f ca="1"/>
        <v/>
      </c>
      <c r="AE81" s="4" t="str">
        <f ca="1"/>
        <v/>
      </c>
      <c r="AF81" s="4" t="str">
        <f t="shared" ca="1" si="14"/>
        <v/>
      </c>
      <c r="AI81" s="4" t="str">
        <f>IFERROR(VLOOKUP(AG81,$A:$C,4,0),"")</f>
        <v/>
      </c>
      <c r="AL81" s="4" t="str">
        <f>IFERROR(VLOOKUP(AJ81,$A:$C,4,0),"")</f>
        <v/>
      </c>
      <c r="AM81" s="8" cm="1">
        <f t="array" ref="AM81">IFERROR(INDEX($A$4:$N$1000,SMALL(IF((INDEX(MID($A$4:$N$1000,1,2),,11)&lt;&gt;"NN")*(INDEX($A$4:$N$1000,,13)&gt;=0)*(INDEX($A$4:$N$1000,,13)&lt;50)*(INDEX($A$4:$N$1000,,13)&lt;&gt;""),MATCH(ROW($A$4:$N$1000),ROW($A$4:$N$1000)),""),ROWS($A$4:A81)),COLUMNS($A$1:A78)),"")</f>
        <v>83733</v>
      </c>
      <c r="AN81" s="4">
        <f>IFERROR(VLOOKUP(AM81,$A:$N,13,0),"")</f>
        <v>7</v>
      </c>
      <c r="AO81" s="4">
        <f ca="1"/>
        <v>83733</v>
      </c>
      <c r="AP81" s="4">
        <f ca="1"/>
        <v>7</v>
      </c>
      <c r="AQ81" s="4" t="str">
        <f t="shared" ca="1" si="15"/>
        <v/>
      </c>
      <c r="AT81" s="4" t="str">
        <f>IFERROR(VLOOKUP(AR81,$A:$C,4,0),"")</f>
        <v/>
      </c>
      <c r="AU81" s="8" t="str" cm="1">
        <f t="array" ref="AU81">IFERROR(INDEX($A$4:$N$1000,SMALL(IF((INDEX(MID($A$4:$N$1000,1,2),,11)="NN")*(INDEX($A$4:$N$1000,,13)&gt;=0)*(INDEX($A$4:$N$1000,,13)&lt;&gt;""),MATCH(ROW($A$4:$N$1000),ROW($A$4:$N$1000)),""),ROWS($A$4:A81)),COLUMNS($A$1:A78)),"")</f>
        <v/>
      </c>
      <c r="AV81" s="4" t="str">
        <f>IFERROR(VLOOKUP(AU81,$A:$N,13,0),"")</f>
        <v/>
      </c>
      <c r="AW81" s="4" t="str">
        <f ca="1"/>
        <v/>
      </c>
      <c r="AX81" s="4" t="str">
        <f ca="1"/>
        <v/>
      </c>
      <c r="AY81" s="4" t="str">
        <f ca="1">IFERROR(VLOOKUP(AW81,$A:$C,4,0),"")</f>
        <v/>
      </c>
    </row>
    <row r="82" spans="1:51" ht="15.75" thickBot="1" x14ac:dyDescent="0.3">
      <c r="A82" s="64">
        <v>87580</v>
      </c>
      <c r="B82" s="62">
        <v>301</v>
      </c>
      <c r="C82" s="63">
        <v>211</v>
      </c>
      <c r="D82" s="45">
        <f>IFERROR(VLOOKUP($A82,'Item List'!$A:$W,4,FALSE),"")</f>
        <v>30</v>
      </c>
      <c r="E82" s="53" t="str">
        <f>IFERROR(VLOOKUP($A82,'Item List'!$A:$W,5,FALSE),"")</f>
        <v>Tenofovir Disoproxil Fumarate 300mg [Viread], tablets, 30 Tabs</v>
      </c>
      <c r="F82" s="45">
        <f>IFERROR(VLOOKUP($A82,'Item List'!$A:$W,6,FALSE),"")</f>
        <v>238</v>
      </c>
      <c r="G82" s="45">
        <f>IFERROR(VLOOKUP($A82,'Item List'!$A:$W,7,FALSE),"")</f>
        <v>851</v>
      </c>
      <c r="H82" s="45">
        <f>IFERROR(VLOOKUP($A82,'Item List'!$A:$W,8,FALSE),"")</f>
        <v>9</v>
      </c>
      <c r="I82" s="45" t="str">
        <f>IFERROR(VLOOKUP($A82,'Item List'!$A:$W,9,FALSE),"")</f>
        <v>BBB06J01</v>
      </c>
      <c r="J82" s="45" t="str">
        <f>IFERROR(VLOOKUP($A82,'Item List'!$A:$W,10,FALSE),"")</f>
        <v/>
      </c>
      <c r="K82" s="43">
        <f t="shared" si="16"/>
        <v>211</v>
      </c>
      <c r="L82" s="43">
        <f t="shared" si="9"/>
        <v>23.444444444444443</v>
      </c>
      <c r="M82" s="44">
        <f t="shared" si="10"/>
        <v>23</v>
      </c>
      <c r="N82" s="49">
        <f t="shared" si="11"/>
        <v>207</v>
      </c>
      <c r="O82" s="20"/>
      <c r="Q82" s="4" t="str" cm="1">
        <f t="array" ref="Q82">IFERROR(INDEX($A$4:$N$1000,SMALL(IF((INDEX(MID($A$4:$N$1000,1,2),,11)&lt;&gt;"NN")*(INDEX($A$4:$N$1000,,13)&gt;=100)*(INDEX($A$4:$N$1000,,13)&lt;&gt;""),MATCH(ROW($A$4:$N$1000),ROW($A$4:$N$1000)),""),ROWS($A$4:A82)),COLUMNS($A$1:A79)),"")</f>
        <v/>
      </c>
      <c r="R82" s="4" t="str">
        <f>IFERROR(VLOOKUP(Q82,$A:$N,13,0),"")</f>
        <v/>
      </c>
      <c r="S82" s="4" t="str">
        <f ca="1"/>
        <v/>
      </c>
      <c r="T82" s="4" t="str">
        <f ca="1"/>
        <v/>
      </c>
      <c r="U82" s="4" t="str">
        <f t="shared" ca="1" si="12"/>
        <v/>
      </c>
      <c r="X82" s="4" t="str">
        <f>IFERROR(VLOOKUP(V82,$A:$C,4,0),"")</f>
        <v/>
      </c>
      <c r="AA82" s="4" t="str">
        <f t="shared" si="13"/>
        <v/>
      </c>
      <c r="AB82" s="8" t="str" cm="1">
        <f t="array" ref="AB82">IFERROR(INDEX($A$4:$N$1000,SMALL(IF((INDEX(MID($A$4:$N$1000,1,2),,11)&lt;&gt;"NN")*(INDEX($A$4:$N$1000,,13)&gt;=50)*(INDEX($A$4:$N$1000,,13)&lt;100)*(INDEX($A$4:$N$1000,,13)&lt;&gt;""),MATCH(ROW($A$4:$N$1000),ROW($A$4:$N$1000)),""),ROWS($A$4:A82)),COLUMNS($A$1:A79)),"")</f>
        <v/>
      </c>
      <c r="AC82" s="4" t="str">
        <f>IFERROR(VLOOKUP(AB82,$A:$N,13,0),"")</f>
        <v/>
      </c>
      <c r="AD82" s="4" t="str">
        <f ca="1"/>
        <v/>
      </c>
      <c r="AE82" s="4" t="str">
        <f ca="1"/>
        <v/>
      </c>
      <c r="AF82" s="4" t="str">
        <f t="shared" ca="1" si="14"/>
        <v/>
      </c>
      <c r="AI82" s="4" t="str">
        <f>IFERROR(VLOOKUP(AG82,$A:$C,4,0),"")</f>
        <v/>
      </c>
      <c r="AL82" s="4" t="str">
        <f>IFERROR(VLOOKUP(AJ82,$A:$C,4,0),"")</f>
        <v/>
      </c>
      <c r="AM82" s="8" cm="1">
        <f t="array" ref="AM82">IFERROR(INDEX($A$4:$N$1000,SMALL(IF((INDEX(MID($A$4:$N$1000,1,2),,11)&lt;&gt;"NN")*(INDEX($A$4:$N$1000,,13)&gt;=0)*(INDEX($A$4:$N$1000,,13)&lt;50)*(INDEX($A$4:$N$1000,,13)&lt;&gt;""),MATCH(ROW($A$4:$N$1000),ROW($A$4:$N$1000)),""),ROWS($A$4:A82)),COLUMNS($A$1:A79)),"")</f>
        <v>89060</v>
      </c>
      <c r="AN82" s="4">
        <f>IFERROR(VLOOKUP(AM82,$A:$N,13,0),"")</f>
        <v>17</v>
      </c>
      <c r="AO82" s="4">
        <f ca="1"/>
        <v>89060</v>
      </c>
      <c r="AP82" s="4">
        <f ca="1"/>
        <v>17</v>
      </c>
      <c r="AQ82" s="4" t="str">
        <f t="shared" ca="1" si="15"/>
        <v/>
      </c>
      <c r="AT82" s="4" t="str">
        <f>IFERROR(VLOOKUP(AR82,$A:$C,4,0),"")</f>
        <v/>
      </c>
      <c r="AU82" s="8" t="str" cm="1">
        <f t="array" ref="AU82">IFERROR(INDEX($A$4:$N$1000,SMALL(IF((INDEX(MID($A$4:$N$1000,1,2),,11)="NN")*(INDEX($A$4:$N$1000,,13)&gt;=0)*(INDEX($A$4:$N$1000,,13)&lt;&gt;""),MATCH(ROW($A$4:$N$1000),ROW($A$4:$N$1000)),""),ROWS($A$4:A82)),COLUMNS($A$1:A79)),"")</f>
        <v/>
      </c>
      <c r="AV82" s="4" t="str">
        <f>IFERROR(VLOOKUP(AU82,$A:$N,13,0),"")</f>
        <v/>
      </c>
      <c r="AW82" s="4" t="str">
        <f ca="1"/>
        <v/>
      </c>
      <c r="AX82" s="4" t="str">
        <f ca="1"/>
        <v/>
      </c>
      <c r="AY82" s="4" t="str">
        <f ca="1">IFERROR(VLOOKUP(AW82,$A:$C,4,0),"")</f>
        <v/>
      </c>
    </row>
    <row r="83" spans="1:51" ht="15.75" thickBot="1" x14ac:dyDescent="0.3">
      <c r="A83" s="64">
        <v>82030</v>
      </c>
      <c r="B83" s="62">
        <v>1317</v>
      </c>
      <c r="C83" s="63">
        <v>182</v>
      </c>
      <c r="D83" s="45">
        <f>IFERROR(VLOOKUP($A83,'Item List'!$A:$W,4,FALSE),"")</f>
        <v>300</v>
      </c>
      <c r="E83" s="53" t="str">
        <f>IFERROR(VLOOKUP($A83,'Item List'!$A:$W,5,FALSE),"")</f>
        <v>Lopinavir/Ritonavir 80/20mg/ml [Kaletra], oral solution, cool, Bottle 5 x 60 ml</v>
      </c>
      <c r="F83" s="45">
        <f>IFERROR(VLOOKUP($A83,'Item List'!$A:$W,6,FALSE),"")</f>
        <v>319</v>
      </c>
      <c r="G83" s="45">
        <f>IFERROR(VLOOKUP($A83,'Item List'!$A:$W,7,FALSE),"")</f>
        <v>412</v>
      </c>
      <c r="H83" s="45">
        <f>IFERROR(VLOOKUP($A83,'Item List'!$A:$W,8,FALSE),"")</f>
        <v>37</v>
      </c>
      <c r="I83" s="45" t="str">
        <f>IFERROR(VLOOKUP($A83,'Item List'!$A:$W,9,FALSE),"")</f>
        <v>BBB06D01</v>
      </c>
      <c r="J83" s="45" t="str">
        <f>IFERROR(VLOOKUP($A83,'Item List'!$A:$W,10,FALSE),"")</f>
        <v/>
      </c>
      <c r="K83" s="43">
        <f t="shared" si="16"/>
        <v>182</v>
      </c>
      <c r="L83" s="43">
        <f t="shared" si="9"/>
        <v>4.9189189189189193</v>
      </c>
      <c r="M83" s="44">
        <f t="shared" si="10"/>
        <v>5</v>
      </c>
      <c r="N83" s="49">
        <f t="shared" si="11"/>
        <v>185</v>
      </c>
      <c r="O83" s="20"/>
      <c r="Q83" s="4" t="str" cm="1">
        <f t="array" ref="Q83">IFERROR(INDEX($A$4:$N$1000,SMALL(IF((INDEX(MID($A$4:$N$1000,1,2),,11)&lt;&gt;"NN")*(INDEX($A$4:$N$1000,,13)&gt;=100)*(INDEX($A$4:$N$1000,,13)&lt;&gt;""),MATCH(ROW($A$4:$N$1000),ROW($A$4:$N$1000)),""),ROWS($A$4:A83)),COLUMNS($A$1:A80)),"")</f>
        <v/>
      </c>
      <c r="R83" s="4" t="str">
        <f>IFERROR(VLOOKUP(Q83,$A:$N,13,0),"")</f>
        <v/>
      </c>
      <c r="S83" s="4" t="str">
        <f ca="1"/>
        <v/>
      </c>
      <c r="T83" s="4" t="str">
        <f ca="1"/>
        <v/>
      </c>
      <c r="U83" s="4" t="str">
        <f t="shared" ca="1" si="12"/>
        <v/>
      </c>
      <c r="X83" s="4" t="str">
        <f>IFERROR(VLOOKUP(V83,$A:$C,4,0),"")</f>
        <v/>
      </c>
      <c r="AA83" s="4" t="str">
        <f t="shared" si="13"/>
        <v/>
      </c>
      <c r="AB83" s="8" t="str" cm="1">
        <f t="array" ref="AB83">IFERROR(INDEX($A$4:$N$1000,SMALL(IF((INDEX(MID($A$4:$N$1000,1,2),,11)&lt;&gt;"NN")*(INDEX($A$4:$N$1000,,13)&gt;=50)*(INDEX($A$4:$N$1000,,13)&lt;100)*(INDEX($A$4:$N$1000,,13)&lt;&gt;""),MATCH(ROW($A$4:$N$1000),ROW($A$4:$N$1000)),""),ROWS($A$4:A83)),COLUMNS($A$1:A80)),"")</f>
        <v/>
      </c>
      <c r="AC83" s="4" t="str">
        <f>IFERROR(VLOOKUP(AB83,$A:$N,13,0),"")</f>
        <v/>
      </c>
      <c r="AD83" s="4" t="str">
        <f ca="1"/>
        <v/>
      </c>
      <c r="AE83" s="4" t="str">
        <f ca="1"/>
        <v/>
      </c>
      <c r="AF83" s="4" t="str">
        <f t="shared" ca="1" si="14"/>
        <v/>
      </c>
      <c r="AI83" s="4" t="str">
        <f>IFERROR(VLOOKUP(AG83,$A:$C,4,0),"")</f>
        <v/>
      </c>
      <c r="AL83" s="4" t="str">
        <f>IFERROR(VLOOKUP(AJ83,$A:$C,4,0),"")</f>
        <v/>
      </c>
      <c r="AM83" s="8" cm="1">
        <f t="array" ref="AM83">IFERROR(INDEX($A$4:$N$1000,SMALL(IF((INDEX(MID($A$4:$N$1000,1,2),,11)&lt;&gt;"NN")*(INDEX($A$4:$N$1000,,13)&gt;=0)*(INDEX($A$4:$N$1000,,13)&lt;50)*(INDEX($A$4:$N$1000,,13)&lt;&gt;""),MATCH(ROW($A$4:$N$1000),ROW($A$4:$N$1000)),""),ROWS($A$4:A83)),COLUMNS($A$1:A80)),"")</f>
        <v>88665</v>
      </c>
      <c r="AN83" s="4">
        <f>IFERROR(VLOOKUP(AM83,$A:$N,13,0),"")</f>
        <v>6</v>
      </c>
      <c r="AO83" s="4">
        <f ca="1"/>
        <v>88665</v>
      </c>
      <c r="AP83" s="4">
        <f ca="1"/>
        <v>6</v>
      </c>
      <c r="AQ83" s="4" t="str">
        <f t="shared" ca="1" si="15"/>
        <v/>
      </c>
      <c r="AT83" s="4" t="str">
        <f>IFERROR(VLOOKUP(AR83,$A:$C,4,0),"")</f>
        <v/>
      </c>
      <c r="AU83" s="8" t="str" cm="1">
        <f t="array" ref="AU83">IFERROR(INDEX($A$4:$N$1000,SMALL(IF((INDEX(MID($A$4:$N$1000,1,2),,11)="NN")*(INDEX($A$4:$N$1000,,13)&gt;=0)*(INDEX($A$4:$N$1000,,13)&lt;&gt;""),MATCH(ROW($A$4:$N$1000),ROW($A$4:$N$1000)),""),ROWS($A$4:A83)),COLUMNS($A$1:A80)),"")</f>
        <v/>
      </c>
      <c r="AV83" s="4" t="str">
        <f>IFERROR(VLOOKUP(AU83,$A:$N,13,0),"")</f>
        <v/>
      </c>
      <c r="AW83" s="4" t="str">
        <f ca="1"/>
        <v/>
      </c>
      <c r="AX83" s="4" t="str">
        <f ca="1"/>
        <v/>
      </c>
      <c r="AY83" s="4" t="str">
        <f ca="1">IFERROR(VLOOKUP(AW83,$A:$C,4,0),"")</f>
        <v/>
      </c>
    </row>
    <row r="84" spans="1:51" ht="15.75" thickBot="1" x14ac:dyDescent="0.3">
      <c r="A84" s="64">
        <v>81532</v>
      </c>
      <c r="B84" s="62">
        <v>1082</v>
      </c>
      <c r="C84" s="63">
        <v>239</v>
      </c>
      <c r="D84" s="45">
        <f>IFERROR(VLOOKUP($A84,'Item List'!$A:$W,4,FALSE),"")</f>
        <v>30</v>
      </c>
      <c r="E84" s="53" t="str">
        <f>IFERROR(VLOOKUP($A84,'Item List'!$A:$W,5,FALSE),"")</f>
        <v>Didanosine EC 400mg [Videx EC], delayed-release capsules, Blister 3 x 10 Caps</v>
      </c>
      <c r="F84" s="45">
        <f>IFERROR(VLOOKUP($A84,'Item List'!$A:$W,6,FALSE),"")</f>
        <v>5</v>
      </c>
      <c r="G84" s="45">
        <f>IFERROR(VLOOKUP($A84,'Item List'!$A:$W,7,FALSE),"")</f>
        <v>183</v>
      </c>
      <c r="H84" s="45">
        <f>IFERROR(VLOOKUP($A84,'Item List'!$A:$W,8,FALSE),"")</f>
        <v>24</v>
      </c>
      <c r="I84" s="45" t="str">
        <f>IFERROR(VLOOKUP($A84,'Item List'!$A:$W,9,FALSE),"")</f>
        <v>BBB06E03</v>
      </c>
      <c r="J84" s="45" t="str">
        <f>IFERROR(VLOOKUP($A84,'Item List'!$A:$W,10,FALSE),"")</f>
        <v/>
      </c>
      <c r="K84" s="43">
        <f t="shared" si="16"/>
        <v>239</v>
      </c>
      <c r="L84" s="43">
        <f t="shared" si="9"/>
        <v>9.9583333333333339</v>
      </c>
      <c r="M84" s="44">
        <f t="shared" si="10"/>
        <v>10</v>
      </c>
      <c r="N84" s="49">
        <f t="shared" si="11"/>
        <v>240</v>
      </c>
      <c r="O84" s="20"/>
      <c r="Q84" s="4" t="str" cm="1">
        <f t="array" ref="Q84">IFERROR(INDEX($A$4:$N$1000,SMALL(IF((INDEX(MID($A$4:$N$1000,1,2),,11)&lt;&gt;"NN")*(INDEX($A$4:$N$1000,,13)&gt;=100)*(INDEX($A$4:$N$1000,,13)&lt;&gt;""),MATCH(ROW($A$4:$N$1000),ROW($A$4:$N$1000)),""),ROWS($A$4:A84)),COLUMNS($A$1:A81)),"")</f>
        <v/>
      </c>
      <c r="R84" s="4" t="str">
        <f>IFERROR(VLOOKUP(Q84,$A:$N,13,0),"")</f>
        <v/>
      </c>
      <c r="S84" s="4" t="str">
        <f ca="1"/>
        <v/>
      </c>
      <c r="T84" s="4" t="str">
        <f ca="1"/>
        <v/>
      </c>
      <c r="U84" s="4" t="str">
        <f t="shared" ca="1" si="12"/>
        <v/>
      </c>
      <c r="X84" s="4" t="str">
        <f>IFERROR(VLOOKUP(V84,$A:$C,4,0),"")</f>
        <v/>
      </c>
      <c r="AA84" s="4" t="str">
        <f t="shared" si="13"/>
        <v/>
      </c>
      <c r="AB84" s="8" t="str" cm="1">
        <f t="array" ref="AB84">IFERROR(INDEX($A$4:$N$1000,SMALL(IF((INDEX(MID($A$4:$N$1000,1,2),,11)&lt;&gt;"NN")*(INDEX($A$4:$N$1000,,13)&gt;=50)*(INDEX($A$4:$N$1000,,13)&lt;100)*(INDEX($A$4:$N$1000,,13)&lt;&gt;""),MATCH(ROW($A$4:$N$1000),ROW($A$4:$N$1000)),""),ROWS($A$4:A84)),COLUMNS($A$1:A81)),"")</f>
        <v/>
      </c>
      <c r="AC84" s="4" t="str">
        <f>IFERROR(VLOOKUP(AB84,$A:$N,13,0),"")</f>
        <v/>
      </c>
      <c r="AD84" s="4" t="str">
        <f ca="1"/>
        <v/>
      </c>
      <c r="AE84" s="4" t="str">
        <f ca="1"/>
        <v/>
      </c>
      <c r="AF84" s="4" t="str">
        <f t="shared" ca="1" si="14"/>
        <v/>
      </c>
      <c r="AI84" s="4" t="str">
        <f>IFERROR(VLOOKUP(AG84,$A:$C,4,0),"")</f>
        <v/>
      </c>
      <c r="AL84" s="4" t="str">
        <f>IFERROR(VLOOKUP(AJ84,$A:$C,4,0),"")</f>
        <v/>
      </c>
      <c r="AM84" s="8" cm="1">
        <f t="array" ref="AM84">IFERROR(INDEX($A$4:$N$1000,SMALL(IF((INDEX(MID($A$4:$N$1000,1,2),,11)&lt;&gt;"NN")*(INDEX($A$4:$N$1000,,13)&gt;=0)*(INDEX($A$4:$N$1000,,13)&lt;50)*(INDEX($A$4:$N$1000,,13)&lt;&gt;""),MATCH(ROW($A$4:$N$1000),ROW($A$4:$N$1000)),""),ROWS($A$4:A84)),COLUMNS($A$1:A81)),"")</f>
        <v>86904</v>
      </c>
      <c r="AN84" s="4">
        <f>IFERROR(VLOOKUP(AM84,$A:$N,13,0),"")</f>
        <v>1</v>
      </c>
      <c r="AO84" s="4">
        <f ca="1"/>
        <v>86904</v>
      </c>
      <c r="AP84" s="4">
        <f ca="1"/>
        <v>1</v>
      </c>
      <c r="AQ84" s="4" t="str">
        <f t="shared" ca="1" si="15"/>
        <v/>
      </c>
      <c r="AT84" s="4" t="str">
        <f>IFERROR(VLOOKUP(AR84,$A:$C,4,0),"")</f>
        <v/>
      </c>
      <c r="AU84" s="8" t="str" cm="1">
        <f t="array" ref="AU84">IFERROR(INDEX($A$4:$N$1000,SMALL(IF((INDEX(MID($A$4:$N$1000,1,2),,11)="NN")*(INDEX($A$4:$N$1000,,13)&gt;=0)*(INDEX($A$4:$N$1000,,13)&lt;&gt;""),MATCH(ROW($A$4:$N$1000),ROW($A$4:$N$1000)),""),ROWS($A$4:A84)),COLUMNS($A$1:A81)),"")</f>
        <v/>
      </c>
      <c r="AV84" s="4" t="str">
        <f>IFERROR(VLOOKUP(AU84,$A:$N,13,0),"")</f>
        <v/>
      </c>
      <c r="AW84" s="4" t="str">
        <f ca="1"/>
        <v/>
      </c>
      <c r="AX84" s="4" t="str">
        <f ca="1"/>
        <v/>
      </c>
      <c r="AY84" s="4" t="str">
        <f ca="1">IFERROR(VLOOKUP(AW84,$A:$C,4,0),"")</f>
        <v/>
      </c>
    </row>
    <row r="85" spans="1:51" ht="15.75" thickBot="1" x14ac:dyDescent="0.3">
      <c r="A85" s="64">
        <v>84008</v>
      </c>
      <c r="B85" s="62">
        <v>335</v>
      </c>
      <c r="C85" s="63">
        <v>315</v>
      </c>
      <c r="D85" s="45">
        <f>IFERROR(VLOOKUP($A85,'Item List'!$A:$W,4,FALSE),"")</f>
        <v>60</v>
      </c>
      <c r="E85" s="53" t="str">
        <f>IFERROR(VLOOKUP($A85,'Item List'!$A:$W,5,FALSE),"")</f>
        <v>Abacavir 300mg, tablets, 60 Tabs</v>
      </c>
      <c r="F85" s="45">
        <f>IFERROR(VLOOKUP($A85,'Item List'!$A:$W,6,FALSE),"")</f>
        <v>138</v>
      </c>
      <c r="G85" s="45">
        <f>IFERROR(VLOOKUP($A85,'Item List'!$A:$W,7,FALSE),"")</f>
        <v>567</v>
      </c>
      <c r="H85" s="45">
        <f>IFERROR(VLOOKUP($A85,'Item List'!$A:$W,8,FALSE),"")</f>
        <v>1</v>
      </c>
      <c r="I85" s="45" t="str">
        <f>IFERROR(VLOOKUP($A85,'Item List'!$A:$W,9,FALSE),"")</f>
        <v>BBB06E04</v>
      </c>
      <c r="J85" s="45" t="str">
        <f>IFERROR(VLOOKUP($A85,'Item List'!$A:$W,10,FALSE),"")</f>
        <v/>
      </c>
      <c r="K85" s="43">
        <f t="shared" si="16"/>
        <v>315</v>
      </c>
      <c r="L85" s="43">
        <f t="shared" si="9"/>
        <v>315</v>
      </c>
      <c r="M85" s="44">
        <f t="shared" si="10"/>
        <v>315</v>
      </c>
      <c r="N85" s="49">
        <f t="shared" si="11"/>
        <v>315</v>
      </c>
      <c r="O85" s="20"/>
      <c r="Q85" s="4" t="str" cm="1">
        <f t="array" ref="Q85">IFERROR(INDEX($A$4:$N$1000,SMALL(IF((INDEX(MID($A$4:$N$1000,1,2),,11)&lt;&gt;"NN")*(INDEX($A$4:$N$1000,,13)&gt;=100)*(INDEX($A$4:$N$1000,,13)&lt;&gt;""),MATCH(ROW($A$4:$N$1000),ROW($A$4:$N$1000)),""),ROWS($A$4:A85)),COLUMNS($A$1:A82)),"")</f>
        <v/>
      </c>
      <c r="R85" s="4" t="str">
        <f>IFERROR(VLOOKUP(Q85,$A:$N,13,0),"")</f>
        <v/>
      </c>
      <c r="S85" s="4" t="str">
        <f ca="1"/>
        <v/>
      </c>
      <c r="T85" s="4" t="str">
        <f ca="1"/>
        <v/>
      </c>
      <c r="U85" s="4" t="str">
        <f t="shared" ca="1" si="12"/>
        <v/>
      </c>
      <c r="X85" s="4" t="str">
        <f>IFERROR(VLOOKUP(V85,$A:$C,4,0),"")</f>
        <v/>
      </c>
      <c r="AA85" s="4" t="str">
        <f t="shared" si="13"/>
        <v/>
      </c>
      <c r="AB85" s="8" t="str" cm="1">
        <f t="array" ref="AB85">IFERROR(INDEX($A$4:$N$1000,SMALL(IF((INDEX(MID($A$4:$N$1000,1,2),,11)&lt;&gt;"NN")*(INDEX($A$4:$N$1000,,13)&gt;=50)*(INDEX($A$4:$N$1000,,13)&lt;100)*(INDEX($A$4:$N$1000,,13)&lt;&gt;""),MATCH(ROW($A$4:$N$1000),ROW($A$4:$N$1000)),""),ROWS($A$4:A85)),COLUMNS($A$1:A82)),"")</f>
        <v/>
      </c>
      <c r="AC85" s="4" t="str">
        <f>IFERROR(VLOOKUP(AB85,$A:$N,13,0),"")</f>
        <v/>
      </c>
      <c r="AD85" s="4" t="str">
        <f ca="1"/>
        <v/>
      </c>
      <c r="AE85" s="4" t="str">
        <f ca="1"/>
        <v/>
      </c>
      <c r="AF85" s="4" t="str">
        <f t="shared" ca="1" si="14"/>
        <v/>
      </c>
      <c r="AI85" s="4" t="str">
        <f>IFERROR(VLOOKUP(AG85,$A:$C,4,0),"")</f>
        <v/>
      </c>
      <c r="AL85" s="4" t="str">
        <f>IFERROR(VLOOKUP(AJ85,$A:$C,4,0),"")</f>
        <v/>
      </c>
      <c r="AM85" s="8" cm="1">
        <f t="array" ref="AM85">IFERROR(INDEX($A$4:$N$1000,SMALL(IF((INDEX(MID($A$4:$N$1000,1,2),,11)&lt;&gt;"NN")*(INDEX($A$4:$N$1000,,13)&gt;=0)*(INDEX($A$4:$N$1000,,13)&lt;50)*(INDEX($A$4:$N$1000,,13)&lt;&gt;""),MATCH(ROW($A$4:$N$1000),ROW($A$4:$N$1000)),""),ROWS($A$4:A85)),COLUMNS($A$1:A82)),"")</f>
        <v>88313</v>
      </c>
      <c r="AN85" s="4">
        <f>IFERROR(VLOOKUP(AM85,$A:$N,13,0),"")</f>
        <v>2</v>
      </c>
      <c r="AO85" s="4">
        <f ca="1"/>
        <v>88313</v>
      </c>
      <c r="AP85" s="4">
        <f ca="1"/>
        <v>2</v>
      </c>
      <c r="AQ85" s="4" t="str">
        <f t="shared" ca="1" si="15"/>
        <v/>
      </c>
      <c r="AT85" s="4" t="str">
        <f>IFERROR(VLOOKUP(AR85,$A:$C,4,0),"")</f>
        <v/>
      </c>
      <c r="AU85" s="8" t="str" cm="1">
        <f t="array" ref="AU85">IFERROR(INDEX($A$4:$N$1000,SMALL(IF((INDEX(MID($A$4:$N$1000,1,2),,11)="NN")*(INDEX($A$4:$N$1000,,13)&gt;=0)*(INDEX($A$4:$N$1000,,13)&lt;&gt;""),MATCH(ROW($A$4:$N$1000),ROW($A$4:$N$1000)),""),ROWS($A$4:A85)),COLUMNS($A$1:A82)),"")</f>
        <v/>
      </c>
      <c r="AV85" s="4" t="str">
        <f>IFERROR(VLOOKUP(AU85,$A:$N,13,0),"")</f>
        <v/>
      </c>
      <c r="AW85" s="4" t="str">
        <f ca="1"/>
        <v/>
      </c>
      <c r="AX85" s="4" t="str">
        <f ca="1"/>
        <v/>
      </c>
      <c r="AY85" s="4" t="str">
        <f ca="1">IFERROR(VLOOKUP(AW85,$A:$C,4,0),"")</f>
        <v/>
      </c>
    </row>
    <row r="86" spans="1:51" ht="15.75" thickBot="1" x14ac:dyDescent="0.3">
      <c r="A86" s="64">
        <v>82071</v>
      </c>
      <c r="B86" s="62">
        <v>1923</v>
      </c>
      <c r="C86" s="63">
        <v>149</v>
      </c>
      <c r="D86" s="45">
        <f>IFERROR(VLOOKUP($A86,'Item List'!$A:$W,4,FALSE),"")</f>
        <v>60</v>
      </c>
      <c r="E86" s="53" t="str">
        <f>IFERROR(VLOOKUP($A86,'Item List'!$A:$W,5,FALSE),"")</f>
        <v>Stavudine 20mg, capsules, 60 Caps</v>
      </c>
      <c r="F86" s="45">
        <f>IFERROR(VLOOKUP($A86,'Item List'!$A:$W,6,FALSE),"")</f>
        <v>238</v>
      </c>
      <c r="G86" s="45">
        <f>IFERROR(VLOOKUP($A86,'Item List'!$A:$W,7,FALSE),"")</f>
        <v>303</v>
      </c>
      <c r="H86" s="45">
        <f>IFERROR(VLOOKUP($A86,'Item List'!$A:$W,8,FALSE),"")</f>
        <v>16</v>
      </c>
      <c r="I86" s="45" t="str">
        <f>IFERROR(VLOOKUP($A86,'Item List'!$A:$W,9,FALSE),"")</f>
        <v>JLJ02J01</v>
      </c>
      <c r="J86" s="45" t="str">
        <f>IFERROR(VLOOKUP($A86,'Item List'!$A:$W,10,FALSE),"")</f>
        <v/>
      </c>
      <c r="K86" s="43">
        <f t="shared" si="16"/>
        <v>149</v>
      </c>
      <c r="L86" s="43">
        <f t="shared" si="9"/>
        <v>9.3125</v>
      </c>
      <c r="M86" s="44">
        <f t="shared" si="10"/>
        <v>9</v>
      </c>
      <c r="N86" s="49">
        <f t="shared" si="11"/>
        <v>144</v>
      </c>
      <c r="O86" s="20"/>
      <c r="Q86" s="4" t="str" cm="1">
        <f t="array" ref="Q86">IFERROR(INDEX($A$4:$N$1000,SMALL(IF((INDEX(MID($A$4:$N$1000,1,2),,11)&lt;&gt;"NN")*(INDEX($A$4:$N$1000,,13)&gt;=100)*(INDEX($A$4:$N$1000,,13)&lt;&gt;""),MATCH(ROW($A$4:$N$1000),ROW($A$4:$N$1000)),""),ROWS($A$4:A86)),COLUMNS($A$1:A83)),"")</f>
        <v/>
      </c>
      <c r="R86" s="4" t="str">
        <f>IFERROR(VLOOKUP(Q86,$A:$N,13,0),"")</f>
        <v/>
      </c>
      <c r="S86" s="4" t="str">
        <f ca="1"/>
        <v/>
      </c>
      <c r="T86" s="4" t="str">
        <f ca="1"/>
        <v/>
      </c>
      <c r="U86" s="4" t="str">
        <f t="shared" ca="1" si="12"/>
        <v/>
      </c>
      <c r="X86" s="4" t="str">
        <f>IFERROR(VLOOKUP(V86,$A:$C,4,0),"")</f>
        <v/>
      </c>
      <c r="AA86" s="4" t="str">
        <f t="shared" si="13"/>
        <v/>
      </c>
      <c r="AB86" s="8" t="str" cm="1">
        <f t="array" ref="AB86">IFERROR(INDEX($A$4:$N$1000,SMALL(IF((INDEX(MID($A$4:$N$1000,1,2),,11)&lt;&gt;"NN")*(INDEX($A$4:$N$1000,,13)&gt;=50)*(INDEX($A$4:$N$1000,,13)&lt;100)*(INDEX($A$4:$N$1000,,13)&lt;&gt;""),MATCH(ROW($A$4:$N$1000),ROW($A$4:$N$1000)),""),ROWS($A$4:A86)),COLUMNS($A$1:A83)),"")</f>
        <v/>
      </c>
      <c r="AC86" s="4" t="str">
        <f>IFERROR(VLOOKUP(AB86,$A:$N,13,0),"")</f>
        <v/>
      </c>
      <c r="AD86" s="4" t="str">
        <f ca="1"/>
        <v/>
      </c>
      <c r="AE86" s="4" t="str">
        <f ca="1"/>
        <v/>
      </c>
      <c r="AF86" s="4" t="str">
        <f t="shared" ca="1" si="14"/>
        <v/>
      </c>
      <c r="AI86" s="4" t="str">
        <f>IFERROR(VLOOKUP(AG86,$A:$C,4,0),"")</f>
        <v/>
      </c>
      <c r="AL86" s="4" t="str">
        <f>IFERROR(VLOOKUP(AJ86,$A:$C,4,0),"")</f>
        <v/>
      </c>
      <c r="AM86" s="8" cm="1">
        <f t="array" ref="AM86">IFERROR(INDEX($A$4:$N$1000,SMALL(IF((INDEX(MID($A$4:$N$1000,1,2),,11)&lt;&gt;"NN")*(INDEX($A$4:$N$1000,,13)&gt;=0)*(INDEX($A$4:$N$1000,,13)&lt;50)*(INDEX($A$4:$N$1000,,13)&lt;&gt;""),MATCH(ROW($A$4:$N$1000),ROW($A$4:$N$1000)),""),ROWS($A$4:A86)),COLUMNS($A$1:A83)),"")</f>
        <v>89323</v>
      </c>
      <c r="AN86" s="4">
        <f>IFERROR(VLOOKUP(AM86,$A:$N,13,0),"")</f>
        <v>9</v>
      </c>
      <c r="AO86" s="4">
        <f ca="1"/>
        <v>89323</v>
      </c>
      <c r="AP86" s="4">
        <f ca="1"/>
        <v>9</v>
      </c>
      <c r="AQ86" s="4" t="str">
        <f t="shared" ca="1" si="15"/>
        <v/>
      </c>
      <c r="AT86" s="4" t="str">
        <f>IFERROR(VLOOKUP(AR86,$A:$C,4,0),"")</f>
        <v/>
      </c>
      <c r="AU86" s="8" t="str" cm="1">
        <f t="array" ref="AU86">IFERROR(INDEX($A$4:$N$1000,SMALL(IF((INDEX(MID($A$4:$N$1000,1,2),,11)="NN")*(INDEX($A$4:$N$1000,,13)&gt;=0)*(INDEX($A$4:$N$1000,,13)&lt;&gt;""),MATCH(ROW($A$4:$N$1000),ROW($A$4:$N$1000)),""),ROWS($A$4:A86)),COLUMNS($A$1:A83)),"")</f>
        <v/>
      </c>
      <c r="AV86" s="4" t="str">
        <f>IFERROR(VLOOKUP(AU86,$A:$N,13,0),"")</f>
        <v/>
      </c>
      <c r="AW86" s="4" t="str">
        <f ca="1"/>
        <v/>
      </c>
      <c r="AX86" s="4" t="str">
        <f ca="1"/>
        <v/>
      </c>
      <c r="AY86" s="4" t="str">
        <f ca="1">IFERROR(VLOOKUP(AW86,$A:$C,4,0),"")</f>
        <v/>
      </c>
    </row>
    <row r="87" spans="1:51" ht="15.75" thickBot="1" x14ac:dyDescent="0.3">
      <c r="A87" s="64">
        <v>88532</v>
      </c>
      <c r="B87" s="62">
        <v>1481</v>
      </c>
      <c r="C87" s="63">
        <v>303</v>
      </c>
      <c r="D87" s="45">
        <f>IFERROR(VLOOKUP($A87,'Item List'!$A:$W,4,FALSE),"")</f>
        <v>60</v>
      </c>
      <c r="E87" s="53" t="str">
        <f>IFERROR(VLOOKUP($A87,'Item List'!$A:$W,5,FALSE),"")</f>
        <v>Stavudine 20mg [Zerit], capsules, 60 Caps</v>
      </c>
      <c r="F87" s="45">
        <f>IFERROR(VLOOKUP($A87,'Item List'!$A:$W,6,FALSE),"")</f>
        <v>307</v>
      </c>
      <c r="G87" s="45">
        <f>IFERROR(VLOOKUP($A87,'Item List'!$A:$W,7,FALSE),"")</f>
        <v>495</v>
      </c>
      <c r="H87" s="45">
        <f>IFERROR(VLOOKUP($A87,'Item List'!$A:$W,8,FALSE),"")</f>
        <v>28</v>
      </c>
      <c r="I87" s="45" t="str">
        <f>IFERROR(VLOOKUP($A87,'Item List'!$A:$W,9,FALSE),"")</f>
        <v>JLE01L01</v>
      </c>
      <c r="J87" s="45" t="str">
        <f>IFERROR(VLOOKUP($A87,'Item List'!$A:$W,10,FALSE),"")</f>
        <v>JDD01B05</v>
      </c>
      <c r="K87" s="43">
        <f t="shared" si="16"/>
        <v>303</v>
      </c>
      <c r="L87" s="43">
        <f t="shared" si="9"/>
        <v>10.821428571428571</v>
      </c>
      <c r="M87" s="44">
        <f t="shared" si="10"/>
        <v>11</v>
      </c>
      <c r="N87" s="49">
        <f t="shared" si="11"/>
        <v>308</v>
      </c>
      <c r="O87" s="20"/>
      <c r="Q87" s="4" t="str" cm="1">
        <f t="array" ref="Q87">IFERROR(INDEX($A$4:$N$1000,SMALL(IF((INDEX(MID($A$4:$N$1000,1,2),,11)&lt;&gt;"NN")*(INDEX($A$4:$N$1000,,13)&gt;=100)*(INDEX($A$4:$N$1000,,13)&lt;&gt;""),MATCH(ROW($A$4:$N$1000),ROW($A$4:$N$1000)),""),ROWS($A$4:A87)),COLUMNS($A$1:A84)),"")</f>
        <v/>
      </c>
      <c r="R87" s="4" t="str">
        <f>IFERROR(VLOOKUP(Q87,$A:$N,13,0),"")</f>
        <v/>
      </c>
      <c r="S87" s="4" t="str">
        <f ca="1"/>
        <v/>
      </c>
      <c r="T87" s="4" t="str">
        <f ca="1"/>
        <v/>
      </c>
      <c r="U87" s="4" t="str">
        <f t="shared" ca="1" si="12"/>
        <v/>
      </c>
      <c r="X87" s="4" t="str">
        <f>IFERROR(VLOOKUP(V87,$A:$C,4,0),"")</f>
        <v/>
      </c>
      <c r="AA87" s="4" t="str">
        <f t="shared" si="13"/>
        <v/>
      </c>
      <c r="AB87" s="8" t="str" cm="1">
        <f t="array" ref="AB87">IFERROR(INDEX($A$4:$N$1000,SMALL(IF((INDEX(MID($A$4:$N$1000,1,2),,11)&lt;&gt;"NN")*(INDEX($A$4:$N$1000,,13)&gt;=50)*(INDEX($A$4:$N$1000,,13)&lt;100)*(INDEX($A$4:$N$1000,,13)&lt;&gt;""),MATCH(ROW($A$4:$N$1000),ROW($A$4:$N$1000)),""),ROWS($A$4:A87)),COLUMNS($A$1:A84)),"")</f>
        <v/>
      </c>
      <c r="AC87" s="4" t="str">
        <f>IFERROR(VLOOKUP(AB87,$A:$N,13,0),"")</f>
        <v/>
      </c>
      <c r="AD87" s="4" t="str">
        <f ca="1"/>
        <v/>
      </c>
      <c r="AE87" s="4" t="str">
        <f ca="1"/>
        <v/>
      </c>
      <c r="AF87" s="4" t="str">
        <f t="shared" ca="1" si="14"/>
        <v/>
      </c>
      <c r="AI87" s="4" t="str">
        <f>IFERROR(VLOOKUP(AG87,$A:$C,4,0),"")</f>
        <v/>
      </c>
      <c r="AL87" s="4" t="str">
        <f>IFERROR(VLOOKUP(AJ87,$A:$C,4,0),"")</f>
        <v/>
      </c>
      <c r="AM87" s="8" cm="1">
        <f t="array" ref="AM87">IFERROR(INDEX($A$4:$N$1000,SMALL(IF((INDEX(MID($A$4:$N$1000,1,2),,11)&lt;&gt;"NN")*(INDEX($A$4:$N$1000,,13)&gt;=0)*(INDEX($A$4:$N$1000,,13)&lt;50)*(INDEX($A$4:$N$1000,,13)&lt;&gt;""),MATCH(ROW($A$4:$N$1000),ROW($A$4:$N$1000)),""),ROWS($A$4:A87)),COLUMNS($A$1:A84)),"")</f>
        <v>84082</v>
      </c>
      <c r="AN87" s="4">
        <f>IFERROR(VLOOKUP(AM87,$A:$N,13,0),"")</f>
        <v>7</v>
      </c>
      <c r="AO87" s="4">
        <f ca="1"/>
        <v>84082</v>
      </c>
      <c r="AP87" s="4">
        <f ca="1"/>
        <v>7</v>
      </c>
      <c r="AQ87" s="4" t="str">
        <f t="shared" ca="1" si="15"/>
        <v/>
      </c>
      <c r="AT87" s="4" t="str">
        <f>IFERROR(VLOOKUP(AR87,$A:$C,4,0),"")</f>
        <v/>
      </c>
      <c r="AU87" s="8" t="str" cm="1">
        <f t="array" ref="AU87">IFERROR(INDEX($A$4:$N$1000,SMALL(IF((INDEX(MID($A$4:$N$1000,1,2),,11)="NN")*(INDEX($A$4:$N$1000,,13)&gt;=0)*(INDEX($A$4:$N$1000,,13)&lt;&gt;""),MATCH(ROW($A$4:$N$1000),ROW($A$4:$N$1000)),""),ROWS($A$4:A87)),COLUMNS($A$1:A84)),"")</f>
        <v/>
      </c>
      <c r="AV87" s="4" t="str">
        <f>IFERROR(VLOOKUP(AU87,$A:$N,13,0),"")</f>
        <v/>
      </c>
      <c r="AW87" s="4" t="str">
        <f ca="1"/>
        <v/>
      </c>
      <c r="AX87" s="4" t="str">
        <f ca="1"/>
        <v/>
      </c>
      <c r="AY87" s="4" t="str">
        <f ca="1">IFERROR(VLOOKUP(AW87,$A:$C,4,0),"")</f>
        <v/>
      </c>
    </row>
    <row r="88" spans="1:51" ht="15.75" thickBot="1" x14ac:dyDescent="0.3">
      <c r="A88" s="64">
        <v>88526</v>
      </c>
      <c r="B88" s="62">
        <v>930</v>
      </c>
      <c r="C88" s="63">
        <v>117</v>
      </c>
      <c r="D88" s="45">
        <f>IFERROR(VLOOKUP($A88,'Item List'!$A:$W,4,FALSE),"")</f>
        <v>180</v>
      </c>
      <c r="E88" s="53" t="str">
        <f>IFERROR(VLOOKUP($A88,'Item List'!$A:$W,5,FALSE),"")</f>
        <v>Lopinavir/Ritonavir 133.3/33.3mg [Kaletra], capsules, cool, 2 x 90 Caps</v>
      </c>
      <c r="F88" s="45">
        <f>IFERROR(VLOOKUP($A88,'Item List'!$A:$W,6,FALSE),"")</f>
        <v>245</v>
      </c>
      <c r="G88" s="45">
        <f>IFERROR(VLOOKUP($A88,'Item List'!$A:$W,7,FALSE),"")</f>
        <v>415</v>
      </c>
      <c r="H88" s="45">
        <f>IFERROR(VLOOKUP($A88,'Item List'!$A:$W,8,FALSE),"")</f>
        <v>33</v>
      </c>
      <c r="I88" s="45" t="str">
        <f>IFERROR(VLOOKUP($A88,'Item List'!$A:$W,9,FALSE),"")</f>
        <v>JLE01L02</v>
      </c>
      <c r="J88" s="45" t="str">
        <f>IFERROR(VLOOKUP($A88,'Item List'!$A:$W,10,FALSE),"")</f>
        <v/>
      </c>
      <c r="K88" s="43">
        <f t="shared" si="16"/>
        <v>117</v>
      </c>
      <c r="L88" s="43">
        <f t="shared" si="9"/>
        <v>3.5454545454545454</v>
      </c>
      <c r="M88" s="44">
        <f t="shared" si="10"/>
        <v>4</v>
      </c>
      <c r="N88" s="49">
        <f t="shared" si="11"/>
        <v>132</v>
      </c>
      <c r="O88" s="20"/>
      <c r="Q88" s="4" t="str" cm="1">
        <f t="array" ref="Q88">IFERROR(INDEX($A$4:$N$1000,SMALL(IF((INDEX(MID($A$4:$N$1000,1,2),,11)&lt;&gt;"NN")*(INDEX($A$4:$N$1000,,13)&gt;=100)*(INDEX($A$4:$N$1000,,13)&lt;&gt;""),MATCH(ROW($A$4:$N$1000),ROW($A$4:$N$1000)),""),ROWS($A$4:A88)),COLUMNS($A$1:A85)),"")</f>
        <v/>
      </c>
      <c r="R88" s="4" t="str">
        <f>IFERROR(VLOOKUP(Q88,$A:$N,13,0),"")</f>
        <v/>
      </c>
      <c r="S88" s="4" t="str">
        <f ca="1"/>
        <v/>
      </c>
      <c r="T88" s="4" t="str">
        <f ca="1"/>
        <v/>
      </c>
      <c r="U88" s="4" t="str">
        <f t="shared" ca="1" si="12"/>
        <v/>
      </c>
      <c r="X88" s="4" t="str">
        <f>IFERROR(VLOOKUP(V88,$A:$C,4,0),"")</f>
        <v/>
      </c>
      <c r="AA88" s="4" t="str">
        <f t="shared" si="13"/>
        <v/>
      </c>
      <c r="AB88" s="8" t="str" cm="1">
        <f t="array" ref="AB88">IFERROR(INDEX($A$4:$N$1000,SMALL(IF((INDEX(MID($A$4:$N$1000,1,2),,11)&lt;&gt;"NN")*(INDEX($A$4:$N$1000,,13)&gt;=50)*(INDEX($A$4:$N$1000,,13)&lt;100)*(INDEX($A$4:$N$1000,,13)&lt;&gt;""),MATCH(ROW($A$4:$N$1000),ROW($A$4:$N$1000)),""),ROWS($A$4:A88)),COLUMNS($A$1:A85)),"")</f>
        <v/>
      </c>
      <c r="AC88" s="4" t="str">
        <f>IFERROR(VLOOKUP(AB88,$A:$N,13,0),"")</f>
        <v/>
      </c>
      <c r="AD88" s="4" t="str">
        <f ca="1"/>
        <v/>
      </c>
      <c r="AE88" s="4" t="str">
        <f ca="1"/>
        <v/>
      </c>
      <c r="AF88" s="4" t="str">
        <f t="shared" ca="1" si="14"/>
        <v/>
      </c>
      <c r="AI88" s="4" t="str">
        <f>IFERROR(VLOOKUP(AG88,$A:$C,4,0),"")</f>
        <v/>
      </c>
      <c r="AL88" s="4" t="str">
        <f>IFERROR(VLOOKUP(AJ88,$A:$C,4,0),"")</f>
        <v/>
      </c>
      <c r="AM88" s="8" cm="1">
        <f t="array" ref="AM88">IFERROR(INDEX($A$4:$N$1000,SMALL(IF((INDEX(MID($A$4:$N$1000,1,2),,11)&lt;&gt;"NN")*(INDEX($A$4:$N$1000,,13)&gt;=0)*(INDEX($A$4:$N$1000,,13)&lt;50)*(INDEX($A$4:$N$1000,,13)&lt;&gt;""),MATCH(ROW($A$4:$N$1000),ROW($A$4:$N$1000)),""),ROWS($A$4:A88)),COLUMNS($A$1:A85)),"")</f>
        <v>81326</v>
      </c>
      <c r="AN88" s="4">
        <f>IFERROR(VLOOKUP(AM88,$A:$N,13,0),"")</f>
        <v>9</v>
      </c>
      <c r="AO88" s="4">
        <f ca="1"/>
        <v>81326</v>
      </c>
      <c r="AP88" s="4">
        <f ca="1"/>
        <v>9</v>
      </c>
      <c r="AQ88" s="4" t="str">
        <f t="shared" ca="1" si="15"/>
        <v/>
      </c>
      <c r="AT88" s="4" t="str">
        <f>IFERROR(VLOOKUP(AR88,$A:$C,4,0),"")</f>
        <v/>
      </c>
      <c r="AU88" s="8" t="str" cm="1">
        <f t="array" ref="AU88">IFERROR(INDEX($A$4:$N$1000,SMALL(IF((INDEX(MID($A$4:$N$1000,1,2),,11)="NN")*(INDEX($A$4:$N$1000,,13)&gt;=0)*(INDEX($A$4:$N$1000,,13)&lt;&gt;""),MATCH(ROW($A$4:$N$1000),ROW($A$4:$N$1000)),""),ROWS($A$4:A88)),COLUMNS($A$1:A85)),"")</f>
        <v/>
      </c>
      <c r="AV88" s="4" t="str">
        <f>IFERROR(VLOOKUP(AU88,$A:$N,13,0),"")</f>
        <v/>
      </c>
      <c r="AW88" s="4" t="str">
        <f ca="1"/>
        <v/>
      </c>
      <c r="AX88" s="4" t="str">
        <f ca="1"/>
        <v/>
      </c>
      <c r="AY88" s="4" t="str">
        <f ca="1">IFERROR(VLOOKUP(AW88,$A:$C,4,0),"")</f>
        <v/>
      </c>
    </row>
    <row r="89" spans="1:51" ht="15.75" thickBot="1" x14ac:dyDescent="0.3">
      <c r="A89" s="64">
        <v>81548</v>
      </c>
      <c r="B89" s="62">
        <v>2405</v>
      </c>
      <c r="C89" s="63">
        <v>260</v>
      </c>
      <c r="D89" s="45">
        <f>IFERROR(VLOOKUP($A89,'Item List'!$A:$W,4,FALSE),"")</f>
        <v>90</v>
      </c>
      <c r="E89" s="53" t="str">
        <f>IFERROR(VLOOKUP($A89,'Item List'!$A:$W,5,FALSE),"")</f>
        <v>Ritonavir 80mg/ml [Norvir], oral solution, cool, Bottle, 90 ml</v>
      </c>
      <c r="F89" s="45">
        <f>IFERROR(VLOOKUP($A89,'Item List'!$A:$W,6,FALSE),"")</f>
        <v>344</v>
      </c>
      <c r="G89" s="45">
        <f>IFERROR(VLOOKUP($A89,'Item List'!$A:$W,7,FALSE),"")</f>
        <v>935</v>
      </c>
      <c r="H89" s="45">
        <f>IFERROR(VLOOKUP($A89,'Item List'!$A:$W,8,FALSE),"")</f>
        <v>32</v>
      </c>
      <c r="I89" s="45" t="str">
        <f>IFERROR(VLOOKUP($A89,'Item List'!$A:$W,9,FALSE),"")</f>
        <v>JLE01L03</v>
      </c>
      <c r="J89" s="45" t="str">
        <f>IFERROR(VLOOKUP($A89,'Item List'!$A:$W,10,FALSE),"")</f>
        <v/>
      </c>
      <c r="K89" s="43">
        <f t="shared" si="16"/>
        <v>260</v>
      </c>
      <c r="L89" s="43">
        <f t="shared" si="9"/>
        <v>8.125</v>
      </c>
      <c r="M89" s="44">
        <f t="shared" si="10"/>
        <v>8</v>
      </c>
      <c r="N89" s="49">
        <f t="shared" si="11"/>
        <v>256</v>
      </c>
      <c r="O89" s="20"/>
      <c r="Q89" s="4" t="str" cm="1">
        <f t="array" ref="Q89">IFERROR(INDEX($A$4:$N$1000,SMALL(IF((INDEX(MID($A$4:$N$1000,1,2),,11)&lt;&gt;"NN")*(INDEX($A$4:$N$1000,,13)&gt;=100)*(INDEX($A$4:$N$1000,,13)&lt;&gt;""),MATCH(ROW($A$4:$N$1000),ROW($A$4:$N$1000)),""),ROWS($A$4:A89)),COLUMNS($A$1:A86)),"")</f>
        <v/>
      </c>
      <c r="R89" s="4" t="str">
        <f>IFERROR(VLOOKUP(Q89,$A:$N,13,0),"")</f>
        <v/>
      </c>
      <c r="S89" s="4" t="str">
        <f ca="1"/>
        <v/>
      </c>
      <c r="T89" s="4" t="str">
        <f ca="1"/>
        <v/>
      </c>
      <c r="U89" s="4" t="str">
        <f t="shared" ca="1" si="12"/>
        <v/>
      </c>
      <c r="X89" s="4" t="str">
        <f>IFERROR(VLOOKUP(V89,$A:$C,4,0),"")</f>
        <v/>
      </c>
      <c r="AA89" s="4" t="str">
        <f t="shared" si="13"/>
        <v/>
      </c>
      <c r="AB89" s="8" t="str" cm="1">
        <f t="array" ref="AB89">IFERROR(INDEX($A$4:$N$1000,SMALL(IF((INDEX(MID($A$4:$N$1000,1,2),,11)&lt;&gt;"NN")*(INDEX($A$4:$N$1000,,13)&gt;=50)*(INDEX($A$4:$N$1000,,13)&lt;100)*(INDEX($A$4:$N$1000,,13)&lt;&gt;""),MATCH(ROW($A$4:$N$1000),ROW($A$4:$N$1000)),""),ROWS($A$4:A89)),COLUMNS($A$1:A86)),"")</f>
        <v/>
      </c>
      <c r="AC89" s="4" t="str">
        <f>IFERROR(VLOOKUP(AB89,$A:$N,13,0),"")</f>
        <v/>
      </c>
      <c r="AD89" s="4" t="str">
        <f ca="1"/>
        <v/>
      </c>
      <c r="AE89" s="4" t="str">
        <f ca="1"/>
        <v/>
      </c>
      <c r="AF89" s="4" t="str">
        <f t="shared" ca="1" si="14"/>
        <v/>
      </c>
      <c r="AI89" s="4" t="str">
        <f>IFERROR(VLOOKUP(AG89,$A:$C,4,0),"")</f>
        <v/>
      </c>
      <c r="AL89" s="4" t="str">
        <f>IFERROR(VLOOKUP(AJ89,$A:$C,4,0),"")</f>
        <v/>
      </c>
      <c r="AM89" s="8" cm="1">
        <f t="array" ref="AM89">IFERROR(INDEX($A$4:$N$1000,SMALL(IF((INDEX(MID($A$4:$N$1000,1,2),,11)&lt;&gt;"NN")*(INDEX($A$4:$N$1000,,13)&gt;=0)*(INDEX($A$4:$N$1000,,13)&lt;50)*(INDEX($A$4:$N$1000,,13)&lt;&gt;""),MATCH(ROW($A$4:$N$1000),ROW($A$4:$N$1000)),""),ROWS($A$4:A89)),COLUMNS($A$1:A86)),"")</f>
        <v>88918</v>
      </c>
      <c r="AN89" s="4">
        <f>IFERROR(VLOOKUP(AM89,$A:$N,13,0),"")</f>
        <v>7</v>
      </c>
      <c r="AO89" s="4">
        <f ca="1"/>
        <v>88918</v>
      </c>
      <c r="AP89" s="4">
        <f ca="1"/>
        <v>7</v>
      </c>
      <c r="AQ89" s="4" t="str">
        <f t="shared" ca="1" si="15"/>
        <v/>
      </c>
      <c r="AT89" s="4" t="str">
        <f>IFERROR(VLOOKUP(AR89,$A:$C,4,0),"")</f>
        <v/>
      </c>
      <c r="AU89" s="8" t="str" cm="1">
        <f t="array" ref="AU89">IFERROR(INDEX($A$4:$N$1000,SMALL(IF((INDEX(MID($A$4:$N$1000,1,2),,11)="NN")*(INDEX($A$4:$N$1000,,13)&gt;=0)*(INDEX($A$4:$N$1000,,13)&lt;&gt;""),MATCH(ROW($A$4:$N$1000),ROW($A$4:$N$1000)),""),ROWS($A$4:A89)),COLUMNS($A$1:A86)),"")</f>
        <v/>
      </c>
      <c r="AV89" s="4" t="str">
        <f>IFERROR(VLOOKUP(AU89,$A:$N,13,0),"")</f>
        <v/>
      </c>
      <c r="AW89" s="4" t="str">
        <f ca="1"/>
        <v/>
      </c>
      <c r="AX89" s="4" t="str">
        <f ca="1"/>
        <v/>
      </c>
      <c r="AY89" s="4" t="str">
        <f ca="1">IFERROR(VLOOKUP(AW89,$A:$C,4,0),"")</f>
        <v/>
      </c>
    </row>
    <row r="90" spans="1:51" ht="15.75" thickBot="1" x14ac:dyDescent="0.3">
      <c r="A90" s="64">
        <v>81425</v>
      </c>
      <c r="B90" s="62">
        <v>1554</v>
      </c>
      <c r="C90" s="63">
        <v>155</v>
      </c>
      <c r="D90" s="45">
        <f>IFERROR(VLOOKUP($A90,'Item List'!$A:$W,4,FALSE),"")</f>
        <v>60</v>
      </c>
      <c r="E90" s="53" t="str">
        <f>IFERROR(VLOOKUP($A90,'Item List'!$A:$W,5,FALSE),"")</f>
        <v>Lamivudine 150mg [Epivir], tablets, 60 Tabs</v>
      </c>
      <c r="F90" s="45">
        <f>IFERROR(VLOOKUP($A90,'Item List'!$A:$W,6,FALSE),"")</f>
        <v>62</v>
      </c>
      <c r="G90" s="45">
        <f>IFERROR(VLOOKUP($A90,'Item List'!$A:$W,7,FALSE),"")</f>
        <v>216</v>
      </c>
      <c r="H90" s="45">
        <f>IFERROR(VLOOKUP($A90,'Item List'!$A:$W,8,FALSE),"")</f>
        <v>37</v>
      </c>
      <c r="I90" s="45" t="str">
        <f>IFERROR(VLOOKUP($A90,'Item List'!$A:$W,9,FALSE),"")</f>
        <v>JLE01L04</v>
      </c>
      <c r="J90" s="45" t="str">
        <f>IFERROR(VLOOKUP($A90,'Item List'!$A:$W,10,FALSE),"")</f>
        <v/>
      </c>
      <c r="K90" s="43">
        <f t="shared" si="16"/>
        <v>155</v>
      </c>
      <c r="L90" s="43">
        <f t="shared" si="9"/>
        <v>4.1891891891891895</v>
      </c>
      <c r="M90" s="44">
        <f t="shared" si="10"/>
        <v>4</v>
      </c>
      <c r="N90" s="49">
        <f t="shared" si="11"/>
        <v>148</v>
      </c>
      <c r="O90" s="20"/>
      <c r="Q90" s="4" t="str" cm="1">
        <f t="array" ref="Q90">IFERROR(INDEX($A$4:$N$1000,SMALL(IF((INDEX(MID($A$4:$N$1000,1,2),,11)&lt;&gt;"NN")*(INDEX($A$4:$N$1000,,13)&gt;=100)*(INDEX($A$4:$N$1000,,13)&lt;&gt;""),MATCH(ROW($A$4:$N$1000),ROW($A$4:$N$1000)),""),ROWS($A$4:A90)),COLUMNS($A$1:A87)),"")</f>
        <v/>
      </c>
      <c r="R90" s="4" t="str">
        <f>IFERROR(VLOOKUP(Q90,$A:$N,13,0),"")</f>
        <v/>
      </c>
      <c r="S90" s="4" t="str">
        <f ca="1"/>
        <v/>
      </c>
      <c r="T90" s="4" t="str">
        <f ca="1"/>
        <v/>
      </c>
      <c r="U90" s="4" t="str">
        <f t="shared" ca="1" si="12"/>
        <v/>
      </c>
      <c r="X90" s="4" t="str">
        <f>IFERROR(VLOOKUP(V90,$A:$C,4,0),"")</f>
        <v/>
      </c>
      <c r="AA90" s="4" t="str">
        <f t="shared" si="13"/>
        <v/>
      </c>
      <c r="AB90" s="8" t="str" cm="1">
        <f t="array" ref="AB90">IFERROR(INDEX($A$4:$N$1000,SMALL(IF((INDEX(MID($A$4:$N$1000,1,2),,11)&lt;&gt;"NN")*(INDEX($A$4:$N$1000,,13)&gt;=50)*(INDEX($A$4:$N$1000,,13)&lt;100)*(INDEX($A$4:$N$1000,,13)&lt;&gt;""),MATCH(ROW($A$4:$N$1000),ROW($A$4:$N$1000)),""),ROWS($A$4:A90)),COLUMNS($A$1:A87)),"")</f>
        <v/>
      </c>
      <c r="AC90" s="4" t="str">
        <f>IFERROR(VLOOKUP(AB90,$A:$N,13,0),"")</f>
        <v/>
      </c>
      <c r="AD90" s="4" t="str">
        <f ca="1"/>
        <v/>
      </c>
      <c r="AE90" s="4" t="str">
        <f ca="1"/>
        <v/>
      </c>
      <c r="AF90" s="4" t="str">
        <f t="shared" ca="1" si="14"/>
        <v/>
      </c>
      <c r="AI90" s="4" t="str">
        <f>IFERROR(VLOOKUP(AG90,$A:$C,4,0),"")</f>
        <v/>
      </c>
      <c r="AL90" s="4" t="str">
        <f>IFERROR(VLOOKUP(AJ90,$A:$C,4,0),"")</f>
        <v/>
      </c>
      <c r="AM90" s="8" cm="1">
        <f t="array" ref="AM90">IFERROR(INDEX($A$4:$N$1000,SMALL(IF((INDEX(MID($A$4:$N$1000,1,2),,11)&lt;&gt;"NN")*(INDEX($A$4:$N$1000,,13)&gt;=0)*(INDEX($A$4:$N$1000,,13)&lt;50)*(INDEX($A$4:$N$1000,,13)&lt;&gt;""),MATCH(ROW($A$4:$N$1000),ROW($A$4:$N$1000)),""),ROWS($A$4:A90)),COLUMNS($A$1:A87)),"")</f>
        <v>81140</v>
      </c>
      <c r="AN90" s="4">
        <f>IFERROR(VLOOKUP(AM90,$A:$N,13,0),"")</f>
        <v>7</v>
      </c>
      <c r="AO90" s="4">
        <f ca="1"/>
        <v>81140</v>
      </c>
      <c r="AP90" s="4">
        <f ca="1"/>
        <v>7</v>
      </c>
      <c r="AQ90" s="4" t="str">
        <f t="shared" ca="1" si="15"/>
        <v/>
      </c>
      <c r="AT90" s="4" t="str">
        <f>IFERROR(VLOOKUP(AR90,$A:$C,4,0),"")</f>
        <v/>
      </c>
      <c r="AU90" s="8" t="str" cm="1">
        <f t="array" ref="AU90">IFERROR(INDEX($A$4:$N$1000,SMALL(IF((INDEX(MID($A$4:$N$1000,1,2),,11)="NN")*(INDEX($A$4:$N$1000,,13)&gt;=0)*(INDEX($A$4:$N$1000,,13)&lt;&gt;""),MATCH(ROW($A$4:$N$1000),ROW($A$4:$N$1000)),""),ROWS($A$4:A90)),COLUMNS($A$1:A87)),"")</f>
        <v/>
      </c>
      <c r="AV90" s="4" t="str">
        <f>IFERROR(VLOOKUP(AU90,$A:$N,13,0),"")</f>
        <v/>
      </c>
      <c r="AW90" s="4" t="str">
        <f ca="1"/>
        <v/>
      </c>
      <c r="AX90" s="4" t="str">
        <f ca="1"/>
        <v/>
      </c>
      <c r="AY90" s="4" t="str">
        <f ca="1">IFERROR(VLOOKUP(AW90,$A:$C,4,0),"")</f>
        <v/>
      </c>
    </row>
    <row r="91" spans="1:51" ht="15.75" thickBot="1" x14ac:dyDescent="0.3">
      <c r="A91" s="64">
        <v>83733</v>
      </c>
      <c r="B91" s="62">
        <v>591</v>
      </c>
      <c r="C91" s="63">
        <v>270</v>
      </c>
      <c r="D91" s="45">
        <f>IFERROR(VLOOKUP($A91,'Item List'!$A:$W,4,FALSE),"")</f>
        <v>30</v>
      </c>
      <c r="E91" s="53" t="str">
        <f>IFERROR(VLOOKUP($A91,'Item List'!$A:$W,5,FALSE),"")</f>
        <v>Efavirenz 50mg [Stocrin/Sustiva], capsule, 30 Caps</v>
      </c>
      <c r="F91" s="45">
        <f>IFERROR(VLOOKUP($A91,'Item List'!$A:$W,6,FALSE),"")</f>
        <v>128</v>
      </c>
      <c r="G91" s="45">
        <f>IFERROR(VLOOKUP($A91,'Item List'!$A:$W,7,FALSE),"")</f>
        <v>675</v>
      </c>
      <c r="H91" s="45">
        <f>IFERROR(VLOOKUP($A91,'Item List'!$A:$W,8,FALSE),"")</f>
        <v>37</v>
      </c>
      <c r="I91" s="45" t="str">
        <f>IFERROR(VLOOKUP($A91,'Item List'!$A:$W,9,FALSE),"")</f>
        <v>JLE01B01</v>
      </c>
      <c r="J91" s="45" t="str">
        <f>IFERROR(VLOOKUP($A91,'Item List'!$A:$W,10,FALSE),"")</f>
        <v/>
      </c>
      <c r="K91" s="43">
        <f t="shared" si="16"/>
        <v>270</v>
      </c>
      <c r="L91" s="43">
        <f t="shared" si="9"/>
        <v>7.2972972972972974</v>
      </c>
      <c r="M91" s="44">
        <f t="shared" si="10"/>
        <v>7</v>
      </c>
      <c r="N91" s="49">
        <f t="shared" si="11"/>
        <v>259</v>
      </c>
      <c r="O91" s="20"/>
      <c r="Q91" s="4" t="str" cm="1">
        <f t="array" ref="Q91">IFERROR(INDEX($A$4:$N$1000,SMALL(IF((INDEX(MID($A$4:$N$1000,1,2),,11)&lt;&gt;"NN")*(INDEX($A$4:$N$1000,,13)&gt;=100)*(INDEX($A$4:$N$1000,,13)&lt;&gt;""),MATCH(ROW($A$4:$N$1000),ROW($A$4:$N$1000)),""),ROWS($A$4:A91)),COLUMNS($A$1:A88)),"")</f>
        <v/>
      </c>
      <c r="R91" s="4" t="str">
        <f>IFERROR(VLOOKUP(Q91,$A:$N,13,0),"")</f>
        <v/>
      </c>
      <c r="S91" s="4" t="str">
        <f ca="1"/>
        <v/>
      </c>
      <c r="T91" s="4" t="str">
        <f ca="1"/>
        <v/>
      </c>
      <c r="U91" s="4" t="str">
        <f t="shared" ca="1" si="12"/>
        <v/>
      </c>
      <c r="X91" s="4" t="str">
        <f>IFERROR(VLOOKUP(V91,$A:$C,4,0),"")</f>
        <v/>
      </c>
      <c r="AA91" s="4" t="str">
        <f t="shared" si="13"/>
        <v/>
      </c>
      <c r="AB91" s="8" t="str" cm="1">
        <f t="array" ref="AB91">IFERROR(INDEX($A$4:$N$1000,SMALL(IF((INDEX(MID($A$4:$N$1000,1,2),,11)&lt;&gt;"NN")*(INDEX($A$4:$N$1000,,13)&gt;=50)*(INDEX($A$4:$N$1000,,13)&lt;100)*(INDEX($A$4:$N$1000,,13)&lt;&gt;""),MATCH(ROW($A$4:$N$1000),ROW($A$4:$N$1000)),""),ROWS($A$4:A91)),COLUMNS($A$1:A88)),"")</f>
        <v/>
      </c>
      <c r="AC91" s="4" t="str">
        <f>IFERROR(VLOOKUP(AB91,$A:$N,13,0),"")</f>
        <v/>
      </c>
      <c r="AD91" s="4" t="str">
        <f ca="1"/>
        <v/>
      </c>
      <c r="AE91" s="4" t="str">
        <f ca="1"/>
        <v/>
      </c>
      <c r="AF91" s="4" t="str">
        <f t="shared" ca="1" si="14"/>
        <v/>
      </c>
      <c r="AI91" s="4" t="str">
        <f>IFERROR(VLOOKUP(AG91,$A:$C,4,0),"")</f>
        <v/>
      </c>
      <c r="AL91" s="4" t="str">
        <f>IFERROR(VLOOKUP(AJ91,$A:$C,4,0),"")</f>
        <v/>
      </c>
      <c r="AM91" s="8" cm="1">
        <f t="array" ref="AM91">IFERROR(INDEX($A$4:$N$1000,SMALL(IF((INDEX(MID($A$4:$N$1000,1,2),,11)&lt;&gt;"NN")*(INDEX($A$4:$N$1000,,13)&gt;=0)*(INDEX($A$4:$N$1000,,13)&lt;50)*(INDEX($A$4:$N$1000,,13)&lt;&gt;""),MATCH(ROW($A$4:$N$1000),ROW($A$4:$N$1000)),""),ROWS($A$4:A91)),COLUMNS($A$1:A88)),"")</f>
        <v>84084</v>
      </c>
      <c r="AN91" s="4">
        <f>IFERROR(VLOOKUP(AM91,$A:$N,13,0),"")</f>
        <v>11</v>
      </c>
      <c r="AO91" s="4">
        <f ca="1"/>
        <v>84084</v>
      </c>
      <c r="AP91" s="4">
        <f ca="1"/>
        <v>11</v>
      </c>
      <c r="AQ91" s="4" t="str">
        <f t="shared" ca="1" si="15"/>
        <v/>
      </c>
      <c r="AT91" s="4" t="str">
        <f>IFERROR(VLOOKUP(AR91,$A:$C,4,0),"")</f>
        <v/>
      </c>
      <c r="AU91" s="8" t="str" cm="1">
        <f t="array" ref="AU91">IFERROR(INDEX($A$4:$N$1000,SMALL(IF((INDEX(MID($A$4:$N$1000,1,2),,11)="NN")*(INDEX($A$4:$N$1000,,13)&gt;=0)*(INDEX($A$4:$N$1000,,13)&lt;&gt;""),MATCH(ROW($A$4:$N$1000),ROW($A$4:$N$1000)),""),ROWS($A$4:A91)),COLUMNS($A$1:A88)),"")</f>
        <v/>
      </c>
      <c r="AV91" s="4" t="str">
        <f>IFERROR(VLOOKUP(AU91,$A:$N,13,0),"")</f>
        <v/>
      </c>
      <c r="AW91" s="4" t="str">
        <f ca="1"/>
        <v/>
      </c>
      <c r="AX91" s="4" t="str">
        <f ca="1"/>
        <v/>
      </c>
      <c r="AY91" s="4" t="str">
        <f ca="1">IFERROR(VLOOKUP(AW91,$A:$C,4,0),"")</f>
        <v/>
      </c>
    </row>
    <row r="92" spans="1:51" ht="15.75" thickBot="1" x14ac:dyDescent="0.3">
      <c r="A92" s="64">
        <v>89060</v>
      </c>
      <c r="B92" s="62">
        <v>940</v>
      </c>
      <c r="C92" s="63">
        <v>319</v>
      </c>
      <c r="D92" s="45">
        <f>IFERROR(VLOOKUP($A92,'Item List'!$A:$W,4,FALSE),"")</f>
        <v>200</v>
      </c>
      <c r="E92" s="53" t="str">
        <f>IFERROR(VLOOKUP($A92,'Item List'!$A:$W,5,FALSE),"")</f>
        <v>Didanosine 2g [Videx], powder for oral solution 10mg/ml, reconstitute to 200 ml</v>
      </c>
      <c r="F92" s="45">
        <f>IFERROR(VLOOKUP($A92,'Item List'!$A:$W,6,FALSE),"")</f>
        <v>50</v>
      </c>
      <c r="G92" s="45">
        <f>IFERROR(VLOOKUP($A92,'Item List'!$A:$W,7,FALSE),"")</f>
        <v>835</v>
      </c>
      <c r="H92" s="45">
        <f>IFERROR(VLOOKUP($A92,'Item List'!$A:$W,8,FALSE),"")</f>
        <v>19</v>
      </c>
      <c r="I92" s="45" t="str">
        <f>IFERROR(VLOOKUP($A92,'Item List'!$A:$W,9,FALSE),"")</f>
        <v>JLE01B02</v>
      </c>
      <c r="J92" s="45" t="str">
        <f>IFERROR(VLOOKUP($A92,'Item List'!$A:$W,10,FALSE),"")</f>
        <v/>
      </c>
      <c r="K92" s="43">
        <f t="shared" si="16"/>
        <v>319</v>
      </c>
      <c r="L92" s="43">
        <f t="shared" si="9"/>
        <v>16.789473684210527</v>
      </c>
      <c r="M92" s="44">
        <f t="shared" si="10"/>
        <v>17</v>
      </c>
      <c r="N92" s="49">
        <f t="shared" si="11"/>
        <v>323</v>
      </c>
      <c r="O92" s="20"/>
      <c r="Q92" s="4" t="str" cm="1">
        <f t="array" ref="Q92">IFERROR(INDEX($A$4:$N$1000,SMALL(IF((INDEX(MID($A$4:$N$1000,1,2),,11)&lt;&gt;"NN")*(INDEX($A$4:$N$1000,,13)&gt;=100)*(INDEX($A$4:$N$1000,,13)&lt;&gt;""),MATCH(ROW($A$4:$N$1000),ROW($A$4:$N$1000)),""),ROWS($A$4:A92)),COLUMNS($A$1:A89)),"")</f>
        <v/>
      </c>
      <c r="R92" s="4" t="str">
        <f>IFERROR(VLOOKUP(Q92,$A:$N,13,0),"")</f>
        <v/>
      </c>
      <c r="S92" s="4" t="str">
        <f ca="1"/>
        <v/>
      </c>
      <c r="T92" s="4" t="str">
        <f ca="1"/>
        <v/>
      </c>
      <c r="U92" s="4" t="str">
        <f t="shared" ca="1" si="12"/>
        <v/>
      </c>
      <c r="X92" s="4" t="str">
        <f>IFERROR(VLOOKUP(V92,$A:$C,4,0),"")</f>
        <v/>
      </c>
      <c r="AA92" s="4" t="str">
        <f t="shared" si="13"/>
        <v/>
      </c>
      <c r="AB92" s="8" t="str" cm="1">
        <f t="array" ref="AB92">IFERROR(INDEX($A$4:$N$1000,SMALL(IF((INDEX(MID($A$4:$N$1000,1,2),,11)&lt;&gt;"NN")*(INDEX($A$4:$N$1000,,13)&gt;=50)*(INDEX($A$4:$N$1000,,13)&lt;100)*(INDEX($A$4:$N$1000,,13)&lt;&gt;""),MATCH(ROW($A$4:$N$1000),ROW($A$4:$N$1000)),""),ROWS($A$4:A92)),COLUMNS($A$1:A89)),"")</f>
        <v/>
      </c>
      <c r="AC92" s="4" t="str">
        <f>IFERROR(VLOOKUP(AB92,$A:$N,13,0),"")</f>
        <v/>
      </c>
      <c r="AD92" s="4" t="str">
        <f ca="1"/>
        <v/>
      </c>
      <c r="AE92" s="4" t="str">
        <f ca="1"/>
        <v/>
      </c>
      <c r="AF92" s="4" t="str">
        <f t="shared" ca="1" si="14"/>
        <v/>
      </c>
      <c r="AI92" s="4" t="str">
        <f>IFERROR(VLOOKUP(AG92,$A:$C,4,0),"")</f>
        <v/>
      </c>
      <c r="AL92" s="4" t="str">
        <f>IFERROR(VLOOKUP(AJ92,$A:$C,4,0),"")</f>
        <v/>
      </c>
      <c r="AM92" s="8" cm="1">
        <f t="array" ref="AM92">IFERROR(INDEX($A$4:$N$1000,SMALL(IF((INDEX(MID($A$4:$N$1000,1,2),,11)&lt;&gt;"NN")*(INDEX($A$4:$N$1000,,13)&gt;=0)*(INDEX($A$4:$N$1000,,13)&lt;50)*(INDEX($A$4:$N$1000,,13)&lt;&gt;""),MATCH(ROW($A$4:$N$1000),ROW($A$4:$N$1000)),""),ROWS($A$4:A92)),COLUMNS($A$1:A89)),"")</f>
        <v>87345</v>
      </c>
      <c r="AN92" s="4">
        <f>IFERROR(VLOOKUP(AM92,$A:$N,13,0),"")</f>
        <v>6</v>
      </c>
      <c r="AO92" s="4">
        <f ca="1"/>
        <v>87345</v>
      </c>
      <c r="AP92" s="4">
        <f ca="1"/>
        <v>6</v>
      </c>
      <c r="AQ92" s="4" t="str">
        <f t="shared" ca="1" si="15"/>
        <v/>
      </c>
      <c r="AT92" s="4" t="str">
        <f>IFERROR(VLOOKUP(AR92,$A:$C,4,0),"")</f>
        <v/>
      </c>
      <c r="AU92" s="8" t="str" cm="1">
        <f t="array" ref="AU92">IFERROR(INDEX($A$4:$N$1000,SMALL(IF((INDEX(MID($A$4:$N$1000,1,2),,11)="NN")*(INDEX($A$4:$N$1000,,13)&gt;=0)*(INDEX($A$4:$N$1000,,13)&lt;&gt;""),MATCH(ROW($A$4:$N$1000),ROW($A$4:$N$1000)),""),ROWS($A$4:A92)),COLUMNS($A$1:A89)),"")</f>
        <v/>
      </c>
      <c r="AV92" s="4" t="str">
        <f>IFERROR(VLOOKUP(AU92,$A:$N,13,0),"")</f>
        <v/>
      </c>
      <c r="AW92" s="4" t="str">
        <f ca="1"/>
        <v/>
      </c>
      <c r="AX92" s="4" t="str">
        <f ca="1"/>
        <v/>
      </c>
      <c r="AY92" s="4" t="str">
        <f ca="1">IFERROR(VLOOKUP(AW92,$A:$C,4,0),"")</f>
        <v/>
      </c>
    </row>
    <row r="93" spans="1:51" ht="15.75" thickBot="1" x14ac:dyDescent="0.3">
      <c r="A93" s="64">
        <v>89739</v>
      </c>
      <c r="B93" s="62">
        <v>1042</v>
      </c>
      <c r="C93" s="63">
        <v>70</v>
      </c>
      <c r="D93" s="45">
        <f>IFERROR(VLOOKUP($A93,'Item List'!$A:$W,4,FALSE),"")</f>
        <v>1</v>
      </c>
      <c r="E93" s="53" t="str">
        <f>IFERROR(VLOOKUP($A93,'Item List'!$A:$W,5,FALSE),"")</f>
        <v>HIV 1/2, SKB Colloidal Gold, Diagnostic Kit, Antibody, 50 Tests</v>
      </c>
      <c r="F93" s="45">
        <f>IFERROR(VLOOKUP($A93,'Item List'!$A:$W,6,FALSE),"")</f>
        <v>312</v>
      </c>
      <c r="G93" s="45">
        <f>IFERROR(VLOOKUP($A93,'Item List'!$A:$W,7,FALSE),"")</f>
        <v>805</v>
      </c>
      <c r="H93" s="45">
        <f>IFERROR(VLOOKUP($A93,'Item List'!$A:$W,8,FALSE),"")</f>
        <v>1</v>
      </c>
      <c r="I93" s="45" t="str">
        <f>IFERROR(VLOOKUP($A93,'Item List'!$A:$W,9,FALSE),"")</f>
        <v>JLE01B03</v>
      </c>
      <c r="J93" s="45" t="str">
        <f>IFERROR(VLOOKUP($A93,'Item List'!$A:$W,10,FALSE),"")</f>
        <v/>
      </c>
      <c r="K93" s="43">
        <f t="shared" si="16"/>
        <v>70</v>
      </c>
      <c r="L93" s="43">
        <f t="shared" si="9"/>
        <v>70</v>
      </c>
      <c r="M93" s="44">
        <f t="shared" si="10"/>
        <v>70</v>
      </c>
      <c r="N93" s="49">
        <f t="shared" si="11"/>
        <v>70</v>
      </c>
      <c r="O93" s="20"/>
      <c r="Q93" s="4" t="str" cm="1">
        <f t="array" ref="Q93">IFERROR(INDEX($A$4:$N$1000,SMALL(IF((INDEX(MID($A$4:$N$1000,1,2),,11)&lt;&gt;"NN")*(INDEX($A$4:$N$1000,,13)&gt;=100)*(INDEX($A$4:$N$1000,,13)&lt;&gt;""),MATCH(ROW($A$4:$N$1000),ROW($A$4:$N$1000)),""),ROWS($A$4:A93)),COLUMNS($A$1:A90)),"")</f>
        <v/>
      </c>
      <c r="R93" s="4" t="str">
        <f>IFERROR(VLOOKUP(Q93,$A:$N,13,0),"")</f>
        <v/>
      </c>
      <c r="S93" s="4" t="str">
        <f ca="1"/>
        <v/>
      </c>
      <c r="T93" s="4" t="str">
        <f ca="1"/>
        <v/>
      </c>
      <c r="U93" s="4" t="str">
        <f t="shared" ca="1" si="12"/>
        <v/>
      </c>
      <c r="X93" s="4" t="str">
        <f>IFERROR(VLOOKUP(V93,$A:$C,4,0),"")</f>
        <v/>
      </c>
      <c r="AA93" s="4" t="str">
        <f t="shared" si="13"/>
        <v/>
      </c>
      <c r="AB93" s="8" t="str" cm="1">
        <f t="array" ref="AB93">IFERROR(INDEX($A$4:$N$1000,SMALL(IF((INDEX(MID($A$4:$N$1000,1,2),,11)&lt;&gt;"NN")*(INDEX($A$4:$N$1000,,13)&gt;=50)*(INDEX($A$4:$N$1000,,13)&lt;100)*(INDEX($A$4:$N$1000,,13)&lt;&gt;""),MATCH(ROW($A$4:$N$1000),ROW($A$4:$N$1000)),""),ROWS($A$4:A93)),COLUMNS($A$1:A90)),"")</f>
        <v/>
      </c>
      <c r="AC93" s="4" t="str">
        <f>IFERROR(VLOOKUP(AB93,$A:$N,13,0),"")</f>
        <v/>
      </c>
      <c r="AD93" s="4" t="str">
        <f ca="1"/>
        <v/>
      </c>
      <c r="AE93" s="4" t="str">
        <f ca="1"/>
        <v/>
      </c>
      <c r="AF93" s="4" t="str">
        <f t="shared" ca="1" si="14"/>
        <v/>
      </c>
      <c r="AI93" s="4" t="str">
        <f>IFERROR(VLOOKUP(AG93,$A:$C,4,0),"")</f>
        <v/>
      </c>
      <c r="AL93" s="4" t="str">
        <f>IFERROR(VLOOKUP(AJ93,$A:$C,4,0),"")</f>
        <v/>
      </c>
      <c r="AM93" s="8" cm="1">
        <f t="array" ref="AM93">IFERROR(INDEX($A$4:$N$1000,SMALL(IF((INDEX(MID($A$4:$N$1000,1,2),,11)&lt;&gt;"NN")*(INDEX($A$4:$N$1000,,13)&gt;=0)*(INDEX($A$4:$N$1000,,13)&lt;50)*(INDEX($A$4:$N$1000,,13)&lt;&gt;""),MATCH(ROW($A$4:$N$1000),ROW($A$4:$N$1000)),""),ROWS($A$4:A93)),COLUMNS($A$1:A90)),"")</f>
        <v>88895</v>
      </c>
      <c r="AN93" s="4">
        <f>IFERROR(VLOOKUP(AM93,$A:$N,13,0),"")</f>
        <v>8</v>
      </c>
      <c r="AO93" s="4">
        <f ca="1"/>
        <v>88895</v>
      </c>
      <c r="AP93" s="4">
        <f ca="1"/>
        <v>8</v>
      </c>
      <c r="AQ93" s="4" t="str">
        <f t="shared" ca="1" si="15"/>
        <v/>
      </c>
      <c r="AT93" s="4" t="str">
        <f>IFERROR(VLOOKUP(AR93,$A:$C,4,0),"")</f>
        <v/>
      </c>
      <c r="AU93" s="8" t="str" cm="1">
        <f t="array" ref="AU93">IFERROR(INDEX($A$4:$N$1000,SMALL(IF((INDEX(MID($A$4:$N$1000,1,2),,11)="NN")*(INDEX($A$4:$N$1000,,13)&gt;=0)*(INDEX($A$4:$N$1000,,13)&lt;&gt;""),MATCH(ROW($A$4:$N$1000),ROW($A$4:$N$1000)),""),ROWS($A$4:A93)),COLUMNS($A$1:A90)),"")</f>
        <v/>
      </c>
      <c r="AV93" s="4" t="str">
        <f>IFERROR(VLOOKUP(AU93,$A:$N,13,0),"")</f>
        <v/>
      </c>
      <c r="AW93" s="4" t="str">
        <f ca="1"/>
        <v/>
      </c>
      <c r="AX93" s="4" t="str">
        <f ca="1"/>
        <v/>
      </c>
      <c r="AY93" s="4" t="str">
        <f ca="1">IFERROR(VLOOKUP(AW93,$A:$C,4,0),"")</f>
        <v/>
      </c>
    </row>
    <row r="94" spans="1:51" ht="15.75" thickBot="1" x14ac:dyDescent="0.3">
      <c r="A94" s="64">
        <v>88665</v>
      </c>
      <c r="B94" s="62">
        <v>2444</v>
      </c>
      <c r="C94" s="63">
        <v>246</v>
      </c>
      <c r="D94" s="45">
        <f>IFERROR(VLOOKUP($A94,'Item List'!$A:$W,4,FALSE),"")</f>
        <v>1</v>
      </c>
      <c r="E94" s="53" t="str">
        <f>IFERROR(VLOOKUP($A94,'Item List'!$A:$W,5,FALSE),"")</f>
        <v>#109440**HIV 1/2, INSTI HIV Antibody Individual POC, 1 Test</v>
      </c>
      <c r="F94" s="45">
        <f>IFERROR(VLOOKUP($A94,'Item List'!$A:$W,6,FALSE),"")</f>
        <v>206</v>
      </c>
      <c r="G94" s="45">
        <f>IFERROR(VLOOKUP($A94,'Item List'!$A:$W,7,FALSE),"")</f>
        <v>973</v>
      </c>
      <c r="H94" s="45">
        <f>IFERROR(VLOOKUP($A94,'Item List'!$A:$W,8,FALSE),"")</f>
        <v>40</v>
      </c>
      <c r="I94" s="45" t="str">
        <f>IFERROR(VLOOKUP($A94,'Item List'!$A:$W,9,FALSE),"")</f>
        <v>JLE01B04</v>
      </c>
      <c r="J94" s="45" t="str">
        <f>IFERROR(VLOOKUP($A94,'Item List'!$A:$W,10,FALSE),"")</f>
        <v>JDD01L01</v>
      </c>
      <c r="K94" s="43">
        <f t="shared" si="16"/>
        <v>246</v>
      </c>
      <c r="L94" s="43">
        <f t="shared" si="9"/>
        <v>6.15</v>
      </c>
      <c r="M94" s="44">
        <f t="shared" si="10"/>
        <v>6</v>
      </c>
      <c r="N94" s="49">
        <f t="shared" si="11"/>
        <v>240</v>
      </c>
      <c r="O94" s="20"/>
      <c r="Q94" s="4" t="str" cm="1">
        <f t="array" ref="Q94">IFERROR(INDEX($A$4:$N$1000,SMALL(IF((INDEX(MID($A$4:$N$1000,1,2),,11)&lt;&gt;"NN")*(INDEX($A$4:$N$1000,,13)&gt;=100)*(INDEX($A$4:$N$1000,,13)&lt;&gt;""),MATCH(ROW($A$4:$N$1000),ROW($A$4:$N$1000)),""),ROWS($A$4:A94)),COLUMNS($A$1:A91)),"")</f>
        <v/>
      </c>
      <c r="R94" s="4" t="str">
        <f>IFERROR(VLOOKUP(Q94,$A:$N,13,0),"")</f>
        <v/>
      </c>
      <c r="S94" s="4" t="str">
        <f ca="1"/>
        <v/>
      </c>
      <c r="T94" s="4" t="str">
        <f ca="1"/>
        <v/>
      </c>
      <c r="U94" s="4" t="str">
        <f t="shared" ca="1" si="12"/>
        <v/>
      </c>
      <c r="X94" s="4" t="str">
        <f>IFERROR(VLOOKUP(V94,$A:$C,4,0),"")</f>
        <v/>
      </c>
      <c r="AA94" s="4" t="str">
        <f t="shared" si="13"/>
        <v/>
      </c>
      <c r="AB94" s="8" t="str" cm="1">
        <f t="array" ref="AB94">IFERROR(INDEX($A$4:$N$1000,SMALL(IF((INDEX(MID($A$4:$N$1000,1,2),,11)&lt;&gt;"NN")*(INDEX($A$4:$N$1000,,13)&gt;=50)*(INDEX($A$4:$N$1000,,13)&lt;100)*(INDEX($A$4:$N$1000,,13)&lt;&gt;""),MATCH(ROW($A$4:$N$1000),ROW($A$4:$N$1000)),""),ROWS($A$4:A94)),COLUMNS($A$1:A91)),"")</f>
        <v/>
      </c>
      <c r="AC94" s="4" t="str">
        <f>IFERROR(VLOOKUP(AB94,$A:$N,13,0),"")</f>
        <v/>
      </c>
      <c r="AD94" s="4" t="str">
        <f ca="1"/>
        <v/>
      </c>
      <c r="AE94" s="4" t="str">
        <f ca="1"/>
        <v/>
      </c>
      <c r="AF94" s="4" t="str">
        <f t="shared" ca="1" si="14"/>
        <v/>
      </c>
      <c r="AI94" s="4" t="str">
        <f>IFERROR(VLOOKUP(AG94,$A:$C,4,0),"")</f>
        <v/>
      </c>
      <c r="AL94" s="4" t="str">
        <f>IFERROR(VLOOKUP(AJ94,$A:$C,4,0),"")</f>
        <v/>
      </c>
      <c r="AM94" s="8" cm="1">
        <f t="array" ref="AM94">IFERROR(INDEX($A$4:$N$1000,SMALL(IF((INDEX(MID($A$4:$N$1000,1,2),,11)&lt;&gt;"NN")*(INDEX($A$4:$N$1000,,13)&gt;=0)*(INDEX($A$4:$N$1000,,13)&lt;50)*(INDEX($A$4:$N$1000,,13)&lt;&gt;""),MATCH(ROW($A$4:$N$1000),ROW($A$4:$N$1000)),""),ROWS($A$4:A94)),COLUMNS($A$1:A91)),"")</f>
        <v>82764</v>
      </c>
      <c r="AN94" s="4">
        <f>IFERROR(VLOOKUP(AM94,$A:$N,13,0),"")</f>
        <v>5</v>
      </c>
      <c r="AO94" s="4">
        <f ca="1"/>
        <v>82764</v>
      </c>
      <c r="AP94" s="4">
        <f ca="1"/>
        <v>5</v>
      </c>
      <c r="AQ94" s="4" t="str">
        <f t="shared" ca="1" si="15"/>
        <v/>
      </c>
      <c r="AT94" s="4" t="str">
        <f>IFERROR(VLOOKUP(AR94,$A:$C,4,0),"")</f>
        <v/>
      </c>
      <c r="AU94" s="8" t="str" cm="1">
        <f t="array" ref="AU94">IFERROR(INDEX($A$4:$N$1000,SMALL(IF((INDEX(MID($A$4:$N$1000,1,2),,11)="NN")*(INDEX($A$4:$N$1000,,13)&gt;=0)*(INDEX($A$4:$N$1000,,13)&lt;&gt;""),MATCH(ROW($A$4:$N$1000),ROW($A$4:$N$1000)),""),ROWS($A$4:A94)),COLUMNS($A$1:A91)),"")</f>
        <v/>
      </c>
      <c r="AV94" s="4" t="str">
        <f>IFERROR(VLOOKUP(AU94,$A:$N,13,0),"")</f>
        <v/>
      </c>
      <c r="AW94" s="4" t="str">
        <f ca="1"/>
        <v/>
      </c>
      <c r="AX94" s="4" t="str">
        <f ca="1"/>
        <v/>
      </c>
      <c r="AY94" s="4" t="str">
        <f ca="1">IFERROR(VLOOKUP(AW94,$A:$C,4,0),"")</f>
        <v/>
      </c>
    </row>
    <row r="95" spans="1:51" ht="15.75" thickBot="1" x14ac:dyDescent="0.3">
      <c r="A95" s="64">
        <v>85313</v>
      </c>
      <c r="B95" s="62">
        <v>2076</v>
      </c>
      <c r="C95" s="63">
        <v>228</v>
      </c>
      <c r="D95" s="45">
        <f>IFERROR(VLOOKUP($A95,'Item List'!$A:$W,4,FALSE),"")</f>
        <v>200</v>
      </c>
      <c r="E95" s="53" t="str">
        <f>IFERROR(VLOOKUP($A95,'Item List'!$A:$W,5,FALSE),"")</f>
        <v>Zidovudine 10mg/ml [Retrovir], oral solution, Bottle, 200 ml</v>
      </c>
      <c r="F95" s="45">
        <f>IFERROR(VLOOKUP($A95,'Item List'!$A:$W,6,FALSE),"")</f>
        <v>22</v>
      </c>
      <c r="G95" s="45">
        <f>IFERROR(VLOOKUP($A95,'Item List'!$A:$W,7,FALSE),"")</f>
        <v>220</v>
      </c>
      <c r="H95" s="45">
        <f>IFERROR(VLOOKUP($A95,'Item List'!$A:$W,8,FALSE),"")</f>
        <v>2</v>
      </c>
      <c r="I95" s="45" t="str">
        <f>IFERROR(VLOOKUP($A95,'Item List'!$A:$W,9,FALSE),"")</f>
        <v>JLE01J01</v>
      </c>
      <c r="J95" s="45" t="str">
        <f>IFERROR(VLOOKUP($A95,'Item List'!$A:$W,10,FALSE),"")</f>
        <v/>
      </c>
      <c r="K95" s="43">
        <f t="shared" si="16"/>
        <v>228</v>
      </c>
      <c r="L95" s="43">
        <f t="shared" si="9"/>
        <v>114</v>
      </c>
      <c r="M95" s="44">
        <f t="shared" si="10"/>
        <v>114</v>
      </c>
      <c r="N95" s="49">
        <f t="shared" si="11"/>
        <v>228</v>
      </c>
      <c r="O95" s="20"/>
      <c r="Q95" s="4" t="str" cm="1">
        <f t="array" ref="Q95">IFERROR(INDEX($A$4:$N$1000,SMALL(IF((INDEX(MID($A$4:$N$1000,1,2),,11)&lt;&gt;"NN")*(INDEX($A$4:$N$1000,,13)&gt;=100)*(INDEX($A$4:$N$1000,,13)&lt;&gt;""),MATCH(ROW($A$4:$N$1000),ROW($A$4:$N$1000)),""),ROWS($A$4:A95)),COLUMNS($A$1:A92)),"")</f>
        <v/>
      </c>
      <c r="R95" s="4" t="str">
        <f>IFERROR(VLOOKUP(Q95,$A:$N,13,0),"")</f>
        <v/>
      </c>
      <c r="S95" s="4" t="str">
        <f ca="1"/>
        <v/>
      </c>
      <c r="T95" s="4" t="str">
        <f ca="1"/>
        <v/>
      </c>
      <c r="U95" s="4" t="str">
        <f t="shared" ca="1" si="12"/>
        <v/>
      </c>
      <c r="X95" s="4" t="str">
        <f>IFERROR(VLOOKUP(V95,$A:$C,4,0),"")</f>
        <v/>
      </c>
      <c r="AA95" s="4" t="str">
        <f t="shared" si="13"/>
        <v/>
      </c>
      <c r="AB95" s="8" t="str" cm="1">
        <f t="array" ref="AB95">IFERROR(INDEX($A$4:$N$1000,SMALL(IF((INDEX(MID($A$4:$N$1000,1,2),,11)&lt;&gt;"NN")*(INDEX($A$4:$N$1000,,13)&gt;=50)*(INDEX($A$4:$N$1000,,13)&lt;100)*(INDEX($A$4:$N$1000,,13)&lt;&gt;""),MATCH(ROW($A$4:$N$1000),ROW($A$4:$N$1000)),""),ROWS($A$4:A95)),COLUMNS($A$1:A92)),"")</f>
        <v/>
      </c>
      <c r="AC95" s="4" t="str">
        <f>IFERROR(VLOOKUP(AB95,$A:$N,13,0),"")</f>
        <v/>
      </c>
      <c r="AD95" s="4" t="str">
        <f ca="1"/>
        <v/>
      </c>
      <c r="AE95" s="4" t="str">
        <f ca="1"/>
        <v/>
      </c>
      <c r="AF95" s="4" t="str">
        <f t="shared" ca="1" si="14"/>
        <v/>
      </c>
      <c r="AI95" s="4" t="str">
        <f>IFERROR(VLOOKUP(AG95,$A:$C,4,0),"")</f>
        <v/>
      </c>
      <c r="AL95" s="4" t="str">
        <f>IFERROR(VLOOKUP(AJ95,$A:$C,4,0),"")</f>
        <v/>
      </c>
      <c r="AM95" s="8" cm="1">
        <f t="array" ref="AM95">IFERROR(INDEX($A$4:$N$1000,SMALL(IF((INDEX(MID($A$4:$N$1000,1,2),,11)&lt;&gt;"NN")*(INDEX($A$4:$N$1000,,13)&gt;=0)*(INDEX($A$4:$N$1000,,13)&lt;50)*(INDEX($A$4:$N$1000,,13)&lt;&gt;""),MATCH(ROW($A$4:$N$1000),ROW($A$4:$N$1000)),""),ROWS($A$4:A95)),COLUMNS($A$1:A92)),"")</f>
        <v>87857</v>
      </c>
      <c r="AN95" s="4">
        <f>IFERROR(VLOOKUP(AM95,$A:$N,13,0),"")</f>
        <v>6</v>
      </c>
      <c r="AO95" s="4">
        <f ca="1"/>
        <v>87857</v>
      </c>
      <c r="AP95" s="4">
        <f ca="1"/>
        <v>6</v>
      </c>
      <c r="AQ95" s="4" t="str">
        <f t="shared" ca="1" si="15"/>
        <v/>
      </c>
      <c r="AT95" s="4" t="str">
        <f>IFERROR(VLOOKUP(AR95,$A:$C,4,0),"")</f>
        <v/>
      </c>
      <c r="AU95" s="8" t="str" cm="1">
        <f t="array" ref="AU95">IFERROR(INDEX($A$4:$N$1000,SMALL(IF((INDEX(MID($A$4:$N$1000,1,2),,11)="NN")*(INDEX($A$4:$N$1000,,13)&gt;=0)*(INDEX($A$4:$N$1000,,13)&lt;&gt;""),MATCH(ROW($A$4:$N$1000),ROW($A$4:$N$1000)),""),ROWS($A$4:A95)),COLUMNS($A$1:A92)),"")</f>
        <v/>
      </c>
      <c r="AV95" s="4" t="str">
        <f>IFERROR(VLOOKUP(AU95,$A:$N,13,0),"")</f>
        <v/>
      </c>
      <c r="AW95" s="4" t="str">
        <f ca="1"/>
        <v/>
      </c>
      <c r="AX95" s="4" t="str">
        <f ca="1"/>
        <v/>
      </c>
      <c r="AY95" s="4" t="str">
        <f ca="1">IFERROR(VLOOKUP(AW95,$A:$C,4,0),"")</f>
        <v/>
      </c>
    </row>
    <row r="96" spans="1:51" ht="15.75" thickBot="1" x14ac:dyDescent="0.3">
      <c r="A96" s="64">
        <v>86904</v>
      </c>
      <c r="B96" s="62">
        <v>1110</v>
      </c>
      <c r="C96" s="63">
        <v>51</v>
      </c>
      <c r="D96" s="45">
        <f>IFERROR(VLOOKUP($A96,'Item List'!$A:$W,4,FALSE),"")</f>
        <v>25</v>
      </c>
      <c r="E96" s="53" t="str">
        <f>IFERROR(VLOOKUP($A96,'Item List'!$A:$W,5,FALSE),"")</f>
        <v>HIV 1/2, Clearview Complete Kit, 25 Tests</v>
      </c>
      <c r="F96" s="45">
        <f>IFERROR(VLOOKUP($A96,'Item List'!$A:$W,6,FALSE),"")</f>
        <v>176</v>
      </c>
      <c r="G96" s="45">
        <f>IFERROR(VLOOKUP($A96,'Item List'!$A:$W,7,FALSE),"")</f>
        <v>209</v>
      </c>
      <c r="H96" s="45">
        <f>IFERROR(VLOOKUP($A96,'Item List'!$A:$W,8,FALSE),"")</f>
        <v>39</v>
      </c>
      <c r="I96" s="45" t="str">
        <f>IFERROR(VLOOKUP($A96,'Item List'!$A:$W,9,FALSE),"")</f>
        <v>JLE01J02</v>
      </c>
      <c r="J96" s="45" t="str">
        <f>IFERROR(VLOOKUP($A96,'Item List'!$A:$W,10,FALSE),"")</f>
        <v>OBB02L04</v>
      </c>
      <c r="K96" s="43">
        <f t="shared" si="16"/>
        <v>51</v>
      </c>
      <c r="L96" s="43">
        <f t="shared" si="9"/>
        <v>1.3076923076923077</v>
      </c>
      <c r="M96" s="44">
        <f t="shared" si="10"/>
        <v>1</v>
      </c>
      <c r="N96" s="49">
        <f t="shared" si="11"/>
        <v>39</v>
      </c>
      <c r="O96" s="20"/>
      <c r="Q96" s="4" t="str" cm="1">
        <f t="array" ref="Q96">IFERROR(INDEX($A$4:$N$1000,SMALL(IF((INDEX(MID($A$4:$N$1000,1,2),,11)&lt;&gt;"NN")*(INDEX($A$4:$N$1000,,13)&gt;=100)*(INDEX($A$4:$N$1000,,13)&lt;&gt;""),MATCH(ROW($A$4:$N$1000),ROW($A$4:$N$1000)),""),ROWS($A$4:A96)),COLUMNS($A$1:A93)),"")</f>
        <v/>
      </c>
      <c r="R96" s="4" t="str">
        <f>IFERROR(VLOOKUP(Q96,$A:$N,13,0),"")</f>
        <v/>
      </c>
      <c r="S96" s="4" t="str">
        <f ca="1"/>
        <v/>
      </c>
      <c r="T96" s="4" t="str">
        <f ca="1"/>
        <v/>
      </c>
      <c r="U96" s="4" t="str">
        <f t="shared" ca="1" si="12"/>
        <v/>
      </c>
      <c r="X96" s="4" t="str">
        <f>IFERROR(VLOOKUP(V96,$A:$C,4,0),"")</f>
        <v/>
      </c>
      <c r="AA96" s="4" t="str">
        <f t="shared" si="13"/>
        <v/>
      </c>
      <c r="AB96" s="8" t="str" cm="1">
        <f t="array" ref="AB96">IFERROR(INDEX($A$4:$N$1000,SMALL(IF((INDEX(MID($A$4:$N$1000,1,2),,11)&lt;&gt;"NN")*(INDEX($A$4:$N$1000,,13)&gt;=50)*(INDEX($A$4:$N$1000,,13)&lt;100)*(INDEX($A$4:$N$1000,,13)&lt;&gt;""),MATCH(ROW($A$4:$N$1000),ROW($A$4:$N$1000)),""),ROWS($A$4:A96)),COLUMNS($A$1:A93)),"")</f>
        <v/>
      </c>
      <c r="AC96" s="4" t="str">
        <f>IFERROR(VLOOKUP(AB96,$A:$N,13,0),"")</f>
        <v/>
      </c>
      <c r="AD96" s="4" t="str">
        <f ca="1"/>
        <v/>
      </c>
      <c r="AE96" s="4" t="str">
        <f ca="1"/>
        <v/>
      </c>
      <c r="AF96" s="4" t="str">
        <f t="shared" ca="1" si="14"/>
        <v/>
      </c>
      <c r="AI96" s="4" t="str">
        <f>IFERROR(VLOOKUP(AG96,$A:$C,4,0),"")</f>
        <v/>
      </c>
      <c r="AL96" s="4" t="str">
        <f>IFERROR(VLOOKUP(AJ96,$A:$C,4,0),"")</f>
        <v/>
      </c>
      <c r="AM96" s="8" cm="1">
        <f t="array" ref="AM96">IFERROR(INDEX($A$4:$N$1000,SMALL(IF((INDEX(MID($A$4:$N$1000,1,2),,11)&lt;&gt;"NN")*(INDEX($A$4:$N$1000,,13)&gt;=0)*(INDEX($A$4:$N$1000,,13)&lt;50)*(INDEX($A$4:$N$1000,,13)&lt;&gt;""),MATCH(ROW($A$4:$N$1000),ROW($A$4:$N$1000)),""),ROWS($A$4:A96)),COLUMNS($A$1:A93)),"")</f>
        <v>82559</v>
      </c>
      <c r="AN96" s="4">
        <f>IFERROR(VLOOKUP(AM96,$A:$N,13,0),"")</f>
        <v>17</v>
      </c>
      <c r="AO96" s="4">
        <f ca="1"/>
        <v>82559</v>
      </c>
      <c r="AP96" s="4">
        <f ca="1"/>
        <v>17</v>
      </c>
      <c r="AQ96" s="4" t="str">
        <f t="shared" ca="1" si="15"/>
        <v/>
      </c>
      <c r="AT96" s="4" t="str">
        <f>IFERROR(VLOOKUP(AR96,$A:$C,4,0),"")</f>
        <v/>
      </c>
      <c r="AU96" s="8" t="str" cm="1">
        <f t="array" ref="AU96">IFERROR(INDEX($A$4:$N$1000,SMALL(IF((INDEX(MID($A$4:$N$1000,1,2),,11)="NN")*(INDEX($A$4:$N$1000,,13)&gt;=0)*(INDEX($A$4:$N$1000,,13)&lt;&gt;""),MATCH(ROW($A$4:$N$1000),ROW($A$4:$N$1000)),""),ROWS($A$4:A96)),COLUMNS($A$1:A93)),"")</f>
        <v/>
      </c>
      <c r="AV96" s="4" t="str">
        <f>IFERROR(VLOOKUP(AU96,$A:$N,13,0),"")</f>
        <v/>
      </c>
      <c r="AW96" s="4" t="str">
        <f ca="1"/>
        <v/>
      </c>
      <c r="AX96" s="4" t="str">
        <f ca="1"/>
        <v/>
      </c>
      <c r="AY96" s="4" t="str">
        <f ca="1">IFERROR(VLOOKUP(AW96,$A:$C,4,0),"")</f>
        <v/>
      </c>
    </row>
    <row r="97" spans="1:51" ht="15.75" thickBot="1" x14ac:dyDescent="0.3">
      <c r="A97" s="64">
        <v>88313</v>
      </c>
      <c r="B97" s="62">
        <v>1516</v>
      </c>
      <c r="C97" s="63">
        <v>58</v>
      </c>
      <c r="D97" s="45">
        <f>IFERROR(VLOOKUP($A97,'Item List'!$A:$W,4,FALSE),"")</f>
        <v>100</v>
      </c>
      <c r="E97" s="53" t="str">
        <f>IFERROR(VLOOKUP($A97,'Item List'!$A:$W,5,FALSE),"")</f>
        <v>Zidovudine 100mg, capsules, 100 Caps</v>
      </c>
      <c r="F97" s="45">
        <f>IFERROR(VLOOKUP($A97,'Item List'!$A:$W,6,FALSE),"")</f>
        <v>87</v>
      </c>
      <c r="G97" s="45">
        <f>IFERROR(VLOOKUP($A97,'Item List'!$A:$W,7,FALSE),"")</f>
        <v>170</v>
      </c>
      <c r="H97" s="45">
        <f>IFERROR(VLOOKUP($A97,'Item List'!$A:$W,8,FALSE),"")</f>
        <v>37</v>
      </c>
      <c r="I97" s="45" t="str">
        <f>IFERROR(VLOOKUP($A97,'Item List'!$A:$W,9,FALSE),"")</f>
        <v>JLE01J03</v>
      </c>
      <c r="J97" s="45" t="str">
        <f>IFERROR(VLOOKUP($A97,'Item List'!$A:$W,10,FALSE),"")</f>
        <v>JDD01D05</v>
      </c>
      <c r="K97" s="43">
        <f t="shared" si="16"/>
        <v>58</v>
      </c>
      <c r="L97" s="43">
        <f t="shared" si="9"/>
        <v>1.5675675675675675</v>
      </c>
      <c r="M97" s="44">
        <f t="shared" si="10"/>
        <v>2</v>
      </c>
      <c r="N97" s="49">
        <f t="shared" si="11"/>
        <v>74</v>
      </c>
      <c r="O97" s="20"/>
      <c r="Q97" s="4" t="str" cm="1">
        <f t="array" ref="Q97">IFERROR(INDEX($A$4:$N$1000,SMALL(IF((INDEX(MID($A$4:$N$1000,1,2),,11)&lt;&gt;"NN")*(INDEX($A$4:$N$1000,,13)&gt;=100)*(INDEX($A$4:$N$1000,,13)&lt;&gt;""),MATCH(ROW($A$4:$N$1000),ROW($A$4:$N$1000)),""),ROWS($A$4:A97)),COLUMNS($A$1:A94)),"")</f>
        <v/>
      </c>
      <c r="R97" s="4" t="str">
        <f>IFERROR(VLOOKUP(Q97,$A:$N,13,0),"")</f>
        <v/>
      </c>
      <c r="S97" s="4" t="str">
        <f ca="1"/>
        <v/>
      </c>
      <c r="T97" s="4" t="str">
        <f ca="1"/>
        <v/>
      </c>
      <c r="U97" s="4" t="str">
        <f t="shared" ca="1" si="12"/>
        <v/>
      </c>
      <c r="X97" s="4" t="str">
        <f>IFERROR(VLOOKUP(V97,$A:$C,4,0),"")</f>
        <v/>
      </c>
      <c r="AA97" s="4" t="str">
        <f t="shared" si="13"/>
        <v/>
      </c>
      <c r="AB97" s="8" t="str" cm="1">
        <f t="array" ref="AB97">IFERROR(INDEX($A$4:$N$1000,SMALL(IF((INDEX(MID($A$4:$N$1000,1,2),,11)&lt;&gt;"NN")*(INDEX($A$4:$N$1000,,13)&gt;=50)*(INDEX($A$4:$N$1000,,13)&lt;100)*(INDEX($A$4:$N$1000,,13)&lt;&gt;""),MATCH(ROW($A$4:$N$1000),ROW($A$4:$N$1000)),""),ROWS($A$4:A97)),COLUMNS($A$1:A94)),"")</f>
        <v/>
      </c>
      <c r="AC97" s="4" t="str">
        <f>IFERROR(VLOOKUP(AB97,$A:$N,13,0),"")</f>
        <v/>
      </c>
      <c r="AD97" s="4" t="str">
        <f ca="1"/>
        <v/>
      </c>
      <c r="AE97" s="4" t="str">
        <f ca="1"/>
        <v/>
      </c>
      <c r="AF97" s="4" t="str">
        <f t="shared" ca="1" si="14"/>
        <v/>
      </c>
      <c r="AI97" s="4" t="str">
        <f>IFERROR(VLOOKUP(AG97,$A:$C,4,0),"")</f>
        <v/>
      </c>
      <c r="AL97" s="4" t="str">
        <f>IFERROR(VLOOKUP(AJ97,$A:$C,4,0),"")</f>
        <v/>
      </c>
      <c r="AM97" s="8" cm="1">
        <f t="array" ref="AM97">IFERROR(INDEX($A$4:$N$1000,SMALL(IF((INDEX(MID($A$4:$N$1000,1,2),,11)&lt;&gt;"NN")*(INDEX($A$4:$N$1000,,13)&gt;=0)*(INDEX($A$4:$N$1000,,13)&lt;50)*(INDEX($A$4:$N$1000,,13)&lt;&gt;""),MATCH(ROW($A$4:$N$1000),ROW($A$4:$N$1000)),""),ROWS($A$4:A97)),COLUMNS($A$1:A94)),"")</f>
        <v>85860</v>
      </c>
      <c r="AN97" s="4">
        <f>IFERROR(VLOOKUP(AM97,$A:$N,13,0),"")</f>
        <v>5</v>
      </c>
      <c r="AO97" s="4">
        <f ca="1"/>
        <v>85860</v>
      </c>
      <c r="AP97" s="4">
        <f ca="1"/>
        <v>5</v>
      </c>
      <c r="AQ97" s="4" t="str">
        <f t="shared" ca="1" si="15"/>
        <v/>
      </c>
      <c r="AT97" s="4" t="str">
        <f>IFERROR(VLOOKUP(AR97,$A:$C,4,0),"")</f>
        <v/>
      </c>
      <c r="AU97" s="8" t="str" cm="1">
        <f t="array" ref="AU97">IFERROR(INDEX($A$4:$N$1000,SMALL(IF((INDEX(MID($A$4:$N$1000,1,2),,11)="NN")*(INDEX($A$4:$N$1000,,13)&gt;=0)*(INDEX($A$4:$N$1000,,13)&lt;&gt;""),MATCH(ROW($A$4:$N$1000),ROW($A$4:$N$1000)),""),ROWS($A$4:A97)),COLUMNS($A$1:A94)),"")</f>
        <v/>
      </c>
      <c r="AV97" s="4" t="str">
        <f>IFERROR(VLOOKUP(AU97,$A:$N,13,0),"")</f>
        <v/>
      </c>
      <c r="AW97" s="4" t="str">
        <f ca="1"/>
        <v/>
      </c>
      <c r="AX97" s="4" t="str">
        <f ca="1"/>
        <v/>
      </c>
      <c r="AY97" s="4" t="str">
        <f ca="1">IFERROR(VLOOKUP(AW97,$A:$C,4,0),"")</f>
        <v/>
      </c>
    </row>
    <row r="98" spans="1:51" ht="15.75" thickBot="1" x14ac:dyDescent="0.3">
      <c r="A98" s="64">
        <v>89323</v>
      </c>
      <c r="B98" s="62">
        <v>919</v>
      </c>
      <c r="C98" s="63">
        <v>234</v>
      </c>
      <c r="D98" s="45">
        <f>IFERROR(VLOOKUP($A98,'Item List'!$A:$W,4,FALSE),"")</f>
        <v>90</v>
      </c>
      <c r="E98" s="53" t="str">
        <f>IFERROR(VLOOKUP($A98,'Item List'!$A:$W,5,FALSE),"")</f>
        <v>Efavirenz 200mg, capsule, 90 Caps</v>
      </c>
      <c r="F98" s="45">
        <f>IFERROR(VLOOKUP($A98,'Item List'!$A:$W,6,FALSE),"")</f>
        <v>43</v>
      </c>
      <c r="G98" s="45">
        <f>IFERROR(VLOOKUP($A98,'Item List'!$A:$W,7,FALSE),"")</f>
        <v>960</v>
      </c>
      <c r="H98" s="45">
        <f>IFERROR(VLOOKUP($A98,'Item List'!$A:$W,8,FALSE),"")</f>
        <v>25</v>
      </c>
      <c r="I98" s="45" t="str">
        <f>IFERROR(VLOOKUP($A98,'Item List'!$A:$W,9,FALSE),"")</f>
        <v>JLE01J04</v>
      </c>
      <c r="J98" s="45" t="str">
        <f>IFERROR(VLOOKUP($A98,'Item List'!$A:$W,10,FALSE),"")</f>
        <v/>
      </c>
      <c r="K98" s="43">
        <f t="shared" si="16"/>
        <v>234</v>
      </c>
      <c r="L98" s="43">
        <f t="shared" si="9"/>
        <v>9.36</v>
      </c>
      <c r="M98" s="44">
        <f t="shared" si="10"/>
        <v>9</v>
      </c>
      <c r="N98" s="49">
        <f t="shared" si="11"/>
        <v>225</v>
      </c>
      <c r="O98" s="20"/>
      <c r="Q98" s="4" t="str" cm="1">
        <f t="array" ref="Q98">IFERROR(INDEX($A$4:$N$1000,SMALL(IF((INDEX(MID($A$4:$N$1000,1,2),,11)&lt;&gt;"NN")*(INDEX($A$4:$N$1000,,13)&gt;=100)*(INDEX($A$4:$N$1000,,13)&lt;&gt;""),MATCH(ROW($A$4:$N$1000),ROW($A$4:$N$1000)),""),ROWS($A$4:A98)),COLUMNS($A$1:A95)),"")</f>
        <v/>
      </c>
      <c r="R98" s="4" t="str">
        <f>IFERROR(VLOOKUP(Q98,$A:$N,13,0),"")</f>
        <v/>
      </c>
      <c r="S98" s="4" t="str">
        <f ca="1"/>
        <v/>
      </c>
      <c r="T98" s="4" t="str">
        <f ca="1"/>
        <v/>
      </c>
      <c r="U98" s="4" t="str">
        <f t="shared" ca="1" si="12"/>
        <v/>
      </c>
      <c r="X98" s="4" t="str">
        <f>IFERROR(VLOOKUP(V98,$A:$C,4,0),"")</f>
        <v/>
      </c>
      <c r="AA98" s="4" t="str">
        <f t="shared" si="13"/>
        <v/>
      </c>
      <c r="AB98" s="8" t="str" cm="1">
        <f t="array" ref="AB98">IFERROR(INDEX($A$4:$N$1000,SMALL(IF((INDEX(MID($A$4:$N$1000,1,2),,11)&lt;&gt;"NN")*(INDEX($A$4:$N$1000,,13)&gt;=50)*(INDEX($A$4:$N$1000,,13)&lt;100)*(INDEX($A$4:$N$1000,,13)&lt;&gt;""),MATCH(ROW($A$4:$N$1000),ROW($A$4:$N$1000)),""),ROWS($A$4:A98)),COLUMNS($A$1:A95)),"")</f>
        <v/>
      </c>
      <c r="AC98" s="4" t="str">
        <f>IFERROR(VLOOKUP(AB98,$A:$N,13,0),"")</f>
        <v/>
      </c>
      <c r="AD98" s="4" t="str">
        <f ca="1"/>
        <v/>
      </c>
      <c r="AE98" s="4" t="str">
        <f ca="1"/>
        <v/>
      </c>
      <c r="AF98" s="4" t="str">
        <f t="shared" ca="1" si="14"/>
        <v/>
      </c>
      <c r="AI98" s="4" t="str">
        <f>IFERROR(VLOOKUP(AG98,$A:$C,4,0),"")</f>
        <v/>
      </c>
      <c r="AL98" s="4" t="str">
        <f>IFERROR(VLOOKUP(AJ98,$A:$C,4,0),"")</f>
        <v/>
      </c>
      <c r="AM98" s="8" cm="1">
        <f t="array" ref="AM98">IFERROR(INDEX($A$4:$N$1000,SMALL(IF((INDEX(MID($A$4:$N$1000,1,2),,11)&lt;&gt;"NN")*(INDEX($A$4:$N$1000,,13)&gt;=0)*(INDEX($A$4:$N$1000,,13)&lt;50)*(INDEX($A$4:$N$1000,,13)&lt;&gt;""),MATCH(ROW($A$4:$N$1000),ROW($A$4:$N$1000)),""),ROWS($A$4:A98)),COLUMNS($A$1:A95)),"")</f>
        <v>88077</v>
      </c>
      <c r="AN98" s="4">
        <f>IFERROR(VLOOKUP(AM98,$A:$N,13,0),"")</f>
        <v>2</v>
      </c>
      <c r="AO98" s="4">
        <f ca="1"/>
        <v>88077</v>
      </c>
      <c r="AP98" s="4">
        <f ca="1"/>
        <v>2</v>
      </c>
      <c r="AQ98" s="4" t="str">
        <f t="shared" ca="1" si="15"/>
        <v/>
      </c>
      <c r="AT98" s="4" t="str">
        <f>IFERROR(VLOOKUP(AR98,$A:$C,4,0),"")</f>
        <v/>
      </c>
      <c r="AU98" s="8" t="str" cm="1">
        <f t="array" ref="AU98">IFERROR(INDEX($A$4:$N$1000,SMALL(IF((INDEX(MID($A$4:$N$1000,1,2),,11)="NN")*(INDEX($A$4:$N$1000,,13)&gt;=0)*(INDEX($A$4:$N$1000,,13)&lt;&gt;""),MATCH(ROW($A$4:$N$1000),ROW($A$4:$N$1000)),""),ROWS($A$4:A98)),COLUMNS($A$1:A95)),"")</f>
        <v/>
      </c>
      <c r="AV98" s="4" t="str">
        <f>IFERROR(VLOOKUP(AU98,$A:$N,13,0),"")</f>
        <v/>
      </c>
      <c r="AW98" s="4" t="str">
        <f ca="1"/>
        <v/>
      </c>
      <c r="AX98" s="4" t="str">
        <f ca="1"/>
        <v/>
      </c>
      <c r="AY98" s="4" t="str">
        <f ca="1">IFERROR(VLOOKUP(AW98,$A:$C,4,0),"")</f>
        <v/>
      </c>
    </row>
    <row r="99" spans="1:51" ht="15.75" thickBot="1" x14ac:dyDescent="0.3">
      <c r="A99" s="64">
        <v>84082</v>
      </c>
      <c r="B99" s="62">
        <v>763</v>
      </c>
      <c r="C99" s="63">
        <v>222</v>
      </c>
      <c r="D99" s="45">
        <f>IFERROR(VLOOKUP($A99,'Item List'!$A:$W,4,FALSE),"")</f>
        <v>60</v>
      </c>
      <c r="E99" s="53" t="str">
        <f>IFERROR(VLOOKUP($A99,'Item List'!$A:$W,5,FALSE),"")</f>
        <v>Nevirapine 200mg, tablets, 60 Tabs</v>
      </c>
      <c r="F99" s="45">
        <f>IFERROR(VLOOKUP($A99,'Item List'!$A:$W,6,FALSE),"")</f>
        <v>28</v>
      </c>
      <c r="G99" s="45">
        <f>IFERROR(VLOOKUP($A99,'Item List'!$A:$W,7,FALSE),"")</f>
        <v>519</v>
      </c>
      <c r="H99" s="45">
        <f>IFERROR(VLOOKUP($A99,'Item List'!$A:$W,8,FALSE),"")</f>
        <v>34</v>
      </c>
      <c r="I99" s="45" t="str">
        <f>IFERROR(VLOOKUP($A99,'Item List'!$A:$W,9,FALSE),"")</f>
        <v>JLE01J05</v>
      </c>
      <c r="J99" s="45" t="str">
        <f>IFERROR(VLOOKUP($A99,'Item List'!$A:$W,10,FALSE),"")</f>
        <v>JDD01B02</v>
      </c>
      <c r="K99" s="43">
        <f t="shared" si="16"/>
        <v>222</v>
      </c>
      <c r="L99" s="43">
        <f t="shared" si="9"/>
        <v>6.5294117647058822</v>
      </c>
      <c r="M99" s="44">
        <f t="shared" si="10"/>
        <v>7</v>
      </c>
      <c r="N99" s="49">
        <f t="shared" si="11"/>
        <v>238</v>
      </c>
      <c r="O99" s="20"/>
      <c r="Q99" s="4" t="str" cm="1">
        <f t="array" ref="Q99">IFERROR(INDEX($A$4:$N$1000,SMALL(IF((INDEX(MID($A$4:$N$1000,1,2),,11)&lt;&gt;"NN")*(INDEX($A$4:$N$1000,,13)&gt;=100)*(INDEX($A$4:$N$1000,,13)&lt;&gt;""),MATCH(ROW($A$4:$N$1000),ROW($A$4:$N$1000)),""),ROWS($A$4:A99)),COLUMNS($A$1:A96)),"")</f>
        <v/>
      </c>
      <c r="R99" s="4" t="str">
        <f>IFERROR(VLOOKUP(Q99,$A:$N,13,0),"")</f>
        <v/>
      </c>
      <c r="S99" s="4" t="str">
        <f ca="1"/>
        <v/>
      </c>
      <c r="T99" s="4" t="str">
        <f ca="1"/>
        <v/>
      </c>
      <c r="U99" s="4" t="str">
        <f t="shared" ca="1" si="12"/>
        <v/>
      </c>
      <c r="X99" s="4" t="str">
        <f>IFERROR(VLOOKUP(V99,$A:$C,4,0),"")</f>
        <v/>
      </c>
      <c r="AA99" s="4" t="str">
        <f t="shared" si="13"/>
        <v/>
      </c>
      <c r="AB99" s="8" t="str" cm="1">
        <f t="array" ref="AB99">IFERROR(INDEX($A$4:$N$1000,SMALL(IF((INDEX(MID($A$4:$N$1000,1,2),,11)&lt;&gt;"NN")*(INDEX($A$4:$N$1000,,13)&gt;=50)*(INDEX($A$4:$N$1000,,13)&lt;100)*(INDEX($A$4:$N$1000,,13)&lt;&gt;""),MATCH(ROW($A$4:$N$1000),ROW($A$4:$N$1000)),""),ROWS($A$4:A99)),COLUMNS($A$1:A96)),"")</f>
        <v/>
      </c>
      <c r="AC99" s="4" t="str">
        <f>IFERROR(VLOOKUP(AB99,$A:$N,13,0),"")</f>
        <v/>
      </c>
      <c r="AD99" s="4" t="str">
        <f ca="1"/>
        <v/>
      </c>
      <c r="AE99" s="4" t="str">
        <f ca="1"/>
        <v/>
      </c>
      <c r="AF99" s="4" t="str">
        <f t="shared" ca="1" si="14"/>
        <v/>
      </c>
      <c r="AI99" s="4" t="str">
        <f>IFERROR(VLOOKUP(AG99,$A:$C,4,0),"")</f>
        <v/>
      </c>
      <c r="AL99" s="4" t="str">
        <f>IFERROR(VLOOKUP(AJ99,$A:$C,4,0),"")</f>
        <v/>
      </c>
      <c r="AM99" s="8" cm="1">
        <f t="array" ref="AM99">IFERROR(INDEX($A$4:$N$1000,SMALL(IF((INDEX(MID($A$4:$N$1000,1,2),,11)&lt;&gt;"NN")*(INDEX($A$4:$N$1000,,13)&gt;=0)*(INDEX($A$4:$N$1000,,13)&lt;50)*(INDEX($A$4:$N$1000,,13)&lt;&gt;""),MATCH(ROW($A$4:$N$1000),ROW($A$4:$N$1000)),""),ROWS($A$4:A99)),COLUMNS($A$1:A96)),"")</f>
        <v>87593</v>
      </c>
      <c r="AN99" s="4">
        <f>IFERROR(VLOOKUP(AM99,$A:$N,13,0),"")</f>
        <v>47</v>
      </c>
      <c r="AO99" s="4">
        <f ca="1"/>
        <v>87593</v>
      </c>
      <c r="AP99" s="4">
        <f ca="1"/>
        <v>47</v>
      </c>
      <c r="AQ99" s="4" t="str">
        <f t="shared" ca="1" si="15"/>
        <v/>
      </c>
      <c r="AT99" s="4" t="str">
        <f>IFERROR(VLOOKUP(AR99,$A:$C,4,0),"")</f>
        <v/>
      </c>
      <c r="AU99" s="8" t="str" cm="1">
        <f t="array" ref="AU99">IFERROR(INDEX($A$4:$N$1000,SMALL(IF((INDEX(MID($A$4:$N$1000,1,2),,11)="NN")*(INDEX($A$4:$N$1000,,13)&gt;=0)*(INDEX($A$4:$N$1000,,13)&lt;&gt;""),MATCH(ROW($A$4:$N$1000),ROW($A$4:$N$1000)),""),ROWS($A$4:A99)),COLUMNS($A$1:A96)),"")</f>
        <v/>
      </c>
      <c r="AV99" s="4" t="str">
        <f>IFERROR(VLOOKUP(AU99,$A:$N,13,0),"")</f>
        <v/>
      </c>
      <c r="AW99" s="4" t="str">
        <f ca="1"/>
        <v/>
      </c>
      <c r="AX99" s="4" t="str">
        <f ca="1"/>
        <v/>
      </c>
      <c r="AY99" s="4" t="str">
        <f ca="1">IFERROR(VLOOKUP(AW99,$A:$C,4,0),"")</f>
        <v/>
      </c>
    </row>
    <row r="100" spans="1:51" ht="15.75" thickBot="1" x14ac:dyDescent="0.3">
      <c r="A100" s="64">
        <v>81326</v>
      </c>
      <c r="B100" s="62">
        <v>2418</v>
      </c>
      <c r="C100" s="63">
        <v>149</v>
      </c>
      <c r="D100" s="45">
        <f>IFERROR(VLOOKUP($A100,'Item List'!$A:$W,4,FALSE),"")</f>
        <v>60</v>
      </c>
      <c r="E100" s="53" t="str">
        <f>IFERROR(VLOOKUP($A100,'Item List'!$A:$W,5,FALSE),"")</f>
        <v>Nevirapine 200mg [Viramune], tablets, 60 Tabs</v>
      </c>
      <c r="F100" s="45">
        <f>IFERROR(VLOOKUP($A100,'Item List'!$A:$W,6,FALSE),"")</f>
        <v>337</v>
      </c>
      <c r="G100" s="45">
        <f>IFERROR(VLOOKUP($A100,'Item List'!$A:$W,7,FALSE),"")</f>
        <v>989</v>
      </c>
      <c r="H100" s="45">
        <f>IFERROR(VLOOKUP($A100,'Item List'!$A:$W,8,FALSE),"")</f>
        <v>16</v>
      </c>
      <c r="I100" s="45" t="str">
        <f>IFERROR(VLOOKUP($A100,'Item List'!$A:$W,9,FALSE),"")</f>
        <v>JLE01J06</v>
      </c>
      <c r="J100" s="45" t="str">
        <f>IFERROR(VLOOKUP($A100,'Item List'!$A:$W,10,FALSE),"")</f>
        <v>OBB02D01</v>
      </c>
      <c r="K100" s="43">
        <f t="shared" si="16"/>
        <v>149</v>
      </c>
      <c r="L100" s="43">
        <f t="shared" si="9"/>
        <v>9.3125</v>
      </c>
      <c r="M100" s="44">
        <f t="shared" si="10"/>
        <v>9</v>
      </c>
      <c r="N100" s="49">
        <f t="shared" si="11"/>
        <v>144</v>
      </c>
      <c r="O100" s="20"/>
      <c r="Q100" s="4" t="str" cm="1">
        <f t="array" ref="Q100">IFERROR(INDEX($A$4:$N$1000,SMALL(IF((INDEX(MID($A$4:$N$1000,1,2),,11)&lt;&gt;"NN")*(INDEX($A$4:$N$1000,,13)&gt;=100)*(INDEX($A$4:$N$1000,,13)&lt;&gt;""),MATCH(ROW($A$4:$N$1000),ROW($A$4:$N$1000)),""),ROWS($A$4:A100)),COLUMNS($A$1:A97)),"")</f>
        <v/>
      </c>
      <c r="R100" s="4" t="str">
        <f>IFERROR(VLOOKUP(Q100,$A:$N,13,0),"")</f>
        <v/>
      </c>
      <c r="S100" s="4" t="str">
        <f ca="1"/>
        <v/>
      </c>
      <c r="T100" s="4" t="str">
        <f ca="1"/>
        <v/>
      </c>
      <c r="U100" s="4" t="str">
        <f t="shared" ca="1" si="12"/>
        <v/>
      </c>
      <c r="X100" s="4" t="str">
        <f>IFERROR(VLOOKUP(V100,$A:$C,4,0),"")</f>
        <v/>
      </c>
      <c r="AA100" s="4" t="str">
        <f t="shared" si="13"/>
        <v/>
      </c>
      <c r="AB100" s="8" t="str" cm="1">
        <f t="array" ref="AB100">IFERROR(INDEX($A$4:$N$1000,SMALL(IF((INDEX(MID($A$4:$N$1000,1,2),,11)&lt;&gt;"NN")*(INDEX($A$4:$N$1000,,13)&gt;=50)*(INDEX($A$4:$N$1000,,13)&lt;100)*(INDEX($A$4:$N$1000,,13)&lt;&gt;""),MATCH(ROW($A$4:$N$1000),ROW($A$4:$N$1000)),""),ROWS($A$4:A100)),COLUMNS($A$1:A97)),"")</f>
        <v/>
      </c>
      <c r="AC100" s="4" t="str">
        <f>IFERROR(VLOOKUP(AB100,$A:$N,13,0),"")</f>
        <v/>
      </c>
      <c r="AD100" s="4" t="str">
        <f ca="1"/>
        <v/>
      </c>
      <c r="AE100" s="4" t="str">
        <f ca="1"/>
        <v/>
      </c>
      <c r="AF100" s="4" t="str">
        <f t="shared" ca="1" si="14"/>
        <v/>
      </c>
      <c r="AI100" s="4" t="str">
        <f>IFERROR(VLOOKUP(AG100,$A:$C,4,0),"")</f>
        <v/>
      </c>
      <c r="AL100" s="4" t="str">
        <f>IFERROR(VLOOKUP(AJ100,$A:$C,4,0),"")</f>
        <v/>
      </c>
      <c r="AM100" s="8" cm="1">
        <f t="array" ref="AM100">IFERROR(INDEX($A$4:$N$1000,SMALL(IF((INDEX(MID($A$4:$N$1000,1,2),,11)&lt;&gt;"NN")*(INDEX($A$4:$N$1000,,13)&gt;=0)*(INDEX($A$4:$N$1000,,13)&lt;50)*(INDEX($A$4:$N$1000,,13)&lt;&gt;""),MATCH(ROW($A$4:$N$1000),ROW($A$4:$N$1000)),""),ROWS($A$4:A100)),COLUMNS($A$1:A97)),"")</f>
        <v>82744</v>
      </c>
      <c r="AN100" s="4">
        <f>IFERROR(VLOOKUP(AM100,$A:$N,13,0),"")</f>
        <v>7</v>
      </c>
      <c r="AO100" s="4">
        <f ca="1"/>
        <v>82744</v>
      </c>
      <c r="AP100" s="4">
        <f ca="1"/>
        <v>7</v>
      </c>
      <c r="AQ100" s="4" t="str">
        <f t="shared" ca="1" si="15"/>
        <v/>
      </c>
      <c r="AT100" s="4" t="str">
        <f>IFERROR(VLOOKUP(AR100,$A:$C,4,0),"")</f>
        <v/>
      </c>
      <c r="AU100" s="8" t="str" cm="1">
        <f t="array" ref="AU100">IFERROR(INDEX($A$4:$N$1000,SMALL(IF((INDEX(MID($A$4:$N$1000,1,2),,11)="NN")*(INDEX($A$4:$N$1000,,13)&gt;=0)*(INDEX($A$4:$N$1000,,13)&lt;&gt;""),MATCH(ROW($A$4:$N$1000),ROW($A$4:$N$1000)),""),ROWS($A$4:A100)),COLUMNS($A$1:A97)),"")</f>
        <v/>
      </c>
      <c r="AV100" s="4" t="str">
        <f>IFERROR(VLOOKUP(AU100,$A:$N,13,0),"")</f>
        <v/>
      </c>
      <c r="AW100" s="4" t="str">
        <f ca="1"/>
        <v/>
      </c>
      <c r="AX100" s="4" t="str">
        <f ca="1"/>
        <v/>
      </c>
      <c r="AY100" s="4" t="str">
        <f ca="1">IFERROR(VLOOKUP(AW100,$A:$C,4,0),"")</f>
        <v/>
      </c>
    </row>
    <row r="101" spans="1:51" ht="15.75" thickBot="1" x14ac:dyDescent="0.3">
      <c r="A101" s="64">
        <v>82654</v>
      </c>
      <c r="B101" s="62">
        <v>2088</v>
      </c>
      <c r="C101" s="63">
        <v>144</v>
      </c>
      <c r="D101" s="45">
        <f>IFERROR(VLOOKUP($A101,'Item List'!$A:$W,4,FALSE),"")</f>
        <v>30</v>
      </c>
      <c r="E101" s="53" t="str">
        <f>IFERROR(VLOOKUP($A101,'Item List'!$A:$W,5,FALSE),"")</f>
        <v>Didanosine EC 250mg [Videx EC], delayed-release capsules, Blister 3 x 10 Caps</v>
      </c>
      <c r="F101" s="45">
        <f>IFERROR(VLOOKUP($A101,'Item List'!$A:$W,6,FALSE),"")</f>
        <v>170</v>
      </c>
      <c r="G101" s="45">
        <f>IFERROR(VLOOKUP($A101,'Item List'!$A:$W,7,FALSE),"")</f>
        <v>802</v>
      </c>
      <c r="H101" s="45">
        <f>IFERROR(VLOOKUP($A101,'Item List'!$A:$W,8,FALSE),"")</f>
        <v>0</v>
      </c>
      <c r="I101" s="45" t="str">
        <f>IFERROR(VLOOKUP($A101,'Item List'!$A:$W,9,FALSE),"")</f>
        <v>JLE02B01</v>
      </c>
      <c r="J101" s="45" t="str">
        <f>IFERROR(VLOOKUP($A101,'Item List'!$A:$W,10,FALSE),"")</f>
        <v>JDD01B03</v>
      </c>
      <c r="K101" s="43">
        <f t="shared" si="16"/>
        <v>144</v>
      </c>
      <c r="L101" s="43" t="str">
        <f t="shared" si="9"/>
        <v/>
      </c>
      <c r="M101" s="44" t="str">
        <f t="shared" si="10"/>
        <v/>
      </c>
      <c r="N101" s="49" t="str">
        <f t="shared" si="11"/>
        <v/>
      </c>
      <c r="O101" s="20"/>
      <c r="Q101" s="4" t="str" cm="1">
        <f t="array" ref="Q101">IFERROR(INDEX($A$4:$N$1000,SMALL(IF((INDEX(MID($A$4:$N$1000,1,2),,11)&lt;&gt;"NN")*(INDEX($A$4:$N$1000,,13)&gt;=100)*(INDEX($A$4:$N$1000,,13)&lt;&gt;""),MATCH(ROW($A$4:$N$1000),ROW($A$4:$N$1000)),""),ROWS($A$4:A101)),COLUMNS($A$1:A98)),"")</f>
        <v/>
      </c>
      <c r="R101" s="4" t="str">
        <f>IFERROR(VLOOKUP(Q101,$A:$N,13,0),"")</f>
        <v/>
      </c>
      <c r="S101" s="4" t="str">
        <f ca="1"/>
        <v/>
      </c>
      <c r="T101" s="4" t="str">
        <f ca="1"/>
        <v/>
      </c>
      <c r="U101" s="4" t="str">
        <f t="shared" ca="1" si="12"/>
        <v/>
      </c>
      <c r="X101" s="4" t="str">
        <f>IFERROR(VLOOKUP(V101,$A:$C,4,0),"")</f>
        <v/>
      </c>
      <c r="AA101" s="4" t="str">
        <f t="shared" si="13"/>
        <v/>
      </c>
      <c r="AB101" s="8" t="str" cm="1">
        <f t="array" ref="AB101">IFERROR(INDEX($A$4:$N$1000,SMALL(IF((INDEX(MID($A$4:$N$1000,1,2),,11)&lt;&gt;"NN")*(INDEX($A$4:$N$1000,,13)&gt;=50)*(INDEX($A$4:$N$1000,,13)&lt;100)*(INDEX($A$4:$N$1000,,13)&lt;&gt;""),MATCH(ROW($A$4:$N$1000),ROW($A$4:$N$1000)),""),ROWS($A$4:A101)),COLUMNS($A$1:A98)),"")</f>
        <v/>
      </c>
      <c r="AC101" s="4" t="str">
        <f>IFERROR(VLOOKUP(AB101,$A:$N,13,0),"")</f>
        <v/>
      </c>
      <c r="AD101" s="4" t="str">
        <f ca="1"/>
        <v/>
      </c>
      <c r="AE101" s="4" t="str">
        <f ca="1"/>
        <v/>
      </c>
      <c r="AF101" s="4" t="str">
        <f t="shared" ca="1" si="14"/>
        <v/>
      </c>
      <c r="AI101" s="4" t="str">
        <f>IFERROR(VLOOKUP(AG101,$A:$C,4,0),"")</f>
        <v/>
      </c>
      <c r="AL101" s="4" t="str">
        <f>IFERROR(VLOOKUP(AJ101,$A:$C,4,0),"")</f>
        <v/>
      </c>
      <c r="AM101" s="8" cm="1">
        <f t="array" ref="AM101">IFERROR(INDEX($A$4:$N$1000,SMALL(IF((INDEX(MID($A$4:$N$1000,1,2),,11)&lt;&gt;"NN")*(INDEX($A$4:$N$1000,,13)&gt;=0)*(INDEX($A$4:$N$1000,,13)&lt;50)*(INDEX($A$4:$N$1000,,13)&lt;&gt;""),MATCH(ROW($A$4:$N$1000),ROW($A$4:$N$1000)),""),ROWS($A$4:A101)),COLUMNS($A$1:A98)),"")</f>
        <v>84244</v>
      </c>
      <c r="AN101" s="4">
        <f>IFERROR(VLOOKUP(AM101,$A:$N,13,0),"")</f>
        <v>19</v>
      </c>
      <c r="AO101" s="4">
        <f ca="1"/>
        <v>84244</v>
      </c>
      <c r="AP101" s="4">
        <f ca="1"/>
        <v>19</v>
      </c>
      <c r="AQ101" s="4" t="str">
        <f t="shared" ca="1" si="15"/>
        <v/>
      </c>
      <c r="AT101" s="4" t="str">
        <f>IFERROR(VLOOKUP(AR101,$A:$C,4,0),"")</f>
        <v/>
      </c>
      <c r="AU101" s="8" t="str" cm="1">
        <f t="array" ref="AU101">IFERROR(INDEX($A$4:$N$1000,SMALL(IF((INDEX(MID($A$4:$N$1000,1,2),,11)="NN")*(INDEX($A$4:$N$1000,,13)&gt;=0)*(INDEX($A$4:$N$1000,,13)&lt;&gt;""),MATCH(ROW($A$4:$N$1000),ROW($A$4:$N$1000)),""),ROWS($A$4:A101)),COLUMNS($A$1:A98)),"")</f>
        <v/>
      </c>
      <c r="AV101" s="4" t="str">
        <f>IFERROR(VLOOKUP(AU101,$A:$N,13,0),"")</f>
        <v/>
      </c>
      <c r="AW101" s="4" t="str">
        <f ca="1"/>
        <v/>
      </c>
      <c r="AX101" s="4" t="str">
        <f ca="1"/>
        <v/>
      </c>
      <c r="AY101" s="4" t="str">
        <f ca="1">IFERROR(VLOOKUP(AW101,$A:$C,4,0),"")</f>
        <v/>
      </c>
    </row>
    <row r="102" spans="1:51" ht="15.75" thickBot="1" x14ac:dyDescent="0.3">
      <c r="A102" s="64">
        <v>88918</v>
      </c>
      <c r="B102" s="62">
        <v>1344</v>
      </c>
      <c r="C102" s="63">
        <v>252</v>
      </c>
      <c r="D102" s="45">
        <f>IFERROR(VLOOKUP($A102,'Item List'!$A:$W,4,FALSE),"")</f>
        <v>90</v>
      </c>
      <c r="E102" s="53" t="str">
        <f>IFERROR(VLOOKUP($A102,'Item List'!$A:$W,5,FALSE),"")</f>
        <v>Efavirenz 200mg [Stocrin/Sustiva], capsule, 90 Caps</v>
      </c>
      <c r="F102" s="45">
        <f>IFERROR(VLOOKUP($A102,'Item List'!$A:$W,6,FALSE),"")</f>
        <v>306</v>
      </c>
      <c r="G102" s="45">
        <f>IFERROR(VLOOKUP($A102,'Item List'!$A:$W,7,FALSE),"")</f>
        <v>310</v>
      </c>
      <c r="H102" s="45">
        <f>IFERROR(VLOOKUP($A102,'Item List'!$A:$W,8,FALSE),"")</f>
        <v>36</v>
      </c>
      <c r="I102" s="45" t="str">
        <f>IFERROR(VLOOKUP($A102,'Item List'!$A:$W,9,FALSE),"")</f>
        <v>JLE02B02</v>
      </c>
      <c r="J102" s="45" t="str">
        <f>IFERROR(VLOOKUP($A102,'Item List'!$A:$W,10,FALSE),"")</f>
        <v>JDD01J07</v>
      </c>
      <c r="K102" s="43">
        <f t="shared" si="16"/>
        <v>252</v>
      </c>
      <c r="L102" s="43">
        <f t="shared" si="9"/>
        <v>7</v>
      </c>
      <c r="M102" s="44">
        <f t="shared" si="10"/>
        <v>7</v>
      </c>
      <c r="N102" s="49">
        <f t="shared" si="11"/>
        <v>252</v>
      </c>
      <c r="O102" s="20"/>
      <c r="Q102" s="4" t="str" cm="1">
        <f t="array" ref="Q102">IFERROR(INDEX($A$4:$N$1000,SMALL(IF((INDEX(MID($A$4:$N$1000,1,2),,11)&lt;&gt;"NN")*(INDEX($A$4:$N$1000,,13)&gt;=100)*(INDEX($A$4:$N$1000,,13)&lt;&gt;""),MATCH(ROW($A$4:$N$1000),ROW($A$4:$N$1000)),""),ROWS($A$4:A102)),COLUMNS($A$1:A99)),"")</f>
        <v/>
      </c>
      <c r="R102" s="4" t="str">
        <f>IFERROR(VLOOKUP(Q102,$A:$N,13,0),"")</f>
        <v/>
      </c>
      <c r="S102" s="4" t="str">
        <f ca="1"/>
        <v/>
      </c>
      <c r="T102" s="4" t="str">
        <f ca="1"/>
        <v/>
      </c>
      <c r="U102" s="4" t="str">
        <f t="shared" ca="1" si="12"/>
        <v/>
      </c>
      <c r="X102" s="4" t="str">
        <f>IFERROR(VLOOKUP(V102,$A:$C,4,0),"")</f>
        <v/>
      </c>
      <c r="AA102" s="4" t="str">
        <f t="shared" si="13"/>
        <v/>
      </c>
      <c r="AB102" s="8" t="str" cm="1">
        <f t="array" ref="AB102">IFERROR(INDEX($A$4:$N$1000,SMALL(IF((INDEX(MID($A$4:$N$1000,1,2),,11)&lt;&gt;"NN")*(INDEX($A$4:$N$1000,,13)&gt;=50)*(INDEX($A$4:$N$1000,,13)&lt;100)*(INDEX($A$4:$N$1000,,13)&lt;&gt;""),MATCH(ROW($A$4:$N$1000),ROW($A$4:$N$1000)),""),ROWS($A$4:A102)),COLUMNS($A$1:A99)),"")</f>
        <v/>
      </c>
      <c r="AC102" s="4" t="str">
        <f>IFERROR(VLOOKUP(AB102,$A:$N,13,0),"")</f>
        <v/>
      </c>
      <c r="AD102" s="4" t="str">
        <f ca="1"/>
        <v/>
      </c>
      <c r="AE102" s="4" t="str">
        <f ca="1"/>
        <v/>
      </c>
      <c r="AF102" s="4" t="str">
        <f t="shared" ca="1" si="14"/>
        <v/>
      </c>
      <c r="AI102" s="4" t="str">
        <f>IFERROR(VLOOKUP(AG102,$A:$C,4,0),"")</f>
        <v/>
      </c>
      <c r="AL102" s="4" t="str">
        <f>IFERROR(VLOOKUP(AJ102,$A:$C,4,0),"")</f>
        <v/>
      </c>
      <c r="AM102" s="8" cm="1">
        <f t="array" ref="AM102">IFERROR(INDEX($A$4:$N$1000,SMALL(IF((INDEX(MID($A$4:$N$1000,1,2),,11)&lt;&gt;"NN")*(INDEX($A$4:$N$1000,,13)&gt;=0)*(INDEX($A$4:$N$1000,,13)&lt;50)*(INDEX($A$4:$N$1000,,13)&lt;&gt;""),MATCH(ROW($A$4:$N$1000),ROW($A$4:$N$1000)),""),ROWS($A$4:A102)),COLUMNS($A$1:A99)),"")</f>
        <v>87570</v>
      </c>
      <c r="AN102" s="4">
        <f>IFERROR(VLOOKUP(AM102,$A:$N,13,0),"")</f>
        <v>4</v>
      </c>
      <c r="AO102" s="4">
        <f ca="1"/>
        <v>87570</v>
      </c>
      <c r="AP102" s="4">
        <f ca="1"/>
        <v>4</v>
      </c>
      <c r="AQ102" s="4" t="str">
        <f t="shared" ca="1" si="15"/>
        <v/>
      </c>
      <c r="AT102" s="4" t="str">
        <f>IFERROR(VLOOKUP(AR102,$A:$C,4,0),"")</f>
        <v/>
      </c>
      <c r="AU102" s="8" t="str" cm="1">
        <f t="array" ref="AU102">IFERROR(INDEX($A$4:$N$1000,SMALL(IF((INDEX(MID($A$4:$N$1000,1,2),,11)="NN")*(INDEX($A$4:$N$1000,,13)&gt;=0)*(INDEX($A$4:$N$1000,,13)&lt;&gt;""),MATCH(ROW($A$4:$N$1000),ROW($A$4:$N$1000)),""),ROWS($A$4:A102)),COLUMNS($A$1:A99)),"")</f>
        <v/>
      </c>
      <c r="AV102" s="4" t="str">
        <f>IFERROR(VLOOKUP(AU102,$A:$N,13,0),"")</f>
        <v/>
      </c>
      <c r="AW102" s="4" t="str">
        <f ca="1"/>
        <v/>
      </c>
      <c r="AX102" s="4" t="str">
        <f ca="1"/>
        <v/>
      </c>
      <c r="AY102" s="4" t="str">
        <f ca="1">IFERROR(VLOOKUP(AW102,$A:$C,4,0),"")</f>
        <v/>
      </c>
    </row>
    <row r="103" spans="1:51" ht="15.75" thickBot="1" x14ac:dyDescent="0.3">
      <c r="A103" s="64">
        <v>86619</v>
      </c>
      <c r="B103" s="62">
        <v>1327</v>
      </c>
      <c r="C103" s="63">
        <v>178</v>
      </c>
      <c r="D103" s="45">
        <f>IFERROR(VLOOKUP($A103,'Item List'!$A:$W,4,FALSE),"")</f>
        <v>5</v>
      </c>
      <c r="E103" s="53" t="str">
        <f>IFERROR(VLOOKUP($A103,'Item List'!$A:$W,5,FALSE),"")</f>
        <v>Zidovudine 10mg/ml [Retrovir], solution for IV infusion injection, Vial 5 x 20 ml</v>
      </c>
      <c r="F103" s="45">
        <f>IFERROR(VLOOKUP($A103,'Item List'!$A:$W,6,FALSE),"")</f>
        <v>28</v>
      </c>
      <c r="G103" s="45">
        <f>IFERROR(VLOOKUP($A103,'Item List'!$A:$W,7,FALSE),"")</f>
        <v>198</v>
      </c>
      <c r="H103" s="45">
        <f>IFERROR(VLOOKUP($A103,'Item List'!$A:$W,8,FALSE),"")</f>
        <v>0</v>
      </c>
      <c r="I103" s="45" t="str">
        <f>IFERROR(VLOOKUP($A103,'Item List'!$A:$W,9,FALSE),"")</f>
        <v>JLE02B03</v>
      </c>
      <c r="J103" s="45" t="str">
        <f>IFERROR(VLOOKUP($A103,'Item List'!$A:$W,10,FALSE),"")</f>
        <v>JDD01B04</v>
      </c>
      <c r="K103" s="43">
        <f t="shared" si="16"/>
        <v>178</v>
      </c>
      <c r="L103" s="43" t="str">
        <f t="shared" si="9"/>
        <v/>
      </c>
      <c r="M103" s="44" t="str">
        <f t="shared" si="10"/>
        <v/>
      </c>
      <c r="N103" s="49" t="str">
        <f t="shared" si="11"/>
        <v/>
      </c>
      <c r="O103" s="20"/>
      <c r="Q103" s="4" t="str" cm="1">
        <f t="array" ref="Q103">IFERROR(INDEX($A$4:$N$1000,SMALL(IF((INDEX(MID($A$4:$N$1000,1,2),,11)&lt;&gt;"NN")*(INDEX($A$4:$N$1000,,13)&gt;=100)*(INDEX($A$4:$N$1000,,13)&lt;&gt;""),MATCH(ROW($A$4:$N$1000),ROW($A$4:$N$1000)),""),ROWS($A$4:A103)),COLUMNS($A$1:A100)),"")</f>
        <v/>
      </c>
      <c r="R103" s="4" t="str">
        <f>IFERROR(VLOOKUP(Q103,$A:$N,13,0),"")</f>
        <v/>
      </c>
      <c r="S103" s="4" t="str">
        <f ca="1"/>
        <v/>
      </c>
      <c r="T103" s="4" t="str">
        <f ca="1"/>
        <v/>
      </c>
      <c r="U103" s="4" t="str">
        <f t="shared" ca="1" si="12"/>
        <v/>
      </c>
      <c r="X103" s="4" t="str">
        <f>IFERROR(VLOOKUP(V103,$A:$C,4,0),"")</f>
        <v/>
      </c>
      <c r="AA103" s="4" t="str">
        <f t="shared" si="13"/>
        <v/>
      </c>
      <c r="AB103" s="8" t="str" cm="1">
        <f t="array" ref="AB103">IFERROR(INDEX($A$4:$N$1000,SMALL(IF((INDEX(MID($A$4:$N$1000,1,2),,11)&lt;&gt;"NN")*(INDEX($A$4:$N$1000,,13)&gt;=50)*(INDEX($A$4:$N$1000,,13)&lt;100)*(INDEX($A$4:$N$1000,,13)&lt;&gt;""),MATCH(ROW($A$4:$N$1000),ROW($A$4:$N$1000)),""),ROWS($A$4:A103)),COLUMNS($A$1:A100)),"")</f>
        <v/>
      </c>
      <c r="AC103" s="4" t="str">
        <f>IFERROR(VLOOKUP(AB103,$A:$N,13,0),"")</f>
        <v/>
      </c>
      <c r="AD103" s="4" t="str">
        <f ca="1"/>
        <v/>
      </c>
      <c r="AE103" s="4" t="str">
        <f ca="1"/>
        <v/>
      </c>
      <c r="AF103" s="4" t="str">
        <f t="shared" ca="1" si="14"/>
        <v/>
      </c>
      <c r="AI103" s="4" t="str">
        <f>IFERROR(VLOOKUP(AG103,$A:$C,4,0),"")</f>
        <v/>
      </c>
      <c r="AL103" s="4" t="str">
        <f>IFERROR(VLOOKUP(AJ103,$A:$C,4,0),"")</f>
        <v/>
      </c>
      <c r="AM103" s="8" cm="1">
        <f t="array" ref="AM103">IFERROR(INDEX($A$4:$N$1000,SMALL(IF((INDEX(MID($A$4:$N$1000,1,2),,11)&lt;&gt;"NN")*(INDEX($A$4:$N$1000,,13)&gt;=0)*(INDEX($A$4:$N$1000,,13)&lt;50)*(INDEX($A$4:$N$1000,,13)&lt;&gt;""),MATCH(ROW($A$4:$N$1000),ROW($A$4:$N$1000)),""),ROWS($A$4:A103)),COLUMNS($A$1:A100)),"")</f>
        <v>84402</v>
      </c>
      <c r="AN103" s="4">
        <f>IFERROR(VLOOKUP(AM103,$A:$N,13,0),"")</f>
        <v>15</v>
      </c>
      <c r="AO103" s="4">
        <f ca="1"/>
        <v>84402</v>
      </c>
      <c r="AP103" s="4">
        <f ca="1"/>
        <v>15</v>
      </c>
      <c r="AQ103" s="4" t="str">
        <f t="shared" ca="1" si="15"/>
        <v/>
      </c>
      <c r="AT103" s="4" t="str">
        <f>IFERROR(VLOOKUP(AR103,$A:$C,4,0),"")</f>
        <v/>
      </c>
      <c r="AU103" s="8" t="str" cm="1">
        <f t="array" ref="AU103">IFERROR(INDEX($A$4:$N$1000,SMALL(IF((INDEX(MID($A$4:$N$1000,1,2),,11)="NN")*(INDEX($A$4:$N$1000,,13)&gt;=0)*(INDEX($A$4:$N$1000,,13)&lt;&gt;""),MATCH(ROW($A$4:$N$1000),ROW($A$4:$N$1000)),""),ROWS($A$4:A103)),COLUMNS($A$1:A100)),"")</f>
        <v/>
      </c>
      <c r="AV103" s="4" t="str">
        <f>IFERROR(VLOOKUP(AU103,$A:$N,13,0),"")</f>
        <v/>
      </c>
      <c r="AW103" s="4" t="str">
        <f ca="1"/>
        <v/>
      </c>
      <c r="AX103" s="4" t="str">
        <f ca="1"/>
        <v/>
      </c>
      <c r="AY103" s="4" t="str">
        <f ca="1">IFERROR(VLOOKUP(AW103,$A:$C,4,0),"")</f>
        <v/>
      </c>
    </row>
    <row r="104" spans="1:51" ht="15.75" thickBot="1" x14ac:dyDescent="0.3">
      <c r="A104" s="64">
        <v>81140</v>
      </c>
      <c r="B104" s="62">
        <v>1781</v>
      </c>
      <c r="C104" s="63">
        <v>69</v>
      </c>
      <c r="D104" s="45">
        <f>IFERROR(VLOOKUP($A104,'Item List'!$A:$W,4,FALSE),"")</f>
        <v>60</v>
      </c>
      <c r="E104" s="53" t="str">
        <f>IFERROR(VLOOKUP($A104,'Item List'!$A:$W,5,FALSE),"")</f>
        <v>Didanosine 50mg [Videx], chewable tablets, 60 Tabs</v>
      </c>
      <c r="F104" s="45">
        <f>IFERROR(VLOOKUP($A104,'Item List'!$A:$W,6,FALSE),"")</f>
        <v>217</v>
      </c>
      <c r="G104" s="45">
        <f>IFERROR(VLOOKUP($A104,'Item List'!$A:$W,7,FALSE),"")</f>
        <v>544</v>
      </c>
      <c r="H104" s="45">
        <f>IFERROR(VLOOKUP($A104,'Item List'!$A:$W,8,FALSE),"")</f>
        <v>10</v>
      </c>
      <c r="I104" s="45" t="str">
        <f>IFERROR(VLOOKUP($A104,'Item List'!$A:$W,9,FALSE),"")</f>
        <v>JLE02J01</v>
      </c>
      <c r="J104" s="45" t="str">
        <f>IFERROR(VLOOKUP($A104,'Item List'!$A:$W,10,FALSE),"")</f>
        <v/>
      </c>
      <c r="K104" s="43">
        <f t="shared" si="16"/>
        <v>69</v>
      </c>
      <c r="L104" s="43">
        <f t="shared" si="9"/>
        <v>6.9</v>
      </c>
      <c r="M104" s="44">
        <f t="shared" si="10"/>
        <v>7</v>
      </c>
      <c r="N104" s="49">
        <f t="shared" si="11"/>
        <v>70</v>
      </c>
      <c r="O104" s="20"/>
      <c r="Q104" s="4" t="str" cm="1">
        <f t="array" ref="Q104">IFERROR(INDEX($A$4:$N$1000,SMALL(IF((INDEX(MID($A$4:$N$1000,1,2),,11)&lt;&gt;"NN")*(INDEX($A$4:$N$1000,,13)&gt;=100)*(INDEX($A$4:$N$1000,,13)&lt;&gt;""),MATCH(ROW($A$4:$N$1000),ROW($A$4:$N$1000)),""),ROWS($A$4:A104)),COLUMNS($A$1:A101)),"")</f>
        <v/>
      </c>
      <c r="R104" s="4" t="str">
        <f>IFERROR(VLOOKUP(Q104,$A:$N,13,0),"")</f>
        <v/>
      </c>
      <c r="S104" s="4" t="str">
        <f ca="1"/>
        <v/>
      </c>
      <c r="T104" s="4" t="str">
        <f ca="1"/>
        <v/>
      </c>
      <c r="U104" s="4" t="str">
        <f t="shared" ca="1" si="12"/>
        <v/>
      </c>
      <c r="X104" s="4" t="str">
        <f>IFERROR(VLOOKUP(V104,$A:$C,4,0),"")</f>
        <v/>
      </c>
      <c r="AA104" s="4" t="str">
        <f t="shared" si="13"/>
        <v/>
      </c>
      <c r="AB104" s="8" t="str" cm="1">
        <f t="array" ref="AB104">IFERROR(INDEX($A$4:$N$1000,SMALL(IF((INDEX(MID($A$4:$N$1000,1,2),,11)&lt;&gt;"NN")*(INDEX($A$4:$N$1000,,13)&gt;=50)*(INDEX($A$4:$N$1000,,13)&lt;100)*(INDEX($A$4:$N$1000,,13)&lt;&gt;""),MATCH(ROW($A$4:$N$1000),ROW($A$4:$N$1000)),""),ROWS($A$4:A104)),COLUMNS($A$1:A101)),"")</f>
        <v/>
      </c>
      <c r="AC104" s="4" t="str">
        <f>IFERROR(VLOOKUP(AB104,$A:$N,13,0),"")</f>
        <v/>
      </c>
      <c r="AD104" s="4" t="str">
        <f ca="1"/>
        <v/>
      </c>
      <c r="AE104" s="4" t="str">
        <f ca="1"/>
        <v/>
      </c>
      <c r="AF104" s="4" t="str">
        <f t="shared" ca="1" si="14"/>
        <v/>
      </c>
      <c r="AI104" s="4" t="str">
        <f>IFERROR(VLOOKUP(AG104,$A:$C,4,0),"")</f>
        <v/>
      </c>
      <c r="AL104" s="4" t="str">
        <f>IFERROR(VLOOKUP(AJ104,$A:$C,4,0),"")</f>
        <v/>
      </c>
      <c r="AM104" s="8" cm="1">
        <f t="array" ref="AM104">IFERROR(INDEX($A$4:$N$1000,SMALL(IF((INDEX(MID($A$4:$N$1000,1,2),,11)&lt;&gt;"NN")*(INDEX($A$4:$N$1000,,13)&gt;=0)*(INDEX($A$4:$N$1000,,13)&lt;50)*(INDEX($A$4:$N$1000,,13)&lt;&gt;""),MATCH(ROW($A$4:$N$1000),ROW($A$4:$N$1000)),""),ROWS($A$4:A104)),COLUMNS($A$1:A101)),"")</f>
        <v>88518</v>
      </c>
      <c r="AN104" s="4">
        <f>IFERROR(VLOOKUP(AM104,$A:$N,13,0),"")</f>
        <v>25</v>
      </c>
      <c r="AO104" s="4">
        <f ca="1"/>
        <v>88518</v>
      </c>
      <c r="AP104" s="4">
        <f ca="1"/>
        <v>25</v>
      </c>
      <c r="AQ104" s="4" t="str">
        <f t="shared" ca="1" si="15"/>
        <v/>
      </c>
      <c r="AT104" s="4" t="str">
        <f>IFERROR(VLOOKUP(AR104,$A:$C,4,0),"")</f>
        <v/>
      </c>
      <c r="AU104" s="8" t="str" cm="1">
        <f t="array" ref="AU104">IFERROR(INDEX($A$4:$N$1000,SMALL(IF((INDEX(MID($A$4:$N$1000,1,2),,11)="NN")*(INDEX($A$4:$N$1000,,13)&gt;=0)*(INDEX($A$4:$N$1000,,13)&lt;&gt;""),MATCH(ROW($A$4:$N$1000),ROW($A$4:$N$1000)),""),ROWS($A$4:A104)),COLUMNS($A$1:A101)),"")</f>
        <v/>
      </c>
      <c r="AV104" s="4" t="str">
        <f>IFERROR(VLOOKUP(AU104,$A:$N,13,0),"")</f>
        <v/>
      </c>
      <c r="AW104" s="4" t="str">
        <f ca="1"/>
        <v/>
      </c>
      <c r="AX104" s="4" t="str">
        <f ca="1"/>
        <v/>
      </c>
      <c r="AY104" s="4" t="str">
        <f ca="1">IFERROR(VLOOKUP(AW104,$A:$C,4,0),"")</f>
        <v/>
      </c>
    </row>
    <row r="105" spans="1:51" ht="15.75" thickBot="1" x14ac:dyDescent="0.3">
      <c r="A105" s="64">
        <v>84084</v>
      </c>
      <c r="B105" s="62">
        <v>1486</v>
      </c>
      <c r="C105" s="63">
        <v>127</v>
      </c>
      <c r="D105" s="45">
        <f>IFERROR(VLOOKUP($A105,'Item List'!$A:$W,4,FALSE),"")</f>
        <v>60</v>
      </c>
      <c r="E105" s="53" t="str">
        <f>IFERROR(VLOOKUP($A105,'Item List'!$A:$W,5,FALSE),"")</f>
        <v>Lamivudine/Nevirapine/Zidovudine 150/200/300mg, tablets, 60 Tabs</v>
      </c>
      <c r="F105" s="45">
        <f>IFERROR(VLOOKUP($A105,'Item List'!$A:$W,6,FALSE),"")</f>
        <v>48</v>
      </c>
      <c r="G105" s="45">
        <f>IFERROR(VLOOKUP($A105,'Item List'!$A:$W,7,FALSE),"")</f>
        <v>805</v>
      </c>
      <c r="H105" s="45">
        <f>IFERROR(VLOOKUP($A105,'Item List'!$A:$W,8,FALSE),"")</f>
        <v>12</v>
      </c>
      <c r="I105" s="45" t="str">
        <f>IFERROR(VLOOKUP($A105,'Item List'!$A:$W,9,FALSE),"")</f>
        <v>JLE02J02</v>
      </c>
      <c r="J105" s="45" t="str">
        <f>IFERROR(VLOOKUP($A105,'Item List'!$A:$W,10,FALSE),"")</f>
        <v/>
      </c>
      <c r="K105" s="43">
        <f t="shared" si="16"/>
        <v>127</v>
      </c>
      <c r="L105" s="43">
        <f t="shared" si="9"/>
        <v>10.583333333333334</v>
      </c>
      <c r="M105" s="44">
        <f t="shared" si="10"/>
        <v>11</v>
      </c>
      <c r="N105" s="49">
        <f t="shared" si="11"/>
        <v>132</v>
      </c>
      <c r="O105" s="20"/>
      <c r="Q105" s="4" t="str" cm="1">
        <f t="array" ref="Q105">IFERROR(INDEX($A$4:$N$1000,SMALL(IF((INDEX(MID($A$4:$N$1000,1,2),,11)&lt;&gt;"NN")*(INDEX($A$4:$N$1000,,13)&gt;=100)*(INDEX($A$4:$N$1000,,13)&lt;&gt;""),MATCH(ROW($A$4:$N$1000),ROW($A$4:$N$1000)),""),ROWS($A$4:A105)),COLUMNS($A$1:A102)),"")</f>
        <v/>
      </c>
      <c r="R105" s="4" t="str">
        <f>IFERROR(VLOOKUP(Q105,$A:$N,13,0),"")</f>
        <v/>
      </c>
      <c r="S105" s="4" t="str">
        <f ca="1"/>
        <v/>
      </c>
      <c r="T105" s="4" t="str">
        <f ca="1"/>
        <v/>
      </c>
      <c r="U105" s="4" t="str">
        <f t="shared" ca="1" si="12"/>
        <v/>
      </c>
      <c r="X105" s="4" t="str">
        <f>IFERROR(VLOOKUP(V105,$A:$C,4,0),"")</f>
        <v/>
      </c>
      <c r="AA105" s="4" t="str">
        <f t="shared" si="13"/>
        <v/>
      </c>
      <c r="AB105" s="8" t="str" cm="1">
        <f t="array" ref="AB105">IFERROR(INDEX($A$4:$N$1000,SMALL(IF((INDEX(MID($A$4:$N$1000,1,2),,11)&lt;&gt;"NN")*(INDEX($A$4:$N$1000,,13)&gt;=50)*(INDEX($A$4:$N$1000,,13)&lt;100)*(INDEX($A$4:$N$1000,,13)&lt;&gt;""),MATCH(ROW($A$4:$N$1000),ROW($A$4:$N$1000)),""),ROWS($A$4:A105)),COLUMNS($A$1:A102)),"")</f>
        <v/>
      </c>
      <c r="AC105" s="4" t="str">
        <f>IFERROR(VLOOKUP(AB105,$A:$N,13,0),"")</f>
        <v/>
      </c>
      <c r="AD105" s="4" t="str">
        <f ca="1"/>
        <v/>
      </c>
      <c r="AE105" s="4" t="str">
        <f ca="1"/>
        <v/>
      </c>
      <c r="AF105" s="4" t="str">
        <f t="shared" ca="1" si="14"/>
        <v/>
      </c>
      <c r="AI105" s="4" t="str">
        <f>IFERROR(VLOOKUP(AG105,$A:$C,4,0),"")</f>
        <v/>
      </c>
      <c r="AL105" s="4" t="str">
        <f>IFERROR(VLOOKUP(AJ105,$A:$C,4,0),"")</f>
        <v/>
      </c>
      <c r="AM105" s="8" cm="1">
        <f t="array" ref="AM105">IFERROR(INDEX($A$4:$N$1000,SMALL(IF((INDEX(MID($A$4:$N$1000,1,2),,11)&lt;&gt;"NN")*(INDEX($A$4:$N$1000,,13)&gt;=0)*(INDEX($A$4:$N$1000,,13)&lt;50)*(INDEX($A$4:$N$1000,,13)&lt;&gt;""),MATCH(ROW($A$4:$N$1000),ROW($A$4:$N$1000)),""),ROWS($A$4:A105)),COLUMNS($A$1:A102)),"")</f>
        <v>87673</v>
      </c>
      <c r="AN105" s="4">
        <f>IFERROR(VLOOKUP(AM105,$A:$N,13,0),"")</f>
        <v>3</v>
      </c>
      <c r="AO105" s="4">
        <f ca="1"/>
        <v>87673</v>
      </c>
      <c r="AP105" s="4">
        <f ca="1"/>
        <v>3</v>
      </c>
      <c r="AQ105" s="4" t="str">
        <f t="shared" ca="1" si="15"/>
        <v/>
      </c>
      <c r="AT105" s="4" t="str">
        <f>IFERROR(VLOOKUP(AR105,$A:$C,4,0),"")</f>
        <v/>
      </c>
      <c r="AU105" s="8" t="str" cm="1">
        <f t="array" ref="AU105">IFERROR(INDEX($A$4:$N$1000,SMALL(IF((INDEX(MID($A$4:$N$1000,1,2),,11)="NN")*(INDEX($A$4:$N$1000,,13)&gt;=0)*(INDEX($A$4:$N$1000,,13)&lt;&gt;""),MATCH(ROW($A$4:$N$1000),ROW($A$4:$N$1000)),""),ROWS($A$4:A105)),COLUMNS($A$1:A102)),"")</f>
        <v/>
      </c>
      <c r="AV105" s="4" t="str">
        <f>IFERROR(VLOOKUP(AU105,$A:$N,13,0),"")</f>
        <v/>
      </c>
      <c r="AW105" s="4" t="str">
        <f ca="1"/>
        <v/>
      </c>
      <c r="AX105" s="4" t="str">
        <f ca="1"/>
        <v/>
      </c>
      <c r="AY105" s="4" t="str">
        <f ca="1">IFERROR(VLOOKUP(AW105,$A:$C,4,0),"")</f>
        <v/>
      </c>
    </row>
    <row r="106" spans="1:51" ht="15.75" thickBot="1" x14ac:dyDescent="0.3">
      <c r="A106" s="64">
        <v>87345</v>
      </c>
      <c r="B106" s="62">
        <v>1300</v>
      </c>
      <c r="C106" s="63">
        <v>296</v>
      </c>
      <c r="D106" s="45">
        <f>IFERROR(VLOOKUP($A106,'Item List'!$A:$W,4,FALSE),"")</f>
        <v>30</v>
      </c>
      <c r="E106" s="53" t="str">
        <f>IFERROR(VLOOKUP($A106,'Item List'!$A:$W,5,FALSE),"")</f>
        <v>Didanosine 250mg, delayed-release capsules, 30 Caps</v>
      </c>
      <c r="F106" s="45">
        <f>IFERROR(VLOOKUP($A106,'Item List'!$A:$W,6,FALSE),"")</f>
        <v>125</v>
      </c>
      <c r="G106" s="45">
        <f>IFERROR(VLOOKUP($A106,'Item List'!$A:$W,7,FALSE),"")</f>
        <v>905</v>
      </c>
      <c r="H106" s="45">
        <f>IFERROR(VLOOKUP($A106,'Item List'!$A:$W,8,FALSE),"")</f>
        <v>48</v>
      </c>
      <c r="I106" s="45" t="str">
        <f>IFERROR(VLOOKUP($A106,'Item List'!$A:$W,9,FALSE),"")</f>
        <v>JLE02D01</v>
      </c>
      <c r="J106" s="45" t="str">
        <f>IFERROR(VLOOKUP($A106,'Item List'!$A:$W,10,FALSE),"")</f>
        <v>OBB03D02</v>
      </c>
      <c r="K106" s="43">
        <f t="shared" si="16"/>
        <v>296</v>
      </c>
      <c r="L106" s="43">
        <f t="shared" si="9"/>
        <v>6.166666666666667</v>
      </c>
      <c r="M106" s="44">
        <f t="shared" si="10"/>
        <v>6</v>
      </c>
      <c r="N106" s="49">
        <f t="shared" si="11"/>
        <v>288</v>
      </c>
      <c r="O106" s="20"/>
      <c r="Q106" s="4" t="str" cm="1">
        <f t="array" ref="Q106">IFERROR(INDEX($A$4:$N$1000,SMALL(IF((INDEX(MID($A$4:$N$1000,1,2),,11)&lt;&gt;"NN")*(INDEX($A$4:$N$1000,,13)&gt;=100)*(INDEX($A$4:$N$1000,,13)&lt;&gt;""),MATCH(ROW($A$4:$N$1000),ROW($A$4:$N$1000)),""),ROWS($A$4:A106)),COLUMNS($A$1:A103)),"")</f>
        <v/>
      </c>
      <c r="R106" s="4" t="str">
        <f>IFERROR(VLOOKUP(Q106,$A:$N,13,0),"")</f>
        <v/>
      </c>
      <c r="S106" s="4" t="str">
        <f ca="1"/>
        <v/>
      </c>
      <c r="T106" s="4" t="str">
        <f ca="1"/>
        <v/>
      </c>
      <c r="U106" s="4" t="str">
        <f t="shared" ca="1" si="12"/>
        <v/>
      </c>
      <c r="X106" s="4" t="str">
        <f>IFERROR(VLOOKUP(V106,$A:$C,4,0),"")</f>
        <v/>
      </c>
      <c r="AA106" s="4" t="str">
        <f t="shared" si="13"/>
        <v/>
      </c>
      <c r="AB106" s="8" t="str" cm="1">
        <f t="array" ref="AB106">IFERROR(INDEX($A$4:$N$1000,SMALL(IF((INDEX(MID($A$4:$N$1000,1,2),,11)&lt;&gt;"NN")*(INDEX($A$4:$N$1000,,13)&gt;=50)*(INDEX($A$4:$N$1000,,13)&lt;100)*(INDEX($A$4:$N$1000,,13)&lt;&gt;""),MATCH(ROW($A$4:$N$1000),ROW($A$4:$N$1000)),""),ROWS($A$4:A106)),COLUMNS($A$1:A103)),"")</f>
        <v/>
      </c>
      <c r="AC106" s="4" t="str">
        <f>IFERROR(VLOOKUP(AB106,$A:$N,13,0),"")</f>
        <v/>
      </c>
      <c r="AD106" s="4" t="str">
        <f ca="1"/>
        <v/>
      </c>
      <c r="AE106" s="4" t="str">
        <f ca="1"/>
        <v/>
      </c>
      <c r="AF106" s="4" t="str">
        <f t="shared" ca="1" si="14"/>
        <v/>
      </c>
      <c r="AI106" s="4" t="str">
        <f>IFERROR(VLOOKUP(AG106,$A:$C,4,0),"")</f>
        <v/>
      </c>
      <c r="AL106" s="4" t="str">
        <f>IFERROR(VLOOKUP(AJ106,$A:$C,4,0),"")</f>
        <v/>
      </c>
      <c r="AM106" s="8" cm="1">
        <f t="array" ref="AM106">IFERROR(INDEX($A$4:$N$1000,SMALL(IF((INDEX(MID($A$4:$N$1000,1,2),,11)&lt;&gt;"NN")*(INDEX($A$4:$N$1000,,13)&gt;=0)*(INDEX($A$4:$N$1000,,13)&lt;50)*(INDEX($A$4:$N$1000,,13)&lt;&gt;""),MATCH(ROW($A$4:$N$1000),ROW($A$4:$N$1000)),""),ROWS($A$4:A106)),COLUMNS($A$1:A103)),"")</f>
        <v>84636</v>
      </c>
      <c r="AN106" s="4">
        <f>IFERROR(VLOOKUP(AM106,$A:$N,13,0),"")</f>
        <v>12</v>
      </c>
      <c r="AO106" s="4">
        <f ca="1"/>
        <v>84636</v>
      </c>
      <c r="AP106" s="4">
        <f ca="1"/>
        <v>12</v>
      </c>
      <c r="AQ106" s="4" t="str">
        <f t="shared" ca="1" si="15"/>
        <v/>
      </c>
      <c r="AT106" s="4" t="str">
        <f>IFERROR(VLOOKUP(AR106,$A:$C,4,0),"")</f>
        <v/>
      </c>
      <c r="AU106" s="8" t="str" cm="1">
        <f t="array" ref="AU106">IFERROR(INDEX($A$4:$N$1000,SMALL(IF((INDEX(MID($A$4:$N$1000,1,2),,11)="NN")*(INDEX($A$4:$N$1000,,13)&gt;=0)*(INDEX($A$4:$N$1000,,13)&lt;&gt;""),MATCH(ROW($A$4:$N$1000),ROW($A$4:$N$1000)),""),ROWS($A$4:A106)),COLUMNS($A$1:A103)),"")</f>
        <v/>
      </c>
      <c r="AV106" s="4" t="str">
        <f>IFERROR(VLOOKUP(AU106,$A:$N,13,0),"")</f>
        <v/>
      </c>
      <c r="AW106" s="4" t="str">
        <f ca="1"/>
        <v/>
      </c>
      <c r="AX106" s="4" t="str">
        <f ca="1"/>
        <v/>
      </c>
      <c r="AY106" s="4" t="str">
        <f ca="1">IFERROR(VLOOKUP(AW106,$A:$C,4,0),"")</f>
        <v/>
      </c>
    </row>
    <row r="107" spans="1:51" ht="15.75" thickBot="1" x14ac:dyDescent="0.3">
      <c r="A107" s="64">
        <v>88895</v>
      </c>
      <c r="B107" s="62">
        <v>444</v>
      </c>
      <c r="C107" s="63">
        <v>146</v>
      </c>
      <c r="D107" s="45">
        <f>IFERROR(VLOOKUP($A107,'Item List'!$A:$W,4,FALSE),"")</f>
        <v>60</v>
      </c>
      <c r="E107" s="53" t="str">
        <f>IFERROR(VLOOKUP($A107,'Item List'!$A:$W,5,FALSE),"")</f>
        <v>Lamivudine/Stavudine 30/6mg, dispersible tablets, 60 Tabs</v>
      </c>
      <c r="F107" s="45">
        <f>IFERROR(VLOOKUP($A107,'Item List'!$A:$W,6,FALSE),"")</f>
        <v>35</v>
      </c>
      <c r="G107" s="45">
        <f>IFERROR(VLOOKUP($A107,'Item List'!$A:$W,7,FALSE),"")</f>
        <v>984</v>
      </c>
      <c r="H107" s="45">
        <f>IFERROR(VLOOKUP($A107,'Item List'!$A:$W,8,FALSE),"")</f>
        <v>18</v>
      </c>
      <c r="I107" s="45" t="str">
        <f>IFERROR(VLOOKUP($A107,'Item List'!$A:$W,9,FALSE),"")</f>
        <v>JLE02E01</v>
      </c>
      <c r="J107" s="45" t="str">
        <f>IFERROR(VLOOKUP($A107,'Item List'!$A:$W,10,FALSE),"")</f>
        <v>JDE01L02</v>
      </c>
      <c r="K107" s="43">
        <f t="shared" si="16"/>
        <v>146</v>
      </c>
      <c r="L107" s="43">
        <f t="shared" si="9"/>
        <v>8.1111111111111107</v>
      </c>
      <c r="M107" s="44">
        <f t="shared" si="10"/>
        <v>8</v>
      </c>
      <c r="N107" s="49">
        <f t="shared" si="11"/>
        <v>144</v>
      </c>
      <c r="O107" s="20"/>
      <c r="Q107" s="4" t="str" cm="1">
        <f t="array" ref="Q107">IFERROR(INDEX($A$4:$N$1000,SMALL(IF((INDEX(MID($A$4:$N$1000,1,2),,11)&lt;&gt;"NN")*(INDEX($A$4:$N$1000,,13)&gt;=100)*(INDEX($A$4:$N$1000,,13)&lt;&gt;""),MATCH(ROW($A$4:$N$1000),ROW($A$4:$N$1000)),""),ROWS($A$4:A107)),COLUMNS($A$1:A104)),"")</f>
        <v/>
      </c>
      <c r="R107" s="4" t="str">
        <f>IFERROR(VLOOKUP(Q107,$A:$N,13,0),"")</f>
        <v/>
      </c>
      <c r="S107" s="4" t="str">
        <f ca="1"/>
        <v/>
      </c>
      <c r="T107" s="4" t="str">
        <f ca="1"/>
        <v/>
      </c>
      <c r="U107" s="4" t="str">
        <f t="shared" ca="1" si="12"/>
        <v/>
      </c>
      <c r="X107" s="4" t="str">
        <f>IFERROR(VLOOKUP(V107,$A:$C,4,0),"")</f>
        <v/>
      </c>
      <c r="AA107" s="4" t="str">
        <f t="shared" si="13"/>
        <v/>
      </c>
      <c r="AB107" s="8" t="str" cm="1">
        <f t="array" ref="AB107">IFERROR(INDEX($A$4:$N$1000,SMALL(IF((INDEX(MID($A$4:$N$1000,1,2),,11)&lt;&gt;"NN")*(INDEX($A$4:$N$1000,,13)&gt;=50)*(INDEX($A$4:$N$1000,,13)&lt;100)*(INDEX($A$4:$N$1000,,13)&lt;&gt;""),MATCH(ROW($A$4:$N$1000),ROW($A$4:$N$1000)),""),ROWS($A$4:A107)),COLUMNS($A$1:A104)),"")</f>
        <v/>
      </c>
      <c r="AC107" s="4" t="str">
        <f>IFERROR(VLOOKUP(AB107,$A:$N,13,0),"")</f>
        <v/>
      </c>
      <c r="AD107" s="4" t="str">
        <f ca="1"/>
        <v/>
      </c>
      <c r="AE107" s="4" t="str">
        <f ca="1"/>
        <v/>
      </c>
      <c r="AF107" s="4" t="str">
        <f t="shared" ca="1" si="14"/>
        <v/>
      </c>
      <c r="AI107" s="4" t="str">
        <f>IFERROR(VLOOKUP(AG107,$A:$C,4,0),"")</f>
        <v/>
      </c>
      <c r="AL107" s="4" t="str">
        <f>IFERROR(VLOOKUP(AJ107,$A:$C,4,0),"")</f>
        <v/>
      </c>
      <c r="AM107" s="8" cm="1">
        <f t="array" ref="AM107">IFERROR(INDEX($A$4:$N$1000,SMALL(IF((INDEX(MID($A$4:$N$1000,1,2),,11)&lt;&gt;"NN")*(INDEX($A$4:$N$1000,,13)&gt;=0)*(INDEX($A$4:$N$1000,,13)&lt;50)*(INDEX($A$4:$N$1000,,13)&lt;&gt;""),MATCH(ROW($A$4:$N$1000),ROW($A$4:$N$1000)),""),ROWS($A$4:A107)),COLUMNS($A$1:A104)),"")</f>
        <v>83770</v>
      </c>
      <c r="AN107" s="4">
        <f>IFERROR(VLOOKUP(AM107,$A:$N,13,0),"")</f>
        <v>14</v>
      </c>
      <c r="AO107" s="4">
        <f ca="1"/>
        <v>83770</v>
      </c>
      <c r="AP107" s="4">
        <f ca="1"/>
        <v>14</v>
      </c>
      <c r="AQ107" s="4" t="str">
        <f t="shared" ca="1" si="15"/>
        <v/>
      </c>
      <c r="AT107" s="4" t="str">
        <f>IFERROR(VLOOKUP(AR107,$A:$C,4,0),"")</f>
        <v/>
      </c>
      <c r="AU107" s="8" t="str" cm="1">
        <f t="array" ref="AU107">IFERROR(INDEX($A$4:$N$1000,SMALL(IF((INDEX(MID($A$4:$N$1000,1,2),,11)="NN")*(INDEX($A$4:$N$1000,,13)&gt;=0)*(INDEX($A$4:$N$1000,,13)&lt;&gt;""),MATCH(ROW($A$4:$N$1000),ROW($A$4:$N$1000)),""),ROWS($A$4:A107)),COLUMNS($A$1:A104)),"")</f>
        <v/>
      </c>
      <c r="AV107" s="4" t="str">
        <f>IFERROR(VLOOKUP(AU107,$A:$N,13,0),"")</f>
        <v/>
      </c>
      <c r="AW107" s="4" t="str">
        <f ca="1"/>
        <v/>
      </c>
      <c r="AX107" s="4" t="str">
        <f ca="1"/>
        <v/>
      </c>
      <c r="AY107" s="4" t="str">
        <f ca="1">IFERROR(VLOOKUP(AW107,$A:$C,4,0),"")</f>
        <v/>
      </c>
    </row>
    <row r="108" spans="1:51" ht="15.75" thickBot="1" x14ac:dyDescent="0.3">
      <c r="A108" s="64">
        <v>82764</v>
      </c>
      <c r="B108" s="62">
        <v>602</v>
      </c>
      <c r="C108" s="63">
        <v>77</v>
      </c>
      <c r="D108" s="45">
        <f>IFERROR(VLOOKUP($A108,'Item List'!$A:$W,4,FALSE),"")</f>
        <v>30</v>
      </c>
      <c r="E108" s="53" t="str">
        <f>IFERROR(VLOOKUP($A108,'Item List'!$A:$W,5,FALSE),"")</f>
        <v>Didanosine EC 400mg [Videx EC], delayed-release capsules, Blister 3 x 10 Caps</v>
      </c>
      <c r="F108" s="45">
        <f>IFERROR(VLOOKUP($A108,'Item List'!$A:$W,6,FALSE),"")</f>
        <v>252</v>
      </c>
      <c r="G108" s="45">
        <f>IFERROR(VLOOKUP($A108,'Item List'!$A:$W,7,FALSE),"")</f>
        <v>610</v>
      </c>
      <c r="H108" s="45">
        <f>IFERROR(VLOOKUP($A108,'Item List'!$A:$W,8,FALSE),"")</f>
        <v>16</v>
      </c>
      <c r="I108" s="45" t="str">
        <f>IFERROR(VLOOKUP($A108,'Item List'!$A:$W,9,FALSE),"")</f>
        <v>JLE02E02</v>
      </c>
      <c r="J108" s="45" t="str">
        <f>IFERROR(VLOOKUP($A108,'Item List'!$A:$W,10,FALSE),"")</f>
        <v>JDD01D08</v>
      </c>
      <c r="K108" s="43">
        <f t="shared" si="16"/>
        <v>77</v>
      </c>
      <c r="L108" s="43">
        <f t="shared" si="9"/>
        <v>4.8125</v>
      </c>
      <c r="M108" s="44">
        <f t="shared" si="10"/>
        <v>5</v>
      </c>
      <c r="N108" s="49">
        <f t="shared" si="11"/>
        <v>80</v>
      </c>
      <c r="O108" s="20"/>
      <c r="Q108" s="4" t="str" cm="1">
        <f t="array" ref="Q108">IFERROR(INDEX($A$4:$N$1000,SMALL(IF((INDEX(MID($A$4:$N$1000,1,2),,11)&lt;&gt;"NN")*(INDEX($A$4:$N$1000,,13)&gt;=100)*(INDEX($A$4:$N$1000,,13)&lt;&gt;""),MATCH(ROW($A$4:$N$1000),ROW($A$4:$N$1000)),""),ROWS($A$4:A108)),COLUMNS($A$1:A105)),"")</f>
        <v/>
      </c>
      <c r="R108" s="4" t="str">
        <f>IFERROR(VLOOKUP(Q108,$A:$N,13,0),"")</f>
        <v/>
      </c>
      <c r="S108" s="4" t="str">
        <f ca="1"/>
        <v/>
      </c>
      <c r="T108" s="4" t="str">
        <f ca="1"/>
        <v/>
      </c>
      <c r="U108" s="4" t="str">
        <f t="shared" ca="1" si="12"/>
        <v/>
      </c>
      <c r="X108" s="4" t="str">
        <f>IFERROR(VLOOKUP(V108,$A:$C,4,0),"")</f>
        <v/>
      </c>
      <c r="AA108" s="4" t="str">
        <f t="shared" si="13"/>
        <v/>
      </c>
      <c r="AB108" s="8" t="str" cm="1">
        <f t="array" ref="AB108">IFERROR(INDEX($A$4:$N$1000,SMALL(IF((INDEX(MID($A$4:$N$1000,1,2),,11)&lt;&gt;"NN")*(INDEX($A$4:$N$1000,,13)&gt;=50)*(INDEX($A$4:$N$1000,,13)&lt;100)*(INDEX($A$4:$N$1000,,13)&lt;&gt;""),MATCH(ROW($A$4:$N$1000),ROW($A$4:$N$1000)),""),ROWS($A$4:A108)),COLUMNS($A$1:A105)),"")</f>
        <v/>
      </c>
      <c r="AC108" s="4" t="str">
        <f>IFERROR(VLOOKUP(AB108,$A:$N,13,0),"")</f>
        <v/>
      </c>
      <c r="AD108" s="4" t="str">
        <f ca="1"/>
        <v/>
      </c>
      <c r="AE108" s="4" t="str">
        <f ca="1"/>
        <v/>
      </c>
      <c r="AF108" s="4" t="str">
        <f t="shared" ca="1" si="14"/>
        <v/>
      </c>
      <c r="AI108" s="4" t="str">
        <f>IFERROR(VLOOKUP(AG108,$A:$C,4,0),"")</f>
        <v/>
      </c>
      <c r="AL108" s="4" t="str">
        <f>IFERROR(VLOOKUP(AJ108,$A:$C,4,0),"")</f>
        <v/>
      </c>
      <c r="AM108" s="8" cm="1">
        <f t="array" ref="AM108">IFERROR(INDEX($A$4:$N$1000,SMALL(IF((INDEX(MID($A$4:$N$1000,1,2),,11)&lt;&gt;"NN")*(INDEX($A$4:$N$1000,,13)&gt;=0)*(INDEX($A$4:$N$1000,,13)&lt;50)*(INDEX($A$4:$N$1000,,13)&lt;&gt;""),MATCH(ROW($A$4:$N$1000),ROW($A$4:$N$1000)),""),ROWS($A$4:A108)),COLUMNS($A$1:A105)),"")</f>
        <v>83378</v>
      </c>
      <c r="AN108" s="4">
        <f>IFERROR(VLOOKUP(AM108,$A:$N,13,0),"")</f>
        <v>36</v>
      </c>
      <c r="AO108" s="4">
        <f ca="1"/>
        <v>83378</v>
      </c>
      <c r="AP108" s="4">
        <f ca="1"/>
        <v>36</v>
      </c>
      <c r="AQ108" s="4" t="str">
        <f t="shared" ca="1" si="15"/>
        <v/>
      </c>
      <c r="AT108" s="4" t="str">
        <f>IFERROR(VLOOKUP(AR108,$A:$C,4,0),"")</f>
        <v/>
      </c>
      <c r="AU108" s="8" t="str" cm="1">
        <f t="array" ref="AU108">IFERROR(INDEX($A$4:$N$1000,SMALL(IF((INDEX(MID($A$4:$N$1000,1,2),,11)="NN")*(INDEX($A$4:$N$1000,,13)&gt;=0)*(INDEX($A$4:$N$1000,,13)&lt;&gt;""),MATCH(ROW($A$4:$N$1000),ROW($A$4:$N$1000)),""),ROWS($A$4:A108)),COLUMNS($A$1:A105)),"")</f>
        <v/>
      </c>
      <c r="AV108" s="4" t="str">
        <f>IFERROR(VLOOKUP(AU108,$A:$N,13,0),"")</f>
        <v/>
      </c>
      <c r="AW108" s="4" t="str">
        <f ca="1"/>
        <v/>
      </c>
      <c r="AX108" s="4" t="str">
        <f ca="1"/>
        <v/>
      </c>
      <c r="AY108" s="4" t="str">
        <f ca="1">IFERROR(VLOOKUP(AW108,$A:$C,4,0),"")</f>
        <v/>
      </c>
    </row>
    <row r="109" spans="1:51" ht="15.75" thickBot="1" x14ac:dyDescent="0.3">
      <c r="A109" s="64">
        <v>87857</v>
      </c>
      <c r="B109" s="62">
        <v>1427</v>
      </c>
      <c r="C109" s="63">
        <v>272</v>
      </c>
      <c r="D109" s="45">
        <f>IFERROR(VLOOKUP($A109,'Item List'!$A:$W,4,FALSE),"")</f>
        <v>120</v>
      </c>
      <c r="E109" s="53" t="str">
        <f>IFERROR(VLOOKUP($A109,'Item List'!$A:$W,5,FALSE),"")</f>
        <v>Lopinavir/Ritonavir 200/50mg [Aluvia], tablets, 120 Tabs</v>
      </c>
      <c r="F109" s="45">
        <f>IFERROR(VLOOKUP($A109,'Item List'!$A:$W,6,FALSE),"")</f>
        <v>108</v>
      </c>
      <c r="G109" s="45">
        <f>IFERROR(VLOOKUP($A109,'Item List'!$A:$W,7,FALSE),"")</f>
        <v>80</v>
      </c>
      <c r="H109" s="45">
        <f>IFERROR(VLOOKUP($A109,'Item List'!$A:$W,8,FALSE),"")</f>
        <v>46</v>
      </c>
      <c r="I109" s="45" t="str">
        <f>IFERROR(VLOOKUP($A109,'Item List'!$A:$W,9,FALSE),"")</f>
        <v>JLE02E03</v>
      </c>
      <c r="J109" s="45" t="str">
        <f>IFERROR(VLOOKUP($A109,'Item List'!$A:$W,10,FALSE),"")</f>
        <v>OBB02B04</v>
      </c>
      <c r="K109" s="43">
        <f t="shared" si="16"/>
        <v>272</v>
      </c>
      <c r="L109" s="43">
        <f t="shared" si="9"/>
        <v>5.9130434782608692</v>
      </c>
      <c r="M109" s="44">
        <f t="shared" si="10"/>
        <v>6</v>
      </c>
      <c r="N109" s="49">
        <f t="shared" si="11"/>
        <v>276</v>
      </c>
      <c r="O109" s="20"/>
      <c r="Q109" s="4" t="str" cm="1">
        <f t="array" ref="Q109">IFERROR(INDEX($A$4:$N$1000,SMALL(IF((INDEX(MID($A$4:$N$1000,1,2),,11)&lt;&gt;"NN")*(INDEX($A$4:$N$1000,,13)&gt;=100)*(INDEX($A$4:$N$1000,,13)&lt;&gt;""),MATCH(ROW($A$4:$N$1000),ROW($A$4:$N$1000)),""),ROWS($A$4:A109)),COLUMNS($A$1:A106)),"")</f>
        <v/>
      </c>
      <c r="R109" s="4" t="str">
        <f>IFERROR(VLOOKUP(Q109,$A:$N,13,0),"")</f>
        <v/>
      </c>
      <c r="S109" s="4" t="str">
        <f ca="1"/>
        <v/>
      </c>
      <c r="T109" s="4" t="str">
        <f ca="1"/>
        <v/>
      </c>
      <c r="U109" s="4" t="str">
        <f t="shared" ca="1" si="12"/>
        <v/>
      </c>
      <c r="X109" s="4" t="str">
        <f>IFERROR(VLOOKUP(V109,$A:$C,4,0),"")</f>
        <v/>
      </c>
      <c r="AA109" s="4" t="str">
        <f t="shared" si="13"/>
        <v/>
      </c>
      <c r="AB109" s="8" t="str" cm="1">
        <f t="array" ref="AB109">IFERROR(INDEX($A$4:$N$1000,SMALL(IF((INDEX(MID($A$4:$N$1000,1,2),,11)&lt;&gt;"NN")*(INDEX($A$4:$N$1000,,13)&gt;=50)*(INDEX($A$4:$N$1000,,13)&lt;100)*(INDEX($A$4:$N$1000,,13)&lt;&gt;""),MATCH(ROW($A$4:$N$1000),ROW($A$4:$N$1000)),""),ROWS($A$4:A109)),COLUMNS($A$1:A106)),"")</f>
        <v/>
      </c>
      <c r="AC109" s="4" t="str">
        <f>IFERROR(VLOOKUP(AB109,$A:$N,13,0),"")</f>
        <v/>
      </c>
      <c r="AD109" s="4" t="str">
        <f ca="1"/>
        <v/>
      </c>
      <c r="AE109" s="4" t="str">
        <f ca="1"/>
        <v/>
      </c>
      <c r="AF109" s="4" t="str">
        <f t="shared" ca="1" si="14"/>
        <v/>
      </c>
      <c r="AI109" s="4" t="str">
        <f>IFERROR(VLOOKUP(AG109,$A:$C,4,0),"")</f>
        <v/>
      </c>
      <c r="AL109" s="4" t="str">
        <f>IFERROR(VLOOKUP(AJ109,$A:$C,4,0),"")</f>
        <v/>
      </c>
      <c r="AM109" s="8" cm="1">
        <f t="array" ref="AM109">IFERROR(INDEX($A$4:$N$1000,SMALL(IF((INDEX(MID($A$4:$N$1000,1,2),,11)&lt;&gt;"NN")*(INDEX($A$4:$N$1000,,13)&gt;=0)*(INDEX($A$4:$N$1000,,13)&lt;50)*(INDEX($A$4:$N$1000,,13)&lt;&gt;""),MATCH(ROW($A$4:$N$1000),ROW($A$4:$N$1000)),""),ROWS($A$4:A109)),COLUMNS($A$1:A106)),"")</f>
        <v>85384</v>
      </c>
      <c r="AN109" s="4">
        <f>IFERROR(VLOOKUP(AM109,$A:$N,13,0),"")</f>
        <v>19</v>
      </c>
      <c r="AO109" s="4">
        <f ca="1"/>
        <v>85384</v>
      </c>
      <c r="AP109" s="4">
        <f ca="1"/>
        <v>19</v>
      </c>
      <c r="AQ109" s="4" t="str">
        <f t="shared" ca="1" si="15"/>
        <v/>
      </c>
      <c r="AT109" s="4" t="str">
        <f>IFERROR(VLOOKUP(AR109,$A:$C,4,0),"")</f>
        <v/>
      </c>
      <c r="AU109" s="8" t="str" cm="1">
        <f t="array" ref="AU109">IFERROR(INDEX($A$4:$N$1000,SMALL(IF((INDEX(MID($A$4:$N$1000,1,2),,11)="NN")*(INDEX($A$4:$N$1000,,13)&gt;=0)*(INDEX($A$4:$N$1000,,13)&lt;&gt;""),MATCH(ROW($A$4:$N$1000),ROW($A$4:$N$1000)),""),ROWS($A$4:A109)),COLUMNS($A$1:A106)),"")</f>
        <v/>
      </c>
      <c r="AV109" s="4" t="str">
        <f>IFERROR(VLOOKUP(AU109,$A:$N,13,0),"")</f>
        <v/>
      </c>
      <c r="AW109" s="4" t="str">
        <f ca="1"/>
        <v/>
      </c>
      <c r="AX109" s="4" t="str">
        <f ca="1"/>
        <v/>
      </c>
      <c r="AY109" s="4" t="str">
        <f ca="1">IFERROR(VLOOKUP(AW109,$A:$C,4,0),"")</f>
        <v/>
      </c>
    </row>
    <row r="110" spans="1:51" ht="15.75" thickBot="1" x14ac:dyDescent="0.3">
      <c r="A110" s="64">
        <v>82559</v>
      </c>
      <c r="B110" s="62">
        <v>1183</v>
      </c>
      <c r="C110" s="63">
        <v>268</v>
      </c>
      <c r="D110" s="45">
        <f>IFERROR(VLOOKUP($A110,'Item List'!$A:$W,4,FALSE),"")</f>
        <v>240</v>
      </c>
      <c r="E110" s="53" t="str">
        <f>IFERROR(VLOOKUP($A110,'Item List'!$A:$W,5,FALSE),"")</f>
        <v>Lamivudine 10mg/ml, oral solution, Bottle, 240 ml</v>
      </c>
      <c r="F110" s="45">
        <f>IFERROR(VLOOKUP($A110,'Item List'!$A:$W,6,FALSE),"")</f>
        <v>48</v>
      </c>
      <c r="G110" s="45">
        <f>IFERROR(VLOOKUP($A110,'Item List'!$A:$W,7,FALSE),"")</f>
        <v>872</v>
      </c>
      <c r="H110" s="45">
        <f>IFERROR(VLOOKUP($A110,'Item List'!$A:$W,8,FALSE),"")</f>
        <v>16</v>
      </c>
      <c r="I110" s="45" t="str">
        <f>IFERROR(VLOOKUP($A110,'Item List'!$A:$W,9,FALSE),"")</f>
        <v>JLE02S01</v>
      </c>
      <c r="J110" s="45" t="str">
        <f>IFERROR(VLOOKUP($A110,'Item List'!$A:$W,10,FALSE),"")</f>
        <v>JDD01B08</v>
      </c>
      <c r="K110" s="43">
        <f t="shared" si="16"/>
        <v>268</v>
      </c>
      <c r="L110" s="43">
        <f t="shared" si="9"/>
        <v>16.75</v>
      </c>
      <c r="M110" s="44">
        <f t="shared" si="10"/>
        <v>17</v>
      </c>
      <c r="N110" s="49">
        <f t="shared" si="11"/>
        <v>272</v>
      </c>
      <c r="O110" s="20"/>
      <c r="Q110" s="4" t="str" cm="1">
        <f t="array" ref="Q110">IFERROR(INDEX($A$4:$N$1000,SMALL(IF((INDEX(MID($A$4:$N$1000,1,2),,11)&lt;&gt;"NN")*(INDEX($A$4:$N$1000,,13)&gt;=100)*(INDEX($A$4:$N$1000,,13)&lt;&gt;""),MATCH(ROW($A$4:$N$1000),ROW($A$4:$N$1000)),""),ROWS($A$4:A110)),COLUMNS($A$1:A107)),"")</f>
        <v/>
      </c>
      <c r="R110" s="4" t="str">
        <f>IFERROR(VLOOKUP(Q110,$A:$N,13,0),"")</f>
        <v/>
      </c>
      <c r="S110" s="4" t="str">
        <f ca="1"/>
        <v/>
      </c>
      <c r="T110" s="4" t="str">
        <f ca="1"/>
        <v/>
      </c>
      <c r="U110" s="4" t="str">
        <f t="shared" ca="1" si="12"/>
        <v/>
      </c>
      <c r="X110" s="4" t="str">
        <f>IFERROR(VLOOKUP(V110,$A:$C,4,0),"")</f>
        <v/>
      </c>
      <c r="AA110" s="4" t="str">
        <f t="shared" si="13"/>
        <v/>
      </c>
      <c r="AB110" s="8" t="str" cm="1">
        <f t="array" ref="AB110">IFERROR(INDEX($A$4:$N$1000,SMALL(IF((INDEX(MID($A$4:$N$1000,1,2),,11)&lt;&gt;"NN")*(INDEX($A$4:$N$1000,,13)&gt;=50)*(INDEX($A$4:$N$1000,,13)&lt;100)*(INDEX($A$4:$N$1000,,13)&lt;&gt;""),MATCH(ROW($A$4:$N$1000),ROW($A$4:$N$1000)),""),ROWS($A$4:A110)),COLUMNS($A$1:A107)),"")</f>
        <v/>
      </c>
      <c r="AC110" s="4" t="str">
        <f>IFERROR(VLOOKUP(AB110,$A:$N,13,0),"")</f>
        <v/>
      </c>
      <c r="AD110" s="4" t="str">
        <f ca="1"/>
        <v/>
      </c>
      <c r="AE110" s="4" t="str">
        <f ca="1"/>
        <v/>
      </c>
      <c r="AF110" s="4" t="str">
        <f t="shared" ca="1" si="14"/>
        <v/>
      </c>
      <c r="AI110" s="4" t="str">
        <f>IFERROR(VLOOKUP(AG110,$A:$C,4,0),"")</f>
        <v/>
      </c>
      <c r="AL110" s="4" t="str">
        <f>IFERROR(VLOOKUP(AJ110,$A:$C,4,0),"")</f>
        <v/>
      </c>
      <c r="AM110" s="8" cm="1">
        <f t="array" ref="AM110">IFERROR(INDEX($A$4:$N$1000,SMALL(IF((INDEX(MID($A$4:$N$1000,1,2),,11)&lt;&gt;"NN")*(INDEX($A$4:$N$1000,,13)&gt;=0)*(INDEX($A$4:$N$1000,,13)&lt;50)*(INDEX($A$4:$N$1000,,13)&lt;&gt;""),MATCH(ROW($A$4:$N$1000),ROW($A$4:$N$1000)),""),ROWS($A$4:A110)),COLUMNS($A$1:A107)),"")</f>
        <v>81945</v>
      </c>
      <c r="AN110" s="4">
        <f>IFERROR(VLOOKUP(AM110,$A:$N,13,0),"")</f>
        <v>10</v>
      </c>
      <c r="AO110" s="4">
        <f ca="1"/>
        <v>81945</v>
      </c>
      <c r="AP110" s="4">
        <f ca="1"/>
        <v>10</v>
      </c>
      <c r="AQ110" s="4" t="str">
        <f t="shared" ca="1" si="15"/>
        <v/>
      </c>
      <c r="AT110" s="4" t="str">
        <f>IFERROR(VLOOKUP(AR110,$A:$C,4,0),"")</f>
        <v/>
      </c>
      <c r="AU110" s="8" t="str" cm="1">
        <f t="array" ref="AU110">IFERROR(INDEX($A$4:$N$1000,SMALL(IF((INDEX(MID($A$4:$N$1000,1,2),,11)="NN")*(INDEX($A$4:$N$1000,,13)&gt;=0)*(INDEX($A$4:$N$1000,,13)&lt;&gt;""),MATCH(ROW($A$4:$N$1000),ROW($A$4:$N$1000)),""),ROWS($A$4:A110)),COLUMNS($A$1:A107)),"")</f>
        <v/>
      </c>
      <c r="AV110" s="4" t="str">
        <f>IFERROR(VLOOKUP(AU110,$A:$N,13,0),"")</f>
        <v/>
      </c>
      <c r="AW110" s="4" t="str">
        <f ca="1"/>
        <v/>
      </c>
      <c r="AX110" s="4" t="str">
        <f ca="1"/>
        <v/>
      </c>
      <c r="AY110" s="4" t="str">
        <f ca="1">IFERROR(VLOOKUP(AW110,$A:$C,4,0),"")</f>
        <v/>
      </c>
    </row>
    <row r="111" spans="1:51" ht="15.75" thickBot="1" x14ac:dyDescent="0.3">
      <c r="A111" s="64">
        <v>89618</v>
      </c>
      <c r="B111" s="62">
        <v>521</v>
      </c>
      <c r="C111" s="63">
        <v>91</v>
      </c>
      <c r="D111" s="45">
        <f>IFERROR(VLOOKUP($A111,'Item List'!$A:$W,4,FALSE),"")</f>
        <v>240</v>
      </c>
      <c r="E111" s="53" t="str">
        <f>IFERROR(VLOOKUP($A111,'Item List'!$A:$W,5,FALSE),"")</f>
        <v>Abacavir 20mg/ml, oral solution, Bottle, 240 ml</v>
      </c>
      <c r="F111" s="45">
        <f>IFERROR(VLOOKUP($A111,'Item List'!$A:$W,6,FALSE),"")</f>
        <v>366</v>
      </c>
      <c r="G111" s="45">
        <f>IFERROR(VLOOKUP($A111,'Item List'!$A:$W,7,FALSE),"")</f>
        <v>669</v>
      </c>
      <c r="H111" s="45">
        <f>IFERROR(VLOOKUP($A111,'Item List'!$A:$W,8,FALSE),"")</f>
        <v>0</v>
      </c>
      <c r="I111" s="45" t="str">
        <f>IFERROR(VLOOKUP($A111,'Item List'!$A:$W,9,FALSE),"")</f>
        <v>JLE02S02</v>
      </c>
      <c r="J111" s="45" t="str">
        <f>IFERROR(VLOOKUP($A111,'Item List'!$A:$W,10,FALSE),"")</f>
        <v/>
      </c>
      <c r="K111" s="43">
        <f t="shared" si="16"/>
        <v>91</v>
      </c>
      <c r="L111" s="43" t="str">
        <f t="shared" si="9"/>
        <v/>
      </c>
      <c r="M111" s="44" t="str">
        <f t="shared" si="10"/>
        <v/>
      </c>
      <c r="N111" s="49" t="str">
        <f t="shared" si="11"/>
        <v/>
      </c>
      <c r="O111" s="20"/>
      <c r="Q111" s="4" t="str" cm="1">
        <f t="array" ref="Q111">IFERROR(INDEX($A$4:$N$1000,SMALL(IF((INDEX(MID($A$4:$N$1000,1,2),,11)&lt;&gt;"NN")*(INDEX($A$4:$N$1000,,13)&gt;=100)*(INDEX($A$4:$N$1000,,13)&lt;&gt;""),MATCH(ROW($A$4:$N$1000),ROW($A$4:$N$1000)),""),ROWS($A$4:A111)),COLUMNS($A$1:A108)),"")</f>
        <v/>
      </c>
      <c r="R111" s="4" t="str">
        <f>IFERROR(VLOOKUP(Q111,$A:$N,13,0),"")</f>
        <v/>
      </c>
      <c r="S111" s="4" t="str">
        <f ca="1"/>
        <v/>
      </c>
      <c r="T111" s="4" t="str">
        <f ca="1"/>
        <v/>
      </c>
      <c r="U111" s="4" t="str">
        <f t="shared" ca="1" si="12"/>
        <v/>
      </c>
      <c r="X111" s="4" t="str">
        <f>IFERROR(VLOOKUP(V111,$A:$C,4,0),"")</f>
        <v/>
      </c>
      <c r="AA111" s="4" t="str">
        <f t="shared" si="13"/>
        <v/>
      </c>
      <c r="AB111" s="8" t="str" cm="1">
        <f t="array" ref="AB111">IFERROR(INDEX($A$4:$N$1000,SMALL(IF((INDEX(MID($A$4:$N$1000,1,2),,11)&lt;&gt;"NN")*(INDEX($A$4:$N$1000,,13)&gt;=50)*(INDEX($A$4:$N$1000,,13)&lt;100)*(INDEX($A$4:$N$1000,,13)&lt;&gt;""),MATCH(ROW($A$4:$N$1000),ROW($A$4:$N$1000)),""),ROWS($A$4:A111)),COLUMNS($A$1:A108)),"")</f>
        <v/>
      </c>
      <c r="AC111" s="4" t="str">
        <f>IFERROR(VLOOKUP(AB111,$A:$N,13,0),"")</f>
        <v/>
      </c>
      <c r="AD111" s="4" t="str">
        <f ca="1"/>
        <v/>
      </c>
      <c r="AE111" s="4" t="str">
        <f ca="1"/>
        <v/>
      </c>
      <c r="AF111" s="4" t="str">
        <f t="shared" ca="1" si="14"/>
        <v/>
      </c>
      <c r="AI111" s="4" t="str">
        <f>IFERROR(VLOOKUP(AG111,$A:$C,4,0),"")</f>
        <v/>
      </c>
      <c r="AL111" s="4" t="str">
        <f>IFERROR(VLOOKUP(AJ111,$A:$C,4,0),"")</f>
        <v/>
      </c>
      <c r="AM111" s="8" cm="1">
        <f t="array" ref="AM111">IFERROR(INDEX($A$4:$N$1000,SMALL(IF((INDEX(MID($A$4:$N$1000,1,2),,11)&lt;&gt;"NN")*(INDEX($A$4:$N$1000,,13)&gt;=0)*(INDEX($A$4:$N$1000,,13)&lt;50)*(INDEX($A$4:$N$1000,,13)&lt;&gt;""),MATCH(ROW($A$4:$N$1000),ROW($A$4:$N$1000)),""),ROWS($A$4:A111)),COLUMNS($A$1:A108)),"")</f>
        <v>88626</v>
      </c>
      <c r="AN111" s="4">
        <f>IFERROR(VLOOKUP(AM111,$A:$N,13,0),"")</f>
        <v>9</v>
      </c>
      <c r="AO111" s="4">
        <f ca="1"/>
        <v>88626</v>
      </c>
      <c r="AP111" s="4">
        <f ca="1"/>
        <v>9</v>
      </c>
      <c r="AQ111" s="4" t="str">
        <f t="shared" ca="1" si="15"/>
        <v/>
      </c>
      <c r="AT111" s="4" t="str">
        <f>IFERROR(VLOOKUP(AR111,$A:$C,4,0),"")</f>
        <v/>
      </c>
      <c r="AU111" s="8" t="str" cm="1">
        <f t="array" ref="AU111">IFERROR(INDEX($A$4:$N$1000,SMALL(IF((INDEX(MID($A$4:$N$1000,1,2),,11)="NN")*(INDEX($A$4:$N$1000,,13)&gt;=0)*(INDEX($A$4:$N$1000,,13)&lt;&gt;""),MATCH(ROW($A$4:$N$1000),ROW($A$4:$N$1000)),""),ROWS($A$4:A111)),COLUMNS($A$1:A108)),"")</f>
        <v/>
      </c>
      <c r="AV111" s="4" t="str">
        <f>IFERROR(VLOOKUP(AU111,$A:$N,13,0),"")</f>
        <v/>
      </c>
      <c r="AW111" s="4" t="str">
        <f ca="1"/>
        <v/>
      </c>
      <c r="AX111" s="4" t="str">
        <f ca="1"/>
        <v/>
      </c>
      <c r="AY111" s="4" t="str">
        <f ca="1">IFERROR(VLOOKUP(AW111,$A:$C,4,0),"")</f>
        <v/>
      </c>
    </row>
    <row r="112" spans="1:51" ht="15.75" thickBot="1" x14ac:dyDescent="0.3">
      <c r="A112" s="64">
        <v>85860</v>
      </c>
      <c r="B112" s="62">
        <v>805</v>
      </c>
      <c r="C112" s="63">
        <v>102</v>
      </c>
      <c r="D112" s="45">
        <f>IFERROR(VLOOKUP($A112,'Item List'!$A:$W,4,FALSE),"")</f>
        <v>60</v>
      </c>
      <c r="E112" s="53" t="str">
        <f>IFERROR(VLOOKUP($A112,'Item List'!$A:$W,5,FALSE),"")</f>
        <v>Stavudine 40mg, capsules, 60 Caps</v>
      </c>
      <c r="F112" s="45">
        <f>IFERROR(VLOOKUP($A112,'Item List'!$A:$W,6,FALSE),"")</f>
        <v>239</v>
      </c>
      <c r="G112" s="45">
        <f>IFERROR(VLOOKUP($A112,'Item List'!$A:$W,7,FALSE),"")</f>
        <v>496</v>
      </c>
      <c r="H112" s="45">
        <f>IFERROR(VLOOKUP($A112,'Item List'!$A:$W,8,FALSE),"")</f>
        <v>20</v>
      </c>
      <c r="I112" s="45" t="str">
        <f>IFERROR(VLOOKUP($A112,'Item List'!$A:$W,9,FALSE),"")</f>
        <v>JLE02S03</v>
      </c>
      <c r="J112" s="45" t="str">
        <f>IFERROR(VLOOKUP($A112,'Item List'!$A:$W,10,FALSE),"")</f>
        <v>OBB02B02</v>
      </c>
      <c r="K112" s="43">
        <f t="shared" si="16"/>
        <v>102</v>
      </c>
      <c r="L112" s="43">
        <f t="shared" si="9"/>
        <v>5.0999999999999996</v>
      </c>
      <c r="M112" s="44">
        <f t="shared" si="10"/>
        <v>5</v>
      </c>
      <c r="N112" s="49">
        <f t="shared" si="11"/>
        <v>100</v>
      </c>
      <c r="O112" s="20"/>
      <c r="Q112" s="4" t="str" cm="1">
        <f t="array" ref="Q112">IFERROR(INDEX($A$4:$N$1000,SMALL(IF((INDEX(MID($A$4:$N$1000,1,2),,11)&lt;&gt;"NN")*(INDEX($A$4:$N$1000,,13)&gt;=100)*(INDEX($A$4:$N$1000,,13)&lt;&gt;""),MATCH(ROW($A$4:$N$1000),ROW($A$4:$N$1000)),""),ROWS($A$4:A112)),COLUMNS($A$1:A109)),"")</f>
        <v/>
      </c>
      <c r="R112" s="4" t="str">
        <f>IFERROR(VLOOKUP(Q112,$A:$N,13,0),"")</f>
        <v/>
      </c>
      <c r="S112" s="4" t="str">
        <f ca="1"/>
        <v/>
      </c>
      <c r="T112" s="4" t="str">
        <f ca="1"/>
        <v/>
      </c>
      <c r="U112" s="4" t="str">
        <f t="shared" ca="1" si="12"/>
        <v/>
      </c>
      <c r="X112" s="4" t="str">
        <f>IFERROR(VLOOKUP(V112,$A:$C,4,0),"")</f>
        <v/>
      </c>
      <c r="AA112" s="4" t="str">
        <f t="shared" si="13"/>
        <v/>
      </c>
      <c r="AB112" s="8" t="str" cm="1">
        <f t="array" ref="AB112">IFERROR(INDEX($A$4:$N$1000,SMALL(IF((INDEX(MID($A$4:$N$1000,1,2),,11)&lt;&gt;"NN")*(INDEX($A$4:$N$1000,,13)&gt;=50)*(INDEX($A$4:$N$1000,,13)&lt;100)*(INDEX($A$4:$N$1000,,13)&lt;&gt;""),MATCH(ROW($A$4:$N$1000),ROW($A$4:$N$1000)),""),ROWS($A$4:A112)),COLUMNS($A$1:A109)),"")</f>
        <v/>
      </c>
      <c r="AC112" s="4" t="str">
        <f>IFERROR(VLOOKUP(AB112,$A:$N,13,0),"")</f>
        <v/>
      </c>
      <c r="AD112" s="4" t="str">
        <f ca="1"/>
        <v/>
      </c>
      <c r="AE112" s="4" t="str">
        <f ca="1"/>
        <v/>
      </c>
      <c r="AF112" s="4" t="str">
        <f t="shared" ca="1" si="14"/>
        <v/>
      </c>
      <c r="AI112" s="4" t="str">
        <f>IFERROR(VLOOKUP(AG112,$A:$C,4,0),"")</f>
        <v/>
      </c>
      <c r="AL112" s="4" t="str">
        <f>IFERROR(VLOOKUP(AJ112,$A:$C,4,0),"")</f>
        <v/>
      </c>
      <c r="AM112" s="8" cm="1">
        <f t="array" ref="AM112">IFERROR(INDEX($A$4:$N$1000,SMALL(IF((INDEX(MID($A$4:$N$1000,1,2),,11)&lt;&gt;"NN")*(INDEX($A$4:$N$1000,,13)&gt;=0)*(INDEX($A$4:$N$1000,,13)&lt;50)*(INDEX($A$4:$N$1000,,13)&lt;&gt;""),MATCH(ROW($A$4:$N$1000),ROW($A$4:$N$1000)),""),ROWS($A$4:A112)),COLUMNS($A$1:A109)),"")</f>
        <v>82809</v>
      </c>
      <c r="AN112" s="4">
        <f>IFERROR(VLOOKUP(AM112,$A:$N,13,0),"")</f>
        <v>8</v>
      </c>
      <c r="AO112" s="4">
        <f ca="1"/>
        <v>82809</v>
      </c>
      <c r="AP112" s="4">
        <f ca="1"/>
        <v>8</v>
      </c>
      <c r="AQ112" s="4" t="str">
        <f t="shared" ca="1" si="15"/>
        <v/>
      </c>
      <c r="AT112" s="4" t="str">
        <f>IFERROR(VLOOKUP(AR112,$A:$C,4,0),"")</f>
        <v/>
      </c>
      <c r="AU112" s="8" t="str" cm="1">
        <f t="array" ref="AU112">IFERROR(INDEX($A$4:$N$1000,SMALL(IF((INDEX(MID($A$4:$N$1000,1,2),,11)="NN")*(INDEX($A$4:$N$1000,,13)&gt;=0)*(INDEX($A$4:$N$1000,,13)&lt;&gt;""),MATCH(ROW($A$4:$N$1000),ROW($A$4:$N$1000)),""),ROWS($A$4:A112)),COLUMNS($A$1:A109)),"")</f>
        <v/>
      </c>
      <c r="AV112" s="4" t="str">
        <f>IFERROR(VLOOKUP(AU112,$A:$N,13,0),"")</f>
        <v/>
      </c>
      <c r="AW112" s="4" t="str">
        <f ca="1"/>
        <v/>
      </c>
      <c r="AX112" s="4" t="str">
        <f ca="1"/>
        <v/>
      </c>
      <c r="AY112" s="4" t="str">
        <f ca="1">IFERROR(VLOOKUP(AW112,$A:$C,4,0),"")</f>
        <v/>
      </c>
    </row>
    <row r="113" spans="1:51" ht="15.75" thickBot="1" x14ac:dyDescent="0.3">
      <c r="A113" s="64">
        <v>88077</v>
      </c>
      <c r="B113" s="62">
        <v>2066</v>
      </c>
      <c r="C113" s="63">
        <v>64</v>
      </c>
      <c r="D113" s="45">
        <f>IFERROR(VLOOKUP($A113,'Item List'!$A:$W,4,FALSE),"")</f>
        <v>240</v>
      </c>
      <c r="E113" s="53" t="str">
        <f>IFERROR(VLOOKUP($A113,'Item List'!$A:$W,5,FALSE),"")</f>
        <v>Lamivudine 10mg/ml, oral solution, Bottle, 240 ml</v>
      </c>
      <c r="F113" s="45">
        <f>IFERROR(VLOOKUP($A113,'Item List'!$A:$W,6,FALSE),"")</f>
        <v>325</v>
      </c>
      <c r="G113" s="45">
        <f>IFERROR(VLOOKUP($A113,'Item List'!$A:$W,7,FALSE),"")</f>
        <v>176</v>
      </c>
      <c r="H113" s="45">
        <f>IFERROR(VLOOKUP($A113,'Item List'!$A:$W,8,FALSE),"")</f>
        <v>39</v>
      </c>
      <c r="I113" s="45" t="str">
        <f>IFERROR(VLOOKUP($A113,'Item List'!$A:$W,9,FALSE),"")</f>
        <v>JLE02S04</v>
      </c>
      <c r="J113" s="45" t="str">
        <f>IFERROR(VLOOKUP($A113,'Item List'!$A:$W,10,FALSE),"")</f>
        <v>JDD01B07</v>
      </c>
      <c r="K113" s="43">
        <f t="shared" si="16"/>
        <v>64</v>
      </c>
      <c r="L113" s="43">
        <f t="shared" si="9"/>
        <v>1.641025641025641</v>
      </c>
      <c r="M113" s="44">
        <f t="shared" si="10"/>
        <v>2</v>
      </c>
      <c r="N113" s="49">
        <f t="shared" si="11"/>
        <v>78</v>
      </c>
      <c r="O113" s="20"/>
      <c r="Q113" s="4" t="str" cm="1">
        <f t="array" ref="Q113">IFERROR(INDEX($A$4:$N$1000,SMALL(IF((INDEX(MID($A$4:$N$1000,1,2),,11)&lt;&gt;"NN")*(INDEX($A$4:$N$1000,,13)&gt;=100)*(INDEX($A$4:$N$1000,,13)&lt;&gt;""),MATCH(ROW($A$4:$N$1000),ROW($A$4:$N$1000)),""),ROWS($A$4:A113)),COLUMNS($A$1:A110)),"")</f>
        <v/>
      </c>
      <c r="R113" s="4" t="str">
        <f>IFERROR(VLOOKUP(Q113,$A:$N,13,0),"")</f>
        <v/>
      </c>
      <c r="S113" s="4" t="str">
        <f ca="1"/>
        <v/>
      </c>
      <c r="T113" s="4" t="str">
        <f ca="1"/>
        <v/>
      </c>
      <c r="U113" s="4" t="str">
        <f t="shared" ca="1" si="12"/>
        <v/>
      </c>
      <c r="X113" s="4" t="str">
        <f>IFERROR(VLOOKUP(V113,$A:$C,4,0),"")</f>
        <v/>
      </c>
      <c r="AA113" s="4" t="str">
        <f t="shared" si="13"/>
        <v/>
      </c>
      <c r="AB113" s="8" t="str" cm="1">
        <f t="array" ref="AB113">IFERROR(INDEX($A$4:$N$1000,SMALL(IF((INDEX(MID($A$4:$N$1000,1,2),,11)&lt;&gt;"NN")*(INDEX($A$4:$N$1000,,13)&gt;=50)*(INDEX($A$4:$N$1000,,13)&lt;100)*(INDEX($A$4:$N$1000,,13)&lt;&gt;""),MATCH(ROW($A$4:$N$1000),ROW($A$4:$N$1000)),""),ROWS($A$4:A113)),COLUMNS($A$1:A110)),"")</f>
        <v/>
      </c>
      <c r="AC113" s="4" t="str">
        <f>IFERROR(VLOOKUP(AB113,$A:$N,13,0),"")</f>
        <v/>
      </c>
      <c r="AD113" s="4" t="str">
        <f ca="1"/>
        <v/>
      </c>
      <c r="AE113" s="4" t="str">
        <f ca="1"/>
        <v/>
      </c>
      <c r="AF113" s="4" t="str">
        <f t="shared" ca="1" si="14"/>
        <v/>
      </c>
      <c r="AI113" s="4" t="str">
        <f>IFERROR(VLOOKUP(AG113,$A:$C,4,0),"")</f>
        <v/>
      </c>
      <c r="AL113" s="4" t="str">
        <f>IFERROR(VLOOKUP(AJ113,$A:$C,4,0),"")</f>
        <v/>
      </c>
      <c r="AM113" s="8" cm="1">
        <f t="array" ref="AM113">IFERROR(INDEX($A$4:$N$1000,SMALL(IF((INDEX(MID($A$4:$N$1000,1,2),,11)&lt;&gt;"NN")*(INDEX($A$4:$N$1000,,13)&gt;=0)*(INDEX($A$4:$N$1000,,13)&lt;50)*(INDEX($A$4:$N$1000,,13)&lt;&gt;""),MATCH(ROW($A$4:$N$1000),ROW($A$4:$N$1000)),""),ROWS($A$4:A113)),COLUMNS($A$1:A110)),"")</f>
        <v>89284</v>
      </c>
      <c r="AN113" s="4">
        <f>IFERROR(VLOOKUP(AM113,$A:$N,13,0),"")</f>
        <v>9</v>
      </c>
      <c r="AO113" s="4">
        <f ca="1"/>
        <v>89284</v>
      </c>
      <c r="AP113" s="4">
        <f ca="1"/>
        <v>9</v>
      </c>
      <c r="AQ113" s="4" t="str">
        <f t="shared" ca="1" si="15"/>
        <v/>
      </c>
      <c r="AT113" s="4" t="str">
        <f>IFERROR(VLOOKUP(AR113,$A:$C,4,0),"")</f>
        <v/>
      </c>
      <c r="AU113" s="8" t="str" cm="1">
        <f t="array" ref="AU113">IFERROR(INDEX($A$4:$N$1000,SMALL(IF((INDEX(MID($A$4:$N$1000,1,2),,11)="NN")*(INDEX($A$4:$N$1000,,13)&gt;=0)*(INDEX($A$4:$N$1000,,13)&lt;&gt;""),MATCH(ROW($A$4:$N$1000),ROW($A$4:$N$1000)),""),ROWS($A$4:A113)),COLUMNS($A$1:A110)),"")</f>
        <v/>
      </c>
      <c r="AV113" s="4" t="str">
        <f>IFERROR(VLOOKUP(AU113,$A:$N,13,0),"")</f>
        <v/>
      </c>
      <c r="AW113" s="4" t="str">
        <f ca="1"/>
        <v/>
      </c>
      <c r="AX113" s="4" t="str">
        <f ca="1"/>
        <v/>
      </c>
      <c r="AY113" s="4" t="str">
        <f ca="1">IFERROR(VLOOKUP(AW113,$A:$C,4,0),"")</f>
        <v/>
      </c>
    </row>
    <row r="114" spans="1:51" ht="15.75" thickBot="1" x14ac:dyDescent="0.3">
      <c r="A114" s="64">
        <v>87593</v>
      </c>
      <c r="B114" s="62">
        <v>905</v>
      </c>
      <c r="C114" s="63">
        <v>140</v>
      </c>
      <c r="D114" s="45">
        <f>IFERROR(VLOOKUP($A114,'Item List'!$A:$W,4,FALSE),"")</f>
        <v>60</v>
      </c>
      <c r="E114" s="53" t="str">
        <f>IFERROR(VLOOKUP($A114,'Item List'!$A:$W,5,FALSE),"")</f>
        <v>Didanosine 100mg [Videx],chewable tablets, 60 Tabs</v>
      </c>
      <c r="F114" s="45">
        <f>IFERROR(VLOOKUP($A114,'Item List'!$A:$W,6,FALSE),"")</f>
        <v>304</v>
      </c>
      <c r="G114" s="45">
        <f>IFERROR(VLOOKUP($A114,'Item List'!$A:$W,7,FALSE),"")</f>
        <v>505</v>
      </c>
      <c r="H114" s="45">
        <f>IFERROR(VLOOKUP($A114,'Item List'!$A:$W,8,FALSE),"")</f>
        <v>3</v>
      </c>
      <c r="I114" s="45" t="str">
        <f>IFERROR(VLOOKUP($A114,'Item List'!$A:$W,9,FALSE),"")</f>
        <v>JLE02S05</v>
      </c>
      <c r="J114" s="45" t="str">
        <f>IFERROR(VLOOKUP($A114,'Item List'!$A:$W,10,FALSE),"")</f>
        <v>JDE01B08</v>
      </c>
      <c r="K114" s="43">
        <f t="shared" si="16"/>
        <v>140</v>
      </c>
      <c r="L114" s="43">
        <f t="shared" si="9"/>
        <v>46.666666666666664</v>
      </c>
      <c r="M114" s="44">
        <f t="shared" si="10"/>
        <v>47</v>
      </c>
      <c r="N114" s="49">
        <f t="shared" si="11"/>
        <v>141</v>
      </c>
      <c r="O114" s="20"/>
      <c r="Q114" s="4" t="str" cm="1">
        <f t="array" ref="Q114">IFERROR(INDEX($A$4:$N$1000,SMALL(IF((INDEX(MID($A$4:$N$1000,1,2),,11)&lt;&gt;"NN")*(INDEX($A$4:$N$1000,,13)&gt;=100)*(INDEX($A$4:$N$1000,,13)&lt;&gt;""),MATCH(ROW($A$4:$N$1000),ROW($A$4:$N$1000)),""),ROWS($A$4:A114)),COLUMNS($A$1:A111)),"")</f>
        <v/>
      </c>
      <c r="R114" s="4" t="str">
        <f>IFERROR(VLOOKUP(Q114,$A:$N,13,0),"")</f>
        <v/>
      </c>
      <c r="S114" s="4" t="str">
        <f ca="1"/>
        <v/>
      </c>
      <c r="T114" s="4" t="str">
        <f ca="1"/>
        <v/>
      </c>
      <c r="U114" s="4" t="str">
        <f t="shared" ca="1" si="12"/>
        <v/>
      </c>
      <c r="X114" s="4" t="str">
        <f>IFERROR(VLOOKUP(V114,$A:$C,4,0),"")</f>
        <v/>
      </c>
      <c r="AA114" s="4" t="str">
        <f t="shared" si="13"/>
        <v/>
      </c>
      <c r="AB114" s="8" t="str" cm="1">
        <f t="array" ref="AB114">IFERROR(INDEX($A$4:$N$1000,SMALL(IF((INDEX(MID($A$4:$N$1000,1,2),,11)&lt;&gt;"NN")*(INDEX($A$4:$N$1000,,13)&gt;=50)*(INDEX($A$4:$N$1000,,13)&lt;100)*(INDEX($A$4:$N$1000,,13)&lt;&gt;""),MATCH(ROW($A$4:$N$1000),ROW($A$4:$N$1000)),""),ROWS($A$4:A114)),COLUMNS($A$1:A111)),"")</f>
        <v/>
      </c>
      <c r="AC114" s="4" t="str">
        <f>IFERROR(VLOOKUP(AB114,$A:$N,13,0),"")</f>
        <v/>
      </c>
      <c r="AD114" s="4" t="str">
        <f ca="1"/>
        <v/>
      </c>
      <c r="AE114" s="4" t="str">
        <f ca="1"/>
        <v/>
      </c>
      <c r="AF114" s="4" t="str">
        <f t="shared" ca="1" si="14"/>
        <v/>
      </c>
      <c r="AI114" s="4" t="str">
        <f>IFERROR(VLOOKUP(AG114,$A:$C,4,0),"")</f>
        <v/>
      </c>
      <c r="AL114" s="4" t="str">
        <f>IFERROR(VLOOKUP(AJ114,$A:$C,4,0),"")</f>
        <v/>
      </c>
      <c r="AM114" s="8" cm="1">
        <f t="array" ref="AM114">IFERROR(INDEX($A$4:$N$1000,SMALL(IF((INDEX(MID($A$4:$N$1000,1,2),,11)&lt;&gt;"NN")*(INDEX($A$4:$N$1000,,13)&gt;=0)*(INDEX($A$4:$N$1000,,13)&lt;50)*(INDEX($A$4:$N$1000,,13)&lt;&gt;""),MATCH(ROW($A$4:$N$1000),ROW($A$4:$N$1000)),""),ROWS($A$4:A114)),COLUMNS($A$1:A111)),"")</f>
        <v>83418</v>
      </c>
      <c r="AN114" s="4">
        <f>IFERROR(VLOOKUP(AM114,$A:$N,13,0),"")</f>
        <v>8</v>
      </c>
      <c r="AO114" s="4">
        <f ca="1"/>
        <v>83418</v>
      </c>
      <c r="AP114" s="4">
        <f ca="1"/>
        <v>8</v>
      </c>
      <c r="AQ114" s="4" t="str">
        <f t="shared" ca="1" si="15"/>
        <v/>
      </c>
      <c r="AT114" s="4" t="str">
        <f>IFERROR(VLOOKUP(AR114,$A:$C,4,0),"")</f>
        <v/>
      </c>
      <c r="AU114" s="8" t="str" cm="1">
        <f t="array" ref="AU114">IFERROR(INDEX($A$4:$N$1000,SMALL(IF((INDEX(MID($A$4:$N$1000,1,2),,11)="NN")*(INDEX($A$4:$N$1000,,13)&gt;=0)*(INDEX($A$4:$N$1000,,13)&lt;&gt;""),MATCH(ROW($A$4:$N$1000),ROW($A$4:$N$1000)),""),ROWS($A$4:A114)),COLUMNS($A$1:A111)),"")</f>
        <v/>
      </c>
      <c r="AV114" s="4" t="str">
        <f>IFERROR(VLOOKUP(AU114,$A:$N,13,0),"")</f>
        <v/>
      </c>
      <c r="AW114" s="4" t="str">
        <f ca="1"/>
        <v/>
      </c>
      <c r="AX114" s="4" t="str">
        <f ca="1"/>
        <v/>
      </c>
      <c r="AY114" s="4" t="str">
        <f ca="1">IFERROR(VLOOKUP(AW114,$A:$C,4,0),"")</f>
        <v/>
      </c>
    </row>
    <row r="115" spans="1:51" ht="15.75" thickBot="1" x14ac:dyDescent="0.3">
      <c r="A115" s="64">
        <v>82744</v>
      </c>
      <c r="B115" s="62">
        <v>727</v>
      </c>
      <c r="C115" s="63">
        <v>281</v>
      </c>
      <c r="D115" s="45">
        <f>IFERROR(VLOOKUP($A115,'Item List'!$A:$W,4,FALSE),"")</f>
        <v>240</v>
      </c>
      <c r="E115" s="53" t="str">
        <f>IFERROR(VLOOKUP($A115,'Item List'!$A:$W,5,FALSE),"")</f>
        <v>Lamivudine 10mg/ml [Epivir], oral solution, Bottle, 240 ml</v>
      </c>
      <c r="F115" s="45">
        <f>IFERROR(VLOOKUP($A115,'Item List'!$A:$W,6,FALSE),"")</f>
        <v>209</v>
      </c>
      <c r="G115" s="45">
        <f>IFERROR(VLOOKUP($A115,'Item List'!$A:$W,7,FALSE),"")</f>
        <v>248</v>
      </c>
      <c r="H115" s="45">
        <f>IFERROR(VLOOKUP($A115,'Item List'!$A:$W,8,FALSE),"")</f>
        <v>40</v>
      </c>
      <c r="I115" s="45" t="str">
        <f>IFERROR(VLOOKUP($A115,'Item List'!$A:$W,9,FALSE),"")</f>
        <v>JLE02S06</v>
      </c>
      <c r="J115" s="45" t="str">
        <f>IFERROR(VLOOKUP($A115,'Item List'!$A:$W,10,FALSE),"")</f>
        <v/>
      </c>
      <c r="K115" s="43">
        <f t="shared" si="16"/>
        <v>281</v>
      </c>
      <c r="L115" s="43">
        <f t="shared" si="9"/>
        <v>7.0250000000000004</v>
      </c>
      <c r="M115" s="44">
        <f t="shared" si="10"/>
        <v>7</v>
      </c>
      <c r="N115" s="49">
        <f t="shared" si="11"/>
        <v>280</v>
      </c>
      <c r="O115" s="20"/>
      <c r="Q115" s="4" t="str" cm="1">
        <f t="array" ref="Q115">IFERROR(INDEX($A$4:$N$1000,SMALL(IF((INDEX(MID($A$4:$N$1000,1,2),,11)&lt;&gt;"NN")*(INDEX($A$4:$N$1000,,13)&gt;=100)*(INDEX($A$4:$N$1000,,13)&lt;&gt;""),MATCH(ROW($A$4:$N$1000),ROW($A$4:$N$1000)),""),ROWS($A$4:A115)),COLUMNS($A$1:A112)),"")</f>
        <v/>
      </c>
      <c r="R115" s="4" t="str">
        <f>IFERROR(VLOOKUP(Q115,$A:$N,13,0),"")</f>
        <v/>
      </c>
      <c r="S115" s="4" t="str">
        <f ca="1"/>
        <v/>
      </c>
      <c r="T115" s="4" t="str">
        <f ca="1"/>
        <v/>
      </c>
      <c r="U115" s="4" t="str">
        <f t="shared" ca="1" si="12"/>
        <v/>
      </c>
      <c r="X115" s="4" t="str">
        <f>IFERROR(VLOOKUP(V115,$A:$C,4,0),"")</f>
        <v/>
      </c>
      <c r="AA115" s="4" t="str">
        <f t="shared" si="13"/>
        <v/>
      </c>
      <c r="AB115" s="8" t="str" cm="1">
        <f t="array" ref="AB115">IFERROR(INDEX($A$4:$N$1000,SMALL(IF((INDEX(MID($A$4:$N$1000,1,2),,11)&lt;&gt;"NN")*(INDEX($A$4:$N$1000,,13)&gt;=50)*(INDEX($A$4:$N$1000,,13)&lt;100)*(INDEX($A$4:$N$1000,,13)&lt;&gt;""),MATCH(ROW($A$4:$N$1000),ROW($A$4:$N$1000)),""),ROWS($A$4:A115)),COLUMNS($A$1:A112)),"")</f>
        <v/>
      </c>
      <c r="AC115" s="4" t="str">
        <f>IFERROR(VLOOKUP(AB115,$A:$N,13,0),"")</f>
        <v/>
      </c>
      <c r="AD115" s="4" t="str">
        <f ca="1"/>
        <v/>
      </c>
      <c r="AE115" s="4" t="str">
        <f ca="1"/>
        <v/>
      </c>
      <c r="AF115" s="4" t="str">
        <f t="shared" ca="1" si="14"/>
        <v/>
      </c>
      <c r="AI115" s="4" t="str">
        <f>IFERROR(VLOOKUP(AG115,$A:$C,4,0),"")</f>
        <v/>
      </c>
      <c r="AL115" s="4" t="str">
        <f>IFERROR(VLOOKUP(AJ115,$A:$C,4,0),"")</f>
        <v/>
      </c>
      <c r="AM115" s="8" cm="1">
        <f t="array" ref="AM115">IFERROR(INDEX($A$4:$N$1000,SMALL(IF((INDEX(MID($A$4:$N$1000,1,2),,11)&lt;&gt;"NN")*(INDEX($A$4:$N$1000,,13)&gt;=0)*(INDEX($A$4:$N$1000,,13)&lt;50)*(INDEX($A$4:$N$1000,,13)&lt;&gt;""),MATCH(ROW($A$4:$N$1000),ROW($A$4:$N$1000)),""),ROWS($A$4:A115)),COLUMNS($A$1:A112)),"")</f>
        <v>89516</v>
      </c>
      <c r="AN115" s="4">
        <f>IFERROR(VLOOKUP(AM115,$A:$N,13,0),"")</f>
        <v>15</v>
      </c>
      <c r="AO115" s="4">
        <f ca="1"/>
        <v>89516</v>
      </c>
      <c r="AP115" s="4">
        <f ca="1"/>
        <v>15</v>
      </c>
      <c r="AQ115" s="4" t="str">
        <f t="shared" ca="1" si="15"/>
        <v/>
      </c>
      <c r="AT115" s="4" t="str">
        <f>IFERROR(VLOOKUP(AR115,$A:$C,4,0),"")</f>
        <v/>
      </c>
      <c r="AU115" s="8" t="str" cm="1">
        <f t="array" ref="AU115">IFERROR(INDEX($A$4:$N$1000,SMALL(IF((INDEX(MID($A$4:$N$1000,1,2),,11)="NN")*(INDEX($A$4:$N$1000,,13)&gt;=0)*(INDEX($A$4:$N$1000,,13)&lt;&gt;""),MATCH(ROW($A$4:$N$1000),ROW($A$4:$N$1000)),""),ROWS($A$4:A115)),COLUMNS($A$1:A112)),"")</f>
        <v/>
      </c>
      <c r="AV115" s="4" t="str">
        <f>IFERROR(VLOOKUP(AU115,$A:$N,13,0),"")</f>
        <v/>
      </c>
      <c r="AW115" s="4" t="str">
        <f ca="1"/>
        <v/>
      </c>
      <c r="AX115" s="4" t="str">
        <f ca="1"/>
        <v/>
      </c>
      <c r="AY115" s="4" t="str">
        <f ca="1">IFERROR(VLOOKUP(AW115,$A:$C,4,0),"")</f>
        <v/>
      </c>
    </row>
    <row r="116" spans="1:51" ht="15.75" thickBot="1" x14ac:dyDescent="0.3">
      <c r="A116" s="64">
        <v>84244</v>
      </c>
      <c r="B116" s="62">
        <v>1710</v>
      </c>
      <c r="C116" s="63">
        <v>207</v>
      </c>
      <c r="D116" s="45">
        <f>IFERROR(VLOOKUP($A116,'Item List'!$A:$W,4,FALSE),"")</f>
        <v>30</v>
      </c>
      <c r="E116" s="53" t="str">
        <f>IFERROR(VLOOKUP($A116,'Item List'!$A:$W,5,FALSE),"")</f>
        <v>Tenofovir Disoproxil Fumarate 300mg [Viread], tablets, 30 Tabs</v>
      </c>
      <c r="F116" s="45">
        <f>IFERROR(VLOOKUP($A116,'Item List'!$A:$W,6,FALSE),"")</f>
        <v>207</v>
      </c>
      <c r="G116" s="45">
        <f>IFERROR(VLOOKUP($A116,'Item List'!$A:$W,7,FALSE),"")</f>
        <v>945</v>
      </c>
      <c r="H116" s="45">
        <f>IFERROR(VLOOKUP($A116,'Item List'!$A:$W,8,FALSE),"")</f>
        <v>11</v>
      </c>
      <c r="I116" s="45" t="str">
        <f>IFERROR(VLOOKUP($A116,'Item List'!$A:$W,9,FALSE),"")</f>
        <v>JLE03L01</v>
      </c>
      <c r="J116" s="45" t="str">
        <f>IFERROR(VLOOKUP($A116,'Item List'!$A:$W,10,FALSE),"")</f>
        <v/>
      </c>
      <c r="K116" s="43">
        <f t="shared" si="16"/>
        <v>207</v>
      </c>
      <c r="L116" s="43">
        <f t="shared" si="9"/>
        <v>18.818181818181817</v>
      </c>
      <c r="M116" s="44">
        <f t="shared" si="10"/>
        <v>19</v>
      </c>
      <c r="N116" s="49">
        <f t="shared" si="11"/>
        <v>209</v>
      </c>
      <c r="O116" s="20"/>
      <c r="Q116" s="4" t="str" cm="1">
        <f t="array" ref="Q116">IFERROR(INDEX($A$4:$N$1000,SMALL(IF((INDEX(MID($A$4:$N$1000,1,2),,11)&lt;&gt;"NN")*(INDEX($A$4:$N$1000,,13)&gt;=100)*(INDEX($A$4:$N$1000,,13)&lt;&gt;""),MATCH(ROW($A$4:$N$1000),ROW($A$4:$N$1000)),""),ROWS($A$4:A116)),COLUMNS($A$1:A113)),"")</f>
        <v/>
      </c>
      <c r="R116" s="4" t="str">
        <f>IFERROR(VLOOKUP(Q116,$A:$N,13,0),"")</f>
        <v/>
      </c>
      <c r="S116" s="4" t="str">
        <f ca="1"/>
        <v/>
      </c>
      <c r="T116" s="4" t="str">
        <f ca="1"/>
        <v/>
      </c>
      <c r="U116" s="4" t="str">
        <f t="shared" ca="1" si="12"/>
        <v/>
      </c>
      <c r="X116" s="4" t="str">
        <f>IFERROR(VLOOKUP(V116,$A:$C,4,0),"")</f>
        <v/>
      </c>
      <c r="AA116" s="4" t="str">
        <f t="shared" si="13"/>
        <v/>
      </c>
      <c r="AB116" s="8" t="str" cm="1">
        <f t="array" ref="AB116">IFERROR(INDEX($A$4:$N$1000,SMALL(IF((INDEX(MID($A$4:$N$1000,1,2),,11)&lt;&gt;"NN")*(INDEX($A$4:$N$1000,,13)&gt;=50)*(INDEX($A$4:$N$1000,,13)&lt;100)*(INDEX($A$4:$N$1000,,13)&lt;&gt;""),MATCH(ROW($A$4:$N$1000),ROW($A$4:$N$1000)),""),ROWS($A$4:A116)),COLUMNS($A$1:A113)),"")</f>
        <v/>
      </c>
      <c r="AC116" s="4" t="str">
        <f>IFERROR(VLOOKUP(AB116,$A:$N,13,0),"")</f>
        <v/>
      </c>
      <c r="AD116" s="4" t="str">
        <f ca="1"/>
        <v/>
      </c>
      <c r="AE116" s="4" t="str">
        <f ca="1"/>
        <v/>
      </c>
      <c r="AF116" s="4" t="str">
        <f t="shared" ca="1" si="14"/>
        <v/>
      </c>
      <c r="AI116" s="4" t="str">
        <f>IFERROR(VLOOKUP(AG116,$A:$C,4,0),"")</f>
        <v/>
      </c>
      <c r="AL116" s="4" t="str">
        <f>IFERROR(VLOOKUP(AJ116,$A:$C,4,0),"")</f>
        <v/>
      </c>
      <c r="AM116" s="8" cm="1">
        <f t="array" ref="AM116">IFERROR(INDEX($A$4:$N$1000,SMALL(IF((INDEX(MID($A$4:$N$1000,1,2),,11)&lt;&gt;"NN")*(INDEX($A$4:$N$1000,,13)&gt;=0)*(INDEX($A$4:$N$1000,,13)&lt;50)*(INDEX($A$4:$N$1000,,13)&lt;&gt;""),MATCH(ROW($A$4:$N$1000),ROW($A$4:$N$1000)),""),ROWS($A$4:A116)),COLUMNS($A$1:A113)),"")</f>
        <v>84149</v>
      </c>
      <c r="AN116" s="4">
        <f>IFERROR(VLOOKUP(AM116,$A:$N,13,0),"")</f>
        <v>30</v>
      </c>
      <c r="AO116" s="4">
        <f ca="1"/>
        <v>84149</v>
      </c>
      <c r="AP116" s="4">
        <f ca="1"/>
        <v>30</v>
      </c>
      <c r="AQ116" s="4" t="str">
        <f t="shared" ca="1" si="15"/>
        <v/>
      </c>
      <c r="AT116" s="4" t="str">
        <f>IFERROR(VLOOKUP(AR116,$A:$C,4,0),"")</f>
        <v/>
      </c>
      <c r="AU116" s="8" t="str" cm="1">
        <f t="array" ref="AU116">IFERROR(INDEX($A$4:$N$1000,SMALL(IF((INDEX(MID($A$4:$N$1000,1,2),,11)="NN")*(INDEX($A$4:$N$1000,,13)&gt;=0)*(INDEX($A$4:$N$1000,,13)&lt;&gt;""),MATCH(ROW($A$4:$N$1000),ROW($A$4:$N$1000)),""),ROWS($A$4:A116)),COLUMNS($A$1:A113)),"")</f>
        <v/>
      </c>
      <c r="AV116" s="4" t="str">
        <f>IFERROR(VLOOKUP(AU116,$A:$N,13,0),"")</f>
        <v/>
      </c>
      <c r="AW116" s="4" t="str">
        <f ca="1"/>
        <v/>
      </c>
      <c r="AX116" s="4" t="str">
        <f ca="1"/>
        <v/>
      </c>
      <c r="AY116" s="4" t="str">
        <f ca="1">IFERROR(VLOOKUP(AW116,$A:$C,4,0),"")</f>
        <v/>
      </c>
    </row>
    <row r="117" spans="1:51" ht="15.75" thickBot="1" x14ac:dyDescent="0.3">
      <c r="A117" s="64">
        <v>87570</v>
      </c>
      <c r="B117" s="62">
        <v>2019</v>
      </c>
      <c r="C117" s="63">
        <v>194</v>
      </c>
      <c r="D117" s="45">
        <f>IFERROR(VLOOKUP($A117,'Item List'!$A:$W,4,FALSE),"")</f>
        <v>30</v>
      </c>
      <c r="E117" s="53" t="str">
        <f>IFERROR(VLOOKUP($A117,'Item List'!$A:$W,5,FALSE),"")</f>
        <v>Emtricitabine/Tenofovir Disoproxil Fumarate 200/300mg [Truvada], tablets, 30 Tabs</v>
      </c>
      <c r="F117" s="45">
        <f>IFERROR(VLOOKUP($A117,'Item List'!$A:$W,6,FALSE),"")</f>
        <v>251</v>
      </c>
      <c r="G117" s="45">
        <f>IFERROR(VLOOKUP($A117,'Item List'!$A:$W,7,FALSE),"")</f>
        <v>332</v>
      </c>
      <c r="H117" s="45">
        <f>IFERROR(VLOOKUP($A117,'Item List'!$A:$W,8,FALSE),"")</f>
        <v>45</v>
      </c>
      <c r="I117" s="45" t="str">
        <f>IFERROR(VLOOKUP($A117,'Item List'!$A:$W,9,FALSE),"")</f>
        <v>JLE03B01</v>
      </c>
      <c r="J117" s="45" t="str">
        <f>IFERROR(VLOOKUP($A117,'Item List'!$A:$W,10,FALSE),"")</f>
        <v>JDD01B06</v>
      </c>
      <c r="K117" s="43">
        <f t="shared" si="16"/>
        <v>194</v>
      </c>
      <c r="L117" s="43">
        <f t="shared" si="9"/>
        <v>4.3111111111111109</v>
      </c>
      <c r="M117" s="44">
        <f t="shared" si="10"/>
        <v>4</v>
      </c>
      <c r="N117" s="49">
        <f t="shared" si="11"/>
        <v>180</v>
      </c>
      <c r="O117" s="20"/>
      <c r="Q117" s="4" t="str" cm="1">
        <f t="array" ref="Q117">IFERROR(INDEX($A$4:$N$1000,SMALL(IF((INDEX(MID($A$4:$N$1000,1,2),,11)&lt;&gt;"NN")*(INDEX($A$4:$N$1000,,13)&gt;=100)*(INDEX($A$4:$N$1000,,13)&lt;&gt;""),MATCH(ROW($A$4:$N$1000),ROW($A$4:$N$1000)),""),ROWS($A$4:A117)),COLUMNS($A$1:A114)),"")</f>
        <v/>
      </c>
      <c r="R117" s="4" t="str">
        <f>IFERROR(VLOOKUP(Q117,$A:$N,13,0),"")</f>
        <v/>
      </c>
      <c r="S117" s="4" t="str">
        <f ca="1"/>
        <v/>
      </c>
      <c r="T117" s="4" t="str">
        <f ca="1"/>
        <v/>
      </c>
      <c r="U117" s="4" t="str">
        <f t="shared" ca="1" si="12"/>
        <v/>
      </c>
      <c r="X117" s="4" t="str">
        <f>IFERROR(VLOOKUP(V117,$A:$C,4,0),"")</f>
        <v/>
      </c>
      <c r="AA117" s="4" t="str">
        <f t="shared" si="13"/>
        <v/>
      </c>
      <c r="AB117" s="8" t="str" cm="1">
        <f t="array" ref="AB117">IFERROR(INDEX($A$4:$N$1000,SMALL(IF((INDEX(MID($A$4:$N$1000,1,2),,11)&lt;&gt;"NN")*(INDEX($A$4:$N$1000,,13)&gt;=50)*(INDEX($A$4:$N$1000,,13)&lt;100)*(INDEX($A$4:$N$1000,,13)&lt;&gt;""),MATCH(ROW($A$4:$N$1000),ROW($A$4:$N$1000)),""),ROWS($A$4:A117)),COLUMNS($A$1:A114)),"")</f>
        <v/>
      </c>
      <c r="AC117" s="4" t="str">
        <f>IFERROR(VLOOKUP(AB117,$A:$N,13,0),"")</f>
        <v/>
      </c>
      <c r="AD117" s="4" t="str">
        <f ca="1"/>
        <v/>
      </c>
      <c r="AE117" s="4" t="str">
        <f ca="1"/>
        <v/>
      </c>
      <c r="AF117" s="4" t="str">
        <f t="shared" ca="1" si="14"/>
        <v/>
      </c>
      <c r="AI117" s="4" t="str">
        <f>IFERROR(VLOOKUP(AG117,$A:$C,4,0),"")</f>
        <v/>
      </c>
      <c r="AL117" s="4" t="str">
        <f>IFERROR(VLOOKUP(AJ117,$A:$C,4,0),"")</f>
        <v/>
      </c>
      <c r="AM117" s="8" cm="1">
        <f t="array" ref="AM117">IFERROR(INDEX($A$4:$N$1000,SMALL(IF((INDEX(MID($A$4:$N$1000,1,2),,11)&lt;&gt;"NN")*(INDEX($A$4:$N$1000,,13)&gt;=0)*(INDEX($A$4:$N$1000,,13)&lt;50)*(INDEX($A$4:$N$1000,,13)&lt;&gt;""),MATCH(ROW($A$4:$N$1000),ROW($A$4:$N$1000)),""),ROWS($A$4:A117)),COLUMNS($A$1:A114)),"")</f>
        <v>83006</v>
      </c>
      <c r="AN117" s="4">
        <f>IFERROR(VLOOKUP(AM117,$A:$N,13,0),"")</f>
        <v>7</v>
      </c>
      <c r="AO117" s="4">
        <f ca="1"/>
        <v>83006</v>
      </c>
      <c r="AP117" s="4">
        <f ca="1"/>
        <v>7</v>
      </c>
      <c r="AQ117" s="4" t="str">
        <f t="shared" ca="1" si="15"/>
        <v/>
      </c>
      <c r="AT117" s="4" t="str">
        <f>IFERROR(VLOOKUP(AR117,$A:$C,4,0),"")</f>
        <v/>
      </c>
      <c r="AU117" s="8" t="str" cm="1">
        <f t="array" ref="AU117">IFERROR(INDEX($A$4:$N$1000,SMALL(IF((INDEX(MID($A$4:$N$1000,1,2),,11)="NN")*(INDEX($A$4:$N$1000,,13)&gt;=0)*(INDEX($A$4:$N$1000,,13)&lt;&gt;""),MATCH(ROW($A$4:$N$1000),ROW($A$4:$N$1000)),""),ROWS($A$4:A117)),COLUMNS($A$1:A114)),"")</f>
        <v/>
      </c>
      <c r="AV117" s="4" t="str">
        <f>IFERROR(VLOOKUP(AU117,$A:$N,13,0),"")</f>
        <v/>
      </c>
      <c r="AW117" s="4" t="str">
        <f ca="1"/>
        <v/>
      </c>
      <c r="AX117" s="4" t="str">
        <f ca="1"/>
        <v/>
      </c>
      <c r="AY117" s="4" t="str">
        <f ca="1">IFERROR(VLOOKUP(AW117,$A:$C,4,0),"")</f>
        <v/>
      </c>
    </row>
    <row r="118" spans="1:51" ht="15.75" thickBot="1" x14ac:dyDescent="0.3">
      <c r="A118" s="64">
        <v>84402</v>
      </c>
      <c r="B118" s="62">
        <v>1644</v>
      </c>
      <c r="C118" s="63">
        <v>274</v>
      </c>
      <c r="D118" s="45">
        <f>IFERROR(VLOOKUP($A118,'Item List'!$A:$W,4,FALSE),"")</f>
        <v>60</v>
      </c>
      <c r="E118" s="53" t="str">
        <f>IFERROR(VLOOKUP($A118,'Item List'!$A:$W,5,FALSE),"")</f>
        <v>Stavudine 15mg, capsules, 60 Caps</v>
      </c>
      <c r="F118" s="45">
        <f>IFERROR(VLOOKUP($A118,'Item List'!$A:$W,6,FALSE),"")</f>
        <v>49</v>
      </c>
      <c r="G118" s="45">
        <f>IFERROR(VLOOKUP($A118,'Item List'!$A:$W,7,FALSE),"")</f>
        <v>260</v>
      </c>
      <c r="H118" s="45">
        <f>IFERROR(VLOOKUP($A118,'Item List'!$A:$W,8,FALSE),"")</f>
        <v>18</v>
      </c>
      <c r="I118" s="45" t="str">
        <f>IFERROR(VLOOKUP($A118,'Item List'!$A:$W,9,FALSE),"")</f>
        <v>JLE03B02</v>
      </c>
      <c r="J118" s="45" t="str">
        <f>IFERROR(VLOOKUP($A118,'Item List'!$A:$W,10,FALSE),"")</f>
        <v>OBB02J01</v>
      </c>
      <c r="K118" s="43">
        <f t="shared" si="16"/>
        <v>274</v>
      </c>
      <c r="L118" s="43">
        <f t="shared" si="9"/>
        <v>15.222222222222221</v>
      </c>
      <c r="M118" s="44">
        <f t="shared" si="10"/>
        <v>15</v>
      </c>
      <c r="N118" s="49">
        <f t="shared" si="11"/>
        <v>270</v>
      </c>
      <c r="O118" s="20"/>
      <c r="Q118" s="4" t="str" cm="1">
        <f t="array" ref="Q118">IFERROR(INDEX($A$4:$N$1000,SMALL(IF((INDEX(MID($A$4:$N$1000,1,2),,11)&lt;&gt;"NN")*(INDEX($A$4:$N$1000,,13)&gt;=100)*(INDEX($A$4:$N$1000,,13)&lt;&gt;""),MATCH(ROW($A$4:$N$1000),ROW($A$4:$N$1000)),""),ROWS($A$4:A118)),COLUMNS($A$1:A115)),"")</f>
        <v/>
      </c>
      <c r="R118" s="4" t="str">
        <f>IFERROR(VLOOKUP(Q118,$A:$N,13,0),"")</f>
        <v/>
      </c>
      <c r="S118" s="4" t="str">
        <f ca="1"/>
        <v/>
      </c>
      <c r="T118" s="4" t="str">
        <f ca="1"/>
        <v/>
      </c>
      <c r="U118" s="4" t="str">
        <f t="shared" ca="1" si="12"/>
        <v/>
      </c>
      <c r="X118" s="4" t="str">
        <f>IFERROR(VLOOKUP(V118,$A:$C,4,0),"")</f>
        <v/>
      </c>
      <c r="AA118" s="4" t="str">
        <f t="shared" si="13"/>
        <v/>
      </c>
      <c r="AB118" s="8" t="str" cm="1">
        <f t="array" ref="AB118">IFERROR(INDEX($A$4:$N$1000,SMALL(IF((INDEX(MID($A$4:$N$1000,1,2),,11)&lt;&gt;"NN")*(INDEX($A$4:$N$1000,,13)&gt;=50)*(INDEX($A$4:$N$1000,,13)&lt;100)*(INDEX($A$4:$N$1000,,13)&lt;&gt;""),MATCH(ROW($A$4:$N$1000),ROW($A$4:$N$1000)),""),ROWS($A$4:A118)),COLUMNS($A$1:A115)),"")</f>
        <v/>
      </c>
      <c r="AC118" s="4" t="str">
        <f>IFERROR(VLOOKUP(AB118,$A:$N,13,0),"")</f>
        <v/>
      </c>
      <c r="AD118" s="4" t="str">
        <f ca="1"/>
        <v/>
      </c>
      <c r="AE118" s="4" t="str">
        <f ca="1"/>
        <v/>
      </c>
      <c r="AF118" s="4" t="str">
        <f t="shared" ca="1" si="14"/>
        <v/>
      </c>
      <c r="AI118" s="4" t="str">
        <f>IFERROR(VLOOKUP(AG118,$A:$C,4,0),"")</f>
        <v/>
      </c>
      <c r="AL118" s="4" t="str">
        <f>IFERROR(VLOOKUP(AJ118,$A:$C,4,0),"")</f>
        <v/>
      </c>
      <c r="AM118" s="8" cm="1">
        <f t="array" ref="AM118">IFERROR(INDEX($A$4:$N$1000,SMALL(IF((INDEX(MID($A$4:$N$1000,1,2),,11)&lt;&gt;"NN")*(INDEX($A$4:$N$1000,,13)&gt;=0)*(INDEX($A$4:$N$1000,,13)&lt;50)*(INDEX($A$4:$N$1000,,13)&lt;&gt;""),MATCH(ROW($A$4:$N$1000),ROW($A$4:$N$1000)),""),ROWS($A$4:A118)),COLUMNS($A$1:A115)),"")</f>
        <v>82140</v>
      </c>
      <c r="AN118" s="4">
        <f>IFERROR(VLOOKUP(AM118,$A:$N,13,0),"")</f>
        <v>3</v>
      </c>
      <c r="AO118" s="4">
        <f ca="1"/>
        <v>82140</v>
      </c>
      <c r="AP118" s="4">
        <f ca="1"/>
        <v>3</v>
      </c>
      <c r="AQ118" s="4" t="str">
        <f t="shared" ca="1" si="15"/>
        <v/>
      </c>
      <c r="AT118" s="4" t="str">
        <f>IFERROR(VLOOKUP(AR118,$A:$C,4,0),"")</f>
        <v/>
      </c>
      <c r="AU118" s="8" t="str" cm="1">
        <f t="array" ref="AU118">IFERROR(INDEX($A$4:$N$1000,SMALL(IF((INDEX(MID($A$4:$N$1000,1,2),,11)="NN")*(INDEX($A$4:$N$1000,,13)&gt;=0)*(INDEX($A$4:$N$1000,,13)&lt;&gt;""),MATCH(ROW($A$4:$N$1000),ROW($A$4:$N$1000)),""),ROWS($A$4:A118)),COLUMNS($A$1:A115)),"")</f>
        <v/>
      </c>
      <c r="AV118" s="4" t="str">
        <f>IFERROR(VLOOKUP(AU118,$A:$N,13,0),"")</f>
        <v/>
      </c>
      <c r="AW118" s="4" t="str">
        <f ca="1"/>
        <v/>
      </c>
      <c r="AX118" s="4" t="str">
        <f ca="1"/>
        <v/>
      </c>
      <c r="AY118" s="4" t="str">
        <f ca="1">IFERROR(VLOOKUP(AW118,$A:$C,4,0),"")</f>
        <v/>
      </c>
    </row>
    <row r="119" spans="1:51" ht="15.75" thickBot="1" x14ac:dyDescent="0.3">
      <c r="A119" s="64">
        <v>88518</v>
      </c>
      <c r="B119" s="62">
        <v>2088</v>
      </c>
      <c r="C119" s="63">
        <v>225</v>
      </c>
      <c r="D119" s="45">
        <f>IFERROR(VLOOKUP($A119,'Item List'!$A:$W,4,FALSE),"")</f>
        <v>30</v>
      </c>
      <c r="E119" s="53" t="str">
        <f>IFERROR(VLOOKUP($A119,'Item List'!$A:$W,5,FALSE),"")</f>
        <v>Efavirenz 50mg [Stocrin/Sustiva], capsule, 30 Caps</v>
      </c>
      <c r="F119" s="45">
        <f>IFERROR(VLOOKUP($A119,'Item List'!$A:$W,6,FALSE),"")</f>
        <v>281</v>
      </c>
      <c r="G119" s="45">
        <f>IFERROR(VLOOKUP($A119,'Item List'!$A:$W,7,FALSE),"")</f>
        <v>281</v>
      </c>
      <c r="H119" s="45">
        <f>IFERROR(VLOOKUP($A119,'Item List'!$A:$W,8,FALSE),"")</f>
        <v>9</v>
      </c>
      <c r="I119" s="45" t="str">
        <f>IFERROR(VLOOKUP($A119,'Item List'!$A:$W,9,FALSE),"")</f>
        <v>JLE03B03</v>
      </c>
      <c r="J119" s="45" t="str">
        <f>IFERROR(VLOOKUP($A119,'Item List'!$A:$W,10,FALSE),"")</f>
        <v>JDD01J01</v>
      </c>
      <c r="K119" s="43">
        <f t="shared" si="16"/>
        <v>225</v>
      </c>
      <c r="L119" s="43">
        <f t="shared" si="9"/>
        <v>25</v>
      </c>
      <c r="M119" s="44">
        <f t="shared" si="10"/>
        <v>25</v>
      </c>
      <c r="N119" s="49">
        <f t="shared" si="11"/>
        <v>225</v>
      </c>
      <c r="O119" s="20"/>
      <c r="Q119" s="4" t="str" cm="1">
        <f t="array" ref="Q119">IFERROR(INDEX($A$4:$N$1000,SMALL(IF((INDEX(MID($A$4:$N$1000,1,2),,11)&lt;&gt;"NN")*(INDEX($A$4:$N$1000,,13)&gt;=100)*(INDEX($A$4:$N$1000,,13)&lt;&gt;""),MATCH(ROW($A$4:$N$1000),ROW($A$4:$N$1000)),""),ROWS($A$4:A119)),COLUMNS($A$1:A116)),"")</f>
        <v/>
      </c>
      <c r="R119" s="4" t="str">
        <f>IFERROR(VLOOKUP(Q119,$A:$N,13,0),"")</f>
        <v/>
      </c>
      <c r="S119" s="4" t="str">
        <f ca="1"/>
        <v/>
      </c>
      <c r="T119" s="4" t="str">
        <f ca="1"/>
        <v/>
      </c>
      <c r="U119" s="4" t="str">
        <f t="shared" ca="1" si="12"/>
        <v/>
      </c>
      <c r="X119" s="4" t="str">
        <f>IFERROR(VLOOKUP(V119,$A:$C,4,0),"")</f>
        <v/>
      </c>
      <c r="AA119" s="4" t="str">
        <f t="shared" si="13"/>
        <v/>
      </c>
      <c r="AB119" s="8" t="str" cm="1">
        <f t="array" ref="AB119">IFERROR(INDEX($A$4:$N$1000,SMALL(IF((INDEX(MID($A$4:$N$1000,1,2),,11)&lt;&gt;"NN")*(INDEX($A$4:$N$1000,,13)&gt;=50)*(INDEX($A$4:$N$1000,,13)&lt;100)*(INDEX($A$4:$N$1000,,13)&lt;&gt;""),MATCH(ROW($A$4:$N$1000),ROW($A$4:$N$1000)),""),ROWS($A$4:A119)),COLUMNS($A$1:A116)),"")</f>
        <v/>
      </c>
      <c r="AC119" s="4" t="str">
        <f>IFERROR(VLOOKUP(AB119,$A:$N,13,0),"")</f>
        <v/>
      </c>
      <c r="AD119" s="4" t="str">
        <f ca="1"/>
        <v/>
      </c>
      <c r="AE119" s="4" t="str">
        <f ca="1"/>
        <v/>
      </c>
      <c r="AF119" s="4" t="str">
        <f t="shared" ca="1" si="14"/>
        <v/>
      </c>
      <c r="AI119" s="4" t="str">
        <f>IFERROR(VLOOKUP(AG119,$A:$C,4,0),"")</f>
        <v/>
      </c>
      <c r="AL119" s="4" t="str">
        <f>IFERROR(VLOOKUP(AJ119,$A:$C,4,0),"")</f>
        <v/>
      </c>
      <c r="AM119" s="8" cm="1">
        <f t="array" ref="AM119">IFERROR(INDEX($A$4:$N$1000,SMALL(IF((INDEX(MID($A$4:$N$1000,1,2),,11)&lt;&gt;"NN")*(INDEX($A$4:$N$1000,,13)&gt;=0)*(INDEX($A$4:$N$1000,,13)&lt;50)*(INDEX($A$4:$N$1000,,13)&lt;&gt;""),MATCH(ROW($A$4:$N$1000),ROW($A$4:$N$1000)),""),ROWS($A$4:A119)),COLUMNS($A$1:A116)),"")</f>
        <v>86300</v>
      </c>
      <c r="AN119" s="4">
        <f>IFERROR(VLOOKUP(AM119,$A:$N,13,0),"")</f>
        <v>3</v>
      </c>
      <c r="AO119" s="4">
        <f ca="1"/>
        <v>86300</v>
      </c>
      <c r="AP119" s="4">
        <f ca="1"/>
        <v>3</v>
      </c>
      <c r="AQ119" s="4" t="str">
        <f t="shared" ca="1" si="15"/>
        <v/>
      </c>
      <c r="AT119" s="4" t="str">
        <f>IFERROR(VLOOKUP(AR119,$A:$C,4,0),"")</f>
        <v/>
      </c>
      <c r="AU119" s="8" t="str" cm="1">
        <f t="array" ref="AU119">IFERROR(INDEX($A$4:$N$1000,SMALL(IF((INDEX(MID($A$4:$N$1000,1,2),,11)="NN")*(INDEX($A$4:$N$1000,,13)&gt;=0)*(INDEX($A$4:$N$1000,,13)&lt;&gt;""),MATCH(ROW($A$4:$N$1000),ROW($A$4:$N$1000)),""),ROWS($A$4:A119)),COLUMNS($A$1:A116)),"")</f>
        <v/>
      </c>
      <c r="AV119" s="4" t="str">
        <f>IFERROR(VLOOKUP(AU119,$A:$N,13,0),"")</f>
        <v/>
      </c>
      <c r="AW119" s="4" t="str">
        <f ca="1"/>
        <v/>
      </c>
      <c r="AX119" s="4" t="str">
        <f ca="1"/>
        <v/>
      </c>
      <c r="AY119" s="4" t="str">
        <f ca="1">IFERROR(VLOOKUP(AW119,$A:$C,4,0),"")</f>
        <v/>
      </c>
    </row>
    <row r="120" spans="1:51" ht="15.75" thickBot="1" x14ac:dyDescent="0.3">
      <c r="A120" s="64">
        <v>86434</v>
      </c>
      <c r="B120" s="62">
        <v>1739</v>
      </c>
      <c r="C120" s="63">
        <v>291</v>
      </c>
      <c r="D120" s="45">
        <f>IFERROR(VLOOKUP($A120,'Item List'!$A:$W,4,FALSE),"")</f>
        <v>30</v>
      </c>
      <c r="E120" s="53" t="str">
        <f>IFERROR(VLOOKUP($A120,'Item List'!$A:$W,5,FALSE),"")</f>
        <v>Efavirenz 600mg [Stocrin/Sustiva], tablets, 30 Tabs</v>
      </c>
      <c r="F120" s="45">
        <f>IFERROR(VLOOKUP($A120,'Item List'!$A:$W,6,FALSE),"")</f>
        <v>168</v>
      </c>
      <c r="G120" s="45">
        <f>IFERROR(VLOOKUP($A120,'Item List'!$A:$W,7,FALSE),"")</f>
        <v>665</v>
      </c>
      <c r="H120" s="45">
        <f>IFERROR(VLOOKUP($A120,'Item List'!$A:$W,8,FALSE),"")</f>
        <v>1</v>
      </c>
      <c r="I120" s="45" t="str">
        <f>IFERROR(VLOOKUP($A120,'Item List'!$A:$W,9,FALSE),"")</f>
        <v>JLE03J01</v>
      </c>
      <c r="J120" s="45" t="str">
        <f>IFERROR(VLOOKUP($A120,'Item List'!$A:$W,10,FALSE),"")</f>
        <v>JDD01J02</v>
      </c>
      <c r="K120" s="43">
        <f t="shared" si="16"/>
        <v>291</v>
      </c>
      <c r="L120" s="43">
        <f t="shared" si="9"/>
        <v>291</v>
      </c>
      <c r="M120" s="44">
        <f t="shared" si="10"/>
        <v>291</v>
      </c>
      <c r="N120" s="49">
        <f t="shared" si="11"/>
        <v>291</v>
      </c>
      <c r="O120" s="20"/>
      <c r="Q120" s="4" t="str" cm="1">
        <f t="array" ref="Q120">IFERROR(INDEX($A$4:$N$1000,SMALL(IF((INDEX(MID($A$4:$N$1000,1,2),,11)&lt;&gt;"NN")*(INDEX($A$4:$N$1000,,13)&gt;=100)*(INDEX($A$4:$N$1000,,13)&lt;&gt;""),MATCH(ROW($A$4:$N$1000),ROW($A$4:$N$1000)),""),ROWS($A$4:A120)),COLUMNS($A$1:A117)),"")</f>
        <v/>
      </c>
      <c r="R120" s="4" t="str">
        <f>IFERROR(VLOOKUP(Q120,$A:$N,13,0),"")</f>
        <v/>
      </c>
      <c r="S120" s="4" t="str">
        <f ca="1"/>
        <v/>
      </c>
      <c r="T120" s="4" t="str">
        <f ca="1"/>
        <v/>
      </c>
      <c r="U120" s="4" t="str">
        <f t="shared" ca="1" si="12"/>
        <v/>
      </c>
      <c r="X120" s="4" t="str">
        <f>IFERROR(VLOOKUP(V120,$A:$C,4,0),"")</f>
        <v/>
      </c>
      <c r="AA120" s="4" t="str">
        <f t="shared" si="13"/>
        <v/>
      </c>
      <c r="AB120" s="8" t="str" cm="1">
        <f t="array" ref="AB120">IFERROR(INDEX($A$4:$N$1000,SMALL(IF((INDEX(MID($A$4:$N$1000,1,2),,11)&lt;&gt;"NN")*(INDEX($A$4:$N$1000,,13)&gt;=50)*(INDEX($A$4:$N$1000,,13)&lt;100)*(INDEX($A$4:$N$1000,,13)&lt;&gt;""),MATCH(ROW($A$4:$N$1000),ROW($A$4:$N$1000)),""),ROWS($A$4:A120)),COLUMNS($A$1:A117)),"")</f>
        <v/>
      </c>
      <c r="AC120" s="4" t="str">
        <f>IFERROR(VLOOKUP(AB120,$A:$N,13,0),"")</f>
        <v/>
      </c>
      <c r="AD120" s="4" t="str">
        <f ca="1"/>
        <v/>
      </c>
      <c r="AE120" s="4" t="str">
        <f ca="1"/>
        <v/>
      </c>
      <c r="AF120" s="4" t="str">
        <f t="shared" ca="1" si="14"/>
        <v/>
      </c>
      <c r="AI120" s="4" t="str">
        <f>IFERROR(VLOOKUP(AG120,$A:$C,4,0),"")</f>
        <v/>
      </c>
      <c r="AL120" s="4" t="str">
        <f>IFERROR(VLOOKUP(AJ120,$A:$C,4,0),"")</f>
        <v/>
      </c>
      <c r="AM120" s="8" cm="1">
        <f t="array" ref="AM120">IFERROR(INDEX($A$4:$N$1000,SMALL(IF((INDEX(MID($A$4:$N$1000,1,2),,11)&lt;&gt;"NN")*(INDEX($A$4:$N$1000,,13)&gt;=0)*(INDEX($A$4:$N$1000,,13)&lt;50)*(INDEX($A$4:$N$1000,,13)&lt;&gt;""),MATCH(ROW($A$4:$N$1000),ROW($A$4:$N$1000)),""),ROWS($A$4:A120)),COLUMNS($A$1:A117)),"")</f>
        <v>83480</v>
      </c>
      <c r="AN120" s="4">
        <f>IFERROR(VLOOKUP(AM120,$A:$N,13,0),"")</f>
        <v>12</v>
      </c>
      <c r="AO120" s="4">
        <f ca="1"/>
        <v>83480</v>
      </c>
      <c r="AP120" s="4">
        <f ca="1"/>
        <v>12</v>
      </c>
      <c r="AQ120" s="4" t="str">
        <f t="shared" ca="1" si="15"/>
        <v/>
      </c>
      <c r="AT120" s="4" t="str">
        <f>IFERROR(VLOOKUP(AR120,$A:$C,4,0),"")</f>
        <v/>
      </c>
      <c r="AU120" s="8" t="str" cm="1">
        <f t="array" ref="AU120">IFERROR(INDEX($A$4:$N$1000,SMALL(IF((INDEX(MID($A$4:$N$1000,1,2),,11)="NN")*(INDEX($A$4:$N$1000,,13)&gt;=0)*(INDEX($A$4:$N$1000,,13)&lt;&gt;""),MATCH(ROW($A$4:$N$1000),ROW($A$4:$N$1000)),""),ROWS($A$4:A120)),COLUMNS($A$1:A117)),"")</f>
        <v/>
      </c>
      <c r="AV120" s="4" t="str">
        <f>IFERROR(VLOOKUP(AU120,$A:$N,13,0),"")</f>
        <v/>
      </c>
      <c r="AW120" s="4" t="str">
        <f ca="1"/>
        <v/>
      </c>
      <c r="AX120" s="4" t="str">
        <f ca="1"/>
        <v/>
      </c>
      <c r="AY120" s="4" t="str">
        <f ca="1">IFERROR(VLOOKUP(AW120,$A:$C,4,0),"")</f>
        <v/>
      </c>
    </row>
    <row r="121" spans="1:51" ht="15.75" thickBot="1" x14ac:dyDescent="0.3">
      <c r="A121" s="64">
        <v>87673</v>
      </c>
      <c r="B121" s="62">
        <v>1803</v>
      </c>
      <c r="C121" s="63">
        <v>65</v>
      </c>
      <c r="D121" s="45">
        <f>IFERROR(VLOOKUP($A121,'Item List'!$A:$W,4,FALSE),"")</f>
        <v>84</v>
      </c>
      <c r="E121" s="53" t="str">
        <f>IFERROR(VLOOKUP($A121,'Item List'!$A:$W,5,FALSE),"")</f>
        <v>Ritonavir 100mg [Norvir], capsules, cool, 84 Caps</v>
      </c>
      <c r="F121" s="45">
        <f>IFERROR(VLOOKUP($A121,'Item List'!$A:$W,6,FALSE),"")</f>
        <v>161</v>
      </c>
      <c r="G121" s="45">
        <f>IFERROR(VLOOKUP($A121,'Item List'!$A:$W,7,FALSE),"")</f>
        <v>904</v>
      </c>
      <c r="H121" s="45">
        <f>IFERROR(VLOOKUP($A121,'Item List'!$A:$W,8,FALSE),"")</f>
        <v>24</v>
      </c>
      <c r="I121" s="45" t="str">
        <f>IFERROR(VLOOKUP($A121,'Item List'!$A:$W,9,FALSE),"")</f>
        <v>JLE03J02</v>
      </c>
      <c r="J121" s="45" t="str">
        <f>IFERROR(VLOOKUP($A121,'Item List'!$A:$W,10,FALSE),"")</f>
        <v>JDE01B03</v>
      </c>
      <c r="K121" s="43">
        <f t="shared" si="16"/>
        <v>65</v>
      </c>
      <c r="L121" s="43">
        <f t="shared" si="9"/>
        <v>2.7083333333333335</v>
      </c>
      <c r="M121" s="44">
        <f t="shared" si="10"/>
        <v>3</v>
      </c>
      <c r="N121" s="49">
        <f t="shared" si="11"/>
        <v>72</v>
      </c>
      <c r="O121" s="20"/>
      <c r="Q121" s="4" t="str" cm="1">
        <f t="array" ref="Q121">IFERROR(INDEX($A$4:$N$1000,SMALL(IF((INDEX(MID($A$4:$N$1000,1,2),,11)&lt;&gt;"NN")*(INDEX($A$4:$N$1000,,13)&gt;=100)*(INDEX($A$4:$N$1000,,13)&lt;&gt;""),MATCH(ROW($A$4:$N$1000),ROW($A$4:$N$1000)),""),ROWS($A$4:A121)),COLUMNS($A$1:A118)),"")</f>
        <v/>
      </c>
      <c r="R121" s="4" t="str">
        <f>IFERROR(VLOOKUP(Q121,$A:$N,13,0),"")</f>
        <v/>
      </c>
      <c r="S121" s="4" t="str">
        <f ca="1"/>
        <v/>
      </c>
      <c r="T121" s="4" t="str">
        <f ca="1"/>
        <v/>
      </c>
      <c r="U121" s="4" t="str">
        <f t="shared" ca="1" si="12"/>
        <v/>
      </c>
      <c r="X121" s="4" t="str">
        <f>IFERROR(VLOOKUP(V121,$A:$C,4,0),"")</f>
        <v/>
      </c>
      <c r="AA121" s="4" t="str">
        <f t="shared" si="13"/>
        <v/>
      </c>
      <c r="AB121" s="8" t="str" cm="1">
        <f t="array" ref="AB121">IFERROR(INDEX($A$4:$N$1000,SMALL(IF((INDEX(MID($A$4:$N$1000,1,2),,11)&lt;&gt;"NN")*(INDEX($A$4:$N$1000,,13)&gt;=50)*(INDEX($A$4:$N$1000,,13)&lt;100)*(INDEX($A$4:$N$1000,,13)&lt;&gt;""),MATCH(ROW($A$4:$N$1000),ROW($A$4:$N$1000)),""),ROWS($A$4:A121)),COLUMNS($A$1:A118)),"")</f>
        <v/>
      </c>
      <c r="AC121" s="4" t="str">
        <f>IFERROR(VLOOKUP(AB121,$A:$N,13,0),"")</f>
        <v/>
      </c>
      <c r="AD121" s="4" t="str">
        <f ca="1"/>
        <v/>
      </c>
      <c r="AE121" s="4" t="str">
        <f ca="1"/>
        <v/>
      </c>
      <c r="AF121" s="4" t="str">
        <f t="shared" ca="1" si="14"/>
        <v/>
      </c>
      <c r="AI121" s="4" t="str">
        <f>IFERROR(VLOOKUP(AG121,$A:$C,4,0),"")</f>
        <v/>
      </c>
      <c r="AL121" s="4" t="str">
        <f>IFERROR(VLOOKUP(AJ121,$A:$C,4,0),"")</f>
        <v/>
      </c>
      <c r="AM121" s="8" cm="1">
        <f t="array" ref="AM121">IFERROR(INDEX($A$4:$N$1000,SMALL(IF((INDEX(MID($A$4:$N$1000,1,2),,11)&lt;&gt;"NN")*(INDEX($A$4:$N$1000,,13)&gt;=0)*(INDEX($A$4:$N$1000,,13)&lt;50)*(INDEX($A$4:$N$1000,,13)&lt;&gt;""),MATCH(ROW($A$4:$N$1000),ROW($A$4:$N$1000)),""),ROWS($A$4:A121)),COLUMNS($A$1:A118)),"")</f>
        <v>84050</v>
      </c>
      <c r="AN121" s="4">
        <f>IFERROR(VLOOKUP(AM121,$A:$N,13,0),"")</f>
        <v>29</v>
      </c>
      <c r="AO121" s="4">
        <f ca="1"/>
        <v>84050</v>
      </c>
      <c r="AP121" s="4">
        <f ca="1"/>
        <v>29</v>
      </c>
      <c r="AQ121" s="4" t="str">
        <f t="shared" ca="1" si="15"/>
        <v/>
      </c>
      <c r="AT121" s="4" t="str">
        <f>IFERROR(VLOOKUP(AR121,$A:$C,4,0),"")</f>
        <v/>
      </c>
      <c r="AU121" s="8" t="str" cm="1">
        <f t="array" ref="AU121">IFERROR(INDEX($A$4:$N$1000,SMALL(IF((INDEX(MID($A$4:$N$1000,1,2),,11)="NN")*(INDEX($A$4:$N$1000,,13)&gt;=0)*(INDEX($A$4:$N$1000,,13)&lt;&gt;""),MATCH(ROW($A$4:$N$1000),ROW($A$4:$N$1000)),""),ROWS($A$4:A121)),COLUMNS($A$1:A118)),"")</f>
        <v/>
      </c>
      <c r="AV121" s="4" t="str">
        <f>IFERROR(VLOOKUP(AU121,$A:$N,13,0),"")</f>
        <v/>
      </c>
      <c r="AW121" s="4" t="str">
        <f ca="1"/>
        <v/>
      </c>
      <c r="AX121" s="4" t="str">
        <f ca="1"/>
        <v/>
      </c>
      <c r="AY121" s="4" t="str">
        <f ca="1">IFERROR(VLOOKUP(AW121,$A:$C,4,0),"")</f>
        <v/>
      </c>
    </row>
    <row r="122" spans="1:51" ht="15.75" thickBot="1" x14ac:dyDescent="0.3">
      <c r="A122" s="64">
        <v>84636</v>
      </c>
      <c r="B122" s="62">
        <v>1879</v>
      </c>
      <c r="C122" s="63">
        <v>251</v>
      </c>
      <c r="D122" s="45">
        <f>IFERROR(VLOOKUP($A122,'Item List'!$A:$W,4,FALSE),"")</f>
        <v>100</v>
      </c>
      <c r="E122" s="53" t="str">
        <f>IFERROR(VLOOKUP($A122,'Item List'!$A:$W,5,FALSE),"")</f>
        <v>HIV 1/2, Determine Complete HIV Kit, 100 Tests</v>
      </c>
      <c r="F122" s="45">
        <f>IFERROR(VLOOKUP($A122,'Item List'!$A:$W,6,FALSE),"")</f>
        <v>256</v>
      </c>
      <c r="G122" s="45">
        <f>IFERROR(VLOOKUP($A122,'Item List'!$A:$W,7,FALSE),"")</f>
        <v>653</v>
      </c>
      <c r="H122" s="45">
        <f>IFERROR(VLOOKUP($A122,'Item List'!$A:$W,8,FALSE),"")</f>
        <v>21</v>
      </c>
      <c r="I122" s="45" t="str">
        <f>IFERROR(VLOOKUP($A122,'Item List'!$A:$W,9,FALSE),"")</f>
        <v>JLE03E01</v>
      </c>
      <c r="J122" s="45" t="str">
        <f>IFERROR(VLOOKUP($A122,'Item List'!$A:$W,10,FALSE),"")</f>
        <v>OBB04B04</v>
      </c>
      <c r="K122" s="43">
        <f t="shared" si="16"/>
        <v>251</v>
      </c>
      <c r="L122" s="43">
        <f t="shared" si="9"/>
        <v>11.952380952380953</v>
      </c>
      <c r="M122" s="44">
        <f t="shared" si="10"/>
        <v>12</v>
      </c>
      <c r="N122" s="49">
        <f t="shared" si="11"/>
        <v>252</v>
      </c>
      <c r="O122" s="20"/>
      <c r="Q122" s="4" t="str" cm="1">
        <f t="array" ref="Q122">IFERROR(INDEX($A$4:$N$1000,SMALL(IF((INDEX(MID($A$4:$N$1000,1,2),,11)&lt;&gt;"NN")*(INDEX($A$4:$N$1000,,13)&gt;=100)*(INDEX($A$4:$N$1000,,13)&lt;&gt;""),MATCH(ROW($A$4:$N$1000),ROW($A$4:$N$1000)),""),ROWS($A$4:A122)),COLUMNS($A$1:A119)),"")</f>
        <v/>
      </c>
      <c r="R122" s="4" t="str">
        <f>IFERROR(VLOOKUP(Q122,$A:$N,13,0),"")</f>
        <v/>
      </c>
      <c r="S122" s="4" t="str">
        <f ca="1"/>
        <v/>
      </c>
      <c r="T122" s="4" t="str">
        <f ca="1"/>
        <v/>
      </c>
      <c r="U122" s="4" t="str">
        <f t="shared" ca="1" si="12"/>
        <v/>
      </c>
      <c r="X122" s="4" t="str">
        <f>IFERROR(VLOOKUP(V122,$A:$C,4,0),"")</f>
        <v/>
      </c>
      <c r="AA122" s="4" t="str">
        <f t="shared" si="13"/>
        <v/>
      </c>
      <c r="AB122" s="8" t="str" cm="1">
        <f t="array" ref="AB122">IFERROR(INDEX($A$4:$N$1000,SMALL(IF((INDEX(MID($A$4:$N$1000,1,2),,11)&lt;&gt;"NN")*(INDEX($A$4:$N$1000,,13)&gt;=50)*(INDEX($A$4:$N$1000,,13)&lt;100)*(INDEX($A$4:$N$1000,,13)&lt;&gt;""),MATCH(ROW($A$4:$N$1000),ROW($A$4:$N$1000)),""),ROWS($A$4:A122)),COLUMNS($A$1:A119)),"")</f>
        <v/>
      </c>
      <c r="AC122" s="4" t="str">
        <f>IFERROR(VLOOKUP(AB122,$A:$N,13,0),"")</f>
        <v/>
      </c>
      <c r="AD122" s="4" t="str">
        <f ca="1"/>
        <v/>
      </c>
      <c r="AE122" s="4" t="str">
        <f ca="1"/>
        <v/>
      </c>
      <c r="AF122" s="4" t="str">
        <f t="shared" ca="1" si="14"/>
        <v/>
      </c>
      <c r="AI122" s="4" t="str">
        <f>IFERROR(VLOOKUP(AG122,$A:$C,4,0),"")</f>
        <v/>
      </c>
      <c r="AL122" s="4" t="str">
        <f>IFERROR(VLOOKUP(AJ122,$A:$C,4,0),"")</f>
        <v/>
      </c>
      <c r="AM122" s="8" cm="1">
        <f t="array" ref="AM122">IFERROR(INDEX($A$4:$N$1000,SMALL(IF((INDEX(MID($A$4:$N$1000,1,2),,11)&lt;&gt;"NN")*(INDEX($A$4:$N$1000,,13)&gt;=0)*(INDEX($A$4:$N$1000,,13)&lt;50)*(INDEX($A$4:$N$1000,,13)&lt;&gt;""),MATCH(ROW($A$4:$N$1000),ROW($A$4:$N$1000)),""),ROWS($A$4:A122)),COLUMNS($A$1:A119)),"")</f>
        <v>83283</v>
      </c>
      <c r="AN122" s="4">
        <f>IFERROR(VLOOKUP(AM122,$A:$N,13,0),"")</f>
        <v>11</v>
      </c>
      <c r="AO122" s="4">
        <f ca="1"/>
        <v>83283</v>
      </c>
      <c r="AP122" s="4">
        <f ca="1"/>
        <v>11</v>
      </c>
      <c r="AQ122" s="4" t="str">
        <f t="shared" ca="1" si="15"/>
        <v/>
      </c>
      <c r="AT122" s="4" t="str">
        <f>IFERROR(VLOOKUP(AR122,$A:$C,4,0),"")</f>
        <v/>
      </c>
      <c r="AU122" s="8" t="str" cm="1">
        <f t="array" ref="AU122">IFERROR(INDEX($A$4:$N$1000,SMALL(IF((INDEX(MID($A$4:$N$1000,1,2),,11)="NN")*(INDEX($A$4:$N$1000,,13)&gt;=0)*(INDEX($A$4:$N$1000,,13)&lt;&gt;""),MATCH(ROW($A$4:$N$1000),ROW($A$4:$N$1000)),""),ROWS($A$4:A122)),COLUMNS($A$1:A119)),"")</f>
        <v/>
      </c>
      <c r="AV122" s="4" t="str">
        <f>IFERROR(VLOOKUP(AU122,$A:$N,13,0),"")</f>
        <v/>
      </c>
      <c r="AW122" s="4" t="str">
        <f ca="1"/>
        <v/>
      </c>
      <c r="AX122" s="4" t="str">
        <f ca="1"/>
        <v/>
      </c>
      <c r="AY122" s="4" t="str">
        <f ca="1">IFERROR(VLOOKUP(AW122,$A:$C,4,0),"")</f>
        <v/>
      </c>
    </row>
    <row r="123" spans="1:51" ht="15.75" thickBot="1" x14ac:dyDescent="0.3">
      <c r="A123" s="64">
        <v>83770</v>
      </c>
      <c r="B123" s="62">
        <v>634</v>
      </c>
      <c r="C123" s="63">
        <v>82</v>
      </c>
      <c r="D123" s="45">
        <f>IFERROR(VLOOKUP($A123,'Item List'!$A:$W,4,FALSE),"")</f>
        <v>60</v>
      </c>
      <c r="E123" s="53" t="str">
        <f>IFERROR(VLOOKUP($A123,'Item List'!$A:$W,5,FALSE),"")</f>
        <v>Abacavir 300mg, tablets, 60 Tabs</v>
      </c>
      <c r="F123" s="45">
        <f>IFERROR(VLOOKUP($A123,'Item List'!$A:$W,6,FALSE),"")</f>
        <v>174</v>
      </c>
      <c r="G123" s="45">
        <f>IFERROR(VLOOKUP($A123,'Item List'!$A:$W,7,FALSE),"")</f>
        <v>940</v>
      </c>
      <c r="H123" s="45">
        <f>IFERROR(VLOOKUP($A123,'Item List'!$A:$W,8,FALSE),"")</f>
        <v>6</v>
      </c>
      <c r="I123" s="45" t="str">
        <f>IFERROR(VLOOKUP($A123,'Item List'!$A:$W,9,FALSE),"")</f>
        <v>JLE03E02</v>
      </c>
      <c r="J123" s="45" t="str">
        <f>IFERROR(VLOOKUP($A123,'Item List'!$A:$W,10,FALSE),"")</f>
        <v>JDD01D03</v>
      </c>
      <c r="K123" s="43">
        <f t="shared" si="16"/>
        <v>82</v>
      </c>
      <c r="L123" s="43">
        <f t="shared" si="9"/>
        <v>13.666666666666666</v>
      </c>
      <c r="M123" s="44">
        <f t="shared" si="10"/>
        <v>14</v>
      </c>
      <c r="N123" s="49">
        <f t="shared" si="11"/>
        <v>84</v>
      </c>
      <c r="O123" s="20"/>
      <c r="Q123" s="4" t="str" cm="1">
        <f t="array" ref="Q123">IFERROR(INDEX($A$4:$N$1000,SMALL(IF((INDEX(MID($A$4:$N$1000,1,2),,11)&lt;&gt;"NN")*(INDEX($A$4:$N$1000,,13)&gt;=100)*(INDEX($A$4:$N$1000,,13)&lt;&gt;""),MATCH(ROW($A$4:$N$1000),ROW($A$4:$N$1000)),""),ROWS($A$4:A123)),COLUMNS($A$1:A120)),"")</f>
        <v/>
      </c>
      <c r="R123" s="4" t="str">
        <f>IFERROR(VLOOKUP(Q123,$A:$N,13,0),"")</f>
        <v/>
      </c>
      <c r="S123" s="4" t="str">
        <f ca="1"/>
        <v/>
      </c>
      <c r="T123" s="4" t="str">
        <f ca="1"/>
        <v/>
      </c>
      <c r="U123" s="4" t="str">
        <f t="shared" ca="1" si="12"/>
        <v/>
      </c>
      <c r="X123" s="4" t="str">
        <f>IFERROR(VLOOKUP(V123,$A:$C,4,0),"")</f>
        <v/>
      </c>
      <c r="AA123" s="4" t="str">
        <f t="shared" si="13"/>
        <v/>
      </c>
      <c r="AB123" s="8" t="str" cm="1">
        <f t="array" ref="AB123">IFERROR(INDEX($A$4:$N$1000,SMALL(IF((INDEX(MID($A$4:$N$1000,1,2),,11)&lt;&gt;"NN")*(INDEX($A$4:$N$1000,,13)&gt;=50)*(INDEX($A$4:$N$1000,,13)&lt;100)*(INDEX($A$4:$N$1000,,13)&lt;&gt;""),MATCH(ROW($A$4:$N$1000),ROW($A$4:$N$1000)),""),ROWS($A$4:A123)),COLUMNS($A$1:A120)),"")</f>
        <v/>
      </c>
      <c r="AC123" s="4" t="str">
        <f>IFERROR(VLOOKUP(AB123,$A:$N,13,0),"")</f>
        <v/>
      </c>
      <c r="AD123" s="4" t="str">
        <f ca="1"/>
        <v/>
      </c>
      <c r="AE123" s="4" t="str">
        <f ca="1"/>
        <v/>
      </c>
      <c r="AF123" s="4" t="str">
        <f t="shared" ca="1" si="14"/>
        <v/>
      </c>
      <c r="AI123" s="4" t="str">
        <f>IFERROR(VLOOKUP(AG123,$A:$C,4,0),"")</f>
        <v/>
      </c>
      <c r="AL123" s="4" t="str">
        <f>IFERROR(VLOOKUP(AJ123,$A:$C,4,0),"")</f>
        <v/>
      </c>
      <c r="AM123" s="8" cm="1">
        <f t="array" ref="AM123">IFERROR(INDEX($A$4:$N$1000,SMALL(IF((INDEX(MID($A$4:$N$1000,1,2),,11)&lt;&gt;"NN")*(INDEX($A$4:$N$1000,,13)&gt;=0)*(INDEX($A$4:$N$1000,,13)&lt;50)*(INDEX($A$4:$N$1000,,13)&lt;&gt;""),MATCH(ROW($A$4:$N$1000),ROW($A$4:$N$1000)),""),ROWS($A$4:A123)),COLUMNS($A$1:A120)),"")</f>
        <v>82258</v>
      </c>
      <c r="AN123" s="4">
        <f>IFERROR(VLOOKUP(AM123,$A:$N,13,0),"")</f>
        <v>10</v>
      </c>
      <c r="AO123" s="4">
        <f ca="1"/>
        <v>82258</v>
      </c>
      <c r="AP123" s="4">
        <f ca="1"/>
        <v>10</v>
      </c>
      <c r="AQ123" s="4" t="str">
        <f t="shared" ca="1" si="15"/>
        <v/>
      </c>
      <c r="AT123" s="4" t="str">
        <f>IFERROR(VLOOKUP(AR123,$A:$C,4,0),"")</f>
        <v/>
      </c>
      <c r="AU123" s="8" t="str" cm="1">
        <f t="array" ref="AU123">IFERROR(INDEX($A$4:$N$1000,SMALL(IF((INDEX(MID($A$4:$N$1000,1,2),,11)="NN")*(INDEX($A$4:$N$1000,,13)&gt;=0)*(INDEX($A$4:$N$1000,,13)&lt;&gt;""),MATCH(ROW($A$4:$N$1000),ROW($A$4:$N$1000)),""),ROWS($A$4:A123)),COLUMNS($A$1:A120)),"")</f>
        <v/>
      </c>
      <c r="AV123" s="4" t="str">
        <f>IFERROR(VLOOKUP(AU123,$A:$N,13,0),"")</f>
        <v/>
      </c>
      <c r="AW123" s="4" t="str">
        <f ca="1"/>
        <v/>
      </c>
      <c r="AX123" s="4" t="str">
        <f ca="1"/>
        <v/>
      </c>
      <c r="AY123" s="4" t="str">
        <f ca="1">IFERROR(VLOOKUP(AW123,$A:$C,4,0),"")</f>
        <v/>
      </c>
    </row>
    <row r="124" spans="1:51" ht="15.75" thickBot="1" x14ac:dyDescent="0.3">
      <c r="A124" s="64">
        <v>83378</v>
      </c>
      <c r="B124" s="62">
        <v>1371</v>
      </c>
      <c r="C124" s="63">
        <v>218</v>
      </c>
      <c r="D124" s="45">
        <f>IFERROR(VLOOKUP($A124,'Item List'!$A:$W,4,FALSE),"")</f>
        <v>20</v>
      </c>
      <c r="E124" s="53" t="str">
        <f>IFERROR(VLOOKUP($A124,'Item List'!$A:$W,5,FALSE),"")</f>
        <v>HIV 1/2, Stat-Pak HIV, Kit, 20 Tests</v>
      </c>
      <c r="F124" s="45">
        <f>IFERROR(VLOOKUP($A124,'Item List'!$A:$W,6,FALSE),"")</f>
        <v>112</v>
      </c>
      <c r="G124" s="45">
        <f>IFERROR(VLOOKUP($A124,'Item List'!$A:$W,7,FALSE),"")</f>
        <v>179</v>
      </c>
      <c r="H124" s="45">
        <f>IFERROR(VLOOKUP($A124,'Item List'!$A:$W,8,FALSE),"")</f>
        <v>6</v>
      </c>
      <c r="I124" s="45" t="str">
        <f>IFERROR(VLOOKUP($A124,'Item List'!$A:$W,9,FALSE),"")</f>
        <v>JLE03E03</v>
      </c>
      <c r="J124" s="45" t="str">
        <f>IFERROR(VLOOKUP($A124,'Item List'!$A:$W,10,FALSE),"")</f>
        <v>JDE01B02</v>
      </c>
      <c r="K124" s="43">
        <f t="shared" si="16"/>
        <v>218</v>
      </c>
      <c r="L124" s="43">
        <f t="shared" si="9"/>
        <v>36.333333333333336</v>
      </c>
      <c r="M124" s="44">
        <f t="shared" si="10"/>
        <v>36</v>
      </c>
      <c r="N124" s="49">
        <f t="shared" si="11"/>
        <v>216</v>
      </c>
      <c r="O124" s="20"/>
      <c r="Q124" s="4" t="str" cm="1">
        <f t="array" ref="Q124">IFERROR(INDEX($A$4:$N$1000,SMALL(IF((INDEX(MID($A$4:$N$1000,1,2),,11)&lt;&gt;"NN")*(INDEX($A$4:$N$1000,,13)&gt;=100)*(INDEX($A$4:$N$1000,,13)&lt;&gt;""),MATCH(ROW($A$4:$N$1000),ROW($A$4:$N$1000)),""),ROWS($A$4:A124)),COLUMNS($A$1:A121)),"")</f>
        <v/>
      </c>
      <c r="R124" s="4" t="str">
        <f>IFERROR(VLOOKUP(Q124,$A:$N,13,0),"")</f>
        <v/>
      </c>
      <c r="S124" s="4" t="str">
        <f ca="1"/>
        <v/>
      </c>
      <c r="T124" s="4" t="str">
        <f ca="1"/>
        <v/>
      </c>
      <c r="U124" s="4" t="str">
        <f t="shared" ca="1" si="12"/>
        <v/>
      </c>
      <c r="X124" s="4" t="str">
        <f>IFERROR(VLOOKUP(V124,$A:$C,4,0),"")</f>
        <v/>
      </c>
      <c r="AA124" s="4" t="str">
        <f t="shared" si="13"/>
        <v/>
      </c>
      <c r="AB124" s="8" t="str" cm="1">
        <f t="array" ref="AB124">IFERROR(INDEX($A$4:$N$1000,SMALL(IF((INDEX(MID($A$4:$N$1000,1,2),,11)&lt;&gt;"NN")*(INDEX($A$4:$N$1000,,13)&gt;=50)*(INDEX($A$4:$N$1000,,13)&lt;100)*(INDEX($A$4:$N$1000,,13)&lt;&gt;""),MATCH(ROW($A$4:$N$1000),ROW($A$4:$N$1000)),""),ROWS($A$4:A124)),COLUMNS($A$1:A121)),"")</f>
        <v/>
      </c>
      <c r="AC124" s="4" t="str">
        <f>IFERROR(VLOOKUP(AB124,$A:$N,13,0),"")</f>
        <v/>
      </c>
      <c r="AD124" s="4" t="str">
        <f ca="1"/>
        <v/>
      </c>
      <c r="AE124" s="4" t="str">
        <f ca="1"/>
        <v/>
      </c>
      <c r="AF124" s="4" t="str">
        <f t="shared" ca="1" si="14"/>
        <v/>
      </c>
      <c r="AI124" s="4" t="str">
        <f>IFERROR(VLOOKUP(AG124,$A:$C,4,0),"")</f>
        <v/>
      </c>
      <c r="AL124" s="4" t="str">
        <f>IFERROR(VLOOKUP(AJ124,$A:$C,4,0),"")</f>
        <v/>
      </c>
      <c r="AM124" s="8" cm="1">
        <f t="array" ref="AM124">IFERROR(INDEX($A$4:$N$1000,SMALL(IF((INDEX(MID($A$4:$N$1000,1,2),,11)&lt;&gt;"NN")*(INDEX($A$4:$N$1000,,13)&gt;=0)*(INDEX($A$4:$N$1000,,13)&lt;50)*(INDEX($A$4:$N$1000,,13)&lt;&gt;""),MATCH(ROW($A$4:$N$1000),ROW($A$4:$N$1000)),""),ROWS($A$4:A124)),COLUMNS($A$1:A121)),"")</f>
        <v>81809</v>
      </c>
      <c r="AN124" s="4">
        <f>IFERROR(VLOOKUP(AM124,$A:$N,13,0),"")</f>
        <v>5</v>
      </c>
      <c r="AO124" s="4">
        <f ca="1"/>
        <v>81809</v>
      </c>
      <c r="AP124" s="4">
        <f ca="1"/>
        <v>5</v>
      </c>
      <c r="AQ124" s="4" t="str">
        <f t="shared" ca="1" si="15"/>
        <v/>
      </c>
      <c r="AT124" s="4" t="str">
        <f>IFERROR(VLOOKUP(AR124,$A:$C,4,0),"")</f>
        <v/>
      </c>
      <c r="AU124" s="8" t="str" cm="1">
        <f t="array" ref="AU124">IFERROR(INDEX($A$4:$N$1000,SMALL(IF((INDEX(MID($A$4:$N$1000,1,2),,11)="NN")*(INDEX($A$4:$N$1000,,13)&gt;=0)*(INDEX($A$4:$N$1000,,13)&lt;&gt;""),MATCH(ROW($A$4:$N$1000),ROW($A$4:$N$1000)),""),ROWS($A$4:A124)),COLUMNS($A$1:A121)),"")</f>
        <v/>
      </c>
      <c r="AV124" s="4" t="str">
        <f>IFERROR(VLOOKUP(AU124,$A:$N,13,0),"")</f>
        <v/>
      </c>
      <c r="AW124" s="4" t="str">
        <f ca="1"/>
        <v/>
      </c>
      <c r="AX124" s="4" t="str">
        <f ca="1"/>
        <v/>
      </c>
      <c r="AY124" s="4" t="str">
        <f ca="1">IFERROR(VLOOKUP(AW124,$A:$C,4,0),"")</f>
        <v/>
      </c>
    </row>
    <row r="125" spans="1:51" ht="15.75" thickBot="1" x14ac:dyDescent="0.3">
      <c r="A125" s="64">
        <v>85384</v>
      </c>
      <c r="B125" s="62">
        <v>2345</v>
      </c>
      <c r="C125" s="63">
        <v>284</v>
      </c>
      <c r="D125" s="45">
        <f>IFERROR(VLOOKUP($A125,'Item List'!$A:$W,4,FALSE),"")</f>
        <v>60</v>
      </c>
      <c r="E125" s="53" t="str">
        <f>IFERROR(VLOOKUP($A125,'Item List'!$A:$W,5,FALSE),"")</f>
        <v>Stavudine 30mg [Zerit], capsules, 60 Caps</v>
      </c>
      <c r="F125" s="45">
        <f>IFERROR(VLOOKUP($A125,'Item List'!$A:$W,6,FALSE),"")</f>
        <v>152</v>
      </c>
      <c r="G125" s="45">
        <f>IFERROR(VLOOKUP($A125,'Item List'!$A:$W,7,FALSE),"")</f>
        <v>199</v>
      </c>
      <c r="H125" s="45">
        <f>IFERROR(VLOOKUP($A125,'Item List'!$A:$W,8,FALSE),"")</f>
        <v>15</v>
      </c>
      <c r="I125" s="45" t="str">
        <f>IFERROR(VLOOKUP($A125,'Item List'!$A:$W,9,FALSE),"")</f>
        <v>JLE03S01</v>
      </c>
      <c r="J125" s="45" t="str">
        <f>IFERROR(VLOOKUP($A125,'Item List'!$A:$W,10,FALSE),"")</f>
        <v>JDD01J04</v>
      </c>
      <c r="K125" s="43">
        <f t="shared" si="16"/>
        <v>284</v>
      </c>
      <c r="L125" s="43">
        <f t="shared" si="9"/>
        <v>18.933333333333334</v>
      </c>
      <c r="M125" s="44">
        <f t="shared" si="10"/>
        <v>19</v>
      </c>
      <c r="N125" s="49">
        <f t="shared" si="11"/>
        <v>285</v>
      </c>
      <c r="O125" s="20"/>
      <c r="Q125" s="4" t="str" cm="1">
        <f t="array" ref="Q125">IFERROR(INDEX($A$4:$N$1000,SMALL(IF((INDEX(MID($A$4:$N$1000,1,2),,11)&lt;&gt;"NN")*(INDEX($A$4:$N$1000,,13)&gt;=100)*(INDEX($A$4:$N$1000,,13)&lt;&gt;""),MATCH(ROW($A$4:$N$1000),ROW($A$4:$N$1000)),""),ROWS($A$4:A125)),COLUMNS($A$1:A122)),"")</f>
        <v/>
      </c>
      <c r="R125" s="4" t="str">
        <f>IFERROR(VLOOKUP(Q125,$A:$N,13,0),"")</f>
        <v/>
      </c>
      <c r="S125" s="4" t="str">
        <f ca="1"/>
        <v/>
      </c>
      <c r="T125" s="4" t="str">
        <f ca="1"/>
        <v/>
      </c>
      <c r="U125" s="4" t="str">
        <f t="shared" ca="1" si="12"/>
        <v/>
      </c>
      <c r="X125" s="4" t="str">
        <f>IFERROR(VLOOKUP(V125,$A:$C,4,0),"")</f>
        <v/>
      </c>
      <c r="AA125" s="4" t="str">
        <f t="shared" si="13"/>
        <v/>
      </c>
      <c r="AB125" s="8" t="str" cm="1">
        <f t="array" ref="AB125">IFERROR(INDEX($A$4:$N$1000,SMALL(IF((INDEX(MID($A$4:$N$1000,1,2),,11)&lt;&gt;"NN")*(INDEX($A$4:$N$1000,,13)&gt;=50)*(INDEX($A$4:$N$1000,,13)&lt;100)*(INDEX($A$4:$N$1000,,13)&lt;&gt;""),MATCH(ROW($A$4:$N$1000),ROW($A$4:$N$1000)),""),ROWS($A$4:A125)),COLUMNS($A$1:A122)),"")</f>
        <v/>
      </c>
      <c r="AC125" s="4" t="str">
        <f>IFERROR(VLOOKUP(AB125,$A:$N,13,0),"")</f>
        <v/>
      </c>
      <c r="AD125" s="4" t="str">
        <f ca="1"/>
        <v/>
      </c>
      <c r="AE125" s="4" t="str">
        <f ca="1"/>
        <v/>
      </c>
      <c r="AF125" s="4" t="str">
        <f t="shared" ca="1" si="14"/>
        <v/>
      </c>
      <c r="AI125" s="4" t="str">
        <f>IFERROR(VLOOKUP(AG125,$A:$C,4,0),"")</f>
        <v/>
      </c>
      <c r="AL125" s="4" t="str">
        <f>IFERROR(VLOOKUP(AJ125,$A:$C,4,0),"")</f>
        <v/>
      </c>
      <c r="AM125" s="8" cm="1">
        <f t="array" ref="AM125">IFERROR(INDEX($A$4:$N$1000,SMALL(IF((INDEX(MID($A$4:$N$1000,1,2),,11)&lt;&gt;"NN")*(INDEX($A$4:$N$1000,,13)&gt;=0)*(INDEX($A$4:$N$1000,,13)&lt;50)*(INDEX($A$4:$N$1000,,13)&lt;&gt;""),MATCH(ROW($A$4:$N$1000),ROW($A$4:$N$1000)),""),ROWS($A$4:A125)),COLUMNS($A$1:A122)),"")</f>
        <v>89338</v>
      </c>
      <c r="AN125" s="4">
        <f>IFERROR(VLOOKUP(AM125,$A:$N,13,0),"")</f>
        <v>9</v>
      </c>
      <c r="AO125" s="4">
        <f ca="1"/>
        <v>89338</v>
      </c>
      <c r="AP125" s="4">
        <f ca="1"/>
        <v>9</v>
      </c>
      <c r="AQ125" s="4" t="str">
        <f t="shared" ca="1" si="15"/>
        <v/>
      </c>
      <c r="AT125" s="4" t="str">
        <f>IFERROR(VLOOKUP(AR125,$A:$C,4,0),"")</f>
        <v/>
      </c>
      <c r="AU125" s="8" t="str" cm="1">
        <f t="array" ref="AU125">IFERROR(INDEX($A$4:$N$1000,SMALL(IF((INDEX(MID($A$4:$N$1000,1,2),,11)="NN")*(INDEX($A$4:$N$1000,,13)&gt;=0)*(INDEX($A$4:$N$1000,,13)&lt;&gt;""),MATCH(ROW($A$4:$N$1000),ROW($A$4:$N$1000)),""),ROWS($A$4:A125)),COLUMNS($A$1:A122)),"")</f>
        <v/>
      </c>
      <c r="AV125" s="4" t="str">
        <f>IFERROR(VLOOKUP(AU125,$A:$N,13,0),"")</f>
        <v/>
      </c>
      <c r="AW125" s="4" t="str">
        <f ca="1"/>
        <v/>
      </c>
      <c r="AX125" s="4" t="str">
        <f ca="1"/>
        <v/>
      </c>
      <c r="AY125" s="4" t="str">
        <f ca="1">IFERROR(VLOOKUP(AW125,$A:$C,4,0),"")</f>
        <v/>
      </c>
    </row>
    <row r="126" spans="1:51" ht="15.75" thickBot="1" x14ac:dyDescent="0.3">
      <c r="A126" s="64">
        <v>81945</v>
      </c>
      <c r="B126" s="62">
        <v>2297</v>
      </c>
      <c r="C126" s="63">
        <v>190</v>
      </c>
      <c r="D126" s="45">
        <f>IFERROR(VLOOKUP($A126,'Item List'!$A:$W,4,FALSE),"")</f>
        <v>60</v>
      </c>
      <c r="E126" s="53" t="str">
        <f>IFERROR(VLOOKUP($A126,'Item List'!$A:$W,5,FALSE),"")</f>
        <v>Stavudine 40mg [Zerit], capsules, 60 Caps</v>
      </c>
      <c r="F126" s="45">
        <f>IFERROR(VLOOKUP($A126,'Item List'!$A:$W,6,FALSE),"")</f>
        <v>298</v>
      </c>
      <c r="G126" s="45">
        <f>IFERROR(VLOOKUP($A126,'Item List'!$A:$W,7,FALSE),"")</f>
        <v>421</v>
      </c>
      <c r="H126" s="45">
        <f>IFERROR(VLOOKUP($A126,'Item List'!$A:$W,8,FALSE),"")</f>
        <v>19</v>
      </c>
      <c r="I126" s="45" t="str">
        <f>IFERROR(VLOOKUP($A126,'Item List'!$A:$W,9,FALSE),"")</f>
        <v>JLE03S02</v>
      </c>
      <c r="J126" s="45" t="str">
        <f>IFERROR(VLOOKUP($A126,'Item List'!$A:$W,10,FALSE),"")</f>
        <v/>
      </c>
      <c r="K126" s="43">
        <f t="shared" si="16"/>
        <v>190</v>
      </c>
      <c r="L126" s="43">
        <f t="shared" si="9"/>
        <v>10</v>
      </c>
      <c r="M126" s="44">
        <f t="shared" si="10"/>
        <v>10</v>
      </c>
      <c r="N126" s="49">
        <f t="shared" si="11"/>
        <v>190</v>
      </c>
      <c r="O126" s="20"/>
      <c r="Q126" s="4" t="str" cm="1">
        <f t="array" ref="Q126">IFERROR(INDEX($A$4:$N$1000,SMALL(IF((INDEX(MID($A$4:$N$1000,1,2),,11)&lt;&gt;"NN")*(INDEX($A$4:$N$1000,,13)&gt;=100)*(INDEX($A$4:$N$1000,,13)&lt;&gt;""),MATCH(ROW($A$4:$N$1000),ROW($A$4:$N$1000)),""),ROWS($A$4:A126)),COLUMNS($A$1:A123)),"")</f>
        <v/>
      </c>
      <c r="R126" s="4" t="str">
        <f>IFERROR(VLOOKUP(Q126,$A:$N,13,0),"")</f>
        <v/>
      </c>
      <c r="S126" s="4" t="str">
        <f ca="1"/>
        <v/>
      </c>
      <c r="T126" s="4" t="str">
        <f ca="1"/>
        <v/>
      </c>
      <c r="U126" s="4" t="str">
        <f t="shared" ca="1" si="12"/>
        <v/>
      </c>
      <c r="X126" s="4" t="str">
        <f>IFERROR(VLOOKUP(V126,$A:$C,4,0),"")</f>
        <v/>
      </c>
      <c r="AA126" s="4" t="str">
        <f t="shared" si="13"/>
        <v/>
      </c>
      <c r="AB126" s="8" t="str" cm="1">
        <f t="array" ref="AB126">IFERROR(INDEX($A$4:$N$1000,SMALL(IF((INDEX(MID($A$4:$N$1000,1,2),,11)&lt;&gt;"NN")*(INDEX($A$4:$N$1000,,13)&gt;=50)*(INDEX($A$4:$N$1000,,13)&lt;100)*(INDEX($A$4:$N$1000,,13)&lt;&gt;""),MATCH(ROW($A$4:$N$1000),ROW($A$4:$N$1000)),""),ROWS($A$4:A126)),COLUMNS($A$1:A123)),"")</f>
        <v/>
      </c>
      <c r="AC126" s="4" t="str">
        <f>IFERROR(VLOOKUP(AB126,$A:$N,13,0),"")</f>
        <v/>
      </c>
      <c r="AD126" s="4" t="str">
        <f ca="1"/>
        <v/>
      </c>
      <c r="AE126" s="4" t="str">
        <f ca="1"/>
        <v/>
      </c>
      <c r="AF126" s="4" t="str">
        <f t="shared" ca="1" si="14"/>
        <v/>
      </c>
      <c r="AI126" s="4" t="str">
        <f>IFERROR(VLOOKUP(AG126,$A:$C,4,0),"")</f>
        <v/>
      </c>
      <c r="AL126" s="4" t="str">
        <f>IFERROR(VLOOKUP(AJ126,$A:$C,4,0),"")</f>
        <v/>
      </c>
      <c r="AM126" s="8" cm="1">
        <f t="array" ref="AM126">IFERROR(INDEX($A$4:$N$1000,SMALL(IF((INDEX(MID($A$4:$N$1000,1,2),,11)&lt;&gt;"NN")*(INDEX($A$4:$N$1000,,13)&gt;=0)*(INDEX($A$4:$N$1000,,13)&lt;50)*(INDEX($A$4:$N$1000,,13)&lt;&gt;""),MATCH(ROW($A$4:$N$1000),ROW($A$4:$N$1000)),""),ROWS($A$4:A126)),COLUMNS($A$1:A123)),"")</f>
        <v>86746</v>
      </c>
      <c r="AN126" s="4">
        <f>IFERROR(VLOOKUP(AM126,$A:$N,13,0),"")</f>
        <v>22</v>
      </c>
      <c r="AO126" s="4">
        <f ca="1"/>
        <v>86746</v>
      </c>
      <c r="AP126" s="4">
        <f ca="1"/>
        <v>22</v>
      </c>
      <c r="AQ126" s="4" t="str">
        <f t="shared" ca="1" si="15"/>
        <v/>
      </c>
      <c r="AT126" s="4" t="str">
        <f>IFERROR(VLOOKUP(AR126,$A:$C,4,0),"")</f>
        <v/>
      </c>
      <c r="AU126" s="8" t="str" cm="1">
        <f t="array" ref="AU126">IFERROR(INDEX($A$4:$N$1000,SMALL(IF((INDEX(MID($A$4:$N$1000,1,2),,11)="NN")*(INDEX($A$4:$N$1000,,13)&gt;=0)*(INDEX($A$4:$N$1000,,13)&lt;&gt;""),MATCH(ROW($A$4:$N$1000),ROW($A$4:$N$1000)),""),ROWS($A$4:A126)),COLUMNS($A$1:A123)),"")</f>
        <v/>
      </c>
      <c r="AV126" s="4" t="str">
        <f>IFERROR(VLOOKUP(AU126,$A:$N,13,0),"")</f>
        <v/>
      </c>
      <c r="AW126" s="4" t="str">
        <f ca="1"/>
        <v/>
      </c>
      <c r="AX126" s="4" t="str">
        <f ca="1"/>
        <v/>
      </c>
      <c r="AY126" s="4" t="str">
        <f ca="1">IFERROR(VLOOKUP(AW126,$A:$C,4,0),"")</f>
        <v/>
      </c>
    </row>
    <row r="127" spans="1:51" ht="15.75" thickBot="1" x14ac:dyDescent="0.3">
      <c r="A127" s="64">
        <v>88626</v>
      </c>
      <c r="B127" s="62">
        <v>1487</v>
      </c>
      <c r="C127" s="63">
        <v>202</v>
      </c>
      <c r="D127" s="45">
        <f>IFERROR(VLOOKUP($A127,'Item List'!$A:$W,4,FALSE),"")</f>
        <v>100</v>
      </c>
      <c r="E127" s="53" t="str">
        <f>IFERROR(VLOOKUP($A127,'Item List'!$A:$W,5,FALSE),"")</f>
        <v>HIV 1/2, Determine HIV Kit, without Lancets, 100 Tests</v>
      </c>
      <c r="F127" s="45">
        <f>IFERROR(VLOOKUP($A127,'Item List'!$A:$W,6,FALSE),"")</f>
        <v>345</v>
      </c>
      <c r="G127" s="45">
        <f>IFERROR(VLOOKUP($A127,'Item List'!$A:$W,7,FALSE),"")</f>
        <v>428</v>
      </c>
      <c r="H127" s="45">
        <f>IFERROR(VLOOKUP($A127,'Item List'!$A:$W,8,FALSE),"")</f>
        <v>23</v>
      </c>
      <c r="I127" s="45" t="str">
        <f>IFERROR(VLOOKUP($A127,'Item List'!$A:$W,9,FALSE),"")</f>
        <v>JLE03S03</v>
      </c>
      <c r="J127" s="45" t="str">
        <f>IFERROR(VLOOKUP($A127,'Item List'!$A:$W,10,FALSE),"")</f>
        <v>OBB04B01</v>
      </c>
      <c r="K127" s="43">
        <f t="shared" si="16"/>
        <v>202</v>
      </c>
      <c r="L127" s="43">
        <f t="shared" si="9"/>
        <v>8.7826086956521738</v>
      </c>
      <c r="M127" s="44">
        <f t="shared" si="10"/>
        <v>9</v>
      </c>
      <c r="N127" s="49">
        <f t="shared" si="11"/>
        <v>207</v>
      </c>
      <c r="O127" s="20"/>
      <c r="Q127" s="4" t="str" cm="1">
        <f t="array" ref="Q127">IFERROR(INDEX($A$4:$N$1000,SMALL(IF((INDEX(MID($A$4:$N$1000,1,2),,11)&lt;&gt;"NN")*(INDEX($A$4:$N$1000,,13)&gt;=100)*(INDEX($A$4:$N$1000,,13)&lt;&gt;""),MATCH(ROW($A$4:$N$1000),ROW($A$4:$N$1000)),""),ROWS($A$4:A127)),COLUMNS($A$1:A124)),"")</f>
        <v/>
      </c>
      <c r="R127" s="4" t="str">
        <f>IFERROR(VLOOKUP(Q127,$A:$N,13,0),"")</f>
        <v/>
      </c>
      <c r="S127" s="4" t="str">
        <f ca="1"/>
        <v/>
      </c>
      <c r="T127" s="4" t="str">
        <f ca="1"/>
        <v/>
      </c>
      <c r="U127" s="4" t="str">
        <f t="shared" ca="1" si="12"/>
        <v/>
      </c>
      <c r="X127" s="4" t="str">
        <f>IFERROR(VLOOKUP(V127,$A:$C,4,0),"")</f>
        <v/>
      </c>
      <c r="AA127" s="4" t="str">
        <f t="shared" si="13"/>
        <v/>
      </c>
      <c r="AB127" s="8" t="str" cm="1">
        <f t="array" ref="AB127">IFERROR(INDEX($A$4:$N$1000,SMALL(IF((INDEX(MID($A$4:$N$1000,1,2),,11)&lt;&gt;"NN")*(INDEX($A$4:$N$1000,,13)&gt;=50)*(INDEX($A$4:$N$1000,,13)&lt;100)*(INDEX($A$4:$N$1000,,13)&lt;&gt;""),MATCH(ROW($A$4:$N$1000),ROW($A$4:$N$1000)),""),ROWS($A$4:A127)),COLUMNS($A$1:A124)),"")</f>
        <v/>
      </c>
      <c r="AC127" s="4" t="str">
        <f>IFERROR(VLOOKUP(AB127,$A:$N,13,0),"")</f>
        <v/>
      </c>
      <c r="AD127" s="4" t="str">
        <f ca="1"/>
        <v/>
      </c>
      <c r="AE127" s="4" t="str">
        <f ca="1"/>
        <v/>
      </c>
      <c r="AF127" s="4" t="str">
        <f t="shared" ca="1" si="14"/>
        <v/>
      </c>
      <c r="AI127" s="4" t="str">
        <f>IFERROR(VLOOKUP(AG127,$A:$C,4,0),"")</f>
        <v/>
      </c>
      <c r="AL127" s="4" t="str">
        <f>IFERROR(VLOOKUP(AJ127,$A:$C,4,0),"")</f>
        <v/>
      </c>
      <c r="AM127" s="8" cm="1">
        <f t="array" ref="AM127">IFERROR(INDEX($A$4:$N$1000,SMALL(IF((INDEX(MID($A$4:$N$1000,1,2),,11)&lt;&gt;"NN")*(INDEX($A$4:$N$1000,,13)&gt;=0)*(INDEX($A$4:$N$1000,,13)&lt;50)*(INDEX($A$4:$N$1000,,13)&lt;&gt;""),MATCH(ROW($A$4:$N$1000),ROW($A$4:$N$1000)),""),ROWS($A$4:A127)),COLUMNS($A$1:A124)),"")</f>
        <v>84844</v>
      </c>
      <c r="AN127" s="4">
        <f>IFERROR(VLOOKUP(AM127,$A:$N,13,0),"")</f>
        <v>4</v>
      </c>
      <c r="AO127" s="4">
        <f ca="1"/>
        <v>84844</v>
      </c>
      <c r="AP127" s="4">
        <f ca="1"/>
        <v>4</v>
      </c>
      <c r="AQ127" s="4" t="str">
        <f t="shared" ca="1" si="15"/>
        <v/>
      </c>
      <c r="AT127" s="4" t="str">
        <f>IFERROR(VLOOKUP(AR127,$A:$C,4,0),"")</f>
        <v/>
      </c>
      <c r="AU127" s="8" t="str" cm="1">
        <f t="array" ref="AU127">IFERROR(INDEX($A$4:$N$1000,SMALL(IF((INDEX(MID($A$4:$N$1000,1,2),,11)="NN")*(INDEX($A$4:$N$1000,,13)&gt;=0)*(INDEX($A$4:$N$1000,,13)&lt;&gt;""),MATCH(ROW($A$4:$N$1000),ROW($A$4:$N$1000)),""),ROWS($A$4:A127)),COLUMNS($A$1:A124)),"")</f>
        <v/>
      </c>
      <c r="AV127" s="4" t="str">
        <f>IFERROR(VLOOKUP(AU127,$A:$N,13,0),"")</f>
        <v/>
      </c>
      <c r="AW127" s="4" t="str">
        <f ca="1"/>
        <v/>
      </c>
      <c r="AX127" s="4" t="str">
        <f ca="1"/>
        <v/>
      </c>
      <c r="AY127" s="4" t="str">
        <f ca="1">IFERROR(VLOOKUP(AW127,$A:$C,4,0),"")</f>
        <v/>
      </c>
    </row>
    <row r="128" spans="1:51" ht="15.75" thickBot="1" x14ac:dyDescent="0.3">
      <c r="A128" s="64">
        <v>82809</v>
      </c>
      <c r="B128" s="62">
        <v>914</v>
      </c>
      <c r="C128" s="63">
        <v>188</v>
      </c>
      <c r="D128" s="45">
        <f>IFERROR(VLOOKUP($A128,'Item List'!$A:$W,4,FALSE),"")</f>
        <v>60</v>
      </c>
      <c r="E128" s="53" t="str">
        <f>IFERROR(VLOOKUP($A128,'Item List'!$A:$W,5,FALSE),"")</f>
        <v>Zidovudine 300mg, tablets, 60 Tabs</v>
      </c>
      <c r="F128" s="45">
        <f>IFERROR(VLOOKUP($A128,'Item List'!$A:$W,6,FALSE),"")</f>
        <v>198</v>
      </c>
      <c r="G128" s="45">
        <f>IFERROR(VLOOKUP($A128,'Item List'!$A:$W,7,FALSE),"")</f>
        <v>496</v>
      </c>
      <c r="H128" s="45">
        <f>IFERROR(VLOOKUP($A128,'Item List'!$A:$W,8,FALSE),"")</f>
        <v>24</v>
      </c>
      <c r="I128" s="45" t="str">
        <f>IFERROR(VLOOKUP($A128,'Item List'!$A:$W,9,FALSE),"")</f>
        <v>JLE03S04</v>
      </c>
      <c r="J128" s="45" t="str">
        <f>IFERROR(VLOOKUP($A128,'Item List'!$A:$W,10,FALSE),"")</f>
        <v>JDE01B06</v>
      </c>
      <c r="K128" s="43">
        <f t="shared" si="16"/>
        <v>188</v>
      </c>
      <c r="L128" s="43">
        <f t="shared" si="9"/>
        <v>7.833333333333333</v>
      </c>
      <c r="M128" s="44">
        <f t="shared" si="10"/>
        <v>8</v>
      </c>
      <c r="N128" s="49">
        <f t="shared" si="11"/>
        <v>192</v>
      </c>
      <c r="O128" s="20"/>
      <c r="Q128" s="4" t="str" cm="1">
        <f t="array" ref="Q128">IFERROR(INDEX($A$4:$N$1000,SMALL(IF((INDEX(MID($A$4:$N$1000,1,2),,11)&lt;&gt;"NN")*(INDEX($A$4:$N$1000,,13)&gt;=100)*(INDEX($A$4:$N$1000,,13)&lt;&gt;""),MATCH(ROW($A$4:$N$1000),ROW($A$4:$N$1000)),""),ROWS($A$4:A128)),COLUMNS($A$1:A125)),"")</f>
        <v/>
      </c>
      <c r="R128" s="4" t="str">
        <f>IFERROR(VLOOKUP(Q128,$A:$N,13,0),"")</f>
        <v/>
      </c>
      <c r="S128" s="4" t="str">
        <f ca="1"/>
        <v/>
      </c>
      <c r="T128" s="4" t="str">
        <f ca="1"/>
        <v/>
      </c>
      <c r="U128" s="4" t="str">
        <f t="shared" ca="1" si="12"/>
        <v/>
      </c>
      <c r="X128" s="4" t="str">
        <f>IFERROR(VLOOKUP(V128,$A:$C,4,0),"")</f>
        <v/>
      </c>
      <c r="AA128" s="4" t="str">
        <f t="shared" si="13"/>
        <v/>
      </c>
      <c r="AB128" s="8" t="str" cm="1">
        <f t="array" ref="AB128">IFERROR(INDEX($A$4:$N$1000,SMALL(IF((INDEX(MID($A$4:$N$1000,1,2),,11)&lt;&gt;"NN")*(INDEX($A$4:$N$1000,,13)&gt;=50)*(INDEX($A$4:$N$1000,,13)&lt;100)*(INDEX($A$4:$N$1000,,13)&lt;&gt;""),MATCH(ROW($A$4:$N$1000),ROW($A$4:$N$1000)),""),ROWS($A$4:A128)),COLUMNS($A$1:A125)),"")</f>
        <v/>
      </c>
      <c r="AC128" s="4" t="str">
        <f>IFERROR(VLOOKUP(AB128,$A:$N,13,0),"")</f>
        <v/>
      </c>
      <c r="AD128" s="4" t="str">
        <f ca="1"/>
        <v/>
      </c>
      <c r="AE128" s="4" t="str">
        <f ca="1"/>
        <v/>
      </c>
      <c r="AF128" s="4" t="str">
        <f t="shared" ca="1" si="14"/>
        <v/>
      </c>
      <c r="AI128" s="4" t="str">
        <f>IFERROR(VLOOKUP(AG128,$A:$C,4,0),"")</f>
        <v/>
      </c>
      <c r="AL128" s="4" t="str">
        <f>IFERROR(VLOOKUP(AJ128,$A:$C,4,0),"")</f>
        <v/>
      </c>
      <c r="AM128" s="8" cm="1">
        <f t="array" ref="AM128">IFERROR(INDEX($A$4:$N$1000,SMALL(IF((INDEX(MID($A$4:$N$1000,1,2),,11)&lt;&gt;"NN")*(INDEX($A$4:$N$1000,,13)&gt;=0)*(INDEX($A$4:$N$1000,,13)&lt;50)*(INDEX($A$4:$N$1000,,13)&lt;&gt;""),MATCH(ROW($A$4:$N$1000),ROW($A$4:$N$1000)),""),ROWS($A$4:A128)),COLUMNS($A$1:A125)),"")</f>
        <v>83851</v>
      </c>
      <c r="AN128" s="4">
        <f>IFERROR(VLOOKUP(AM128,$A:$N,13,0),"")</f>
        <v>10</v>
      </c>
      <c r="AO128" s="4">
        <f ca="1"/>
        <v>83851</v>
      </c>
      <c r="AP128" s="4">
        <f ca="1"/>
        <v>10</v>
      </c>
      <c r="AQ128" s="4" t="str">
        <f t="shared" ca="1" si="15"/>
        <v/>
      </c>
      <c r="AT128" s="4" t="str">
        <f>IFERROR(VLOOKUP(AR128,$A:$C,4,0),"")</f>
        <v/>
      </c>
      <c r="AU128" s="8" t="str" cm="1">
        <f t="array" ref="AU128">IFERROR(INDEX($A$4:$N$1000,SMALL(IF((INDEX(MID($A$4:$N$1000,1,2),,11)="NN")*(INDEX($A$4:$N$1000,,13)&gt;=0)*(INDEX($A$4:$N$1000,,13)&lt;&gt;""),MATCH(ROW($A$4:$N$1000),ROW($A$4:$N$1000)),""),ROWS($A$4:A128)),COLUMNS($A$1:A125)),"")</f>
        <v/>
      </c>
      <c r="AV128" s="4" t="str">
        <f>IFERROR(VLOOKUP(AU128,$A:$N,13,0),"")</f>
        <v/>
      </c>
      <c r="AW128" s="4" t="str">
        <f ca="1"/>
        <v/>
      </c>
      <c r="AX128" s="4" t="str">
        <f ca="1"/>
        <v/>
      </c>
      <c r="AY128" s="4" t="str">
        <f ca="1">IFERROR(VLOOKUP(AW128,$A:$C,4,0),"")</f>
        <v/>
      </c>
    </row>
    <row r="129" spans="1:51" ht="15.75" thickBot="1" x14ac:dyDescent="0.3">
      <c r="A129" s="64">
        <v>89284</v>
      </c>
      <c r="B129" s="62">
        <v>1694</v>
      </c>
      <c r="C129" s="63">
        <v>304</v>
      </c>
      <c r="D129" s="45">
        <f>IFERROR(VLOOKUP($A129,'Item List'!$A:$W,4,FALSE),"")</f>
        <v>200</v>
      </c>
      <c r="E129" s="53" t="str">
        <f>IFERROR(VLOOKUP($A129,'Item List'!$A:$W,5,FALSE),"")</f>
        <v>Stavudine 1mg/ml, powder for oral solution, 200 ml</v>
      </c>
      <c r="F129" s="45">
        <f>IFERROR(VLOOKUP($A129,'Item List'!$A:$W,6,FALSE),"")</f>
        <v>283</v>
      </c>
      <c r="G129" s="45">
        <f>IFERROR(VLOOKUP($A129,'Item List'!$A:$W,7,FALSE),"")</f>
        <v>266</v>
      </c>
      <c r="H129" s="45">
        <f>IFERROR(VLOOKUP($A129,'Item List'!$A:$W,8,FALSE),"")</f>
        <v>35</v>
      </c>
      <c r="I129" s="45" t="str">
        <f>IFERROR(VLOOKUP($A129,'Item List'!$A:$W,9,FALSE),"")</f>
        <v>JLE03S05</v>
      </c>
      <c r="J129" s="45" t="str">
        <f>IFERROR(VLOOKUP($A129,'Item List'!$A:$W,10,FALSE),"")</f>
        <v>JDE01B04</v>
      </c>
      <c r="K129" s="43">
        <f t="shared" si="16"/>
        <v>304</v>
      </c>
      <c r="L129" s="43">
        <f t="shared" si="9"/>
        <v>8.6857142857142851</v>
      </c>
      <c r="M129" s="44">
        <f t="shared" si="10"/>
        <v>9</v>
      </c>
      <c r="N129" s="49">
        <f t="shared" si="11"/>
        <v>315</v>
      </c>
      <c r="O129" s="20"/>
      <c r="Q129" s="4" t="str" cm="1">
        <f t="array" ref="Q129">IFERROR(INDEX($A$4:$N$1000,SMALL(IF((INDEX(MID($A$4:$N$1000,1,2),,11)&lt;&gt;"NN")*(INDEX($A$4:$N$1000,,13)&gt;=100)*(INDEX($A$4:$N$1000,,13)&lt;&gt;""),MATCH(ROW($A$4:$N$1000),ROW($A$4:$N$1000)),""),ROWS($A$4:A129)),COLUMNS($A$1:A126)),"")</f>
        <v/>
      </c>
      <c r="R129" s="4" t="str">
        <f>IFERROR(VLOOKUP(Q129,$A:$N,13,0),"")</f>
        <v/>
      </c>
      <c r="S129" s="4" t="str">
        <f ca="1"/>
        <v/>
      </c>
      <c r="T129" s="4" t="str">
        <f ca="1"/>
        <v/>
      </c>
      <c r="U129" s="4" t="str">
        <f t="shared" ca="1" si="12"/>
        <v/>
      </c>
      <c r="X129" s="4" t="str">
        <f>IFERROR(VLOOKUP(V129,$A:$C,4,0),"")</f>
        <v/>
      </c>
      <c r="AA129" s="4" t="str">
        <f t="shared" si="13"/>
        <v/>
      </c>
      <c r="AB129" s="8" t="str" cm="1">
        <f t="array" ref="AB129">IFERROR(INDEX($A$4:$N$1000,SMALL(IF((INDEX(MID($A$4:$N$1000,1,2),,11)&lt;&gt;"NN")*(INDEX($A$4:$N$1000,,13)&gt;=50)*(INDEX($A$4:$N$1000,,13)&lt;100)*(INDEX($A$4:$N$1000,,13)&lt;&gt;""),MATCH(ROW($A$4:$N$1000),ROW($A$4:$N$1000)),""),ROWS($A$4:A129)),COLUMNS($A$1:A126)),"")</f>
        <v/>
      </c>
      <c r="AC129" s="4" t="str">
        <f>IFERROR(VLOOKUP(AB129,$A:$N,13,0),"")</f>
        <v/>
      </c>
      <c r="AD129" s="4" t="str">
        <f ca="1"/>
        <v/>
      </c>
      <c r="AE129" s="4" t="str">
        <f ca="1"/>
        <v/>
      </c>
      <c r="AF129" s="4" t="str">
        <f t="shared" ca="1" si="14"/>
        <v/>
      </c>
      <c r="AI129" s="4" t="str">
        <f>IFERROR(VLOOKUP(AG129,$A:$C,4,0),"")</f>
        <v/>
      </c>
      <c r="AL129" s="4" t="str">
        <f>IFERROR(VLOOKUP(AJ129,$A:$C,4,0),"")</f>
        <v/>
      </c>
      <c r="AM129" s="8" cm="1">
        <f t="array" ref="AM129">IFERROR(INDEX($A$4:$N$1000,SMALL(IF((INDEX(MID($A$4:$N$1000,1,2),,11)&lt;&gt;"NN")*(INDEX($A$4:$N$1000,,13)&gt;=0)*(INDEX($A$4:$N$1000,,13)&lt;50)*(INDEX($A$4:$N$1000,,13)&lt;&gt;""),MATCH(ROW($A$4:$N$1000),ROW($A$4:$N$1000)),""),ROWS($A$4:A129)),COLUMNS($A$1:A126)),"")</f>
        <v>81740</v>
      </c>
      <c r="AN129" s="4">
        <f>IFERROR(VLOOKUP(AM129,$A:$N,13,0),"")</f>
        <v>5</v>
      </c>
      <c r="AO129" s="4">
        <f ca="1"/>
        <v>81740</v>
      </c>
      <c r="AP129" s="4">
        <f ca="1"/>
        <v>5</v>
      </c>
      <c r="AQ129" s="4" t="str">
        <f t="shared" ca="1" si="15"/>
        <v/>
      </c>
      <c r="AT129" s="4" t="str">
        <f>IFERROR(VLOOKUP(AR129,$A:$C,4,0),"")</f>
        <v/>
      </c>
      <c r="AU129" s="8" t="str" cm="1">
        <f t="array" ref="AU129">IFERROR(INDEX($A$4:$N$1000,SMALL(IF((INDEX(MID($A$4:$N$1000,1,2),,11)="NN")*(INDEX($A$4:$N$1000,,13)&gt;=0)*(INDEX($A$4:$N$1000,,13)&lt;&gt;""),MATCH(ROW($A$4:$N$1000),ROW($A$4:$N$1000)),""),ROWS($A$4:A129)),COLUMNS($A$1:A126)),"")</f>
        <v/>
      </c>
      <c r="AV129" s="4" t="str">
        <f>IFERROR(VLOOKUP(AU129,$A:$N,13,0),"")</f>
        <v/>
      </c>
      <c r="AW129" s="4" t="str">
        <f ca="1"/>
        <v/>
      </c>
      <c r="AX129" s="4" t="str">
        <f ca="1"/>
        <v/>
      </c>
      <c r="AY129" s="4" t="str">
        <f ca="1">IFERROR(VLOOKUP(AW129,$A:$C,4,0),"")</f>
        <v/>
      </c>
    </row>
    <row r="130" spans="1:51" ht="15.75" thickBot="1" x14ac:dyDescent="0.3">
      <c r="A130" s="64">
        <v>83418</v>
      </c>
      <c r="B130" s="62">
        <v>2486</v>
      </c>
      <c r="C130" s="63">
        <v>215</v>
      </c>
      <c r="D130" s="45">
        <f>IFERROR(VLOOKUP($A130,'Item List'!$A:$W,4,FALSE),"")</f>
        <v>100</v>
      </c>
      <c r="E130" s="53" t="str">
        <f>IFERROR(VLOOKUP($A130,'Item List'!$A:$W,5,FALSE),"")</f>
        <v>Zidovudine 100mg [Retrovir], capsules, 100 Caps</v>
      </c>
      <c r="F130" s="45">
        <f>IFERROR(VLOOKUP($A130,'Item List'!$A:$W,6,FALSE),"")</f>
        <v>136</v>
      </c>
      <c r="G130" s="45">
        <f>IFERROR(VLOOKUP($A130,'Item List'!$A:$W,7,FALSE),"")</f>
        <v>613</v>
      </c>
      <c r="H130" s="45">
        <f>IFERROR(VLOOKUP($A130,'Item List'!$A:$W,8,FALSE),"")</f>
        <v>26</v>
      </c>
      <c r="I130" s="45" t="str">
        <f>IFERROR(VLOOKUP($A130,'Item List'!$A:$W,9,FALSE),"")</f>
        <v>JLE03S06</v>
      </c>
      <c r="J130" s="45" t="str">
        <f>IFERROR(VLOOKUP($A130,'Item List'!$A:$W,10,FALSE),"")</f>
        <v/>
      </c>
      <c r="K130" s="43">
        <f t="shared" si="16"/>
        <v>215</v>
      </c>
      <c r="L130" s="43">
        <f t="shared" si="9"/>
        <v>8.2692307692307701</v>
      </c>
      <c r="M130" s="44">
        <f t="shared" si="10"/>
        <v>8</v>
      </c>
      <c r="N130" s="49">
        <f t="shared" si="11"/>
        <v>208</v>
      </c>
      <c r="O130" s="20"/>
      <c r="Q130" s="4" t="str" cm="1">
        <f t="array" ref="Q130">IFERROR(INDEX($A$4:$N$1000,SMALL(IF((INDEX(MID($A$4:$N$1000,1,2),,11)&lt;&gt;"NN")*(INDEX($A$4:$N$1000,,13)&gt;=100)*(INDEX($A$4:$N$1000,,13)&lt;&gt;""),MATCH(ROW($A$4:$N$1000),ROW($A$4:$N$1000)),""),ROWS($A$4:A130)),COLUMNS($A$1:A127)),"")</f>
        <v/>
      </c>
      <c r="R130" s="4" t="str">
        <f>IFERROR(VLOOKUP(Q130,$A:$N,13,0),"")</f>
        <v/>
      </c>
      <c r="S130" s="4" t="str">
        <f ca="1"/>
        <v/>
      </c>
      <c r="T130" s="4" t="str">
        <f ca="1"/>
        <v/>
      </c>
      <c r="U130" s="4" t="str">
        <f t="shared" ca="1" si="12"/>
        <v/>
      </c>
      <c r="X130" s="4" t="str">
        <f>IFERROR(VLOOKUP(V130,$A:$C,4,0),"")</f>
        <v/>
      </c>
      <c r="AA130" s="4" t="str">
        <f t="shared" si="13"/>
        <v/>
      </c>
      <c r="AB130" s="8" t="str" cm="1">
        <f t="array" ref="AB130">IFERROR(INDEX($A$4:$N$1000,SMALL(IF((INDEX(MID($A$4:$N$1000,1,2),,11)&lt;&gt;"NN")*(INDEX($A$4:$N$1000,,13)&gt;=50)*(INDEX($A$4:$N$1000,,13)&lt;100)*(INDEX($A$4:$N$1000,,13)&lt;&gt;""),MATCH(ROW($A$4:$N$1000),ROW($A$4:$N$1000)),""),ROWS($A$4:A130)),COLUMNS($A$1:A127)),"")</f>
        <v/>
      </c>
      <c r="AC130" s="4" t="str">
        <f>IFERROR(VLOOKUP(AB130,$A:$N,13,0),"")</f>
        <v/>
      </c>
      <c r="AD130" s="4" t="str">
        <f ca="1"/>
        <v/>
      </c>
      <c r="AE130" s="4" t="str">
        <f ca="1"/>
        <v/>
      </c>
      <c r="AF130" s="4" t="str">
        <f t="shared" ca="1" si="14"/>
        <v/>
      </c>
      <c r="AI130" s="4" t="str">
        <f>IFERROR(VLOOKUP(AG130,$A:$C,4,0),"")</f>
        <v/>
      </c>
      <c r="AL130" s="4" t="str">
        <f>IFERROR(VLOOKUP(AJ130,$A:$C,4,0),"")</f>
        <v/>
      </c>
      <c r="AM130" s="8" cm="1">
        <f t="array" ref="AM130">IFERROR(INDEX($A$4:$N$1000,SMALL(IF((INDEX(MID($A$4:$N$1000,1,2),,11)&lt;&gt;"NN")*(INDEX($A$4:$N$1000,,13)&gt;=0)*(INDEX($A$4:$N$1000,,13)&lt;50)*(INDEX($A$4:$N$1000,,13)&lt;&gt;""),MATCH(ROW($A$4:$N$1000),ROW($A$4:$N$1000)),""),ROWS($A$4:A130)),COLUMNS($A$1:A127)),"")</f>
        <v>85358</v>
      </c>
      <c r="AN130" s="4">
        <f>IFERROR(VLOOKUP(AM130,$A:$N,13,0),"")</f>
        <v>7</v>
      </c>
      <c r="AO130" s="4">
        <f ca="1"/>
        <v>85358</v>
      </c>
      <c r="AP130" s="4">
        <f ca="1"/>
        <v>7</v>
      </c>
      <c r="AQ130" s="4" t="str">
        <f t="shared" ca="1" si="15"/>
        <v/>
      </c>
      <c r="AT130" s="4" t="str">
        <f>IFERROR(VLOOKUP(AR130,$A:$C,4,0),"")</f>
        <v/>
      </c>
      <c r="AU130" s="8" t="str" cm="1">
        <f t="array" ref="AU130">IFERROR(INDEX($A$4:$N$1000,SMALL(IF((INDEX(MID($A$4:$N$1000,1,2),,11)="NN")*(INDEX($A$4:$N$1000,,13)&gt;=0)*(INDEX($A$4:$N$1000,,13)&lt;&gt;""),MATCH(ROW($A$4:$N$1000),ROW($A$4:$N$1000)),""),ROWS($A$4:A130)),COLUMNS($A$1:A127)),"")</f>
        <v/>
      </c>
      <c r="AV130" s="4" t="str">
        <f>IFERROR(VLOOKUP(AU130,$A:$N,13,0),"")</f>
        <v/>
      </c>
      <c r="AW130" s="4" t="str">
        <f ca="1"/>
        <v/>
      </c>
      <c r="AX130" s="4" t="str">
        <f ca="1"/>
        <v/>
      </c>
      <c r="AY130" s="4" t="str">
        <f ca="1">IFERROR(VLOOKUP(AW130,$A:$C,4,0),"")</f>
        <v/>
      </c>
    </row>
    <row r="131" spans="1:51" ht="15.75" thickBot="1" x14ac:dyDescent="0.3">
      <c r="A131" s="64">
        <v>89516</v>
      </c>
      <c r="B131" s="62">
        <v>2092</v>
      </c>
      <c r="C131" s="63">
        <v>278</v>
      </c>
      <c r="D131" s="45">
        <f>IFERROR(VLOOKUP($A131,'Item List'!$A:$W,4,FALSE),"")</f>
        <v>60</v>
      </c>
      <c r="E131" s="53" t="str">
        <f>IFERROR(VLOOKUP($A131,'Item List'!$A:$W,5,FALSE),"")</f>
        <v>Abacavir/Lamivudine/Zidovudine 300/150/300mg [Trizivir], tablets, 60 Tabs</v>
      </c>
      <c r="F131" s="45">
        <f>IFERROR(VLOOKUP($A131,'Item List'!$A:$W,6,FALSE),"")</f>
        <v>76</v>
      </c>
      <c r="G131" s="45">
        <f>IFERROR(VLOOKUP($A131,'Item List'!$A:$W,7,FALSE),"")</f>
        <v>823</v>
      </c>
      <c r="H131" s="45">
        <f>IFERROR(VLOOKUP($A131,'Item List'!$A:$W,8,FALSE),"")</f>
        <v>18</v>
      </c>
      <c r="I131" s="45" t="str">
        <f>IFERROR(VLOOKUP($A131,'Item List'!$A:$W,9,FALSE),"")</f>
        <v>JLE04L01</v>
      </c>
      <c r="J131" s="45" t="str">
        <f>IFERROR(VLOOKUP($A131,'Item List'!$A:$W,10,FALSE),"")</f>
        <v/>
      </c>
      <c r="K131" s="43">
        <f t="shared" si="16"/>
        <v>278</v>
      </c>
      <c r="L131" s="43">
        <f t="shared" si="9"/>
        <v>15.444444444444445</v>
      </c>
      <c r="M131" s="44">
        <f t="shared" si="10"/>
        <v>15</v>
      </c>
      <c r="N131" s="49">
        <f t="shared" si="11"/>
        <v>270</v>
      </c>
      <c r="O131" s="20"/>
      <c r="Q131" s="4" t="str" cm="1">
        <f t="array" ref="Q131">IFERROR(INDEX($A$4:$N$1000,SMALL(IF((INDEX(MID($A$4:$N$1000,1,2),,11)&lt;&gt;"NN")*(INDEX($A$4:$N$1000,,13)&gt;=100)*(INDEX($A$4:$N$1000,,13)&lt;&gt;""),MATCH(ROW($A$4:$N$1000),ROW($A$4:$N$1000)),""),ROWS($A$4:A131)),COLUMNS($A$1:A128)),"")</f>
        <v/>
      </c>
      <c r="R131" s="4" t="str">
        <f>IFERROR(VLOOKUP(Q131,$A:$N,13,0),"")</f>
        <v/>
      </c>
      <c r="S131" s="4" t="str">
        <f ca="1"/>
        <v/>
      </c>
      <c r="T131" s="4" t="str">
        <f ca="1"/>
        <v/>
      </c>
      <c r="U131" s="4" t="str">
        <f t="shared" ca="1" si="12"/>
        <v/>
      </c>
      <c r="X131" s="4" t="str">
        <f>IFERROR(VLOOKUP(V131,$A:$C,4,0),"")</f>
        <v/>
      </c>
      <c r="AA131" s="4" t="str">
        <f t="shared" si="13"/>
        <v/>
      </c>
      <c r="AB131" s="8" t="str" cm="1">
        <f t="array" ref="AB131">IFERROR(INDEX($A$4:$N$1000,SMALL(IF((INDEX(MID($A$4:$N$1000,1,2),,11)&lt;&gt;"NN")*(INDEX($A$4:$N$1000,,13)&gt;=50)*(INDEX($A$4:$N$1000,,13)&lt;100)*(INDEX($A$4:$N$1000,,13)&lt;&gt;""),MATCH(ROW($A$4:$N$1000),ROW($A$4:$N$1000)),""),ROWS($A$4:A131)),COLUMNS($A$1:A128)),"")</f>
        <v/>
      </c>
      <c r="AC131" s="4" t="str">
        <f>IFERROR(VLOOKUP(AB131,$A:$N,13,0),"")</f>
        <v/>
      </c>
      <c r="AD131" s="4" t="str">
        <f ca="1"/>
        <v/>
      </c>
      <c r="AE131" s="4" t="str">
        <f ca="1"/>
        <v/>
      </c>
      <c r="AF131" s="4" t="str">
        <f t="shared" ca="1" si="14"/>
        <v/>
      </c>
      <c r="AI131" s="4" t="str">
        <f>IFERROR(VLOOKUP(AG131,$A:$C,4,0),"")</f>
        <v/>
      </c>
      <c r="AL131" s="4" t="str">
        <f>IFERROR(VLOOKUP(AJ131,$A:$C,4,0),"")</f>
        <v/>
      </c>
      <c r="AM131" s="8" cm="1">
        <f t="array" ref="AM131">IFERROR(INDEX($A$4:$N$1000,SMALL(IF((INDEX(MID($A$4:$N$1000,1,2),,11)&lt;&gt;"NN")*(INDEX($A$4:$N$1000,,13)&gt;=0)*(INDEX($A$4:$N$1000,,13)&lt;50)*(INDEX($A$4:$N$1000,,13)&lt;&gt;""),MATCH(ROW($A$4:$N$1000),ROW($A$4:$N$1000)),""),ROWS($A$4:A131)),COLUMNS($A$1:A128)),"")</f>
        <v>85296</v>
      </c>
      <c r="AN131" s="4">
        <f>IFERROR(VLOOKUP(AM131,$A:$N,13,0),"")</f>
        <v>4</v>
      </c>
      <c r="AO131" s="4">
        <f ca="1"/>
        <v>85296</v>
      </c>
      <c r="AP131" s="4">
        <f ca="1"/>
        <v>4</v>
      </c>
      <c r="AQ131" s="4" t="str">
        <f t="shared" ca="1" si="15"/>
        <v/>
      </c>
      <c r="AT131" s="4" t="str">
        <f>IFERROR(VLOOKUP(AR131,$A:$C,4,0),"")</f>
        <v/>
      </c>
      <c r="AU131" s="8" t="str" cm="1">
        <f t="array" ref="AU131">IFERROR(INDEX($A$4:$N$1000,SMALL(IF((INDEX(MID($A$4:$N$1000,1,2),,11)="NN")*(INDEX($A$4:$N$1000,,13)&gt;=0)*(INDEX($A$4:$N$1000,,13)&lt;&gt;""),MATCH(ROW($A$4:$N$1000),ROW($A$4:$N$1000)),""),ROWS($A$4:A131)),COLUMNS($A$1:A128)),"")</f>
        <v/>
      </c>
      <c r="AV131" s="4" t="str">
        <f>IFERROR(VLOOKUP(AU131,$A:$N,13,0),"")</f>
        <v/>
      </c>
      <c r="AW131" s="4" t="str">
        <f ca="1"/>
        <v/>
      </c>
      <c r="AX131" s="4" t="str">
        <f ca="1"/>
        <v/>
      </c>
      <c r="AY131" s="4" t="str">
        <f ca="1">IFERROR(VLOOKUP(AW131,$A:$C,4,0),"")</f>
        <v/>
      </c>
    </row>
    <row r="132" spans="1:51" ht="15.75" thickBot="1" x14ac:dyDescent="0.3">
      <c r="A132" s="64">
        <v>84149</v>
      </c>
      <c r="B132" s="62">
        <v>2268</v>
      </c>
      <c r="C132" s="63">
        <v>118</v>
      </c>
      <c r="D132" s="45">
        <f>IFERROR(VLOOKUP($A132,'Item List'!$A:$W,4,FALSE),"")</f>
        <v>240</v>
      </c>
      <c r="E132" s="53" t="str">
        <f>IFERROR(VLOOKUP($A132,'Item List'!$A:$W,5,FALSE),"")</f>
        <v>Nevirapine 10mg/ml, oral suspension, Bottle, 240 ml</v>
      </c>
      <c r="F132" s="45">
        <f>IFERROR(VLOOKUP($A132,'Item List'!$A:$W,6,FALSE),"")</f>
        <v>179</v>
      </c>
      <c r="G132" s="45">
        <f>IFERROR(VLOOKUP($A132,'Item List'!$A:$W,7,FALSE),"")</f>
        <v>362</v>
      </c>
      <c r="H132" s="45">
        <f>IFERROR(VLOOKUP($A132,'Item List'!$A:$W,8,FALSE),"")</f>
        <v>4</v>
      </c>
      <c r="I132" s="45" t="str">
        <f>IFERROR(VLOOKUP($A132,'Item List'!$A:$W,9,FALSE),"")</f>
        <v>JLE04L02</v>
      </c>
      <c r="J132" s="45" t="str">
        <f>IFERROR(VLOOKUP($A132,'Item List'!$A:$W,10,FALSE),"")</f>
        <v/>
      </c>
      <c r="K132" s="43">
        <f t="shared" si="16"/>
        <v>118</v>
      </c>
      <c r="L132" s="43">
        <f t="shared" ref="L132:L180" si="17">IFERROR(K132/H132,"")</f>
        <v>29.5</v>
      </c>
      <c r="M132" s="44">
        <f t="shared" ref="M132:M180" si="18">IFERROR(ROUND(L132,0.001),"")</f>
        <v>30</v>
      </c>
      <c r="N132" s="49">
        <f t="shared" ref="N132:N195" si="19">IFERROR(M132*H132,"")</f>
        <v>120</v>
      </c>
      <c r="O132" s="20"/>
      <c r="Q132" s="4" t="str" cm="1">
        <f t="array" ref="Q132">IFERROR(INDEX($A$4:$N$1000,SMALL(IF((INDEX(MID($A$4:$N$1000,1,2),,11)&lt;&gt;"NN")*(INDEX($A$4:$N$1000,,13)&gt;=100)*(INDEX($A$4:$N$1000,,13)&lt;&gt;""),MATCH(ROW($A$4:$N$1000),ROW($A$4:$N$1000)),""),ROWS($A$4:A132)),COLUMNS($A$1:A129)),"")</f>
        <v/>
      </c>
      <c r="R132" s="4" t="str">
        <f>IFERROR(VLOOKUP(Q132,$A:$N,13,0),"")</f>
        <v/>
      </c>
      <c r="S132" s="4" t="str">
        <f ca="1"/>
        <v/>
      </c>
      <c r="T132" s="4" t="str">
        <f ca="1"/>
        <v/>
      </c>
      <c r="U132" s="4" t="str">
        <f t="shared" ca="1" si="12"/>
        <v/>
      </c>
      <c r="X132" s="4" t="str">
        <f>IFERROR(VLOOKUP(V132,$A:$C,4,0),"")</f>
        <v/>
      </c>
      <c r="AA132" s="4" t="str">
        <f t="shared" si="13"/>
        <v/>
      </c>
      <c r="AB132" s="8" t="str" cm="1">
        <f t="array" ref="AB132">IFERROR(INDEX($A$4:$N$1000,SMALL(IF((INDEX(MID($A$4:$N$1000,1,2),,11)&lt;&gt;"NN")*(INDEX($A$4:$N$1000,,13)&gt;=50)*(INDEX($A$4:$N$1000,,13)&lt;100)*(INDEX($A$4:$N$1000,,13)&lt;&gt;""),MATCH(ROW($A$4:$N$1000),ROW($A$4:$N$1000)),""),ROWS($A$4:A132)),COLUMNS($A$1:A129)),"")</f>
        <v/>
      </c>
      <c r="AC132" s="4" t="str">
        <f>IFERROR(VLOOKUP(AB132,$A:$N,13,0),"")</f>
        <v/>
      </c>
      <c r="AD132" s="4" t="str">
        <f ca="1"/>
        <v/>
      </c>
      <c r="AE132" s="4" t="str">
        <f ca="1"/>
        <v/>
      </c>
      <c r="AF132" s="4" t="str">
        <f t="shared" ca="1" si="14"/>
        <v/>
      </c>
      <c r="AI132" s="4" t="str">
        <f>IFERROR(VLOOKUP(AG132,$A:$C,4,0),"")</f>
        <v/>
      </c>
      <c r="AL132" s="4" t="str">
        <f>IFERROR(VLOOKUP(AJ132,$A:$C,4,0),"")</f>
        <v/>
      </c>
      <c r="AM132" s="8" cm="1">
        <f t="array" ref="AM132">IFERROR(INDEX($A$4:$N$1000,SMALL(IF((INDEX(MID($A$4:$N$1000,1,2),,11)&lt;&gt;"NN")*(INDEX($A$4:$N$1000,,13)&gt;=0)*(INDEX($A$4:$N$1000,,13)&lt;50)*(INDEX($A$4:$N$1000,,13)&lt;&gt;""),MATCH(ROW($A$4:$N$1000),ROW($A$4:$N$1000)),""),ROWS($A$4:A132)),COLUMNS($A$1:A129)),"")</f>
        <v>82993</v>
      </c>
      <c r="AN132" s="4">
        <f>IFERROR(VLOOKUP(AM132,$A:$N,13,0),"")</f>
        <v>4</v>
      </c>
      <c r="AO132" s="4">
        <f ca="1"/>
        <v>82993</v>
      </c>
      <c r="AP132" s="4">
        <f ca="1"/>
        <v>4</v>
      </c>
      <c r="AQ132" s="4" t="str">
        <f t="shared" ca="1" si="15"/>
        <v/>
      </c>
      <c r="AT132" s="4" t="str">
        <f>IFERROR(VLOOKUP(AR132,$A:$C,4,0),"")</f>
        <v/>
      </c>
      <c r="AU132" s="8" t="str" cm="1">
        <f t="array" ref="AU132">IFERROR(INDEX($A$4:$N$1000,SMALL(IF((INDEX(MID($A$4:$N$1000,1,2),,11)="NN")*(INDEX($A$4:$N$1000,,13)&gt;=0)*(INDEX($A$4:$N$1000,,13)&lt;&gt;""),MATCH(ROW($A$4:$N$1000),ROW($A$4:$N$1000)),""),ROWS($A$4:A132)),COLUMNS($A$1:A129)),"")</f>
        <v/>
      </c>
      <c r="AV132" s="4" t="str">
        <f>IFERROR(VLOOKUP(AU132,$A:$N,13,0),"")</f>
        <v/>
      </c>
      <c r="AW132" s="4" t="str">
        <f ca="1"/>
        <v/>
      </c>
      <c r="AX132" s="4" t="str">
        <f ca="1"/>
        <v/>
      </c>
      <c r="AY132" s="4" t="str">
        <f ca="1">IFERROR(VLOOKUP(AW132,$A:$C,4,0),"")</f>
        <v/>
      </c>
    </row>
    <row r="133" spans="1:51" ht="15.75" thickBot="1" x14ac:dyDescent="0.3">
      <c r="A133" s="64">
        <v>83006</v>
      </c>
      <c r="B133" s="62">
        <v>2254</v>
      </c>
      <c r="C133" s="63">
        <v>285</v>
      </c>
      <c r="D133" s="45">
        <f>IFERROR(VLOOKUP($A133,'Item List'!$A:$W,4,FALSE),"")</f>
        <v>25</v>
      </c>
      <c r="E133" s="53" t="str">
        <f>IFERROR(VLOOKUP($A133,'Item List'!$A:$W,5,FALSE),"")</f>
        <v>HIV 1/2, Visitect Kit, 25 Tests</v>
      </c>
      <c r="F133" s="45">
        <f>IFERROR(VLOOKUP($A133,'Item List'!$A:$W,6,FALSE),"")</f>
        <v>334</v>
      </c>
      <c r="G133" s="45">
        <f>IFERROR(VLOOKUP($A133,'Item List'!$A:$W,7,FALSE),"")</f>
        <v>380</v>
      </c>
      <c r="H133" s="45">
        <f>IFERROR(VLOOKUP($A133,'Item List'!$A:$W,8,FALSE),"")</f>
        <v>39</v>
      </c>
      <c r="I133" s="45" t="str">
        <f>IFERROR(VLOOKUP($A133,'Item List'!$A:$W,9,FALSE),"")</f>
        <v>JLE04L03</v>
      </c>
      <c r="J133" s="45" t="str">
        <f>IFERROR(VLOOKUP($A133,'Item List'!$A:$W,10,FALSE),"")</f>
        <v>JDE01B01</v>
      </c>
      <c r="K133" s="43">
        <f t="shared" si="16"/>
        <v>285</v>
      </c>
      <c r="L133" s="43">
        <f t="shared" si="17"/>
        <v>7.3076923076923075</v>
      </c>
      <c r="M133" s="44">
        <f t="shared" si="18"/>
        <v>7</v>
      </c>
      <c r="N133" s="49">
        <f t="shared" si="19"/>
        <v>273</v>
      </c>
      <c r="O133" s="20"/>
      <c r="Q133" s="4" t="str" cm="1">
        <f t="array" ref="Q133">IFERROR(INDEX($A$4:$N$1000,SMALL(IF((INDEX(MID($A$4:$N$1000,1,2),,11)&lt;&gt;"NN")*(INDEX($A$4:$N$1000,,13)&gt;=100)*(INDEX($A$4:$N$1000,,13)&lt;&gt;""),MATCH(ROW($A$4:$N$1000),ROW($A$4:$N$1000)),""),ROWS($A$4:A133)),COLUMNS($A$1:A130)),"")</f>
        <v/>
      </c>
      <c r="R133" s="4" t="str">
        <f>IFERROR(VLOOKUP(Q133,$A:$N,13,0),"")</f>
        <v/>
      </c>
      <c r="S133" s="4" t="str">
        <f ca="1"/>
        <v/>
      </c>
      <c r="T133" s="4" t="str">
        <f ca="1"/>
        <v/>
      </c>
      <c r="U133" s="4" t="str">
        <f t="shared" ref="U133:U196" ca="1" si="20">IFERROR(VLOOKUP(S133,$A:$C,3,0),"")</f>
        <v/>
      </c>
      <c r="X133" s="4" t="str">
        <f>IFERROR(VLOOKUP(V133,$A:$C,4,0),"")</f>
        <v/>
      </c>
      <c r="AA133" s="4" t="str">
        <f t="shared" ref="AA133:AA196" si="21">IFERROR(VLOOKUP(Y133,$A:$C,3,0),"")</f>
        <v/>
      </c>
      <c r="AB133" s="8" t="str" cm="1">
        <f t="array" ref="AB133">IFERROR(INDEX($A$4:$N$1000,SMALL(IF((INDEX(MID($A$4:$N$1000,1,2),,11)&lt;&gt;"NN")*(INDEX($A$4:$N$1000,,13)&gt;=50)*(INDEX($A$4:$N$1000,,13)&lt;100)*(INDEX($A$4:$N$1000,,13)&lt;&gt;""),MATCH(ROW($A$4:$N$1000),ROW($A$4:$N$1000)),""),ROWS($A$4:A133)),COLUMNS($A$1:A130)),"")</f>
        <v/>
      </c>
      <c r="AC133" s="4" t="str">
        <f>IFERROR(VLOOKUP(AB133,$A:$N,13,0),"")</f>
        <v/>
      </c>
      <c r="AD133" s="4" t="str">
        <f ca="1"/>
        <v/>
      </c>
      <c r="AE133" s="4" t="str">
        <f ca="1"/>
        <v/>
      </c>
      <c r="AF133" s="4" t="str">
        <f t="shared" ref="AF133:AF196" ca="1" si="22">IFERROR(VLOOKUP(AD133,$A:$C,4,0),"")</f>
        <v/>
      </c>
      <c r="AI133" s="4" t="str">
        <f>IFERROR(VLOOKUP(AG133,$A:$C,4,0),"")</f>
        <v/>
      </c>
      <c r="AL133" s="4" t="str">
        <f>IFERROR(VLOOKUP(AJ133,$A:$C,4,0),"")</f>
        <v/>
      </c>
      <c r="AM133" s="8" cm="1">
        <f t="array" ref="AM133">IFERROR(INDEX($A$4:$N$1000,SMALL(IF((INDEX(MID($A$4:$N$1000,1,2),,11)&lt;&gt;"NN")*(INDEX($A$4:$N$1000,,13)&gt;=0)*(INDEX($A$4:$N$1000,,13)&lt;50)*(INDEX($A$4:$N$1000,,13)&lt;&gt;""),MATCH(ROW($A$4:$N$1000),ROW($A$4:$N$1000)),""),ROWS($A$4:A133)),COLUMNS($A$1:A130)),"")</f>
        <v>86962</v>
      </c>
      <c r="AN133" s="4">
        <f>IFERROR(VLOOKUP(AM133,$A:$N,13,0),"")</f>
        <v>35</v>
      </c>
      <c r="AO133" s="4">
        <f ca="1"/>
        <v>86962</v>
      </c>
      <c r="AP133" s="4">
        <f ca="1"/>
        <v>35</v>
      </c>
      <c r="AQ133" s="4" t="str">
        <f t="shared" ref="AQ133:AQ196" ca="1" si="23">IFERROR(VLOOKUP(AO133,$A:$C,4,0),"")</f>
        <v/>
      </c>
      <c r="AT133" s="4" t="str">
        <f>IFERROR(VLOOKUP(AR133,$A:$C,4,0),"")</f>
        <v/>
      </c>
      <c r="AU133" s="8" t="str" cm="1">
        <f t="array" ref="AU133">IFERROR(INDEX($A$4:$N$1000,SMALL(IF((INDEX(MID($A$4:$N$1000,1,2),,11)="NN")*(INDEX($A$4:$N$1000,,13)&gt;=0)*(INDEX($A$4:$N$1000,,13)&lt;&gt;""),MATCH(ROW($A$4:$N$1000),ROW($A$4:$N$1000)),""),ROWS($A$4:A133)),COLUMNS($A$1:A130)),"")</f>
        <v/>
      </c>
      <c r="AV133" s="4" t="str">
        <f>IFERROR(VLOOKUP(AU133,$A:$N,13,0),"")</f>
        <v/>
      </c>
      <c r="AW133" s="4" t="str">
        <f ca="1"/>
        <v/>
      </c>
      <c r="AX133" s="4" t="str">
        <f ca="1"/>
        <v/>
      </c>
      <c r="AY133" s="4" t="str">
        <f ca="1">IFERROR(VLOOKUP(AW133,$A:$C,4,0),"")</f>
        <v/>
      </c>
    </row>
    <row r="134" spans="1:51" ht="15.75" thickBot="1" x14ac:dyDescent="0.3">
      <c r="A134" s="64">
        <v>82140</v>
      </c>
      <c r="B134" s="62">
        <v>2104</v>
      </c>
      <c r="C134" s="63">
        <v>92</v>
      </c>
      <c r="D134" s="45">
        <f>IFERROR(VLOOKUP($A134,'Item List'!$A:$W,4,FALSE),"")</f>
        <v>270</v>
      </c>
      <c r="E134" s="53" t="str">
        <f>IFERROR(VLOOKUP($A134,'Item List'!$A:$W,5,FALSE),"")</f>
        <v>Nelfinavir (as mesilate) 250mg [Viracept], tablets, 270 Tabs</v>
      </c>
      <c r="F134" s="45">
        <f>IFERROR(VLOOKUP($A134,'Item List'!$A:$W,6,FALSE),"")</f>
        <v>70</v>
      </c>
      <c r="G134" s="45">
        <f>IFERROR(VLOOKUP($A134,'Item List'!$A:$W,7,FALSE),"")</f>
        <v>519</v>
      </c>
      <c r="H134" s="45">
        <f>IFERROR(VLOOKUP($A134,'Item List'!$A:$W,8,FALSE),"")</f>
        <v>34</v>
      </c>
      <c r="I134" s="45" t="str">
        <f>IFERROR(VLOOKUP($A134,'Item List'!$A:$W,9,FALSE),"")</f>
        <v>JLE04L04</v>
      </c>
      <c r="J134" s="45" t="str">
        <f>IFERROR(VLOOKUP($A134,'Item List'!$A:$W,10,FALSE),"")</f>
        <v/>
      </c>
      <c r="K134" s="43">
        <f t="shared" si="16"/>
        <v>92</v>
      </c>
      <c r="L134" s="43">
        <f t="shared" si="17"/>
        <v>2.7058823529411766</v>
      </c>
      <c r="M134" s="44">
        <f t="shared" si="18"/>
        <v>3</v>
      </c>
      <c r="N134" s="49">
        <f t="shared" si="19"/>
        <v>102</v>
      </c>
      <c r="O134" s="20"/>
      <c r="Q134" s="4" t="str" cm="1">
        <f t="array" ref="Q134">IFERROR(INDEX($A$4:$N$1000,SMALL(IF((INDEX(MID($A$4:$N$1000,1,2),,11)&lt;&gt;"NN")*(INDEX($A$4:$N$1000,,13)&gt;=100)*(INDEX($A$4:$N$1000,,13)&lt;&gt;""),MATCH(ROW($A$4:$N$1000),ROW($A$4:$N$1000)),""),ROWS($A$4:A134)),COLUMNS($A$1:A131)),"")</f>
        <v/>
      </c>
      <c r="R134" s="4" t="str">
        <f>IFERROR(VLOOKUP(Q134,$A:$N,13,0),"")</f>
        <v/>
      </c>
      <c r="S134" s="4" t="str">
        <f ca="1"/>
        <v/>
      </c>
      <c r="T134" s="4" t="str">
        <f ca="1"/>
        <v/>
      </c>
      <c r="U134" s="4" t="str">
        <f t="shared" ca="1" si="20"/>
        <v/>
      </c>
      <c r="X134" s="4" t="str">
        <f>IFERROR(VLOOKUP(V134,$A:$C,4,0),"")</f>
        <v/>
      </c>
      <c r="AA134" s="4" t="str">
        <f t="shared" si="21"/>
        <v/>
      </c>
      <c r="AB134" s="8" t="str" cm="1">
        <f t="array" ref="AB134">IFERROR(INDEX($A$4:$N$1000,SMALL(IF((INDEX(MID($A$4:$N$1000,1,2),,11)&lt;&gt;"NN")*(INDEX($A$4:$N$1000,,13)&gt;=50)*(INDEX($A$4:$N$1000,,13)&lt;100)*(INDEX($A$4:$N$1000,,13)&lt;&gt;""),MATCH(ROW($A$4:$N$1000),ROW($A$4:$N$1000)),""),ROWS($A$4:A134)),COLUMNS($A$1:A131)),"")</f>
        <v/>
      </c>
      <c r="AC134" s="4" t="str">
        <f>IFERROR(VLOOKUP(AB134,$A:$N,13,0),"")</f>
        <v/>
      </c>
      <c r="AD134" s="4" t="str">
        <f ca="1"/>
        <v/>
      </c>
      <c r="AE134" s="4" t="str">
        <f ca="1"/>
        <v/>
      </c>
      <c r="AF134" s="4" t="str">
        <f t="shared" ca="1" si="22"/>
        <v/>
      </c>
      <c r="AI134" s="4" t="str">
        <f>IFERROR(VLOOKUP(AG134,$A:$C,4,0),"")</f>
        <v/>
      </c>
      <c r="AL134" s="4" t="str">
        <f>IFERROR(VLOOKUP(AJ134,$A:$C,4,0),"")</f>
        <v/>
      </c>
      <c r="AM134" s="8" cm="1">
        <f t="array" ref="AM134">IFERROR(INDEX($A$4:$N$1000,SMALL(IF((INDEX(MID($A$4:$N$1000,1,2),,11)&lt;&gt;"NN")*(INDEX($A$4:$N$1000,,13)&gt;=0)*(INDEX($A$4:$N$1000,,13)&lt;50)*(INDEX($A$4:$N$1000,,13)&lt;&gt;""),MATCH(ROW($A$4:$N$1000),ROW($A$4:$N$1000)),""),ROWS($A$4:A134)),COLUMNS($A$1:A131)),"")</f>
        <v>82345</v>
      </c>
      <c r="AN134" s="4">
        <f>IFERROR(VLOOKUP(AM134,$A:$N,13,0),"")</f>
        <v>6</v>
      </c>
      <c r="AO134" s="4">
        <f ca="1"/>
        <v>82345</v>
      </c>
      <c r="AP134" s="4">
        <f ca="1"/>
        <v>6</v>
      </c>
      <c r="AQ134" s="4" t="str">
        <f t="shared" ca="1" si="23"/>
        <v/>
      </c>
      <c r="AT134" s="4" t="str">
        <f>IFERROR(VLOOKUP(AR134,$A:$C,4,0),"")</f>
        <v/>
      </c>
      <c r="AU134" s="8" t="str" cm="1">
        <f t="array" ref="AU134">IFERROR(INDEX($A$4:$N$1000,SMALL(IF((INDEX(MID($A$4:$N$1000,1,2),,11)="NN")*(INDEX($A$4:$N$1000,,13)&gt;=0)*(INDEX($A$4:$N$1000,,13)&lt;&gt;""),MATCH(ROW($A$4:$N$1000),ROW($A$4:$N$1000)),""),ROWS($A$4:A134)),COLUMNS($A$1:A131)),"")</f>
        <v/>
      </c>
      <c r="AV134" s="4" t="str">
        <f>IFERROR(VLOOKUP(AU134,$A:$N,13,0),"")</f>
        <v/>
      </c>
      <c r="AW134" s="4" t="str">
        <f ca="1"/>
        <v/>
      </c>
      <c r="AX134" s="4" t="str">
        <f ca="1"/>
        <v/>
      </c>
      <c r="AY134" s="4" t="str">
        <f ca="1">IFERROR(VLOOKUP(AW134,$A:$C,4,0),"")</f>
        <v/>
      </c>
    </row>
    <row r="135" spans="1:51" ht="15.75" thickBot="1" x14ac:dyDescent="0.3">
      <c r="A135" s="64">
        <v>86300</v>
      </c>
      <c r="B135" s="62">
        <v>2358</v>
      </c>
      <c r="C135" s="63">
        <v>117</v>
      </c>
      <c r="D135" s="45">
        <f>IFERROR(VLOOKUP($A135,'Item List'!$A:$W,4,FALSE),"")</f>
        <v>60</v>
      </c>
      <c r="E135" s="53" t="str">
        <f>IFERROR(VLOOKUP($A135,'Item List'!$A:$W,5,FALSE),"")</f>
        <v>Stavudine 20mg [Zerit], capsules, 60 Caps</v>
      </c>
      <c r="F135" s="45">
        <f>IFERROR(VLOOKUP($A135,'Item List'!$A:$W,6,FALSE),"")</f>
        <v>281</v>
      </c>
      <c r="G135" s="45">
        <f>IFERROR(VLOOKUP($A135,'Item List'!$A:$W,7,FALSE),"")</f>
        <v>203</v>
      </c>
      <c r="H135" s="45">
        <f>IFERROR(VLOOKUP($A135,'Item List'!$A:$W,8,FALSE),"")</f>
        <v>43</v>
      </c>
      <c r="I135" s="45" t="str">
        <f>IFERROR(VLOOKUP($A135,'Item List'!$A:$W,9,FALSE),"")</f>
        <v>JLE04L05</v>
      </c>
      <c r="J135" s="45" t="str">
        <f>IFERROR(VLOOKUP($A135,'Item List'!$A:$W,10,FALSE),"")</f>
        <v/>
      </c>
      <c r="K135" s="43">
        <f t="shared" si="16"/>
        <v>117</v>
      </c>
      <c r="L135" s="43">
        <f t="shared" si="17"/>
        <v>2.7209302325581395</v>
      </c>
      <c r="M135" s="44">
        <f t="shared" si="18"/>
        <v>3</v>
      </c>
      <c r="N135" s="49">
        <f t="shared" si="19"/>
        <v>129</v>
      </c>
      <c r="O135" s="20"/>
      <c r="Q135" s="4" t="str" cm="1">
        <f t="array" ref="Q135">IFERROR(INDEX($A$4:$N$1000,SMALL(IF((INDEX(MID($A$4:$N$1000,1,2),,11)&lt;&gt;"NN")*(INDEX($A$4:$N$1000,,13)&gt;=100)*(INDEX($A$4:$N$1000,,13)&lt;&gt;""),MATCH(ROW($A$4:$N$1000),ROW($A$4:$N$1000)),""),ROWS($A$4:A135)),COLUMNS($A$1:A132)),"")</f>
        <v/>
      </c>
      <c r="R135" s="4" t="str">
        <f>IFERROR(VLOOKUP(Q135,$A:$N,13,0),"")</f>
        <v/>
      </c>
      <c r="S135" s="4" t="str">
        <f ca="1"/>
        <v/>
      </c>
      <c r="T135" s="4" t="str">
        <f ca="1"/>
        <v/>
      </c>
      <c r="U135" s="4" t="str">
        <f t="shared" ca="1" si="20"/>
        <v/>
      </c>
      <c r="X135" s="4" t="str">
        <f>IFERROR(VLOOKUP(V135,$A:$C,4,0),"")</f>
        <v/>
      </c>
      <c r="AA135" s="4" t="str">
        <f t="shared" si="21"/>
        <v/>
      </c>
      <c r="AB135" s="8" t="str" cm="1">
        <f t="array" ref="AB135">IFERROR(INDEX($A$4:$N$1000,SMALL(IF((INDEX(MID($A$4:$N$1000,1,2),,11)&lt;&gt;"NN")*(INDEX($A$4:$N$1000,,13)&gt;=50)*(INDEX($A$4:$N$1000,,13)&lt;100)*(INDEX($A$4:$N$1000,,13)&lt;&gt;""),MATCH(ROW($A$4:$N$1000),ROW($A$4:$N$1000)),""),ROWS($A$4:A135)),COLUMNS($A$1:A132)),"")</f>
        <v/>
      </c>
      <c r="AC135" s="4" t="str">
        <f>IFERROR(VLOOKUP(AB135,$A:$N,13,0),"")</f>
        <v/>
      </c>
      <c r="AD135" s="4" t="str">
        <f ca="1"/>
        <v/>
      </c>
      <c r="AE135" s="4" t="str">
        <f ca="1"/>
        <v/>
      </c>
      <c r="AF135" s="4" t="str">
        <f t="shared" ca="1" si="22"/>
        <v/>
      </c>
      <c r="AI135" s="4" t="str">
        <f>IFERROR(VLOOKUP(AG135,$A:$C,4,0),"")</f>
        <v/>
      </c>
      <c r="AL135" s="4" t="str">
        <f>IFERROR(VLOOKUP(AJ135,$A:$C,4,0),"")</f>
        <v/>
      </c>
      <c r="AM135" s="8" cm="1">
        <f t="array" ref="AM135">IFERROR(INDEX($A$4:$N$1000,SMALL(IF((INDEX(MID($A$4:$N$1000,1,2),,11)&lt;&gt;"NN")*(INDEX($A$4:$N$1000,,13)&gt;=0)*(INDEX($A$4:$N$1000,,13)&lt;50)*(INDEX($A$4:$N$1000,,13)&lt;&gt;""),MATCH(ROW($A$4:$N$1000),ROW($A$4:$N$1000)),""),ROWS($A$4:A135)),COLUMNS($A$1:A132)),"")</f>
        <v>84659</v>
      </c>
      <c r="AN135" s="4">
        <f>IFERROR(VLOOKUP(AM135,$A:$N,13,0),"")</f>
        <v>5</v>
      </c>
      <c r="AO135" s="4">
        <f ca="1"/>
        <v>84659</v>
      </c>
      <c r="AP135" s="4">
        <f ca="1"/>
        <v>5</v>
      </c>
      <c r="AQ135" s="4" t="str">
        <f t="shared" ca="1" si="23"/>
        <v/>
      </c>
      <c r="AT135" s="4" t="str">
        <f>IFERROR(VLOOKUP(AR135,$A:$C,4,0),"")</f>
        <v/>
      </c>
      <c r="AU135" s="8" t="str" cm="1">
        <f t="array" ref="AU135">IFERROR(INDEX($A$4:$N$1000,SMALL(IF((INDEX(MID($A$4:$N$1000,1,2),,11)="NN")*(INDEX($A$4:$N$1000,,13)&gt;=0)*(INDEX($A$4:$N$1000,,13)&lt;&gt;""),MATCH(ROW($A$4:$N$1000),ROW($A$4:$N$1000)),""),ROWS($A$4:A135)),COLUMNS($A$1:A132)),"")</f>
        <v/>
      </c>
      <c r="AV135" s="4" t="str">
        <f>IFERROR(VLOOKUP(AU135,$A:$N,13,0),"")</f>
        <v/>
      </c>
      <c r="AW135" s="4" t="str">
        <f ca="1"/>
        <v/>
      </c>
      <c r="AX135" s="4" t="str">
        <f ca="1"/>
        <v/>
      </c>
      <c r="AY135" s="4" t="str">
        <f ca="1">IFERROR(VLOOKUP(AW135,$A:$C,4,0),"")</f>
        <v/>
      </c>
    </row>
    <row r="136" spans="1:51" ht="15.75" thickBot="1" x14ac:dyDescent="0.3">
      <c r="A136" s="64">
        <v>83480</v>
      </c>
      <c r="B136" s="62">
        <v>1872</v>
      </c>
      <c r="C136" s="63">
        <v>150</v>
      </c>
      <c r="D136" s="45">
        <f>IFERROR(VLOOKUP($A136,'Item List'!$A:$W,4,FALSE),"")</f>
        <v>60</v>
      </c>
      <c r="E136" s="53" t="str">
        <f>IFERROR(VLOOKUP($A136,'Item List'!$A:$W,5,FALSE),"")</f>
        <v>Zidovudine 300mg [Retrovir], tablets, 60 Tabs</v>
      </c>
      <c r="F136" s="45">
        <f>IFERROR(VLOOKUP($A136,'Item List'!$A:$W,6,FALSE),"")</f>
        <v>30</v>
      </c>
      <c r="G136" s="45">
        <f>IFERROR(VLOOKUP($A136,'Item List'!$A:$W,7,FALSE),"")</f>
        <v>598</v>
      </c>
      <c r="H136" s="45">
        <f>IFERROR(VLOOKUP($A136,'Item List'!$A:$W,8,FALSE),"")</f>
        <v>13</v>
      </c>
      <c r="I136" s="45" t="str">
        <f>IFERROR(VLOOKUP($A136,'Item List'!$A:$W,9,FALSE),"")</f>
        <v>JLE04L06</v>
      </c>
      <c r="J136" s="45" t="str">
        <f>IFERROR(VLOOKUP($A136,'Item List'!$A:$W,10,FALSE),"")</f>
        <v/>
      </c>
      <c r="K136" s="43">
        <f t="shared" si="16"/>
        <v>150</v>
      </c>
      <c r="L136" s="43">
        <f t="shared" si="17"/>
        <v>11.538461538461538</v>
      </c>
      <c r="M136" s="44">
        <f t="shared" si="18"/>
        <v>12</v>
      </c>
      <c r="N136" s="49">
        <f t="shared" si="19"/>
        <v>156</v>
      </c>
      <c r="O136" s="20"/>
      <c r="Q136" s="4" t="str" cm="1">
        <f t="array" ref="Q136">IFERROR(INDEX($A$4:$N$1000,SMALL(IF((INDEX(MID($A$4:$N$1000,1,2),,11)&lt;&gt;"NN")*(INDEX($A$4:$N$1000,,13)&gt;=100)*(INDEX($A$4:$N$1000,,13)&lt;&gt;""),MATCH(ROW($A$4:$N$1000),ROW($A$4:$N$1000)),""),ROWS($A$4:A136)),COLUMNS($A$1:A133)),"")</f>
        <v/>
      </c>
      <c r="R136" s="4" t="str">
        <f>IFERROR(VLOOKUP(Q136,$A:$N,13,0),"")</f>
        <v/>
      </c>
      <c r="S136" s="4" t="str">
        <f ca="1"/>
        <v/>
      </c>
      <c r="T136" s="4" t="str">
        <f ca="1"/>
        <v/>
      </c>
      <c r="U136" s="4" t="str">
        <f t="shared" ca="1" si="20"/>
        <v/>
      </c>
      <c r="X136" s="4" t="str">
        <f>IFERROR(VLOOKUP(V136,$A:$C,4,0),"")</f>
        <v/>
      </c>
      <c r="AA136" s="4" t="str">
        <f t="shared" si="21"/>
        <v/>
      </c>
      <c r="AB136" s="8" t="str" cm="1">
        <f t="array" ref="AB136">IFERROR(INDEX($A$4:$N$1000,SMALL(IF((INDEX(MID($A$4:$N$1000,1,2),,11)&lt;&gt;"NN")*(INDEX($A$4:$N$1000,,13)&gt;=50)*(INDEX($A$4:$N$1000,,13)&lt;100)*(INDEX($A$4:$N$1000,,13)&lt;&gt;""),MATCH(ROW($A$4:$N$1000),ROW($A$4:$N$1000)),""),ROWS($A$4:A136)),COLUMNS($A$1:A133)),"")</f>
        <v/>
      </c>
      <c r="AC136" s="4" t="str">
        <f>IFERROR(VLOOKUP(AB136,$A:$N,13,0),"")</f>
        <v/>
      </c>
      <c r="AD136" s="4" t="str">
        <f ca="1"/>
        <v/>
      </c>
      <c r="AE136" s="4" t="str">
        <f ca="1"/>
        <v/>
      </c>
      <c r="AF136" s="4" t="str">
        <f t="shared" ca="1" si="22"/>
        <v/>
      </c>
      <c r="AI136" s="4" t="str">
        <f>IFERROR(VLOOKUP(AG136,$A:$C,4,0),"")</f>
        <v/>
      </c>
      <c r="AL136" s="4" t="str">
        <f>IFERROR(VLOOKUP(AJ136,$A:$C,4,0),"")</f>
        <v/>
      </c>
      <c r="AM136" s="8" cm="1">
        <f t="array" ref="AM136">IFERROR(INDEX($A$4:$N$1000,SMALL(IF((INDEX(MID($A$4:$N$1000,1,2),,11)&lt;&gt;"NN")*(INDEX($A$4:$N$1000,,13)&gt;=0)*(INDEX($A$4:$N$1000,,13)&lt;50)*(INDEX($A$4:$N$1000,,13)&lt;&gt;""),MATCH(ROW($A$4:$N$1000),ROW($A$4:$N$1000)),""),ROWS($A$4:A136)),COLUMNS($A$1:A133)),"")</f>
        <v>88669</v>
      </c>
      <c r="AN136" s="4">
        <f>IFERROR(VLOOKUP(AM136,$A:$N,13,0),"")</f>
        <v>5</v>
      </c>
      <c r="AO136" s="4">
        <f ca="1"/>
        <v>88669</v>
      </c>
      <c r="AP136" s="4">
        <f ca="1"/>
        <v>5</v>
      </c>
      <c r="AQ136" s="4" t="str">
        <f t="shared" ca="1" si="23"/>
        <v/>
      </c>
      <c r="AT136" s="4" t="str">
        <f>IFERROR(VLOOKUP(AR136,$A:$C,4,0),"")</f>
        <v/>
      </c>
      <c r="AU136" s="8" t="str" cm="1">
        <f t="array" ref="AU136">IFERROR(INDEX($A$4:$N$1000,SMALL(IF((INDEX(MID($A$4:$N$1000,1,2),,11)="NN")*(INDEX($A$4:$N$1000,,13)&gt;=0)*(INDEX($A$4:$N$1000,,13)&lt;&gt;""),MATCH(ROW($A$4:$N$1000),ROW($A$4:$N$1000)),""),ROWS($A$4:A136)),COLUMNS($A$1:A133)),"")</f>
        <v/>
      </c>
      <c r="AV136" s="4" t="str">
        <f>IFERROR(VLOOKUP(AU136,$A:$N,13,0),"")</f>
        <v/>
      </c>
      <c r="AW136" s="4" t="str">
        <f ca="1"/>
        <v/>
      </c>
      <c r="AX136" s="4" t="str">
        <f ca="1"/>
        <v/>
      </c>
      <c r="AY136" s="4" t="str">
        <f ca="1">IFERROR(VLOOKUP(AW136,$A:$C,4,0),"")</f>
        <v/>
      </c>
    </row>
    <row r="137" spans="1:51" ht="15.75" thickBot="1" x14ac:dyDescent="0.3">
      <c r="A137" s="64">
        <v>84050</v>
      </c>
      <c r="B137" s="62">
        <v>975</v>
      </c>
      <c r="C137" s="63">
        <v>145</v>
      </c>
      <c r="D137" s="45">
        <f>IFERROR(VLOOKUP($A137,'Item List'!$A:$W,4,FALSE),"")</f>
        <v>60</v>
      </c>
      <c r="E137" s="53" t="str">
        <f>IFERROR(VLOOKUP($A137,'Item List'!$A:$W,5,FALSE),"")</f>
        <v>Stavudine 30mg [Zerit], capsules, 60 Caps</v>
      </c>
      <c r="F137" s="45">
        <f>IFERROR(VLOOKUP($A137,'Item List'!$A:$W,6,FALSE),"")</f>
        <v>261</v>
      </c>
      <c r="G137" s="45">
        <f>IFERROR(VLOOKUP($A137,'Item List'!$A:$W,7,FALSE),"")</f>
        <v>760</v>
      </c>
      <c r="H137" s="45">
        <f>IFERROR(VLOOKUP($A137,'Item List'!$A:$W,8,FALSE),"")</f>
        <v>5</v>
      </c>
      <c r="I137" s="45" t="str">
        <f>IFERROR(VLOOKUP($A137,'Item List'!$A:$W,9,FALSE),"")</f>
        <v>JLE04B01</v>
      </c>
      <c r="J137" s="45" t="str">
        <f>IFERROR(VLOOKUP($A137,'Item List'!$A:$W,10,FALSE),"")</f>
        <v>JDD01J05</v>
      </c>
      <c r="K137" s="43">
        <f t="shared" ref="K137:K200" si="24">IFERROR(IF(C137=0,"",C137),"")</f>
        <v>145</v>
      </c>
      <c r="L137" s="43">
        <f t="shared" si="17"/>
        <v>29</v>
      </c>
      <c r="M137" s="44">
        <f t="shared" si="18"/>
        <v>29</v>
      </c>
      <c r="N137" s="49">
        <f t="shared" si="19"/>
        <v>145</v>
      </c>
      <c r="O137" s="20"/>
      <c r="Q137" s="4" t="str" cm="1">
        <f t="array" ref="Q137">IFERROR(INDEX($A$4:$N$1000,SMALL(IF((INDEX(MID($A$4:$N$1000,1,2),,11)&lt;&gt;"NN")*(INDEX($A$4:$N$1000,,13)&gt;=100)*(INDEX($A$4:$N$1000,,13)&lt;&gt;""),MATCH(ROW($A$4:$N$1000),ROW($A$4:$N$1000)),""),ROWS($A$4:A137)),COLUMNS($A$1:A134)),"")</f>
        <v/>
      </c>
      <c r="R137" s="4" t="str">
        <f>IFERROR(VLOOKUP(Q137,$A:$N,13,0),"")</f>
        <v/>
      </c>
      <c r="S137" s="4" t="str">
        <f ca="1"/>
        <v/>
      </c>
      <c r="T137" s="4" t="str">
        <f ca="1"/>
        <v/>
      </c>
      <c r="U137" s="4" t="str">
        <f t="shared" ca="1" si="20"/>
        <v/>
      </c>
      <c r="X137" s="4" t="str">
        <f>IFERROR(VLOOKUP(V137,$A:$C,4,0),"")</f>
        <v/>
      </c>
      <c r="AA137" s="4" t="str">
        <f t="shared" si="21"/>
        <v/>
      </c>
      <c r="AB137" s="8" t="str" cm="1">
        <f t="array" ref="AB137">IFERROR(INDEX($A$4:$N$1000,SMALL(IF((INDEX(MID($A$4:$N$1000,1,2),,11)&lt;&gt;"NN")*(INDEX($A$4:$N$1000,,13)&gt;=50)*(INDEX($A$4:$N$1000,,13)&lt;100)*(INDEX($A$4:$N$1000,,13)&lt;&gt;""),MATCH(ROW($A$4:$N$1000),ROW($A$4:$N$1000)),""),ROWS($A$4:A137)),COLUMNS($A$1:A134)),"")</f>
        <v/>
      </c>
      <c r="AC137" s="4" t="str">
        <f>IFERROR(VLOOKUP(AB137,$A:$N,13,0),"")</f>
        <v/>
      </c>
      <c r="AD137" s="4" t="str">
        <f ca="1"/>
        <v/>
      </c>
      <c r="AE137" s="4" t="str">
        <f ca="1"/>
        <v/>
      </c>
      <c r="AF137" s="4" t="str">
        <f t="shared" ca="1" si="22"/>
        <v/>
      </c>
      <c r="AI137" s="4" t="str">
        <f>IFERROR(VLOOKUP(AG137,$A:$C,4,0),"")</f>
        <v/>
      </c>
      <c r="AL137" s="4" t="str">
        <f>IFERROR(VLOOKUP(AJ137,$A:$C,4,0),"")</f>
        <v/>
      </c>
      <c r="AM137" s="8" cm="1">
        <f t="array" ref="AM137">IFERROR(INDEX($A$4:$N$1000,SMALL(IF((INDEX(MID($A$4:$N$1000,1,2),,11)&lt;&gt;"NN")*(INDEX($A$4:$N$1000,,13)&gt;=0)*(INDEX($A$4:$N$1000,,13)&lt;50)*(INDEX($A$4:$N$1000,,13)&lt;&gt;""),MATCH(ROW($A$4:$N$1000),ROW($A$4:$N$1000)),""),ROWS($A$4:A137)),COLUMNS($A$1:A134)),"")</f>
        <v>83189</v>
      </c>
      <c r="AN137" s="4">
        <f>IFERROR(VLOOKUP(AM137,$A:$N,13,0),"")</f>
        <v>6</v>
      </c>
      <c r="AO137" s="4">
        <f ca="1"/>
        <v>83189</v>
      </c>
      <c r="AP137" s="4">
        <f ca="1"/>
        <v>6</v>
      </c>
      <c r="AQ137" s="4" t="str">
        <f t="shared" ca="1" si="23"/>
        <v/>
      </c>
      <c r="AT137" s="4" t="str">
        <f>IFERROR(VLOOKUP(AR137,$A:$C,4,0),"")</f>
        <v/>
      </c>
      <c r="AU137" s="8" t="str" cm="1">
        <f t="array" ref="AU137">IFERROR(INDEX($A$4:$N$1000,SMALL(IF((INDEX(MID($A$4:$N$1000,1,2),,11)="NN")*(INDEX($A$4:$N$1000,,13)&gt;=0)*(INDEX($A$4:$N$1000,,13)&lt;&gt;""),MATCH(ROW($A$4:$N$1000),ROW($A$4:$N$1000)),""),ROWS($A$4:A137)),COLUMNS($A$1:A134)),"")</f>
        <v/>
      </c>
      <c r="AV137" s="4" t="str">
        <f>IFERROR(VLOOKUP(AU137,$A:$N,13,0),"")</f>
        <v/>
      </c>
      <c r="AW137" s="4" t="str">
        <f ca="1"/>
        <v/>
      </c>
      <c r="AX137" s="4" t="str">
        <f ca="1"/>
        <v/>
      </c>
      <c r="AY137" s="4" t="str">
        <f ca="1">IFERROR(VLOOKUP(AW137,$A:$C,4,0),"")</f>
        <v/>
      </c>
    </row>
    <row r="138" spans="1:51" ht="15.75" thickBot="1" x14ac:dyDescent="0.3">
      <c r="A138" s="64">
        <v>83283</v>
      </c>
      <c r="B138" s="62">
        <v>706</v>
      </c>
      <c r="C138" s="63">
        <v>210</v>
      </c>
      <c r="D138" s="45">
        <f>IFERROR(VLOOKUP($A138,'Item List'!$A:$W,4,FALSE),"")</f>
        <v>60</v>
      </c>
      <c r="E138" s="53" t="str">
        <f>IFERROR(VLOOKUP($A138,'Item List'!$A:$W,5,FALSE),"")</f>
        <v>Nevirapine 200mg [Viramune], tablets, 60 Tabs</v>
      </c>
      <c r="F138" s="45">
        <f>IFERROR(VLOOKUP($A138,'Item List'!$A:$W,6,FALSE),"")</f>
        <v>207</v>
      </c>
      <c r="G138" s="45">
        <f>IFERROR(VLOOKUP($A138,'Item List'!$A:$W,7,FALSE),"")</f>
        <v>930</v>
      </c>
      <c r="H138" s="45">
        <f>IFERROR(VLOOKUP($A138,'Item List'!$A:$W,8,FALSE),"")</f>
        <v>20</v>
      </c>
      <c r="I138" s="45" t="str">
        <f>IFERROR(VLOOKUP($A138,'Item List'!$A:$W,9,FALSE),"")</f>
        <v>JLE04B02</v>
      </c>
      <c r="J138" s="45" t="str">
        <f>IFERROR(VLOOKUP($A138,'Item List'!$A:$W,10,FALSE),"")</f>
        <v>JDD01B01</v>
      </c>
      <c r="K138" s="43">
        <f t="shared" si="24"/>
        <v>210</v>
      </c>
      <c r="L138" s="43">
        <f t="shared" si="17"/>
        <v>10.5</v>
      </c>
      <c r="M138" s="44">
        <f t="shared" si="18"/>
        <v>11</v>
      </c>
      <c r="N138" s="49">
        <f t="shared" si="19"/>
        <v>220</v>
      </c>
      <c r="O138" s="20"/>
      <c r="Q138" s="4" t="str" cm="1">
        <f t="array" ref="Q138">IFERROR(INDEX($A$4:$N$1000,SMALL(IF((INDEX(MID($A$4:$N$1000,1,2),,11)&lt;&gt;"NN")*(INDEX($A$4:$N$1000,,13)&gt;=100)*(INDEX($A$4:$N$1000,,13)&lt;&gt;""),MATCH(ROW($A$4:$N$1000),ROW($A$4:$N$1000)),""),ROWS($A$4:A138)),COLUMNS($A$1:A135)),"")</f>
        <v/>
      </c>
      <c r="R138" s="4" t="str">
        <f>IFERROR(VLOOKUP(Q138,$A:$N,13,0),"")</f>
        <v/>
      </c>
      <c r="S138" s="4" t="str">
        <f ca="1"/>
        <v/>
      </c>
      <c r="T138" s="4" t="str">
        <f ca="1"/>
        <v/>
      </c>
      <c r="U138" s="4" t="str">
        <f t="shared" ca="1" si="20"/>
        <v/>
      </c>
      <c r="X138" s="4" t="str">
        <f>IFERROR(VLOOKUP(V138,$A:$C,4,0),"")</f>
        <v/>
      </c>
      <c r="AA138" s="4" t="str">
        <f t="shared" si="21"/>
        <v/>
      </c>
      <c r="AB138" s="8" t="str" cm="1">
        <f t="array" ref="AB138">IFERROR(INDEX($A$4:$N$1000,SMALL(IF((INDEX(MID($A$4:$N$1000,1,2),,11)&lt;&gt;"NN")*(INDEX($A$4:$N$1000,,13)&gt;=50)*(INDEX($A$4:$N$1000,,13)&lt;100)*(INDEX($A$4:$N$1000,,13)&lt;&gt;""),MATCH(ROW($A$4:$N$1000),ROW($A$4:$N$1000)),""),ROWS($A$4:A138)),COLUMNS($A$1:A135)),"")</f>
        <v/>
      </c>
      <c r="AC138" s="4" t="str">
        <f>IFERROR(VLOOKUP(AB138,$A:$N,13,0),"")</f>
        <v/>
      </c>
      <c r="AD138" s="4" t="str">
        <f ca="1"/>
        <v/>
      </c>
      <c r="AE138" s="4" t="str">
        <f ca="1"/>
        <v/>
      </c>
      <c r="AF138" s="4" t="str">
        <f t="shared" ca="1" si="22"/>
        <v/>
      </c>
      <c r="AI138" s="4" t="str">
        <f>IFERROR(VLOOKUP(AG138,$A:$C,4,0),"")</f>
        <v/>
      </c>
      <c r="AL138" s="4" t="str">
        <f>IFERROR(VLOOKUP(AJ138,$A:$C,4,0),"")</f>
        <v/>
      </c>
      <c r="AM138" s="8" cm="1">
        <f t="array" ref="AM138">IFERROR(INDEX($A$4:$N$1000,SMALL(IF((INDEX(MID($A$4:$N$1000,1,2),,11)&lt;&gt;"NN")*(INDEX($A$4:$N$1000,,13)&gt;=0)*(INDEX($A$4:$N$1000,,13)&lt;50)*(INDEX($A$4:$N$1000,,13)&lt;&gt;""),MATCH(ROW($A$4:$N$1000),ROW($A$4:$N$1000)),""),ROWS($A$4:A138)),COLUMNS($A$1:A135)),"")</f>
        <v>88103</v>
      </c>
      <c r="AN138" s="4">
        <f>IFERROR(VLOOKUP(AM138,$A:$N,13,0),"")</f>
        <v>3</v>
      </c>
      <c r="AO138" s="4">
        <f ca="1"/>
        <v>88103</v>
      </c>
      <c r="AP138" s="4">
        <f ca="1"/>
        <v>3</v>
      </c>
      <c r="AQ138" s="4" t="str">
        <f t="shared" ca="1" si="23"/>
        <v/>
      </c>
      <c r="AT138" s="4" t="str">
        <f>IFERROR(VLOOKUP(AR138,$A:$C,4,0),"")</f>
        <v/>
      </c>
      <c r="AU138" s="8" t="str" cm="1">
        <f t="array" ref="AU138">IFERROR(INDEX($A$4:$N$1000,SMALL(IF((INDEX(MID($A$4:$N$1000,1,2),,11)="NN")*(INDEX($A$4:$N$1000,,13)&gt;=0)*(INDEX($A$4:$N$1000,,13)&lt;&gt;""),MATCH(ROW($A$4:$N$1000),ROW($A$4:$N$1000)),""),ROWS($A$4:A138)),COLUMNS($A$1:A135)),"")</f>
        <v/>
      </c>
      <c r="AV138" s="4" t="str">
        <f>IFERROR(VLOOKUP(AU138,$A:$N,13,0),"")</f>
        <v/>
      </c>
      <c r="AW138" s="4" t="str">
        <f ca="1"/>
        <v/>
      </c>
      <c r="AX138" s="4" t="str">
        <f ca="1"/>
        <v/>
      </c>
      <c r="AY138" s="4" t="str">
        <f ca="1">IFERROR(VLOOKUP(AW138,$A:$C,4,0),"")</f>
        <v/>
      </c>
    </row>
    <row r="139" spans="1:51" ht="15.75" thickBot="1" x14ac:dyDescent="0.3">
      <c r="A139" s="64">
        <v>82258</v>
      </c>
      <c r="B139" s="62">
        <v>1302</v>
      </c>
      <c r="C139" s="63">
        <v>236</v>
      </c>
      <c r="D139" s="45">
        <f>IFERROR(VLOOKUP($A139,'Item List'!$A:$W,4,FALSE),"")</f>
        <v>40</v>
      </c>
      <c r="E139" s="53" t="str">
        <f>IFERROR(VLOOKUP($A139,'Item List'!$A:$W,5,FALSE),"")</f>
        <v>HIV 1/2, DoubleCheck II Kit, 40 Tests</v>
      </c>
      <c r="F139" s="45">
        <f>IFERROR(VLOOKUP($A139,'Item List'!$A:$W,6,FALSE),"")</f>
        <v>191</v>
      </c>
      <c r="G139" s="45">
        <f>IFERROR(VLOOKUP($A139,'Item List'!$A:$W,7,FALSE),"")</f>
        <v>405</v>
      </c>
      <c r="H139" s="45">
        <f>IFERROR(VLOOKUP($A139,'Item List'!$A:$W,8,FALSE),"")</f>
        <v>23</v>
      </c>
      <c r="I139" s="45" t="str">
        <f>IFERROR(VLOOKUP($A139,'Item List'!$A:$W,9,FALSE),"")</f>
        <v>JLE04B03</v>
      </c>
      <c r="J139" s="45" t="str">
        <f>IFERROR(VLOOKUP($A139,'Item List'!$A:$W,10,FALSE),"")</f>
        <v>JDE01B07</v>
      </c>
      <c r="K139" s="43">
        <f t="shared" si="24"/>
        <v>236</v>
      </c>
      <c r="L139" s="43">
        <f t="shared" si="17"/>
        <v>10.260869565217391</v>
      </c>
      <c r="M139" s="44">
        <f t="shared" si="18"/>
        <v>10</v>
      </c>
      <c r="N139" s="49">
        <f t="shared" si="19"/>
        <v>230</v>
      </c>
      <c r="O139" s="20"/>
      <c r="Q139" s="4" t="str" cm="1">
        <f t="array" ref="Q139">IFERROR(INDEX($A$4:$N$1000,SMALL(IF((INDEX(MID($A$4:$N$1000,1,2),,11)&lt;&gt;"NN")*(INDEX($A$4:$N$1000,,13)&gt;=100)*(INDEX($A$4:$N$1000,,13)&lt;&gt;""),MATCH(ROW($A$4:$N$1000),ROW($A$4:$N$1000)),""),ROWS($A$4:A139)),COLUMNS($A$1:A136)),"")</f>
        <v/>
      </c>
      <c r="R139" s="4" t="str">
        <f>IFERROR(VLOOKUP(Q139,$A:$N,13,0),"")</f>
        <v/>
      </c>
      <c r="S139" s="4" t="str">
        <f ca="1"/>
        <v/>
      </c>
      <c r="T139" s="4" t="str">
        <f ca="1"/>
        <v/>
      </c>
      <c r="U139" s="4" t="str">
        <f t="shared" ca="1" si="20"/>
        <v/>
      </c>
      <c r="X139" s="4" t="str">
        <f>IFERROR(VLOOKUP(V139,$A:$C,4,0),"")</f>
        <v/>
      </c>
      <c r="AA139" s="4" t="str">
        <f t="shared" si="21"/>
        <v/>
      </c>
      <c r="AB139" s="8" t="str" cm="1">
        <f t="array" ref="AB139">IFERROR(INDEX($A$4:$N$1000,SMALL(IF((INDEX(MID($A$4:$N$1000,1,2),,11)&lt;&gt;"NN")*(INDEX($A$4:$N$1000,,13)&gt;=50)*(INDEX($A$4:$N$1000,,13)&lt;100)*(INDEX($A$4:$N$1000,,13)&lt;&gt;""),MATCH(ROW($A$4:$N$1000),ROW($A$4:$N$1000)),""),ROWS($A$4:A139)),COLUMNS($A$1:A136)),"")</f>
        <v/>
      </c>
      <c r="AC139" s="4" t="str">
        <f>IFERROR(VLOOKUP(AB139,$A:$N,13,0),"")</f>
        <v/>
      </c>
      <c r="AD139" s="4" t="str">
        <f ca="1"/>
        <v/>
      </c>
      <c r="AE139" s="4" t="str">
        <f ca="1"/>
        <v/>
      </c>
      <c r="AF139" s="4" t="str">
        <f t="shared" ca="1" si="22"/>
        <v/>
      </c>
      <c r="AI139" s="4" t="str">
        <f>IFERROR(VLOOKUP(AG139,$A:$C,4,0),"")</f>
        <v/>
      </c>
      <c r="AL139" s="4" t="str">
        <f>IFERROR(VLOOKUP(AJ139,$A:$C,4,0),"")</f>
        <v/>
      </c>
      <c r="AM139" s="8" cm="1">
        <f t="array" ref="AM139">IFERROR(INDEX($A$4:$N$1000,SMALL(IF((INDEX(MID($A$4:$N$1000,1,2),,11)&lt;&gt;"NN")*(INDEX($A$4:$N$1000,,13)&gt;=0)*(INDEX($A$4:$N$1000,,13)&lt;50)*(INDEX($A$4:$N$1000,,13)&lt;&gt;""),MATCH(ROW($A$4:$N$1000),ROW($A$4:$N$1000)),""),ROWS($A$4:A139)),COLUMNS($A$1:A136)),"")</f>
        <v>82876</v>
      </c>
      <c r="AN139" s="4">
        <f>IFERROR(VLOOKUP(AM139,$A:$N,13,0),"")</f>
        <v>32</v>
      </c>
      <c r="AO139" s="4">
        <f ca="1"/>
        <v>82876</v>
      </c>
      <c r="AP139" s="4">
        <f ca="1"/>
        <v>32</v>
      </c>
      <c r="AQ139" s="4" t="str">
        <f t="shared" ca="1" si="23"/>
        <v/>
      </c>
      <c r="AT139" s="4" t="str">
        <f>IFERROR(VLOOKUP(AR139,$A:$C,4,0),"")</f>
        <v/>
      </c>
      <c r="AU139" s="8" t="str" cm="1">
        <f t="array" ref="AU139">IFERROR(INDEX($A$4:$N$1000,SMALL(IF((INDEX(MID($A$4:$N$1000,1,2),,11)="NN")*(INDEX($A$4:$N$1000,,13)&gt;=0)*(INDEX($A$4:$N$1000,,13)&lt;&gt;""),MATCH(ROW($A$4:$N$1000),ROW($A$4:$N$1000)),""),ROWS($A$4:A139)),COLUMNS($A$1:A136)),"")</f>
        <v/>
      </c>
      <c r="AV139" s="4" t="str">
        <f>IFERROR(VLOOKUP(AU139,$A:$N,13,0),"")</f>
        <v/>
      </c>
      <c r="AW139" s="4" t="str">
        <f ca="1"/>
        <v/>
      </c>
      <c r="AX139" s="4" t="str">
        <f ca="1"/>
        <v/>
      </c>
      <c r="AY139" s="4" t="str">
        <f ca="1">IFERROR(VLOOKUP(AW139,$A:$C,4,0),"")</f>
        <v/>
      </c>
    </row>
    <row r="140" spans="1:51" ht="15.75" thickBot="1" x14ac:dyDescent="0.3">
      <c r="A140" s="64">
        <v>81809</v>
      </c>
      <c r="B140" s="62">
        <v>2384</v>
      </c>
      <c r="C140" s="63">
        <v>141</v>
      </c>
      <c r="D140" s="45">
        <f>IFERROR(VLOOKUP($A140,'Item List'!$A:$W,4,FALSE),"")</f>
        <v>60</v>
      </c>
      <c r="E140" s="53" t="str">
        <f>IFERROR(VLOOKUP($A140,'Item List'!$A:$W,5,FALSE),"")</f>
        <v>Didanosine 100mg, chewable/dispersible tablets, 60 Tabs</v>
      </c>
      <c r="F140" s="45">
        <f>IFERROR(VLOOKUP($A140,'Item List'!$A:$W,6,FALSE),"")</f>
        <v>156</v>
      </c>
      <c r="G140" s="45">
        <f>IFERROR(VLOOKUP($A140,'Item List'!$A:$W,7,FALSE),"")</f>
        <v>856</v>
      </c>
      <c r="H140" s="45">
        <f>IFERROR(VLOOKUP($A140,'Item List'!$A:$W,8,FALSE),"")</f>
        <v>27</v>
      </c>
      <c r="I140" s="45" t="str">
        <f>IFERROR(VLOOKUP($A140,'Item List'!$A:$W,9,FALSE),"")</f>
        <v>JLE04J01</v>
      </c>
      <c r="J140" s="45" t="str">
        <f>IFERROR(VLOOKUP($A140,'Item List'!$A:$W,10,FALSE),"")</f>
        <v>JDE01B05</v>
      </c>
      <c r="K140" s="43">
        <f t="shared" si="24"/>
        <v>141</v>
      </c>
      <c r="L140" s="43">
        <f t="shared" si="17"/>
        <v>5.2222222222222223</v>
      </c>
      <c r="M140" s="44">
        <f t="shared" si="18"/>
        <v>5</v>
      </c>
      <c r="N140" s="49">
        <f t="shared" si="19"/>
        <v>135</v>
      </c>
      <c r="O140" s="20"/>
      <c r="Q140" s="4" t="str" cm="1">
        <f t="array" ref="Q140">IFERROR(INDEX($A$4:$N$1000,SMALL(IF((INDEX(MID($A$4:$N$1000,1,2),,11)&lt;&gt;"NN")*(INDEX($A$4:$N$1000,,13)&gt;=100)*(INDEX($A$4:$N$1000,,13)&lt;&gt;""),MATCH(ROW($A$4:$N$1000),ROW($A$4:$N$1000)),""),ROWS($A$4:A140)),COLUMNS($A$1:A137)),"")</f>
        <v/>
      </c>
      <c r="R140" s="4" t="str">
        <f>IFERROR(VLOOKUP(Q140,$A:$N,13,0),"")</f>
        <v/>
      </c>
      <c r="S140" s="4" t="str">
        <f ca="1"/>
        <v/>
      </c>
      <c r="T140" s="4" t="str">
        <f ca="1"/>
        <v/>
      </c>
      <c r="U140" s="4" t="str">
        <f t="shared" ca="1" si="20"/>
        <v/>
      </c>
      <c r="X140" s="4" t="str">
        <f>IFERROR(VLOOKUP(V140,$A:$C,4,0),"")</f>
        <v/>
      </c>
      <c r="AA140" s="4" t="str">
        <f t="shared" si="21"/>
        <v/>
      </c>
      <c r="AB140" s="8" t="str" cm="1">
        <f t="array" ref="AB140">IFERROR(INDEX($A$4:$N$1000,SMALL(IF((INDEX(MID($A$4:$N$1000,1,2),,11)&lt;&gt;"NN")*(INDEX($A$4:$N$1000,,13)&gt;=50)*(INDEX($A$4:$N$1000,,13)&lt;100)*(INDEX($A$4:$N$1000,,13)&lt;&gt;""),MATCH(ROW($A$4:$N$1000),ROW($A$4:$N$1000)),""),ROWS($A$4:A140)),COLUMNS($A$1:A137)),"")</f>
        <v/>
      </c>
      <c r="AC140" s="4" t="str">
        <f>IFERROR(VLOOKUP(AB140,$A:$N,13,0),"")</f>
        <v/>
      </c>
      <c r="AD140" s="4" t="str">
        <f ca="1"/>
        <v/>
      </c>
      <c r="AE140" s="4" t="str">
        <f ca="1"/>
        <v/>
      </c>
      <c r="AF140" s="4" t="str">
        <f t="shared" ca="1" si="22"/>
        <v/>
      </c>
      <c r="AI140" s="4" t="str">
        <f>IFERROR(VLOOKUP(AG140,$A:$C,4,0),"")</f>
        <v/>
      </c>
      <c r="AL140" s="4" t="str">
        <f>IFERROR(VLOOKUP(AJ140,$A:$C,4,0),"")</f>
        <v/>
      </c>
      <c r="AM140" s="8" cm="1">
        <f t="array" ref="AM140">IFERROR(INDEX($A$4:$N$1000,SMALL(IF((INDEX(MID($A$4:$N$1000,1,2),,11)&lt;&gt;"NN")*(INDEX($A$4:$N$1000,,13)&gt;=0)*(INDEX($A$4:$N$1000,,13)&lt;50)*(INDEX($A$4:$N$1000,,13)&lt;&gt;""),MATCH(ROW($A$4:$N$1000),ROW($A$4:$N$1000)),""),ROWS($A$4:A140)),COLUMNS($A$1:A137)),"")</f>
        <v>83505</v>
      </c>
      <c r="AN140" s="4">
        <f>IFERROR(VLOOKUP(AM140,$A:$N,13,0),"")</f>
        <v>38</v>
      </c>
      <c r="AO140" s="4">
        <f ca="1"/>
        <v>83505</v>
      </c>
      <c r="AP140" s="4">
        <f ca="1"/>
        <v>38</v>
      </c>
      <c r="AQ140" s="4" t="str">
        <f t="shared" ca="1" si="23"/>
        <v/>
      </c>
      <c r="AT140" s="4" t="str">
        <f>IFERROR(VLOOKUP(AR140,$A:$C,4,0),"")</f>
        <v/>
      </c>
      <c r="AU140" s="8" t="str" cm="1">
        <f t="array" ref="AU140">IFERROR(INDEX($A$4:$N$1000,SMALL(IF((INDEX(MID($A$4:$N$1000,1,2),,11)="NN")*(INDEX($A$4:$N$1000,,13)&gt;=0)*(INDEX($A$4:$N$1000,,13)&lt;&gt;""),MATCH(ROW($A$4:$N$1000),ROW($A$4:$N$1000)),""),ROWS($A$4:A140)),COLUMNS($A$1:A137)),"")</f>
        <v/>
      </c>
      <c r="AV140" s="4" t="str">
        <f>IFERROR(VLOOKUP(AU140,$A:$N,13,0),"")</f>
        <v/>
      </c>
      <c r="AW140" s="4" t="str">
        <f ca="1"/>
        <v/>
      </c>
      <c r="AX140" s="4" t="str">
        <f ca="1"/>
        <v/>
      </c>
      <c r="AY140" s="4" t="str">
        <f ca="1">IFERROR(VLOOKUP(AW140,$A:$C,4,0),"")</f>
        <v/>
      </c>
    </row>
    <row r="141" spans="1:51" ht="15.75" thickBot="1" x14ac:dyDescent="0.3">
      <c r="A141" s="64">
        <v>89338</v>
      </c>
      <c r="B141" s="62">
        <v>1787</v>
      </c>
      <c r="C141" s="63">
        <v>275</v>
      </c>
      <c r="D141" s="45">
        <f>IFERROR(VLOOKUP($A141,'Item List'!$A:$W,4,FALSE),"")</f>
        <v>100</v>
      </c>
      <c r="E141" s="53" t="str">
        <f>IFERROR(VLOOKUP($A141,'Item List'!$A:$W,5,FALSE),"")</f>
        <v>HIV 1/2, Determine Complete HIV Kit, 100 Tests</v>
      </c>
      <c r="F141" s="45">
        <f>IFERROR(VLOOKUP($A141,'Item List'!$A:$W,6,FALSE),"")</f>
        <v>45</v>
      </c>
      <c r="G141" s="45">
        <f>IFERROR(VLOOKUP($A141,'Item List'!$A:$W,7,FALSE),"")</f>
        <v>693</v>
      </c>
      <c r="H141" s="45">
        <f>IFERROR(VLOOKUP($A141,'Item List'!$A:$W,8,FALSE),"")</f>
        <v>30</v>
      </c>
      <c r="I141" s="45" t="str">
        <f>IFERROR(VLOOKUP($A141,'Item List'!$A:$W,9,FALSE),"")</f>
        <v>JLE04J02</v>
      </c>
      <c r="J141" s="45" t="str">
        <f>IFERROR(VLOOKUP($A141,'Item List'!$A:$W,10,FALSE),"")</f>
        <v>JDD01D01</v>
      </c>
      <c r="K141" s="43">
        <f t="shared" si="24"/>
        <v>275</v>
      </c>
      <c r="L141" s="43">
        <f t="shared" si="17"/>
        <v>9.1666666666666661</v>
      </c>
      <c r="M141" s="44">
        <f t="shared" si="18"/>
        <v>9</v>
      </c>
      <c r="N141" s="49">
        <f t="shared" si="19"/>
        <v>270</v>
      </c>
      <c r="O141" s="20"/>
      <c r="Q141" s="4" t="str" cm="1">
        <f t="array" ref="Q141">IFERROR(INDEX($A$4:$N$1000,SMALL(IF((INDEX(MID($A$4:$N$1000,1,2),,11)&lt;&gt;"NN")*(INDEX($A$4:$N$1000,,13)&gt;=100)*(INDEX($A$4:$N$1000,,13)&lt;&gt;""),MATCH(ROW($A$4:$N$1000),ROW($A$4:$N$1000)),""),ROWS($A$4:A141)),COLUMNS($A$1:A138)),"")</f>
        <v/>
      </c>
      <c r="R141" s="4" t="str">
        <f>IFERROR(VLOOKUP(Q141,$A:$N,13,0),"")</f>
        <v/>
      </c>
      <c r="S141" s="4" t="str">
        <f ca="1"/>
        <v/>
      </c>
      <c r="T141" s="4" t="str">
        <f ca="1"/>
        <v/>
      </c>
      <c r="U141" s="4" t="str">
        <f t="shared" ca="1" si="20"/>
        <v/>
      </c>
      <c r="X141" s="4" t="str">
        <f>IFERROR(VLOOKUP(V141,$A:$C,4,0),"")</f>
        <v/>
      </c>
      <c r="AA141" s="4" t="str">
        <f t="shared" si="21"/>
        <v/>
      </c>
      <c r="AB141" s="8" t="str" cm="1">
        <f t="array" ref="AB141">IFERROR(INDEX($A$4:$N$1000,SMALL(IF((INDEX(MID($A$4:$N$1000,1,2),,11)&lt;&gt;"NN")*(INDEX($A$4:$N$1000,,13)&gt;=50)*(INDEX($A$4:$N$1000,,13)&lt;100)*(INDEX($A$4:$N$1000,,13)&lt;&gt;""),MATCH(ROW($A$4:$N$1000),ROW($A$4:$N$1000)),""),ROWS($A$4:A141)),COLUMNS($A$1:A138)),"")</f>
        <v/>
      </c>
      <c r="AC141" s="4" t="str">
        <f>IFERROR(VLOOKUP(AB141,$A:$N,13,0),"")</f>
        <v/>
      </c>
      <c r="AD141" s="4" t="str">
        <f ca="1"/>
        <v/>
      </c>
      <c r="AE141" s="4" t="str">
        <f ca="1"/>
        <v/>
      </c>
      <c r="AF141" s="4" t="str">
        <f t="shared" ca="1" si="22"/>
        <v/>
      </c>
      <c r="AI141" s="4" t="str">
        <f>IFERROR(VLOOKUP(AG141,$A:$C,4,0),"")</f>
        <v/>
      </c>
      <c r="AL141" s="4" t="str">
        <f>IFERROR(VLOOKUP(AJ141,$A:$C,4,0),"")</f>
        <v/>
      </c>
      <c r="AM141" s="8" cm="1">
        <f t="array" ref="AM141">IFERROR(INDEX($A$4:$N$1000,SMALL(IF((INDEX(MID($A$4:$N$1000,1,2),,11)&lt;&gt;"NN")*(INDEX($A$4:$N$1000,,13)&gt;=0)*(INDEX($A$4:$N$1000,,13)&lt;50)*(INDEX($A$4:$N$1000,,13)&lt;&gt;""),MATCH(ROW($A$4:$N$1000),ROW($A$4:$N$1000)),""),ROWS($A$4:A141)),COLUMNS($A$1:A138)),"")</f>
        <v>86095</v>
      </c>
      <c r="AN141" s="4">
        <f>IFERROR(VLOOKUP(AM141,$A:$N,13,0),"")</f>
        <v>5</v>
      </c>
      <c r="AO141" s="4">
        <f ca="1"/>
        <v>86095</v>
      </c>
      <c r="AP141" s="4">
        <f ca="1"/>
        <v>5</v>
      </c>
      <c r="AQ141" s="4" t="str">
        <f t="shared" ca="1" si="23"/>
        <v/>
      </c>
      <c r="AT141" s="4" t="str">
        <f>IFERROR(VLOOKUP(AR141,$A:$C,4,0),"")</f>
        <v/>
      </c>
      <c r="AU141" s="8" t="str" cm="1">
        <f t="array" ref="AU141">IFERROR(INDEX($A$4:$N$1000,SMALL(IF((INDEX(MID($A$4:$N$1000,1,2),,11)="NN")*(INDEX($A$4:$N$1000,,13)&gt;=0)*(INDEX($A$4:$N$1000,,13)&lt;&gt;""),MATCH(ROW($A$4:$N$1000),ROW($A$4:$N$1000)),""),ROWS($A$4:A141)),COLUMNS($A$1:A138)),"")</f>
        <v/>
      </c>
      <c r="AV141" s="4" t="str">
        <f>IFERROR(VLOOKUP(AU141,$A:$N,13,0),"")</f>
        <v/>
      </c>
      <c r="AW141" s="4" t="str">
        <f ca="1"/>
        <v/>
      </c>
      <c r="AX141" s="4" t="str">
        <f ca="1"/>
        <v/>
      </c>
      <c r="AY141" s="4" t="str">
        <f ca="1">IFERROR(VLOOKUP(AW141,$A:$C,4,0),"")</f>
        <v/>
      </c>
    </row>
    <row r="142" spans="1:51" ht="15.75" thickBot="1" x14ac:dyDescent="0.3">
      <c r="A142" s="64">
        <v>86746</v>
      </c>
      <c r="B142" s="62">
        <v>494</v>
      </c>
      <c r="C142" s="63">
        <v>89</v>
      </c>
      <c r="D142" s="45">
        <f>IFERROR(VLOOKUP($A142,'Item List'!$A:$W,4,FALSE),"")</f>
        <v>1</v>
      </c>
      <c r="E142" s="53" t="str">
        <f>IFERROR(VLOOKUP($A142,'Item List'!$A:$W,5,FALSE),"")</f>
        <v>HIV 1/2, Bundi Rapid HIV Kit, 25 Tests</v>
      </c>
      <c r="F142" s="45">
        <f>IFERROR(VLOOKUP($A142,'Item List'!$A:$W,6,FALSE),"")</f>
        <v>342</v>
      </c>
      <c r="G142" s="45">
        <f>IFERROR(VLOOKUP($A142,'Item List'!$A:$W,7,FALSE),"")</f>
        <v>109</v>
      </c>
      <c r="H142" s="45">
        <f>IFERROR(VLOOKUP($A142,'Item List'!$A:$W,8,FALSE),"")</f>
        <v>4</v>
      </c>
      <c r="I142" s="45" t="str">
        <f>IFERROR(VLOOKUP($A142,'Item List'!$A:$W,9,FALSE),"")</f>
        <v>JLE04D01</v>
      </c>
      <c r="J142" s="45" t="str">
        <f>IFERROR(VLOOKUP($A142,'Item List'!$A:$W,10,FALSE),"")</f>
        <v/>
      </c>
      <c r="K142" s="43">
        <f t="shared" si="24"/>
        <v>89</v>
      </c>
      <c r="L142" s="43">
        <f t="shared" si="17"/>
        <v>22.25</v>
      </c>
      <c r="M142" s="44">
        <f t="shared" si="18"/>
        <v>22</v>
      </c>
      <c r="N142" s="49">
        <f t="shared" si="19"/>
        <v>88</v>
      </c>
      <c r="O142" s="20"/>
      <c r="Q142" s="4" t="str" cm="1">
        <f t="array" ref="Q142">IFERROR(INDEX($A$4:$N$1000,SMALL(IF((INDEX(MID($A$4:$N$1000,1,2),,11)&lt;&gt;"NN")*(INDEX($A$4:$N$1000,,13)&gt;=100)*(INDEX($A$4:$N$1000,,13)&lt;&gt;""),MATCH(ROW($A$4:$N$1000),ROW($A$4:$N$1000)),""),ROWS($A$4:A142)),COLUMNS($A$1:A139)),"")</f>
        <v/>
      </c>
      <c r="R142" s="4" t="str">
        <f>IFERROR(VLOOKUP(Q142,$A:$N,13,0),"")</f>
        <v/>
      </c>
      <c r="S142" s="4" t="str">
        <f ca="1"/>
        <v/>
      </c>
      <c r="T142" s="4" t="str">
        <f ca="1"/>
        <v/>
      </c>
      <c r="U142" s="4" t="str">
        <f t="shared" ca="1" si="20"/>
        <v/>
      </c>
      <c r="X142" s="4" t="str">
        <f>IFERROR(VLOOKUP(V142,$A:$C,4,0),"")</f>
        <v/>
      </c>
      <c r="AA142" s="4" t="str">
        <f t="shared" si="21"/>
        <v/>
      </c>
      <c r="AB142" s="8" t="str" cm="1">
        <f t="array" ref="AB142">IFERROR(INDEX($A$4:$N$1000,SMALL(IF((INDEX(MID($A$4:$N$1000,1,2),,11)&lt;&gt;"NN")*(INDEX($A$4:$N$1000,,13)&gt;=50)*(INDEX($A$4:$N$1000,,13)&lt;100)*(INDEX($A$4:$N$1000,,13)&lt;&gt;""),MATCH(ROW($A$4:$N$1000),ROW($A$4:$N$1000)),""),ROWS($A$4:A142)),COLUMNS($A$1:A139)),"")</f>
        <v/>
      </c>
      <c r="AC142" s="4" t="str">
        <f>IFERROR(VLOOKUP(AB142,$A:$N,13,0),"")</f>
        <v/>
      </c>
      <c r="AD142" s="4" t="str">
        <f ca="1"/>
        <v/>
      </c>
      <c r="AE142" s="4" t="str">
        <f ca="1"/>
        <v/>
      </c>
      <c r="AF142" s="4" t="str">
        <f t="shared" ca="1" si="22"/>
        <v/>
      </c>
      <c r="AI142" s="4" t="str">
        <f>IFERROR(VLOOKUP(AG142,$A:$C,4,0),"")</f>
        <v/>
      </c>
      <c r="AL142" s="4" t="str">
        <f>IFERROR(VLOOKUP(AJ142,$A:$C,4,0),"")</f>
        <v/>
      </c>
      <c r="AM142" s="8" cm="1">
        <f t="array" ref="AM142">IFERROR(INDEX($A$4:$N$1000,SMALL(IF((INDEX(MID($A$4:$N$1000,1,2),,11)&lt;&gt;"NN")*(INDEX($A$4:$N$1000,,13)&gt;=0)*(INDEX($A$4:$N$1000,,13)&lt;50)*(INDEX($A$4:$N$1000,,13)&lt;&gt;""),MATCH(ROW($A$4:$N$1000),ROW($A$4:$N$1000)),""),ROWS($A$4:A142)),COLUMNS($A$1:A139)),"")</f>
        <v>83902</v>
      </c>
      <c r="AN142" s="4">
        <f>IFERROR(VLOOKUP(AM142,$A:$N,13,0),"")</f>
        <v>6</v>
      </c>
      <c r="AO142" s="4">
        <f ca="1"/>
        <v>83902</v>
      </c>
      <c r="AP142" s="4">
        <f ca="1"/>
        <v>6</v>
      </c>
      <c r="AQ142" s="4" t="str">
        <f t="shared" ca="1" si="23"/>
        <v/>
      </c>
      <c r="AT142" s="4" t="str">
        <f>IFERROR(VLOOKUP(AR142,$A:$C,4,0),"")</f>
        <v/>
      </c>
      <c r="AU142" s="8" t="str" cm="1">
        <f t="array" ref="AU142">IFERROR(INDEX($A$4:$N$1000,SMALL(IF((INDEX(MID($A$4:$N$1000,1,2),,11)="NN")*(INDEX($A$4:$N$1000,,13)&gt;=0)*(INDEX($A$4:$N$1000,,13)&lt;&gt;""),MATCH(ROW($A$4:$N$1000),ROW($A$4:$N$1000)),""),ROWS($A$4:A142)),COLUMNS($A$1:A139)),"")</f>
        <v/>
      </c>
      <c r="AV142" s="4" t="str">
        <f>IFERROR(VLOOKUP(AU142,$A:$N,13,0),"")</f>
        <v/>
      </c>
      <c r="AW142" s="4" t="str">
        <f ca="1"/>
        <v/>
      </c>
      <c r="AX142" s="4" t="str">
        <f ca="1"/>
        <v/>
      </c>
      <c r="AY142" s="4" t="str">
        <f ca="1">IFERROR(VLOOKUP(AW142,$A:$C,4,0),"")</f>
        <v/>
      </c>
    </row>
    <row r="143" spans="1:51" ht="15.75" thickBot="1" x14ac:dyDescent="0.3">
      <c r="A143" s="64">
        <v>84844</v>
      </c>
      <c r="B143" s="62">
        <v>1014</v>
      </c>
      <c r="C143" s="63">
        <v>164</v>
      </c>
      <c r="D143" s="45">
        <f>IFERROR(VLOOKUP($A143,'Item List'!$A:$W,4,FALSE),"")</f>
        <v>100</v>
      </c>
      <c r="E143" s="53" t="str">
        <f>IFERROR(VLOOKUP($A143,'Item List'!$A:$W,5,FALSE),"")</f>
        <v>Capillary Tubes, for Determine, EDTA, 50uL,100 Pcs</v>
      </c>
      <c r="F143" s="45">
        <f>IFERROR(VLOOKUP($A143,'Item List'!$A:$W,6,FALSE),"")</f>
        <v>110</v>
      </c>
      <c r="G143" s="45">
        <f>IFERROR(VLOOKUP($A143,'Item List'!$A:$W,7,FALSE),"")</f>
        <v>777</v>
      </c>
      <c r="H143" s="45">
        <f>IFERROR(VLOOKUP($A143,'Item List'!$A:$W,8,FALSE),"")</f>
        <v>40</v>
      </c>
      <c r="I143" s="45" t="str">
        <f>IFERROR(VLOOKUP($A143,'Item List'!$A:$W,9,FALSE),"")</f>
        <v>JLE04E01</v>
      </c>
      <c r="J143" s="45" t="str">
        <f>IFERROR(VLOOKUP($A143,'Item List'!$A:$W,10,FALSE),"")</f>
        <v>JDD01J08</v>
      </c>
      <c r="K143" s="43">
        <f t="shared" si="24"/>
        <v>164</v>
      </c>
      <c r="L143" s="43">
        <f t="shared" si="17"/>
        <v>4.0999999999999996</v>
      </c>
      <c r="M143" s="44">
        <f t="shared" si="18"/>
        <v>4</v>
      </c>
      <c r="N143" s="49">
        <f t="shared" si="19"/>
        <v>160</v>
      </c>
      <c r="O143" s="20"/>
      <c r="Q143" s="4" t="str" cm="1">
        <f t="array" ref="Q143">IFERROR(INDEX($A$4:$N$1000,SMALL(IF((INDEX(MID($A$4:$N$1000,1,2),,11)&lt;&gt;"NN")*(INDEX($A$4:$N$1000,,13)&gt;=100)*(INDEX($A$4:$N$1000,,13)&lt;&gt;""),MATCH(ROW($A$4:$N$1000),ROW($A$4:$N$1000)),""),ROWS($A$4:A143)),COLUMNS($A$1:A140)),"")</f>
        <v/>
      </c>
      <c r="R143" s="4" t="str">
        <f>IFERROR(VLOOKUP(Q143,$A:$N,13,0),"")</f>
        <v/>
      </c>
      <c r="S143" s="4" t="str">
        <f ca="1"/>
        <v/>
      </c>
      <c r="T143" s="4" t="str">
        <f ca="1"/>
        <v/>
      </c>
      <c r="U143" s="4" t="str">
        <f t="shared" ca="1" si="20"/>
        <v/>
      </c>
      <c r="X143" s="4" t="str">
        <f>IFERROR(VLOOKUP(V143,$A:$C,4,0),"")</f>
        <v/>
      </c>
      <c r="AA143" s="4" t="str">
        <f t="shared" si="21"/>
        <v/>
      </c>
      <c r="AB143" s="8" t="str" cm="1">
        <f t="array" ref="AB143">IFERROR(INDEX($A$4:$N$1000,SMALL(IF((INDEX(MID($A$4:$N$1000,1,2),,11)&lt;&gt;"NN")*(INDEX($A$4:$N$1000,,13)&gt;=50)*(INDEX($A$4:$N$1000,,13)&lt;100)*(INDEX($A$4:$N$1000,,13)&lt;&gt;""),MATCH(ROW($A$4:$N$1000),ROW($A$4:$N$1000)),""),ROWS($A$4:A143)),COLUMNS($A$1:A140)),"")</f>
        <v/>
      </c>
      <c r="AC143" s="4" t="str">
        <f>IFERROR(VLOOKUP(AB143,$A:$N,13,0),"")</f>
        <v/>
      </c>
      <c r="AD143" s="4" t="str">
        <f ca="1"/>
        <v/>
      </c>
      <c r="AE143" s="4" t="str">
        <f ca="1"/>
        <v/>
      </c>
      <c r="AF143" s="4" t="str">
        <f t="shared" ca="1" si="22"/>
        <v/>
      </c>
      <c r="AI143" s="4" t="str">
        <f>IFERROR(VLOOKUP(AG143,$A:$C,4,0),"")</f>
        <v/>
      </c>
      <c r="AL143" s="4" t="str">
        <f>IFERROR(VLOOKUP(AJ143,$A:$C,4,0),"")</f>
        <v/>
      </c>
      <c r="AM143" s="8" cm="1">
        <f t="array" ref="AM143">IFERROR(INDEX($A$4:$N$1000,SMALL(IF((INDEX(MID($A$4:$N$1000,1,2),,11)&lt;&gt;"NN")*(INDEX($A$4:$N$1000,,13)&gt;=0)*(INDEX($A$4:$N$1000,,13)&lt;50)*(INDEX($A$4:$N$1000,,13)&lt;&gt;""),MATCH(ROW($A$4:$N$1000),ROW($A$4:$N$1000)),""),ROWS($A$4:A143)),COLUMNS($A$1:A140)),"")</f>
        <v>85070</v>
      </c>
      <c r="AN143" s="4">
        <f>IFERROR(VLOOKUP(AM143,$A:$N,13,0),"")</f>
        <v>1</v>
      </c>
      <c r="AO143" s="4">
        <f ca="1"/>
        <v>85070</v>
      </c>
      <c r="AP143" s="4">
        <f ca="1"/>
        <v>1</v>
      </c>
      <c r="AQ143" s="4" t="str">
        <f t="shared" ca="1" si="23"/>
        <v/>
      </c>
      <c r="AT143" s="4" t="str">
        <f>IFERROR(VLOOKUP(AR143,$A:$C,4,0),"")</f>
        <v/>
      </c>
      <c r="AU143" s="8" t="str" cm="1">
        <f t="array" ref="AU143">IFERROR(INDEX($A$4:$N$1000,SMALL(IF((INDEX(MID($A$4:$N$1000,1,2),,11)="NN")*(INDEX($A$4:$N$1000,,13)&gt;=0)*(INDEX($A$4:$N$1000,,13)&lt;&gt;""),MATCH(ROW($A$4:$N$1000),ROW($A$4:$N$1000)),""),ROWS($A$4:A143)),COLUMNS($A$1:A140)),"")</f>
        <v/>
      </c>
      <c r="AV143" s="4" t="str">
        <f>IFERROR(VLOOKUP(AU143,$A:$N,13,0),"")</f>
        <v/>
      </c>
      <c r="AW143" s="4" t="str">
        <f ca="1"/>
        <v/>
      </c>
      <c r="AX143" s="4" t="str">
        <f ca="1"/>
        <v/>
      </c>
      <c r="AY143" s="4" t="str">
        <f ca="1">IFERROR(VLOOKUP(AW143,$A:$C,4,0),"")</f>
        <v/>
      </c>
    </row>
    <row r="144" spans="1:51" ht="15.75" thickBot="1" x14ac:dyDescent="0.3">
      <c r="A144" s="64">
        <v>83851</v>
      </c>
      <c r="B144" s="62">
        <v>2288</v>
      </c>
      <c r="C144" s="63">
        <v>254</v>
      </c>
      <c r="D144" s="45">
        <f>IFERROR(VLOOKUP($A144,'Item List'!$A:$W,4,FALSE),"")</f>
        <v>36</v>
      </c>
      <c r="E144" s="53" t="str">
        <f>IFERROR(VLOOKUP($A144,'Item List'!$A:$W,5,FALSE),"")</f>
        <v>HIV 1/2, ImmunoComb TriSpot Ag - Ab Kit, 36 Tests</v>
      </c>
      <c r="F144" s="45">
        <f>IFERROR(VLOOKUP($A144,'Item List'!$A:$W,6,FALSE),"")</f>
        <v>259</v>
      </c>
      <c r="G144" s="45">
        <f>IFERROR(VLOOKUP($A144,'Item List'!$A:$W,7,FALSE),"")</f>
        <v>667</v>
      </c>
      <c r="H144" s="45">
        <f>IFERROR(VLOOKUP($A144,'Item List'!$A:$W,8,FALSE),"")</f>
        <v>25</v>
      </c>
      <c r="I144" s="45" t="str">
        <f>IFERROR(VLOOKUP($A144,'Item List'!$A:$W,9,FALSE),"")</f>
        <v>JLE04E02</v>
      </c>
      <c r="J144" s="45" t="str">
        <f>IFERROR(VLOOKUP($A144,'Item List'!$A:$W,10,FALSE),"")</f>
        <v>OBB04L01</v>
      </c>
      <c r="K144" s="43">
        <f t="shared" si="24"/>
        <v>254</v>
      </c>
      <c r="L144" s="43">
        <f t="shared" si="17"/>
        <v>10.16</v>
      </c>
      <c r="M144" s="44">
        <f t="shared" si="18"/>
        <v>10</v>
      </c>
      <c r="N144" s="49">
        <f t="shared" si="19"/>
        <v>250</v>
      </c>
      <c r="O144" s="20"/>
      <c r="Q144" s="4" t="str" cm="1">
        <f t="array" ref="Q144">IFERROR(INDEX($A$4:$N$1000,SMALL(IF((INDEX(MID($A$4:$N$1000,1,2),,11)&lt;&gt;"NN")*(INDEX($A$4:$N$1000,,13)&gt;=100)*(INDEX($A$4:$N$1000,,13)&lt;&gt;""),MATCH(ROW($A$4:$N$1000),ROW($A$4:$N$1000)),""),ROWS($A$4:A144)),COLUMNS($A$1:A141)),"")</f>
        <v/>
      </c>
      <c r="R144" s="4" t="str">
        <f>IFERROR(VLOOKUP(Q144,$A:$N,13,0),"")</f>
        <v/>
      </c>
      <c r="S144" s="4" t="str">
        <f ca="1"/>
        <v/>
      </c>
      <c r="T144" s="4" t="str">
        <f ca="1"/>
        <v/>
      </c>
      <c r="U144" s="4" t="str">
        <f t="shared" ca="1" si="20"/>
        <v/>
      </c>
      <c r="X144" s="4" t="str">
        <f>IFERROR(VLOOKUP(V144,$A:$C,4,0),"")</f>
        <v/>
      </c>
      <c r="AA144" s="4" t="str">
        <f t="shared" si="21"/>
        <v/>
      </c>
      <c r="AB144" s="8" t="str" cm="1">
        <f t="array" ref="AB144">IFERROR(INDEX($A$4:$N$1000,SMALL(IF((INDEX(MID($A$4:$N$1000,1,2),,11)&lt;&gt;"NN")*(INDEX($A$4:$N$1000,,13)&gt;=50)*(INDEX($A$4:$N$1000,,13)&lt;100)*(INDEX($A$4:$N$1000,,13)&lt;&gt;""),MATCH(ROW($A$4:$N$1000),ROW($A$4:$N$1000)),""),ROWS($A$4:A144)),COLUMNS($A$1:A141)),"")</f>
        <v/>
      </c>
      <c r="AC144" s="4" t="str">
        <f>IFERROR(VLOOKUP(AB144,$A:$N,13,0),"")</f>
        <v/>
      </c>
      <c r="AD144" s="4" t="str">
        <f ca="1"/>
        <v/>
      </c>
      <c r="AE144" s="4" t="str">
        <f ca="1"/>
        <v/>
      </c>
      <c r="AF144" s="4" t="str">
        <f t="shared" ca="1" si="22"/>
        <v/>
      </c>
      <c r="AI144" s="4" t="str">
        <f>IFERROR(VLOOKUP(AG144,$A:$C,4,0),"")</f>
        <v/>
      </c>
      <c r="AL144" s="4" t="str">
        <f>IFERROR(VLOOKUP(AJ144,$A:$C,4,0),"")</f>
        <v/>
      </c>
      <c r="AM144" s="8" cm="1">
        <f t="array" ref="AM144">IFERROR(INDEX($A$4:$N$1000,SMALL(IF((INDEX(MID($A$4:$N$1000,1,2),,11)&lt;&gt;"NN")*(INDEX($A$4:$N$1000,,13)&gt;=0)*(INDEX($A$4:$N$1000,,13)&lt;50)*(INDEX($A$4:$N$1000,,13)&lt;&gt;""),MATCH(ROW($A$4:$N$1000),ROW($A$4:$N$1000)),""),ROWS($A$4:A144)),COLUMNS($A$1:A141)),"")</f>
        <v>84479</v>
      </c>
      <c r="AN144" s="4">
        <f>IFERROR(VLOOKUP(AM144,$A:$N,13,0),"")</f>
        <v>17</v>
      </c>
      <c r="AO144" s="4">
        <f ca="1"/>
        <v>84479</v>
      </c>
      <c r="AP144" s="4">
        <f ca="1"/>
        <v>17</v>
      </c>
      <c r="AQ144" s="4" t="str">
        <f t="shared" ca="1" si="23"/>
        <v/>
      </c>
      <c r="AT144" s="4" t="str">
        <f>IFERROR(VLOOKUP(AR144,$A:$C,4,0),"")</f>
        <v/>
      </c>
      <c r="AU144" s="8" t="str" cm="1">
        <f t="array" ref="AU144">IFERROR(INDEX($A$4:$N$1000,SMALL(IF((INDEX(MID($A$4:$N$1000,1,2),,11)="NN")*(INDEX($A$4:$N$1000,,13)&gt;=0)*(INDEX($A$4:$N$1000,,13)&lt;&gt;""),MATCH(ROW($A$4:$N$1000),ROW($A$4:$N$1000)),""),ROWS($A$4:A144)),COLUMNS($A$1:A141)),"")</f>
        <v/>
      </c>
      <c r="AV144" s="4" t="str">
        <f>IFERROR(VLOOKUP(AU144,$A:$N,13,0),"")</f>
        <v/>
      </c>
      <c r="AW144" s="4" t="str">
        <f ca="1"/>
        <v/>
      </c>
      <c r="AX144" s="4" t="str">
        <f ca="1"/>
        <v/>
      </c>
      <c r="AY144" s="4" t="str">
        <f ca="1">IFERROR(VLOOKUP(AW144,$A:$C,4,0),"")</f>
        <v/>
      </c>
    </row>
    <row r="145" spans="1:51" ht="15.75" thickBot="1" x14ac:dyDescent="0.3">
      <c r="A145" s="64">
        <v>81740</v>
      </c>
      <c r="B145" s="62">
        <v>1360</v>
      </c>
      <c r="C145" s="63">
        <v>177</v>
      </c>
      <c r="D145" s="45">
        <f>IFERROR(VLOOKUP($A145,'Item List'!$A:$W,4,FALSE),"")</f>
        <v>540</v>
      </c>
      <c r="E145" s="53" t="str">
        <f>IFERROR(VLOOKUP($A145,'Item List'!$A:$W,5,FALSE),"")</f>
        <v>Artemether/Lumefantrine 20/120mg [Coartem], scored tablets, Blister 30 x 18 Tabs</v>
      </c>
      <c r="F145" s="45">
        <f>IFERROR(VLOOKUP($A145,'Item List'!$A:$W,6,FALSE),"")</f>
        <v>170</v>
      </c>
      <c r="G145" s="45">
        <f>IFERROR(VLOOKUP($A145,'Item List'!$A:$W,7,FALSE),"")</f>
        <v>36</v>
      </c>
      <c r="H145" s="45">
        <f>IFERROR(VLOOKUP($A145,'Item List'!$A:$W,8,FALSE),"")</f>
        <v>36</v>
      </c>
      <c r="I145" s="45" t="str">
        <f>IFERROR(VLOOKUP($A145,'Item List'!$A:$W,9,FALSE),"")</f>
        <v>JLE04E03</v>
      </c>
      <c r="J145" s="45" t="str">
        <f>IFERROR(VLOOKUP($A145,'Item List'!$A:$W,10,FALSE),"")</f>
        <v>JDD01L02</v>
      </c>
      <c r="K145" s="43">
        <f t="shared" si="24"/>
        <v>177</v>
      </c>
      <c r="L145" s="43">
        <f t="shared" si="17"/>
        <v>4.916666666666667</v>
      </c>
      <c r="M145" s="44">
        <f t="shared" si="18"/>
        <v>5</v>
      </c>
      <c r="N145" s="49">
        <f t="shared" si="19"/>
        <v>180</v>
      </c>
      <c r="O145" s="20"/>
      <c r="Q145" s="4" t="str" cm="1">
        <f t="array" ref="Q145">IFERROR(INDEX($A$4:$N$1000,SMALL(IF((INDEX(MID($A$4:$N$1000,1,2),,11)&lt;&gt;"NN")*(INDEX($A$4:$N$1000,,13)&gt;=100)*(INDEX($A$4:$N$1000,,13)&lt;&gt;""),MATCH(ROW($A$4:$N$1000),ROW($A$4:$N$1000)),""),ROWS($A$4:A145)),COLUMNS($A$1:A142)),"")</f>
        <v/>
      </c>
      <c r="R145" s="4" t="str">
        <f>IFERROR(VLOOKUP(Q145,$A:$N,13,0),"")</f>
        <v/>
      </c>
      <c r="S145" s="4" t="str">
        <f ca="1"/>
        <v/>
      </c>
      <c r="T145" s="4" t="str">
        <f ca="1"/>
        <v/>
      </c>
      <c r="U145" s="4" t="str">
        <f t="shared" ca="1" si="20"/>
        <v/>
      </c>
      <c r="X145" s="4" t="str">
        <f>IFERROR(VLOOKUP(V145,$A:$C,4,0),"")</f>
        <v/>
      </c>
      <c r="AA145" s="4" t="str">
        <f t="shared" si="21"/>
        <v/>
      </c>
      <c r="AB145" s="8" t="str" cm="1">
        <f t="array" ref="AB145">IFERROR(INDEX($A$4:$N$1000,SMALL(IF((INDEX(MID($A$4:$N$1000,1,2),,11)&lt;&gt;"NN")*(INDEX($A$4:$N$1000,,13)&gt;=50)*(INDEX($A$4:$N$1000,,13)&lt;100)*(INDEX($A$4:$N$1000,,13)&lt;&gt;""),MATCH(ROW($A$4:$N$1000),ROW($A$4:$N$1000)),""),ROWS($A$4:A145)),COLUMNS($A$1:A142)),"")</f>
        <v/>
      </c>
      <c r="AC145" s="4" t="str">
        <f>IFERROR(VLOOKUP(AB145,$A:$N,13,0),"")</f>
        <v/>
      </c>
      <c r="AD145" s="4" t="str">
        <f ca="1"/>
        <v/>
      </c>
      <c r="AE145" s="4" t="str">
        <f ca="1"/>
        <v/>
      </c>
      <c r="AF145" s="4" t="str">
        <f t="shared" ca="1" si="22"/>
        <v/>
      </c>
      <c r="AI145" s="4" t="str">
        <f>IFERROR(VLOOKUP(AG145,$A:$C,4,0),"")</f>
        <v/>
      </c>
      <c r="AL145" s="4" t="str">
        <f>IFERROR(VLOOKUP(AJ145,$A:$C,4,0),"")</f>
        <v/>
      </c>
      <c r="AM145" s="8" cm="1">
        <f t="array" ref="AM145">IFERROR(INDEX($A$4:$N$1000,SMALL(IF((INDEX(MID($A$4:$N$1000,1,2),,11)&lt;&gt;"NN")*(INDEX($A$4:$N$1000,,13)&gt;=0)*(INDEX($A$4:$N$1000,,13)&lt;50)*(INDEX($A$4:$N$1000,,13)&lt;&gt;""),MATCH(ROW($A$4:$N$1000),ROW($A$4:$N$1000)),""),ROWS($A$4:A145)),COLUMNS($A$1:A142)),"")</f>
        <v>82502</v>
      </c>
      <c r="AN145" s="4">
        <f>IFERROR(VLOOKUP(AM145,$A:$N,13,0),"")</f>
        <v>8</v>
      </c>
      <c r="AO145" s="4">
        <f ca="1"/>
        <v>82502</v>
      </c>
      <c r="AP145" s="4">
        <f ca="1"/>
        <v>8</v>
      </c>
      <c r="AQ145" s="4" t="str">
        <f t="shared" ca="1" si="23"/>
        <v/>
      </c>
      <c r="AT145" s="4" t="str">
        <f>IFERROR(VLOOKUP(AR145,$A:$C,4,0),"")</f>
        <v/>
      </c>
      <c r="AU145" s="8" t="str" cm="1">
        <f t="array" ref="AU145">IFERROR(INDEX($A$4:$N$1000,SMALL(IF((INDEX(MID($A$4:$N$1000,1,2),,11)="NN")*(INDEX($A$4:$N$1000,,13)&gt;=0)*(INDEX($A$4:$N$1000,,13)&lt;&gt;""),MATCH(ROW($A$4:$N$1000),ROW($A$4:$N$1000)),""),ROWS($A$4:A145)),COLUMNS($A$1:A142)),"")</f>
        <v/>
      </c>
      <c r="AV145" s="4" t="str">
        <f>IFERROR(VLOOKUP(AU145,$A:$N,13,0),"")</f>
        <v/>
      </c>
      <c r="AW145" s="4" t="str">
        <f ca="1"/>
        <v/>
      </c>
      <c r="AX145" s="4" t="str">
        <f ca="1"/>
        <v/>
      </c>
      <c r="AY145" s="4" t="str">
        <f ca="1">IFERROR(VLOOKUP(AW145,$A:$C,4,0),"")</f>
        <v/>
      </c>
    </row>
    <row r="146" spans="1:51" ht="15.75" thickBot="1" x14ac:dyDescent="0.3">
      <c r="A146" s="64">
        <v>85358</v>
      </c>
      <c r="B146" s="62">
        <v>2085</v>
      </c>
      <c r="C146" s="63">
        <v>126</v>
      </c>
      <c r="D146" s="45">
        <f>IFERROR(VLOOKUP($A146,'Item List'!$A:$W,4,FALSE),"")</f>
        <v>270</v>
      </c>
      <c r="E146" s="53" t="str">
        <f>IFERROR(VLOOKUP($A146,'Item List'!$A:$W,5,FALSE),"")</f>
        <v>Saquinavir 200mg [Invirase], capsules, 270 Caps</v>
      </c>
      <c r="F146" s="45">
        <f>IFERROR(VLOOKUP($A146,'Item List'!$A:$W,6,FALSE),"")</f>
        <v>153</v>
      </c>
      <c r="G146" s="45">
        <f>IFERROR(VLOOKUP($A146,'Item List'!$A:$W,7,FALSE),"")</f>
        <v>329</v>
      </c>
      <c r="H146" s="45">
        <f>IFERROR(VLOOKUP($A146,'Item List'!$A:$W,8,FALSE),"")</f>
        <v>19</v>
      </c>
      <c r="I146" s="45" t="str">
        <f>IFERROR(VLOOKUP($A146,'Item List'!$A:$W,9,FALSE),"")</f>
        <v>JLE04S01</v>
      </c>
      <c r="J146" s="45" t="str">
        <f>IFERROR(VLOOKUP($A146,'Item List'!$A:$W,10,FALSE),"")</f>
        <v/>
      </c>
      <c r="K146" s="43">
        <f t="shared" si="24"/>
        <v>126</v>
      </c>
      <c r="L146" s="43">
        <f t="shared" si="17"/>
        <v>6.6315789473684212</v>
      </c>
      <c r="M146" s="44">
        <f t="shared" si="18"/>
        <v>7</v>
      </c>
      <c r="N146" s="49">
        <f t="shared" si="19"/>
        <v>133</v>
      </c>
      <c r="O146" s="20"/>
      <c r="Q146" s="4" t="str" cm="1">
        <f t="array" ref="Q146">IFERROR(INDEX($A$4:$N$1000,SMALL(IF((INDEX(MID($A$4:$N$1000,1,2),,11)&lt;&gt;"NN")*(INDEX($A$4:$N$1000,,13)&gt;=100)*(INDEX($A$4:$N$1000,,13)&lt;&gt;""),MATCH(ROW($A$4:$N$1000),ROW($A$4:$N$1000)),""),ROWS($A$4:A146)),COLUMNS($A$1:A143)),"")</f>
        <v/>
      </c>
      <c r="R146" s="4" t="str">
        <f>IFERROR(VLOOKUP(Q146,$A:$N,13,0),"")</f>
        <v/>
      </c>
      <c r="S146" s="4" t="str">
        <f ca="1"/>
        <v/>
      </c>
      <c r="T146" s="4" t="str">
        <f ca="1"/>
        <v/>
      </c>
      <c r="U146" s="4" t="str">
        <f t="shared" ca="1" si="20"/>
        <v/>
      </c>
      <c r="X146" s="4" t="str">
        <f>IFERROR(VLOOKUP(V146,$A:$C,4,0),"")</f>
        <v/>
      </c>
      <c r="AA146" s="4" t="str">
        <f t="shared" si="21"/>
        <v/>
      </c>
      <c r="AB146" s="8" t="str" cm="1">
        <f t="array" ref="AB146">IFERROR(INDEX($A$4:$N$1000,SMALL(IF((INDEX(MID($A$4:$N$1000,1,2),,11)&lt;&gt;"NN")*(INDEX($A$4:$N$1000,,13)&gt;=50)*(INDEX($A$4:$N$1000,,13)&lt;100)*(INDEX($A$4:$N$1000,,13)&lt;&gt;""),MATCH(ROW($A$4:$N$1000),ROW($A$4:$N$1000)),""),ROWS($A$4:A146)),COLUMNS($A$1:A143)),"")</f>
        <v/>
      </c>
      <c r="AC146" s="4" t="str">
        <f>IFERROR(VLOOKUP(AB146,$A:$N,13,0),"")</f>
        <v/>
      </c>
      <c r="AD146" s="4" t="str">
        <f ca="1"/>
        <v/>
      </c>
      <c r="AE146" s="4" t="str">
        <f ca="1"/>
        <v/>
      </c>
      <c r="AF146" s="4" t="str">
        <f t="shared" ca="1" si="22"/>
        <v/>
      </c>
      <c r="AI146" s="4" t="str">
        <f>IFERROR(VLOOKUP(AG146,$A:$C,4,0),"")</f>
        <v/>
      </c>
      <c r="AL146" s="4" t="str">
        <f>IFERROR(VLOOKUP(AJ146,$A:$C,4,0),"")</f>
        <v/>
      </c>
      <c r="AM146" s="8" cm="1">
        <f t="array" ref="AM146">IFERROR(INDEX($A$4:$N$1000,SMALL(IF((INDEX(MID($A$4:$N$1000,1,2),,11)&lt;&gt;"NN")*(INDEX($A$4:$N$1000,,13)&gt;=0)*(INDEX($A$4:$N$1000,,13)&lt;50)*(INDEX($A$4:$N$1000,,13)&lt;&gt;""),MATCH(ROW($A$4:$N$1000),ROW($A$4:$N$1000)),""),ROWS($A$4:A146)),COLUMNS($A$1:A143)),"")</f>
        <v>84216</v>
      </c>
      <c r="AN146" s="4">
        <f>IFERROR(VLOOKUP(AM146,$A:$N,13,0),"")</f>
        <v>30</v>
      </c>
      <c r="AO146" s="4">
        <f ca="1"/>
        <v>84216</v>
      </c>
      <c r="AP146" s="4">
        <f ca="1"/>
        <v>30</v>
      </c>
      <c r="AQ146" s="4" t="str">
        <f t="shared" ca="1" si="23"/>
        <v/>
      </c>
      <c r="AT146" s="4" t="str">
        <f>IFERROR(VLOOKUP(AR146,$A:$C,4,0),"")</f>
        <v/>
      </c>
      <c r="AU146" s="8" t="str" cm="1">
        <f t="array" ref="AU146">IFERROR(INDEX($A$4:$N$1000,SMALL(IF((INDEX(MID($A$4:$N$1000,1,2),,11)="NN")*(INDEX($A$4:$N$1000,,13)&gt;=0)*(INDEX($A$4:$N$1000,,13)&lt;&gt;""),MATCH(ROW($A$4:$N$1000),ROW($A$4:$N$1000)),""),ROWS($A$4:A146)),COLUMNS($A$1:A143)),"")</f>
        <v/>
      </c>
      <c r="AV146" s="4" t="str">
        <f>IFERROR(VLOOKUP(AU146,$A:$N,13,0),"")</f>
        <v/>
      </c>
      <c r="AW146" s="4" t="str">
        <f ca="1"/>
        <v/>
      </c>
      <c r="AX146" s="4" t="str">
        <f ca="1"/>
        <v/>
      </c>
      <c r="AY146" s="4" t="str">
        <f ca="1">IFERROR(VLOOKUP(AW146,$A:$C,4,0),"")</f>
        <v/>
      </c>
    </row>
    <row r="147" spans="1:51" ht="15.75" thickBot="1" x14ac:dyDescent="0.3">
      <c r="A147" s="64">
        <v>85296</v>
      </c>
      <c r="B147" s="62">
        <v>2397</v>
      </c>
      <c r="C147" s="63">
        <v>64</v>
      </c>
      <c r="D147" s="45">
        <f>IFERROR(VLOOKUP($A147,'Item List'!$A:$W,4,FALSE),"")</f>
        <v>30</v>
      </c>
      <c r="E147" s="53" t="str">
        <f>IFERROR(VLOOKUP($A147,'Item List'!$A:$W,5,FALSE),"")</f>
        <v>HIV 1/2, Bioline 3.0 Kit, (no accessories), 30 Tests</v>
      </c>
      <c r="F147" s="45">
        <f>IFERROR(VLOOKUP($A147,'Item List'!$A:$W,6,FALSE),"")</f>
        <v>270</v>
      </c>
      <c r="G147" s="45">
        <f>IFERROR(VLOOKUP($A147,'Item List'!$A:$W,7,FALSE),"")</f>
        <v>572</v>
      </c>
      <c r="H147" s="45">
        <f>IFERROR(VLOOKUP($A147,'Item List'!$A:$W,8,FALSE),"")</f>
        <v>16</v>
      </c>
      <c r="I147" s="45" t="str">
        <f>IFERROR(VLOOKUP($A147,'Item List'!$A:$W,9,FALSE),"")</f>
        <v>JLE04S02</v>
      </c>
      <c r="J147" s="45" t="str">
        <f>IFERROR(VLOOKUP($A147,'Item List'!$A:$W,10,FALSE),"")</f>
        <v>JDD01D06</v>
      </c>
      <c r="K147" s="43">
        <f t="shared" si="24"/>
        <v>64</v>
      </c>
      <c r="L147" s="43">
        <f t="shared" si="17"/>
        <v>4</v>
      </c>
      <c r="M147" s="44">
        <f t="shared" si="18"/>
        <v>4</v>
      </c>
      <c r="N147" s="49">
        <f t="shared" si="19"/>
        <v>64</v>
      </c>
      <c r="O147" s="20"/>
      <c r="Q147" s="4" t="str" cm="1">
        <f t="array" ref="Q147">IFERROR(INDEX($A$4:$N$1000,SMALL(IF((INDEX(MID($A$4:$N$1000,1,2),,11)&lt;&gt;"NN")*(INDEX($A$4:$N$1000,,13)&gt;=100)*(INDEX($A$4:$N$1000,,13)&lt;&gt;""),MATCH(ROW($A$4:$N$1000),ROW($A$4:$N$1000)),""),ROWS($A$4:A147)),COLUMNS($A$1:A144)),"")</f>
        <v/>
      </c>
      <c r="R147" s="4" t="str">
        <f>IFERROR(VLOOKUP(Q147,$A:$N,13,0),"")</f>
        <v/>
      </c>
      <c r="S147" s="4" t="str">
        <f ca="1"/>
        <v/>
      </c>
      <c r="T147" s="4" t="str">
        <f ca="1"/>
        <v/>
      </c>
      <c r="U147" s="4" t="str">
        <f t="shared" ca="1" si="20"/>
        <v/>
      </c>
      <c r="X147" s="4" t="str">
        <f>IFERROR(VLOOKUP(V147,$A:$C,4,0),"")</f>
        <v/>
      </c>
      <c r="AA147" s="4" t="str">
        <f t="shared" si="21"/>
        <v/>
      </c>
      <c r="AB147" s="8" t="str" cm="1">
        <f t="array" ref="AB147">IFERROR(INDEX($A$4:$N$1000,SMALL(IF((INDEX(MID($A$4:$N$1000,1,2),,11)&lt;&gt;"NN")*(INDEX($A$4:$N$1000,,13)&gt;=50)*(INDEX($A$4:$N$1000,,13)&lt;100)*(INDEX($A$4:$N$1000,,13)&lt;&gt;""),MATCH(ROW($A$4:$N$1000),ROW($A$4:$N$1000)),""),ROWS($A$4:A147)),COLUMNS($A$1:A144)),"")</f>
        <v/>
      </c>
      <c r="AC147" s="4" t="str">
        <f>IFERROR(VLOOKUP(AB147,$A:$N,13,0),"")</f>
        <v/>
      </c>
      <c r="AD147" s="4" t="str">
        <f ca="1"/>
        <v/>
      </c>
      <c r="AE147" s="4" t="str">
        <f ca="1"/>
        <v/>
      </c>
      <c r="AF147" s="4" t="str">
        <f t="shared" ca="1" si="22"/>
        <v/>
      </c>
      <c r="AI147" s="4" t="str">
        <f>IFERROR(VLOOKUP(AG147,$A:$C,4,0),"")</f>
        <v/>
      </c>
      <c r="AL147" s="4" t="str">
        <f>IFERROR(VLOOKUP(AJ147,$A:$C,4,0),"")</f>
        <v/>
      </c>
      <c r="AM147" s="8" cm="1">
        <f t="array" ref="AM147">IFERROR(INDEX($A$4:$N$1000,SMALL(IF((INDEX(MID($A$4:$N$1000,1,2),,11)&lt;&gt;"NN")*(INDEX($A$4:$N$1000,,13)&gt;=0)*(INDEX($A$4:$N$1000,,13)&lt;50)*(INDEX($A$4:$N$1000,,13)&lt;&gt;""),MATCH(ROW($A$4:$N$1000),ROW($A$4:$N$1000)),""),ROWS($A$4:A147)),COLUMNS($A$1:A144)),"")</f>
        <v>82477</v>
      </c>
      <c r="AN147" s="4">
        <f>IFERROR(VLOOKUP(AM147,$A:$N,13,0),"")</f>
        <v>7</v>
      </c>
      <c r="AO147" s="4">
        <f ca="1"/>
        <v>82477</v>
      </c>
      <c r="AP147" s="4">
        <f ca="1"/>
        <v>7</v>
      </c>
      <c r="AQ147" s="4" t="str">
        <f t="shared" ca="1" si="23"/>
        <v/>
      </c>
      <c r="AT147" s="4" t="str">
        <f>IFERROR(VLOOKUP(AR147,$A:$C,4,0),"")</f>
        <v/>
      </c>
      <c r="AU147" s="8" t="str" cm="1">
        <f t="array" ref="AU147">IFERROR(INDEX($A$4:$N$1000,SMALL(IF((INDEX(MID($A$4:$N$1000,1,2),,11)="NN")*(INDEX($A$4:$N$1000,,13)&gt;=0)*(INDEX($A$4:$N$1000,,13)&lt;&gt;""),MATCH(ROW($A$4:$N$1000),ROW($A$4:$N$1000)),""),ROWS($A$4:A147)),COLUMNS($A$1:A144)),"")</f>
        <v/>
      </c>
      <c r="AV147" s="4" t="str">
        <f>IFERROR(VLOOKUP(AU147,$A:$N,13,0),"")</f>
        <v/>
      </c>
      <c r="AW147" s="4" t="str">
        <f ca="1"/>
        <v/>
      </c>
      <c r="AX147" s="4" t="str">
        <f ca="1"/>
        <v/>
      </c>
      <c r="AY147" s="4" t="str">
        <f ca="1">IFERROR(VLOOKUP(AW147,$A:$C,4,0),"")</f>
        <v/>
      </c>
    </row>
    <row r="148" spans="1:51" ht="15.75" thickBot="1" x14ac:dyDescent="0.3">
      <c r="A148" s="64">
        <v>82993</v>
      </c>
      <c r="B148" s="62">
        <v>528</v>
      </c>
      <c r="C148" s="63">
        <v>118</v>
      </c>
      <c r="D148" s="45">
        <f>IFERROR(VLOOKUP($A148,'Item List'!$A:$W,4,FALSE),"")</f>
        <v>90</v>
      </c>
      <c r="E148" s="53" t="str">
        <f>IFERROR(VLOOKUP($A148,'Item List'!$A:$W,5,FALSE),"")</f>
        <v>Ritonavir 80mg/ml [Norvir], oral solution, cool, Bottle, 90 ml</v>
      </c>
      <c r="F148" s="45">
        <f>IFERROR(VLOOKUP($A148,'Item List'!$A:$W,6,FALSE),"")</f>
        <v>77</v>
      </c>
      <c r="G148" s="45">
        <f>IFERROR(VLOOKUP($A148,'Item List'!$A:$W,7,FALSE),"")</f>
        <v>399</v>
      </c>
      <c r="H148" s="45">
        <f>IFERROR(VLOOKUP($A148,'Item List'!$A:$W,8,FALSE),"")</f>
        <v>27</v>
      </c>
      <c r="I148" s="45" t="str">
        <f>IFERROR(VLOOKUP($A148,'Item List'!$A:$W,9,FALSE),"")</f>
        <v>JLE04S04</v>
      </c>
      <c r="J148" s="45" t="str">
        <f>IFERROR(VLOOKUP($A148,'Item List'!$A:$W,10,FALSE),"")</f>
        <v>JDD01J06</v>
      </c>
      <c r="K148" s="43">
        <f t="shared" si="24"/>
        <v>118</v>
      </c>
      <c r="L148" s="43">
        <f t="shared" si="17"/>
        <v>4.3703703703703702</v>
      </c>
      <c r="M148" s="44">
        <f t="shared" si="18"/>
        <v>4</v>
      </c>
      <c r="N148" s="49">
        <f t="shared" si="19"/>
        <v>108</v>
      </c>
      <c r="O148" s="20"/>
      <c r="Q148" s="4" t="str" cm="1">
        <f t="array" ref="Q148">IFERROR(INDEX($A$4:$N$1000,SMALL(IF((INDEX(MID($A$4:$N$1000,1,2),,11)&lt;&gt;"NN")*(INDEX($A$4:$N$1000,,13)&gt;=100)*(INDEX($A$4:$N$1000,,13)&lt;&gt;""),MATCH(ROW($A$4:$N$1000),ROW($A$4:$N$1000)),""),ROWS($A$4:A148)),COLUMNS($A$1:A145)),"")</f>
        <v/>
      </c>
      <c r="R148" s="4" t="str">
        <f>IFERROR(VLOOKUP(Q148,$A:$N,13,0),"")</f>
        <v/>
      </c>
      <c r="S148" s="4" t="str">
        <f ca="1"/>
        <v/>
      </c>
      <c r="T148" s="4" t="str">
        <f ca="1"/>
        <v/>
      </c>
      <c r="U148" s="4" t="str">
        <f t="shared" ca="1" si="20"/>
        <v/>
      </c>
      <c r="X148" s="4" t="str">
        <f>IFERROR(VLOOKUP(V148,$A:$C,4,0),"")</f>
        <v/>
      </c>
      <c r="AA148" s="4" t="str">
        <f t="shared" si="21"/>
        <v/>
      </c>
      <c r="AB148" s="8" t="str" cm="1">
        <f t="array" ref="AB148">IFERROR(INDEX($A$4:$N$1000,SMALL(IF((INDEX(MID($A$4:$N$1000,1,2),,11)&lt;&gt;"NN")*(INDEX($A$4:$N$1000,,13)&gt;=50)*(INDEX($A$4:$N$1000,,13)&lt;100)*(INDEX($A$4:$N$1000,,13)&lt;&gt;""),MATCH(ROW($A$4:$N$1000),ROW($A$4:$N$1000)),""),ROWS($A$4:A148)),COLUMNS($A$1:A145)),"")</f>
        <v/>
      </c>
      <c r="AC148" s="4" t="str">
        <f>IFERROR(VLOOKUP(AB148,$A:$N,13,0),"")</f>
        <v/>
      </c>
      <c r="AD148" s="4" t="str">
        <f ca="1"/>
        <v/>
      </c>
      <c r="AE148" s="4" t="str">
        <f ca="1"/>
        <v/>
      </c>
      <c r="AF148" s="4" t="str">
        <f t="shared" ca="1" si="22"/>
        <v/>
      </c>
      <c r="AI148" s="4" t="str">
        <f>IFERROR(VLOOKUP(AG148,$A:$C,4,0),"")</f>
        <v/>
      </c>
      <c r="AL148" s="4" t="str">
        <f>IFERROR(VLOOKUP(AJ148,$A:$C,4,0),"")</f>
        <v/>
      </c>
      <c r="AM148" s="8" cm="1">
        <f t="array" ref="AM148">IFERROR(INDEX($A$4:$N$1000,SMALL(IF((INDEX(MID($A$4:$N$1000,1,2),,11)&lt;&gt;"NN")*(INDEX($A$4:$N$1000,,13)&gt;=0)*(INDEX($A$4:$N$1000,,13)&lt;50)*(INDEX($A$4:$N$1000,,13)&lt;&gt;""),MATCH(ROW($A$4:$N$1000),ROW($A$4:$N$1000)),""),ROWS($A$4:A148)),COLUMNS($A$1:A145)),"")</f>
        <v>84193</v>
      </c>
      <c r="AN148" s="4">
        <f>IFERROR(VLOOKUP(AM148,$A:$N,13,0),"")</f>
        <v>4</v>
      </c>
      <c r="AO148" s="4">
        <f ca="1"/>
        <v>84193</v>
      </c>
      <c r="AP148" s="4">
        <f ca="1"/>
        <v>4</v>
      </c>
      <c r="AQ148" s="4" t="str">
        <f t="shared" ca="1" si="23"/>
        <v/>
      </c>
      <c r="AT148" s="4" t="str">
        <f>IFERROR(VLOOKUP(AR148,$A:$C,4,0),"")</f>
        <v/>
      </c>
      <c r="AU148" s="8" t="str" cm="1">
        <f t="array" ref="AU148">IFERROR(INDEX($A$4:$N$1000,SMALL(IF((INDEX(MID($A$4:$N$1000,1,2),,11)="NN")*(INDEX($A$4:$N$1000,,13)&gt;=0)*(INDEX($A$4:$N$1000,,13)&lt;&gt;""),MATCH(ROW($A$4:$N$1000),ROW($A$4:$N$1000)),""),ROWS($A$4:A148)),COLUMNS($A$1:A145)),"")</f>
        <v/>
      </c>
      <c r="AV148" s="4" t="str">
        <f>IFERROR(VLOOKUP(AU148,$A:$N,13,0),"")</f>
        <v/>
      </c>
      <c r="AW148" s="4" t="str">
        <f ca="1"/>
        <v/>
      </c>
      <c r="AX148" s="4" t="str">
        <f ca="1"/>
        <v/>
      </c>
      <c r="AY148" s="4" t="str">
        <f ca="1">IFERROR(VLOOKUP(AW148,$A:$C,4,0),"")</f>
        <v/>
      </c>
    </row>
    <row r="149" spans="1:51" ht="15.75" thickBot="1" x14ac:dyDescent="0.3">
      <c r="A149" s="64">
        <v>86962</v>
      </c>
      <c r="B149" s="62">
        <v>1332</v>
      </c>
      <c r="C149" s="63">
        <v>105</v>
      </c>
      <c r="D149" s="45">
        <f>IFERROR(VLOOKUP($A149,'Item List'!$A:$W,4,FALSE),"")</f>
        <v>180</v>
      </c>
      <c r="E149" s="53" t="str">
        <f>IFERROR(VLOOKUP($A149,'Item List'!$A:$W,5,FALSE),"")</f>
        <v>Lopinavir/Ritonavir 133.3/33.3mg [Kaletra], capsules, cool, 2 x 90 Caps</v>
      </c>
      <c r="F149" s="45">
        <f>IFERROR(VLOOKUP($A149,'Item List'!$A:$W,6,FALSE),"")</f>
        <v>355</v>
      </c>
      <c r="G149" s="45">
        <f>IFERROR(VLOOKUP($A149,'Item List'!$A:$W,7,FALSE),"")</f>
        <v>579</v>
      </c>
      <c r="H149" s="45">
        <f>IFERROR(VLOOKUP($A149,'Item List'!$A:$W,8,FALSE),"")</f>
        <v>3</v>
      </c>
      <c r="I149" s="45" t="str">
        <f>IFERROR(VLOOKUP($A149,'Item List'!$A:$W,9,FALSE),"")</f>
        <v>JLE04S05</v>
      </c>
      <c r="J149" s="45" t="str">
        <f>IFERROR(VLOOKUP($A149,'Item List'!$A:$W,10,FALSE),"")</f>
        <v/>
      </c>
      <c r="K149" s="43">
        <f t="shared" si="24"/>
        <v>105</v>
      </c>
      <c r="L149" s="43">
        <f t="shared" si="17"/>
        <v>35</v>
      </c>
      <c r="M149" s="44">
        <f t="shared" si="18"/>
        <v>35</v>
      </c>
      <c r="N149" s="49">
        <f t="shared" si="19"/>
        <v>105</v>
      </c>
      <c r="O149" s="20"/>
      <c r="Q149" s="4" t="str" cm="1">
        <f t="array" ref="Q149">IFERROR(INDEX($A$4:$N$1000,SMALL(IF((INDEX(MID($A$4:$N$1000,1,2),,11)&lt;&gt;"NN")*(INDEX($A$4:$N$1000,,13)&gt;=100)*(INDEX($A$4:$N$1000,,13)&lt;&gt;""),MATCH(ROW($A$4:$N$1000),ROW($A$4:$N$1000)),""),ROWS($A$4:A149)),COLUMNS($A$1:A146)),"")</f>
        <v/>
      </c>
      <c r="R149" s="4" t="str">
        <f>IFERROR(VLOOKUP(Q149,$A:$N,13,0),"")</f>
        <v/>
      </c>
      <c r="S149" s="4" t="str">
        <f ca="1"/>
        <v/>
      </c>
      <c r="T149" s="4" t="str">
        <f ca="1"/>
        <v/>
      </c>
      <c r="U149" s="4" t="str">
        <f t="shared" ca="1" si="20"/>
        <v/>
      </c>
      <c r="X149" s="4" t="str">
        <f>IFERROR(VLOOKUP(V149,$A:$C,4,0),"")</f>
        <v/>
      </c>
      <c r="AA149" s="4" t="str">
        <f t="shared" si="21"/>
        <v/>
      </c>
      <c r="AB149" s="8" t="str" cm="1">
        <f t="array" ref="AB149">IFERROR(INDEX($A$4:$N$1000,SMALL(IF((INDEX(MID($A$4:$N$1000,1,2),,11)&lt;&gt;"NN")*(INDEX($A$4:$N$1000,,13)&gt;=50)*(INDEX($A$4:$N$1000,,13)&lt;100)*(INDEX($A$4:$N$1000,,13)&lt;&gt;""),MATCH(ROW($A$4:$N$1000),ROW($A$4:$N$1000)),""),ROWS($A$4:A149)),COLUMNS($A$1:A146)),"")</f>
        <v/>
      </c>
      <c r="AC149" s="4" t="str">
        <f>IFERROR(VLOOKUP(AB149,$A:$N,13,0),"")</f>
        <v/>
      </c>
      <c r="AD149" s="4" t="str">
        <f ca="1"/>
        <v/>
      </c>
      <c r="AE149" s="4" t="str">
        <f ca="1"/>
        <v/>
      </c>
      <c r="AF149" s="4" t="str">
        <f t="shared" ca="1" si="22"/>
        <v/>
      </c>
      <c r="AI149" s="4" t="str">
        <f>IFERROR(VLOOKUP(AG149,$A:$C,4,0),"")</f>
        <v/>
      </c>
      <c r="AL149" s="4" t="str">
        <f>IFERROR(VLOOKUP(AJ149,$A:$C,4,0),"")</f>
        <v/>
      </c>
      <c r="AM149" s="8" cm="1">
        <f t="array" ref="AM149">IFERROR(INDEX($A$4:$N$1000,SMALL(IF((INDEX(MID($A$4:$N$1000,1,2),,11)&lt;&gt;"NN")*(INDEX($A$4:$N$1000,,13)&gt;=0)*(INDEX($A$4:$N$1000,,13)&lt;50)*(INDEX($A$4:$N$1000,,13)&lt;&gt;""),MATCH(ROW($A$4:$N$1000),ROW($A$4:$N$1000)),""),ROWS($A$4:A149)),COLUMNS($A$1:A146)),"")</f>
        <v>85089</v>
      </c>
      <c r="AN149" s="4">
        <f>IFERROR(VLOOKUP(AM149,$A:$N,13,0),"")</f>
        <v>10</v>
      </c>
      <c r="AO149" s="4">
        <f ca="1"/>
        <v>85089</v>
      </c>
      <c r="AP149" s="4">
        <f ca="1"/>
        <v>10</v>
      </c>
      <c r="AQ149" s="4" t="str">
        <f t="shared" ca="1" si="23"/>
        <v/>
      </c>
      <c r="AT149" s="4" t="str">
        <f>IFERROR(VLOOKUP(AR149,$A:$C,4,0),"")</f>
        <v/>
      </c>
      <c r="AU149" s="8" t="str" cm="1">
        <f t="array" ref="AU149">IFERROR(INDEX($A$4:$N$1000,SMALL(IF((INDEX(MID($A$4:$N$1000,1,2),,11)="NN")*(INDEX($A$4:$N$1000,,13)&gt;=0)*(INDEX($A$4:$N$1000,,13)&lt;&gt;""),MATCH(ROW($A$4:$N$1000),ROW($A$4:$N$1000)),""),ROWS($A$4:A149)),COLUMNS($A$1:A146)),"")</f>
        <v/>
      </c>
      <c r="AV149" s="4" t="str">
        <f>IFERROR(VLOOKUP(AU149,$A:$N,13,0),"")</f>
        <v/>
      </c>
      <c r="AW149" s="4" t="str">
        <f ca="1"/>
        <v/>
      </c>
      <c r="AX149" s="4" t="str">
        <f ca="1"/>
        <v/>
      </c>
      <c r="AY149" s="4" t="str">
        <f ca="1">IFERROR(VLOOKUP(AW149,$A:$C,4,0),"")</f>
        <v/>
      </c>
    </row>
    <row r="150" spans="1:51" ht="15.75" thickBot="1" x14ac:dyDescent="0.3">
      <c r="A150" s="64">
        <v>82345</v>
      </c>
      <c r="B150" s="62">
        <v>986</v>
      </c>
      <c r="C150" s="63">
        <v>259</v>
      </c>
      <c r="D150" s="45">
        <f>IFERROR(VLOOKUP($A150,'Item List'!$A:$W,4,FALSE),"")</f>
        <v>60</v>
      </c>
      <c r="E150" s="53" t="str">
        <f>IFERROR(VLOOKUP($A150,'Item List'!$A:$W,5,FALSE),"")</f>
        <v>Stavudine 40mg [Zerit], capsules, 60 Caps</v>
      </c>
      <c r="F150" s="45">
        <f>IFERROR(VLOOKUP($A150,'Item List'!$A:$W,6,FALSE),"")</f>
        <v>278</v>
      </c>
      <c r="G150" s="45">
        <f>IFERROR(VLOOKUP($A150,'Item List'!$A:$W,7,FALSE),"")</f>
        <v>91</v>
      </c>
      <c r="H150" s="45">
        <f>IFERROR(VLOOKUP($A150,'Item List'!$A:$W,8,FALSE),"")</f>
        <v>42</v>
      </c>
      <c r="I150" s="45" t="str">
        <f>IFERROR(VLOOKUP($A150,'Item List'!$A:$W,9,FALSE),"")</f>
        <v>JLE04S06</v>
      </c>
      <c r="J150" s="45" t="str">
        <f>IFERROR(VLOOKUP($A150,'Item List'!$A:$W,10,FALSE),"")</f>
        <v/>
      </c>
      <c r="K150" s="43">
        <f t="shared" si="24"/>
        <v>259</v>
      </c>
      <c r="L150" s="43">
        <f t="shared" si="17"/>
        <v>6.166666666666667</v>
      </c>
      <c r="M150" s="44">
        <f t="shared" si="18"/>
        <v>6</v>
      </c>
      <c r="N150" s="49">
        <f t="shared" si="19"/>
        <v>252</v>
      </c>
      <c r="O150" s="20"/>
      <c r="Q150" s="4" t="str" cm="1">
        <f t="array" ref="Q150">IFERROR(INDEX($A$4:$N$1000,SMALL(IF((INDEX(MID($A$4:$N$1000,1,2),,11)&lt;&gt;"NN")*(INDEX($A$4:$N$1000,,13)&gt;=100)*(INDEX($A$4:$N$1000,,13)&lt;&gt;""),MATCH(ROW($A$4:$N$1000),ROW($A$4:$N$1000)),""),ROWS($A$4:A150)),COLUMNS($A$1:A147)),"")</f>
        <v/>
      </c>
      <c r="R150" s="4" t="str">
        <f>IFERROR(VLOOKUP(Q150,$A:$N,13,0),"")</f>
        <v/>
      </c>
      <c r="S150" s="4" t="str">
        <f ca="1"/>
        <v/>
      </c>
      <c r="T150" s="4" t="str">
        <f ca="1"/>
        <v/>
      </c>
      <c r="U150" s="4" t="str">
        <f t="shared" ca="1" si="20"/>
        <v/>
      </c>
      <c r="X150" s="4" t="str">
        <f>IFERROR(VLOOKUP(V150,$A:$C,4,0),"")</f>
        <v/>
      </c>
      <c r="AA150" s="4" t="str">
        <f t="shared" si="21"/>
        <v/>
      </c>
      <c r="AB150" s="8" t="str" cm="1">
        <f t="array" ref="AB150">IFERROR(INDEX($A$4:$N$1000,SMALL(IF((INDEX(MID($A$4:$N$1000,1,2),,11)&lt;&gt;"NN")*(INDEX($A$4:$N$1000,,13)&gt;=50)*(INDEX($A$4:$N$1000,,13)&lt;100)*(INDEX($A$4:$N$1000,,13)&lt;&gt;""),MATCH(ROW($A$4:$N$1000),ROW($A$4:$N$1000)),""),ROWS($A$4:A150)),COLUMNS($A$1:A147)),"")</f>
        <v/>
      </c>
      <c r="AC150" s="4" t="str">
        <f>IFERROR(VLOOKUP(AB150,$A:$N,13,0),"")</f>
        <v/>
      </c>
      <c r="AD150" s="4" t="str">
        <f ca="1"/>
        <v/>
      </c>
      <c r="AE150" s="4" t="str">
        <f ca="1"/>
        <v/>
      </c>
      <c r="AF150" s="4" t="str">
        <f t="shared" ca="1" si="22"/>
        <v/>
      </c>
      <c r="AI150" s="4" t="str">
        <f>IFERROR(VLOOKUP(AG150,$A:$C,4,0),"")</f>
        <v/>
      </c>
      <c r="AL150" s="4" t="str">
        <f>IFERROR(VLOOKUP(AJ150,$A:$C,4,0),"")</f>
        <v/>
      </c>
      <c r="AM150" s="8" cm="1">
        <f t="array" ref="AM150">IFERROR(INDEX($A$4:$N$1000,SMALL(IF((INDEX(MID($A$4:$N$1000,1,2),,11)&lt;&gt;"NN")*(INDEX($A$4:$N$1000,,13)&gt;=0)*(INDEX($A$4:$N$1000,,13)&lt;50)*(INDEX($A$4:$N$1000,,13)&lt;&gt;""),MATCH(ROW($A$4:$N$1000),ROW($A$4:$N$1000)),""),ROWS($A$4:A150)),COLUMNS($A$1:A147)),"")</f>
        <v>86800</v>
      </c>
      <c r="AN150" s="4">
        <f>IFERROR(VLOOKUP(AM150,$A:$N,13,0),"")</f>
        <v>2</v>
      </c>
      <c r="AO150" s="4">
        <f ca="1"/>
        <v>86800</v>
      </c>
      <c r="AP150" s="4">
        <f ca="1"/>
        <v>2</v>
      </c>
      <c r="AQ150" s="4" t="str">
        <f t="shared" ca="1" si="23"/>
        <v/>
      </c>
      <c r="AT150" s="4" t="str">
        <f>IFERROR(VLOOKUP(AR150,$A:$C,4,0),"")</f>
        <v/>
      </c>
      <c r="AU150" s="8" t="str" cm="1">
        <f t="array" ref="AU150">IFERROR(INDEX($A$4:$N$1000,SMALL(IF((INDEX(MID($A$4:$N$1000,1,2),,11)="NN")*(INDEX($A$4:$N$1000,,13)&gt;=0)*(INDEX($A$4:$N$1000,,13)&lt;&gt;""),MATCH(ROW($A$4:$N$1000),ROW($A$4:$N$1000)),""),ROWS($A$4:A150)),COLUMNS($A$1:A147)),"")</f>
        <v/>
      </c>
      <c r="AV150" s="4" t="str">
        <f>IFERROR(VLOOKUP(AU150,$A:$N,13,0),"")</f>
        <v/>
      </c>
      <c r="AW150" s="4" t="str">
        <f ca="1"/>
        <v/>
      </c>
      <c r="AX150" s="4" t="str">
        <f ca="1"/>
        <v/>
      </c>
      <c r="AY150" s="4" t="str">
        <f ca="1">IFERROR(VLOOKUP(AW150,$A:$C,4,0),"")</f>
        <v/>
      </c>
    </row>
    <row r="151" spans="1:51" ht="15.75" thickBot="1" x14ac:dyDescent="0.3">
      <c r="A151" s="64">
        <v>84659</v>
      </c>
      <c r="B151" s="62">
        <v>1125</v>
      </c>
      <c r="C151" s="63">
        <v>193</v>
      </c>
      <c r="D151" s="45">
        <f>IFERROR(VLOOKUP($A151,'Item List'!$A:$W,4,FALSE),"")</f>
        <v>60</v>
      </c>
      <c r="E151" s="53" t="str">
        <f>IFERROR(VLOOKUP($A151,'Item List'!$A:$W,5,FALSE),"")</f>
        <v>Lamivudine 150mg, tablets, 60 Tabs</v>
      </c>
      <c r="F151" s="45">
        <f>IFERROR(VLOOKUP($A151,'Item List'!$A:$W,6,FALSE),"")</f>
        <v>66</v>
      </c>
      <c r="G151" s="45">
        <f>IFERROR(VLOOKUP($A151,'Item List'!$A:$W,7,FALSE),"")</f>
        <v>119</v>
      </c>
      <c r="H151" s="45">
        <f>IFERROR(VLOOKUP($A151,'Item List'!$A:$W,8,FALSE),"")</f>
        <v>37</v>
      </c>
      <c r="I151" s="45" t="str">
        <f>IFERROR(VLOOKUP($A151,'Item List'!$A:$W,9,FALSE),"")</f>
        <v>JJL05D01</v>
      </c>
      <c r="J151" s="45" t="str">
        <f>IFERROR(VLOOKUP($A151,'Item List'!$A:$W,10,FALSE),"")</f>
        <v/>
      </c>
      <c r="K151" s="43">
        <f t="shared" si="24"/>
        <v>193</v>
      </c>
      <c r="L151" s="43">
        <f t="shared" si="17"/>
        <v>5.2162162162162158</v>
      </c>
      <c r="M151" s="44">
        <f t="shared" si="18"/>
        <v>5</v>
      </c>
      <c r="N151" s="49">
        <f t="shared" si="19"/>
        <v>185</v>
      </c>
      <c r="O151" s="20"/>
      <c r="Q151" s="4" t="str" cm="1">
        <f t="array" ref="Q151">IFERROR(INDEX($A$4:$N$1000,SMALL(IF((INDEX(MID($A$4:$N$1000,1,2),,11)&lt;&gt;"NN")*(INDEX($A$4:$N$1000,,13)&gt;=100)*(INDEX($A$4:$N$1000,,13)&lt;&gt;""),MATCH(ROW($A$4:$N$1000),ROW($A$4:$N$1000)),""),ROWS($A$4:A151)),COLUMNS($A$1:A148)),"")</f>
        <v/>
      </c>
      <c r="R151" s="4" t="str">
        <f>IFERROR(VLOOKUP(Q151,$A:$N,13,0),"")</f>
        <v/>
      </c>
      <c r="S151" s="4" t="str">
        <f ca="1"/>
        <v/>
      </c>
      <c r="T151" s="4" t="str">
        <f ca="1"/>
        <v/>
      </c>
      <c r="U151" s="4" t="str">
        <f t="shared" ca="1" si="20"/>
        <v/>
      </c>
      <c r="X151" s="4" t="str">
        <f>IFERROR(VLOOKUP(V151,$A:$C,4,0),"")</f>
        <v/>
      </c>
      <c r="AA151" s="4" t="str">
        <f t="shared" si="21"/>
        <v/>
      </c>
      <c r="AB151" s="8" t="str" cm="1">
        <f t="array" ref="AB151">IFERROR(INDEX($A$4:$N$1000,SMALL(IF((INDEX(MID($A$4:$N$1000,1,2),,11)&lt;&gt;"NN")*(INDEX($A$4:$N$1000,,13)&gt;=50)*(INDEX($A$4:$N$1000,,13)&lt;100)*(INDEX($A$4:$N$1000,,13)&lt;&gt;""),MATCH(ROW($A$4:$N$1000),ROW($A$4:$N$1000)),""),ROWS($A$4:A151)),COLUMNS($A$1:A148)),"")</f>
        <v/>
      </c>
      <c r="AC151" s="4" t="str">
        <f>IFERROR(VLOOKUP(AB151,$A:$N,13,0),"")</f>
        <v/>
      </c>
      <c r="AD151" s="4" t="str">
        <f ca="1"/>
        <v/>
      </c>
      <c r="AE151" s="4" t="str">
        <f ca="1"/>
        <v/>
      </c>
      <c r="AF151" s="4" t="str">
        <f t="shared" ca="1" si="22"/>
        <v/>
      </c>
      <c r="AI151" s="4" t="str">
        <f>IFERROR(VLOOKUP(AG151,$A:$C,4,0),"")</f>
        <v/>
      </c>
      <c r="AL151" s="4" t="str">
        <f>IFERROR(VLOOKUP(AJ151,$A:$C,4,0),"")</f>
        <v/>
      </c>
      <c r="AM151" s="8" cm="1">
        <f t="array" ref="AM151">IFERROR(INDEX($A$4:$N$1000,SMALL(IF((INDEX(MID($A$4:$N$1000,1,2),,11)&lt;&gt;"NN")*(INDEX($A$4:$N$1000,,13)&gt;=0)*(INDEX($A$4:$N$1000,,13)&lt;50)*(INDEX($A$4:$N$1000,,13)&lt;&gt;""),MATCH(ROW($A$4:$N$1000),ROW($A$4:$N$1000)),""),ROWS($A$4:A151)),COLUMNS($A$1:A148)),"")</f>
        <v>84523</v>
      </c>
      <c r="AN151" s="4">
        <f>IFERROR(VLOOKUP(AM151,$A:$N,13,0),"")</f>
        <v>3</v>
      </c>
      <c r="AO151" s="4">
        <f ca="1"/>
        <v>84523</v>
      </c>
      <c r="AP151" s="4">
        <f ca="1"/>
        <v>3</v>
      </c>
      <c r="AQ151" s="4" t="str">
        <f t="shared" ca="1" si="23"/>
        <v/>
      </c>
      <c r="AT151" s="4" t="str">
        <f>IFERROR(VLOOKUP(AR151,$A:$C,4,0),"")</f>
        <v/>
      </c>
      <c r="AU151" s="8" t="str" cm="1">
        <f t="array" ref="AU151">IFERROR(INDEX($A$4:$N$1000,SMALL(IF((INDEX(MID($A$4:$N$1000,1,2),,11)="NN")*(INDEX($A$4:$N$1000,,13)&gt;=0)*(INDEX($A$4:$N$1000,,13)&lt;&gt;""),MATCH(ROW($A$4:$N$1000),ROW($A$4:$N$1000)),""),ROWS($A$4:A151)),COLUMNS($A$1:A148)),"")</f>
        <v/>
      </c>
      <c r="AV151" s="4" t="str">
        <f>IFERROR(VLOOKUP(AU151,$A:$N,13,0),"")</f>
        <v/>
      </c>
      <c r="AW151" s="4" t="str">
        <f ca="1"/>
        <v/>
      </c>
      <c r="AX151" s="4" t="str">
        <f ca="1"/>
        <v/>
      </c>
      <c r="AY151" s="4" t="str">
        <f ca="1">IFERROR(VLOOKUP(AW151,$A:$C,4,0),"")</f>
        <v/>
      </c>
    </row>
    <row r="152" spans="1:51" ht="15.75" thickBot="1" x14ac:dyDescent="0.3">
      <c r="A152" s="64">
        <v>88669</v>
      </c>
      <c r="B152" s="62">
        <v>1422</v>
      </c>
      <c r="C152" s="63">
        <v>161</v>
      </c>
      <c r="D152" s="45">
        <f>IFERROR(VLOOKUP($A152,'Item List'!$A:$W,4,FALSE),"")</f>
        <v>240</v>
      </c>
      <c r="E152" s="53" t="str">
        <f>IFERROR(VLOOKUP($A152,'Item List'!$A:$W,5,FALSE),"")</f>
        <v>Abacavir 20mg/ml [Ziagen], oral solution, Bottle, 240 ml</v>
      </c>
      <c r="F152" s="45">
        <f>IFERROR(VLOOKUP($A152,'Item List'!$A:$W,6,FALSE),"")</f>
        <v>39</v>
      </c>
      <c r="G152" s="45">
        <f>IFERROR(VLOOKUP($A152,'Item List'!$A:$W,7,FALSE),"")</f>
        <v>885</v>
      </c>
      <c r="H152" s="45">
        <f>IFERROR(VLOOKUP($A152,'Item List'!$A:$W,8,FALSE),"")</f>
        <v>31</v>
      </c>
      <c r="I152" s="45" t="str">
        <f>IFERROR(VLOOKUP($A152,'Item List'!$A:$W,9,FALSE),"")</f>
        <v>JJL12L01</v>
      </c>
      <c r="J152" s="45" t="str">
        <f>IFERROR(VLOOKUP($A152,'Item List'!$A:$W,10,FALSE),"")</f>
        <v/>
      </c>
      <c r="K152" s="43">
        <f t="shared" si="24"/>
        <v>161</v>
      </c>
      <c r="L152" s="43">
        <f t="shared" si="17"/>
        <v>5.193548387096774</v>
      </c>
      <c r="M152" s="44">
        <f t="shared" si="18"/>
        <v>5</v>
      </c>
      <c r="N152" s="49">
        <f t="shared" si="19"/>
        <v>155</v>
      </c>
      <c r="O152" s="20"/>
      <c r="Q152" s="4" t="str" cm="1">
        <f t="array" ref="Q152">IFERROR(INDEX($A$4:$N$1000,SMALL(IF((INDEX(MID($A$4:$N$1000,1,2),,11)&lt;&gt;"NN")*(INDEX($A$4:$N$1000,,13)&gt;=100)*(INDEX($A$4:$N$1000,,13)&lt;&gt;""),MATCH(ROW($A$4:$N$1000),ROW($A$4:$N$1000)),""),ROWS($A$4:A152)),COLUMNS($A$1:A149)),"")</f>
        <v/>
      </c>
      <c r="R152" s="4" t="str">
        <f>IFERROR(VLOOKUP(Q152,$A:$N,13,0),"")</f>
        <v/>
      </c>
      <c r="S152" s="4" t="str">
        <f ca="1"/>
        <v/>
      </c>
      <c r="T152" s="4" t="str">
        <f ca="1"/>
        <v/>
      </c>
      <c r="U152" s="4" t="str">
        <f t="shared" ca="1" si="20"/>
        <v/>
      </c>
      <c r="X152" s="4" t="str">
        <f>IFERROR(VLOOKUP(V152,$A:$C,4,0),"")</f>
        <v/>
      </c>
      <c r="AA152" s="4" t="str">
        <f t="shared" si="21"/>
        <v/>
      </c>
      <c r="AB152" s="8" t="str" cm="1">
        <f t="array" ref="AB152">IFERROR(INDEX($A$4:$N$1000,SMALL(IF((INDEX(MID($A$4:$N$1000,1,2),,11)&lt;&gt;"NN")*(INDEX($A$4:$N$1000,,13)&gt;=50)*(INDEX($A$4:$N$1000,,13)&lt;100)*(INDEX($A$4:$N$1000,,13)&lt;&gt;""),MATCH(ROW($A$4:$N$1000),ROW($A$4:$N$1000)),""),ROWS($A$4:A152)),COLUMNS($A$1:A149)),"")</f>
        <v/>
      </c>
      <c r="AC152" s="4" t="str">
        <f>IFERROR(VLOOKUP(AB152,$A:$N,13,0),"")</f>
        <v/>
      </c>
      <c r="AD152" s="4" t="str">
        <f ca="1"/>
        <v/>
      </c>
      <c r="AE152" s="4" t="str">
        <f ca="1"/>
        <v/>
      </c>
      <c r="AF152" s="4" t="str">
        <f t="shared" ca="1" si="22"/>
        <v/>
      </c>
      <c r="AI152" s="4" t="str">
        <f>IFERROR(VLOOKUP(AG152,$A:$C,4,0),"")</f>
        <v/>
      </c>
      <c r="AL152" s="4" t="str">
        <f>IFERROR(VLOOKUP(AJ152,$A:$C,4,0),"")</f>
        <v/>
      </c>
      <c r="AM152" s="8" cm="1">
        <f t="array" ref="AM152">IFERROR(INDEX($A$4:$N$1000,SMALL(IF((INDEX(MID($A$4:$N$1000,1,2),,11)&lt;&gt;"NN")*(INDEX($A$4:$N$1000,,13)&gt;=0)*(INDEX($A$4:$N$1000,,13)&lt;50)*(INDEX($A$4:$N$1000,,13)&lt;&gt;""),MATCH(ROW($A$4:$N$1000),ROW($A$4:$N$1000)),""),ROWS($A$4:A152)),COLUMNS($A$1:A149)),"")</f>
        <v>82948</v>
      </c>
      <c r="AN152" s="4">
        <f>IFERROR(VLOOKUP(AM152,$A:$N,13,0),"")</f>
        <v>39</v>
      </c>
      <c r="AO152" s="4">
        <f ca="1"/>
        <v>82948</v>
      </c>
      <c r="AP152" s="4">
        <f ca="1"/>
        <v>39</v>
      </c>
      <c r="AQ152" s="4" t="str">
        <f t="shared" ca="1" si="23"/>
        <v/>
      </c>
      <c r="AT152" s="4" t="str">
        <f>IFERROR(VLOOKUP(AR152,$A:$C,4,0),"")</f>
        <v/>
      </c>
      <c r="AU152" s="8" t="str" cm="1">
        <f t="array" ref="AU152">IFERROR(INDEX($A$4:$N$1000,SMALL(IF((INDEX(MID($A$4:$N$1000,1,2),,11)="NN")*(INDEX($A$4:$N$1000,,13)&gt;=0)*(INDEX($A$4:$N$1000,,13)&lt;&gt;""),MATCH(ROW($A$4:$N$1000),ROW($A$4:$N$1000)),""),ROWS($A$4:A152)),COLUMNS($A$1:A149)),"")</f>
        <v/>
      </c>
      <c r="AV152" s="4" t="str">
        <f>IFERROR(VLOOKUP(AU152,$A:$N,13,0),"")</f>
        <v/>
      </c>
      <c r="AW152" s="4" t="str">
        <f ca="1"/>
        <v/>
      </c>
      <c r="AX152" s="4" t="str">
        <f ca="1"/>
        <v/>
      </c>
      <c r="AY152" s="4" t="str">
        <f ca="1">IFERROR(VLOOKUP(AW152,$A:$C,4,0),"")</f>
        <v/>
      </c>
    </row>
    <row r="153" spans="1:51" ht="15.75" thickBot="1" x14ac:dyDescent="0.3">
      <c r="A153" s="64">
        <v>83189</v>
      </c>
      <c r="B153" s="62">
        <v>2278</v>
      </c>
      <c r="C153" s="63">
        <v>73</v>
      </c>
      <c r="D153" s="45">
        <f>IFERROR(VLOOKUP($A153,'Item List'!$A:$W,4,FALSE),"")</f>
        <v>1000</v>
      </c>
      <c r="E153" s="53" t="str">
        <f>IFERROR(VLOOKUP($A153,'Item List'!$A:$W,5,FALSE),"")</f>
        <v>Sulfadoxine/Pyrimethamine 500/25mg, tablets, 1000 Tabs</v>
      </c>
      <c r="F153" s="45">
        <f>IFERROR(VLOOKUP($A153,'Item List'!$A:$W,6,FALSE),"")</f>
        <v>342</v>
      </c>
      <c r="G153" s="45">
        <f>IFERROR(VLOOKUP($A153,'Item List'!$A:$W,7,FALSE),"")</f>
        <v>324</v>
      </c>
      <c r="H153" s="45">
        <f>IFERROR(VLOOKUP($A153,'Item List'!$A:$W,8,FALSE),"")</f>
        <v>13</v>
      </c>
      <c r="I153" s="45" t="str">
        <f>IFERROR(VLOOKUP($A153,'Item List'!$A:$W,9,FALSE),"")</f>
        <v>JJL12L02</v>
      </c>
      <c r="J153" s="45" t="str">
        <f>IFERROR(VLOOKUP($A153,'Item List'!$A:$W,10,FALSE),"")</f>
        <v/>
      </c>
      <c r="K153" s="43">
        <f t="shared" si="24"/>
        <v>73</v>
      </c>
      <c r="L153" s="43">
        <f t="shared" si="17"/>
        <v>5.615384615384615</v>
      </c>
      <c r="M153" s="44">
        <f t="shared" si="18"/>
        <v>6</v>
      </c>
      <c r="N153" s="49">
        <f t="shared" si="19"/>
        <v>78</v>
      </c>
      <c r="O153" s="20"/>
      <c r="Q153" s="4" t="str" cm="1">
        <f t="array" ref="Q153">IFERROR(INDEX($A$4:$N$1000,SMALL(IF((INDEX(MID($A$4:$N$1000,1,2),,11)&lt;&gt;"NN")*(INDEX($A$4:$N$1000,,13)&gt;=100)*(INDEX($A$4:$N$1000,,13)&lt;&gt;""),MATCH(ROW($A$4:$N$1000),ROW($A$4:$N$1000)),""),ROWS($A$4:A153)),COLUMNS($A$1:A150)),"")</f>
        <v/>
      </c>
      <c r="R153" s="4" t="str">
        <f>IFERROR(VLOOKUP(Q153,$A:$N,13,0),"")</f>
        <v/>
      </c>
      <c r="S153" s="4" t="str">
        <f ca="1"/>
        <v/>
      </c>
      <c r="T153" s="4" t="str">
        <f ca="1"/>
        <v/>
      </c>
      <c r="U153" s="4" t="str">
        <f t="shared" ca="1" si="20"/>
        <v/>
      </c>
      <c r="X153" s="4" t="str">
        <f>IFERROR(VLOOKUP(V153,$A:$C,4,0),"")</f>
        <v/>
      </c>
      <c r="AA153" s="4" t="str">
        <f t="shared" si="21"/>
        <v/>
      </c>
      <c r="AB153" s="8" t="str" cm="1">
        <f t="array" ref="AB153">IFERROR(INDEX($A$4:$N$1000,SMALL(IF((INDEX(MID($A$4:$N$1000,1,2),,11)&lt;&gt;"NN")*(INDEX($A$4:$N$1000,,13)&gt;=50)*(INDEX($A$4:$N$1000,,13)&lt;100)*(INDEX($A$4:$N$1000,,13)&lt;&gt;""),MATCH(ROW($A$4:$N$1000),ROW($A$4:$N$1000)),""),ROWS($A$4:A153)),COLUMNS($A$1:A150)),"")</f>
        <v/>
      </c>
      <c r="AC153" s="4" t="str">
        <f>IFERROR(VLOOKUP(AB153,$A:$N,13,0),"")</f>
        <v/>
      </c>
      <c r="AD153" s="4" t="str">
        <f ca="1"/>
        <v/>
      </c>
      <c r="AE153" s="4" t="str">
        <f ca="1"/>
        <v/>
      </c>
      <c r="AF153" s="4" t="str">
        <f t="shared" ca="1" si="22"/>
        <v/>
      </c>
      <c r="AI153" s="4" t="str">
        <f>IFERROR(VLOOKUP(AG153,$A:$C,4,0),"")</f>
        <v/>
      </c>
      <c r="AL153" s="4" t="str">
        <f>IFERROR(VLOOKUP(AJ153,$A:$C,4,0),"")</f>
        <v/>
      </c>
      <c r="AM153" s="8" cm="1">
        <f t="array" ref="AM153">IFERROR(INDEX($A$4:$N$1000,SMALL(IF((INDEX(MID($A$4:$N$1000,1,2),,11)&lt;&gt;"NN")*(INDEX($A$4:$N$1000,,13)&gt;=0)*(INDEX($A$4:$N$1000,,13)&lt;50)*(INDEX($A$4:$N$1000,,13)&lt;&gt;""),MATCH(ROW($A$4:$N$1000),ROW($A$4:$N$1000)),""),ROWS($A$4:A153)),COLUMNS($A$1:A150)),"")</f>
        <v>81293</v>
      </c>
      <c r="AN153" s="4">
        <f>IFERROR(VLOOKUP(AM153,$A:$N,13,0),"")</f>
        <v>9</v>
      </c>
      <c r="AO153" s="4">
        <f ca="1"/>
        <v>81293</v>
      </c>
      <c r="AP153" s="4">
        <f ca="1"/>
        <v>9</v>
      </c>
      <c r="AQ153" s="4" t="str">
        <f t="shared" ca="1" si="23"/>
        <v/>
      </c>
      <c r="AT153" s="4" t="str">
        <f>IFERROR(VLOOKUP(AR153,$A:$C,4,0),"")</f>
        <v/>
      </c>
      <c r="AU153" s="8" t="str" cm="1">
        <f t="array" ref="AU153">IFERROR(INDEX($A$4:$N$1000,SMALL(IF((INDEX(MID($A$4:$N$1000,1,2),,11)="NN")*(INDEX($A$4:$N$1000,,13)&gt;=0)*(INDEX($A$4:$N$1000,,13)&lt;&gt;""),MATCH(ROW($A$4:$N$1000),ROW($A$4:$N$1000)),""),ROWS($A$4:A153)),COLUMNS($A$1:A150)),"")</f>
        <v/>
      </c>
      <c r="AV153" s="4" t="str">
        <f>IFERROR(VLOOKUP(AU153,$A:$N,13,0),"")</f>
        <v/>
      </c>
      <c r="AW153" s="4" t="str">
        <f ca="1"/>
        <v/>
      </c>
      <c r="AX153" s="4" t="str">
        <f ca="1"/>
        <v/>
      </c>
      <c r="AY153" s="4" t="str">
        <f ca="1">IFERROR(VLOOKUP(AW153,$A:$C,4,0),"")</f>
        <v/>
      </c>
    </row>
    <row r="154" spans="1:51" ht="15.75" thickBot="1" x14ac:dyDescent="0.3">
      <c r="A154" s="64">
        <v>88103</v>
      </c>
      <c r="B154" s="62">
        <v>1332</v>
      </c>
      <c r="C154" s="63">
        <v>137</v>
      </c>
      <c r="D154" s="45">
        <f>IFERROR(VLOOKUP($A154,'Item List'!$A:$W,4,FALSE),"")</f>
        <v>1000</v>
      </c>
      <c r="E154" s="53" t="str">
        <f>IFERROR(VLOOKUP($A154,'Item List'!$A:$W,5,FALSE),"")</f>
        <v>Chloroquine 150mg base (as phosphate), [DON] tablets, 1000 Tabs</v>
      </c>
      <c r="F154" s="45">
        <f>IFERROR(VLOOKUP($A154,'Item List'!$A:$W,6,FALSE),"")</f>
        <v>50</v>
      </c>
      <c r="G154" s="45">
        <f>IFERROR(VLOOKUP($A154,'Item List'!$A:$W,7,FALSE),"")</f>
        <v>99</v>
      </c>
      <c r="H154" s="45">
        <f>IFERROR(VLOOKUP($A154,'Item List'!$A:$W,8,FALSE),"")</f>
        <v>48</v>
      </c>
      <c r="I154" s="45" t="str">
        <f>IFERROR(VLOOKUP($A154,'Item List'!$A:$W,9,FALSE),"")</f>
        <v>JJL12L03</v>
      </c>
      <c r="J154" s="45" t="str">
        <f>IFERROR(VLOOKUP($A154,'Item List'!$A:$W,10,FALSE),"")</f>
        <v/>
      </c>
      <c r="K154" s="43">
        <f t="shared" si="24"/>
        <v>137</v>
      </c>
      <c r="L154" s="43">
        <f t="shared" si="17"/>
        <v>2.8541666666666665</v>
      </c>
      <c r="M154" s="44">
        <f t="shared" si="18"/>
        <v>3</v>
      </c>
      <c r="N154" s="49">
        <f t="shared" si="19"/>
        <v>144</v>
      </c>
      <c r="O154" s="20"/>
      <c r="Q154" s="4" t="str" cm="1">
        <f t="array" ref="Q154">IFERROR(INDEX($A$4:$N$1000,SMALL(IF((INDEX(MID($A$4:$N$1000,1,2),,11)&lt;&gt;"NN")*(INDEX($A$4:$N$1000,,13)&gt;=100)*(INDEX($A$4:$N$1000,,13)&lt;&gt;""),MATCH(ROW($A$4:$N$1000),ROW($A$4:$N$1000)),""),ROWS($A$4:A154)),COLUMNS($A$1:A151)),"")</f>
        <v/>
      </c>
      <c r="R154" s="4" t="str">
        <f>IFERROR(VLOOKUP(Q154,$A:$N,13,0),"")</f>
        <v/>
      </c>
      <c r="S154" s="4" t="str">
        <f ca="1"/>
        <v/>
      </c>
      <c r="T154" s="4" t="str">
        <f ca="1"/>
        <v/>
      </c>
      <c r="U154" s="4" t="str">
        <f t="shared" ca="1" si="20"/>
        <v/>
      </c>
      <c r="X154" s="4" t="str">
        <f>IFERROR(VLOOKUP(V154,$A:$C,4,0),"")</f>
        <v/>
      </c>
      <c r="AA154" s="4" t="str">
        <f t="shared" si="21"/>
        <v/>
      </c>
      <c r="AB154" s="8" t="str" cm="1">
        <f t="array" ref="AB154">IFERROR(INDEX($A$4:$N$1000,SMALL(IF((INDEX(MID($A$4:$N$1000,1,2),,11)&lt;&gt;"NN")*(INDEX($A$4:$N$1000,,13)&gt;=50)*(INDEX($A$4:$N$1000,,13)&lt;100)*(INDEX($A$4:$N$1000,,13)&lt;&gt;""),MATCH(ROW($A$4:$N$1000),ROW($A$4:$N$1000)),""),ROWS($A$4:A154)),COLUMNS($A$1:A151)),"")</f>
        <v/>
      </c>
      <c r="AC154" s="4" t="str">
        <f>IFERROR(VLOOKUP(AB154,$A:$N,13,0),"")</f>
        <v/>
      </c>
      <c r="AD154" s="4" t="str">
        <f ca="1"/>
        <v/>
      </c>
      <c r="AE154" s="4" t="str">
        <f ca="1"/>
        <v/>
      </c>
      <c r="AF154" s="4" t="str">
        <f t="shared" ca="1" si="22"/>
        <v/>
      </c>
      <c r="AI154" s="4" t="str">
        <f>IFERROR(VLOOKUP(AG154,$A:$C,4,0),"")</f>
        <v/>
      </c>
      <c r="AL154" s="4" t="str">
        <f>IFERROR(VLOOKUP(AJ154,$A:$C,4,0),"")</f>
        <v/>
      </c>
      <c r="AM154" s="8" cm="1">
        <f t="array" ref="AM154">IFERROR(INDEX($A$4:$N$1000,SMALL(IF((INDEX(MID($A$4:$N$1000,1,2),,11)&lt;&gt;"NN")*(INDEX($A$4:$N$1000,,13)&gt;=0)*(INDEX($A$4:$N$1000,,13)&lt;50)*(INDEX($A$4:$N$1000,,13)&lt;&gt;""),MATCH(ROW($A$4:$N$1000),ROW($A$4:$N$1000)),""),ROWS($A$4:A154)),COLUMNS($A$1:A151)),"")</f>
        <v>89287</v>
      </c>
      <c r="AN154" s="4">
        <f>IFERROR(VLOOKUP(AM154,$A:$N,13,0),"")</f>
        <v>10</v>
      </c>
      <c r="AO154" s="4">
        <f ca="1"/>
        <v>89287</v>
      </c>
      <c r="AP154" s="4">
        <f ca="1"/>
        <v>10</v>
      </c>
      <c r="AQ154" s="4" t="str">
        <f t="shared" ca="1" si="23"/>
        <v/>
      </c>
      <c r="AT154" s="4" t="str">
        <f>IFERROR(VLOOKUP(AR154,$A:$C,4,0),"")</f>
        <v/>
      </c>
      <c r="AU154" s="8" t="str" cm="1">
        <f t="array" ref="AU154">IFERROR(INDEX($A$4:$N$1000,SMALL(IF((INDEX(MID($A$4:$N$1000,1,2),,11)="NN")*(INDEX($A$4:$N$1000,,13)&gt;=0)*(INDEX($A$4:$N$1000,,13)&lt;&gt;""),MATCH(ROW($A$4:$N$1000),ROW($A$4:$N$1000)),""),ROWS($A$4:A154)),COLUMNS($A$1:A151)),"")</f>
        <v/>
      </c>
      <c r="AV154" s="4" t="str">
        <f>IFERROR(VLOOKUP(AU154,$A:$N,13,0),"")</f>
        <v/>
      </c>
      <c r="AW154" s="4" t="str">
        <f ca="1"/>
        <v/>
      </c>
      <c r="AX154" s="4" t="str">
        <f ca="1"/>
        <v/>
      </c>
      <c r="AY154" s="4" t="str">
        <f ca="1">IFERROR(VLOOKUP(AW154,$A:$C,4,0),"")</f>
        <v/>
      </c>
    </row>
    <row r="155" spans="1:51" ht="15.75" thickBot="1" x14ac:dyDescent="0.3">
      <c r="A155" s="64">
        <v>82876</v>
      </c>
      <c r="B155" s="62">
        <v>980</v>
      </c>
      <c r="C155" s="63">
        <v>286</v>
      </c>
      <c r="D155" s="45">
        <f>IFERROR(VLOOKUP($A155,'Item List'!$A:$W,4,FALSE),"")</f>
        <v>1000</v>
      </c>
      <c r="E155" s="53" t="str">
        <f>IFERROR(VLOOKUP($A155,'Item List'!$A:$W,5,FALSE),"")</f>
        <v>Quinine 300mg (as sulfate), tablets, Blister 100 x 10 Tabs</v>
      </c>
      <c r="F155" s="45">
        <f>IFERROR(VLOOKUP($A155,'Item List'!$A:$W,6,FALSE),"")</f>
        <v>62</v>
      </c>
      <c r="G155" s="45">
        <f>IFERROR(VLOOKUP($A155,'Item List'!$A:$W,7,FALSE),"")</f>
        <v>773</v>
      </c>
      <c r="H155" s="45">
        <f>IFERROR(VLOOKUP($A155,'Item List'!$A:$W,8,FALSE),"")</f>
        <v>9</v>
      </c>
      <c r="I155" s="45" t="str">
        <f>IFERROR(VLOOKUP($A155,'Item List'!$A:$W,9,FALSE),"")</f>
        <v>JJL12L04</v>
      </c>
      <c r="J155" s="45" t="str">
        <f>IFERROR(VLOOKUP($A155,'Item List'!$A:$W,10,FALSE),"")</f>
        <v/>
      </c>
      <c r="K155" s="43">
        <f t="shared" si="24"/>
        <v>286</v>
      </c>
      <c r="L155" s="43">
        <f t="shared" si="17"/>
        <v>31.777777777777779</v>
      </c>
      <c r="M155" s="44">
        <f t="shared" si="18"/>
        <v>32</v>
      </c>
      <c r="N155" s="49">
        <f t="shared" si="19"/>
        <v>288</v>
      </c>
      <c r="O155" s="20"/>
      <c r="Q155" s="4" t="str" cm="1">
        <f t="array" ref="Q155">IFERROR(INDEX($A$4:$N$1000,SMALL(IF((INDEX(MID($A$4:$N$1000,1,2),,11)&lt;&gt;"NN")*(INDEX($A$4:$N$1000,,13)&gt;=100)*(INDEX($A$4:$N$1000,,13)&lt;&gt;""),MATCH(ROW($A$4:$N$1000),ROW($A$4:$N$1000)),""),ROWS($A$4:A155)),COLUMNS($A$1:A152)),"")</f>
        <v/>
      </c>
      <c r="R155" s="4" t="str">
        <f>IFERROR(VLOOKUP(Q155,$A:$N,13,0),"")</f>
        <v/>
      </c>
      <c r="S155" s="4" t="str">
        <f ca="1"/>
        <v/>
      </c>
      <c r="T155" s="4" t="str">
        <f ca="1"/>
        <v/>
      </c>
      <c r="U155" s="4" t="str">
        <f t="shared" ca="1" si="20"/>
        <v/>
      </c>
      <c r="X155" s="4" t="str">
        <f>IFERROR(VLOOKUP(V155,$A:$C,4,0),"")</f>
        <v/>
      </c>
      <c r="AA155" s="4" t="str">
        <f t="shared" si="21"/>
        <v/>
      </c>
      <c r="AB155" s="8" t="str" cm="1">
        <f t="array" ref="AB155">IFERROR(INDEX($A$4:$N$1000,SMALL(IF((INDEX(MID($A$4:$N$1000,1,2),,11)&lt;&gt;"NN")*(INDEX($A$4:$N$1000,,13)&gt;=50)*(INDEX($A$4:$N$1000,,13)&lt;100)*(INDEX($A$4:$N$1000,,13)&lt;&gt;""),MATCH(ROW($A$4:$N$1000),ROW($A$4:$N$1000)),""),ROWS($A$4:A155)),COLUMNS($A$1:A152)),"")</f>
        <v/>
      </c>
      <c r="AC155" s="4" t="str">
        <f>IFERROR(VLOOKUP(AB155,$A:$N,13,0),"")</f>
        <v/>
      </c>
      <c r="AD155" s="4" t="str">
        <f ca="1"/>
        <v/>
      </c>
      <c r="AE155" s="4" t="str">
        <f ca="1"/>
        <v/>
      </c>
      <c r="AF155" s="4" t="str">
        <f t="shared" ca="1" si="22"/>
        <v/>
      </c>
      <c r="AI155" s="4" t="str">
        <f>IFERROR(VLOOKUP(AG155,$A:$C,4,0),"")</f>
        <v/>
      </c>
      <c r="AL155" s="4" t="str">
        <f>IFERROR(VLOOKUP(AJ155,$A:$C,4,0),"")</f>
        <v/>
      </c>
      <c r="AM155" s="8" cm="1">
        <f t="array" ref="AM155">IFERROR(INDEX($A$4:$N$1000,SMALL(IF((INDEX(MID($A$4:$N$1000,1,2),,11)&lt;&gt;"NN")*(INDEX($A$4:$N$1000,,13)&gt;=0)*(INDEX($A$4:$N$1000,,13)&lt;50)*(INDEX($A$4:$N$1000,,13)&lt;&gt;""),MATCH(ROW($A$4:$N$1000),ROW($A$4:$N$1000)),""),ROWS($A$4:A155)),COLUMNS($A$1:A152)),"")</f>
        <v>89641</v>
      </c>
      <c r="AN155" s="4">
        <f>IFERROR(VLOOKUP(AM155,$A:$N,13,0),"")</f>
        <v>6</v>
      </c>
      <c r="AO155" s="4">
        <f ca="1"/>
        <v>89641</v>
      </c>
      <c r="AP155" s="4">
        <f ca="1"/>
        <v>6</v>
      </c>
      <c r="AQ155" s="4" t="str">
        <f t="shared" ca="1" si="23"/>
        <v/>
      </c>
      <c r="AT155" s="4" t="str">
        <f>IFERROR(VLOOKUP(AR155,$A:$C,4,0),"")</f>
        <v/>
      </c>
      <c r="AU155" s="8" t="str" cm="1">
        <f t="array" ref="AU155">IFERROR(INDEX($A$4:$N$1000,SMALL(IF((INDEX(MID($A$4:$N$1000,1,2),,11)="NN")*(INDEX($A$4:$N$1000,,13)&gt;=0)*(INDEX($A$4:$N$1000,,13)&lt;&gt;""),MATCH(ROW($A$4:$N$1000),ROW($A$4:$N$1000)),""),ROWS($A$4:A155)),COLUMNS($A$1:A152)),"")</f>
        <v/>
      </c>
      <c r="AV155" s="4" t="str">
        <f>IFERROR(VLOOKUP(AU155,$A:$N,13,0),"")</f>
        <v/>
      </c>
      <c r="AW155" s="4" t="str">
        <f ca="1"/>
        <v/>
      </c>
      <c r="AX155" s="4" t="str">
        <f ca="1"/>
        <v/>
      </c>
      <c r="AY155" s="4" t="str">
        <f ca="1">IFERROR(VLOOKUP(AW155,$A:$C,4,0),"")</f>
        <v/>
      </c>
    </row>
    <row r="156" spans="1:51" ht="15.75" thickBot="1" x14ac:dyDescent="0.3">
      <c r="A156" s="64">
        <v>83505</v>
      </c>
      <c r="B156" s="62">
        <v>1170</v>
      </c>
      <c r="C156" s="63">
        <v>304</v>
      </c>
      <c r="D156" s="45">
        <f>IFERROR(VLOOKUP($A156,'Item List'!$A:$W,4,FALSE),"")</f>
        <v>30</v>
      </c>
      <c r="E156" s="53" t="str">
        <f>IFERROR(VLOOKUP($A156,'Item List'!$A:$W,5,FALSE),"")</f>
        <v>Efavirenz 600mg [Stocrin/Sustiva], tablets, 30 Tabs</v>
      </c>
      <c r="F156" s="45">
        <f>IFERROR(VLOOKUP($A156,'Item List'!$A:$W,6,FALSE),"")</f>
        <v>176</v>
      </c>
      <c r="G156" s="45">
        <f>IFERROR(VLOOKUP($A156,'Item List'!$A:$W,7,FALSE),"")</f>
        <v>683</v>
      </c>
      <c r="H156" s="45">
        <f>IFERROR(VLOOKUP($A156,'Item List'!$A:$W,8,FALSE),"")</f>
        <v>8</v>
      </c>
      <c r="I156" s="45" t="str">
        <f>IFERROR(VLOOKUP($A156,'Item List'!$A:$W,9,FALSE),"")</f>
        <v>JJL12L05</v>
      </c>
      <c r="J156" s="45" t="str">
        <f>IFERROR(VLOOKUP($A156,'Item List'!$A:$W,10,FALSE),"")</f>
        <v/>
      </c>
      <c r="K156" s="43">
        <f t="shared" si="24"/>
        <v>304</v>
      </c>
      <c r="L156" s="43">
        <f t="shared" si="17"/>
        <v>38</v>
      </c>
      <c r="M156" s="44">
        <f t="shared" si="18"/>
        <v>38</v>
      </c>
      <c r="N156" s="49">
        <f t="shared" si="19"/>
        <v>304</v>
      </c>
      <c r="O156" s="20"/>
      <c r="Q156" s="4" t="str" cm="1">
        <f t="array" ref="Q156">IFERROR(INDEX($A$4:$N$1000,SMALL(IF((INDEX(MID($A$4:$N$1000,1,2),,11)&lt;&gt;"NN")*(INDEX($A$4:$N$1000,,13)&gt;=100)*(INDEX($A$4:$N$1000,,13)&lt;&gt;""),MATCH(ROW($A$4:$N$1000),ROW($A$4:$N$1000)),""),ROWS($A$4:A156)),COLUMNS($A$1:A153)),"")</f>
        <v/>
      </c>
      <c r="R156" s="4" t="str">
        <f>IFERROR(VLOOKUP(Q156,$A:$N,13,0),"")</f>
        <v/>
      </c>
      <c r="S156" s="4" t="str">
        <f ca="1"/>
        <v/>
      </c>
      <c r="T156" s="4" t="str">
        <f ca="1"/>
        <v/>
      </c>
      <c r="U156" s="4" t="str">
        <f t="shared" ca="1" si="20"/>
        <v/>
      </c>
      <c r="X156" s="4" t="str">
        <f>IFERROR(VLOOKUP(V156,$A:$C,4,0),"")</f>
        <v/>
      </c>
      <c r="AA156" s="4" t="str">
        <f t="shared" si="21"/>
        <v/>
      </c>
      <c r="AB156" s="8" t="str" cm="1">
        <f t="array" ref="AB156">IFERROR(INDEX($A$4:$N$1000,SMALL(IF((INDEX(MID($A$4:$N$1000,1,2),,11)&lt;&gt;"NN")*(INDEX($A$4:$N$1000,,13)&gt;=50)*(INDEX($A$4:$N$1000,,13)&lt;100)*(INDEX($A$4:$N$1000,,13)&lt;&gt;""),MATCH(ROW($A$4:$N$1000),ROW($A$4:$N$1000)),""),ROWS($A$4:A156)),COLUMNS($A$1:A153)),"")</f>
        <v/>
      </c>
      <c r="AC156" s="4" t="str">
        <f>IFERROR(VLOOKUP(AB156,$A:$N,13,0),"")</f>
        <v/>
      </c>
      <c r="AD156" s="4" t="str">
        <f ca="1"/>
        <v/>
      </c>
      <c r="AE156" s="4" t="str">
        <f ca="1"/>
        <v/>
      </c>
      <c r="AF156" s="4" t="str">
        <f t="shared" ca="1" si="22"/>
        <v/>
      </c>
      <c r="AI156" s="4" t="str">
        <f>IFERROR(VLOOKUP(AG156,$A:$C,4,0),"")</f>
        <v/>
      </c>
      <c r="AL156" s="4" t="str">
        <f>IFERROR(VLOOKUP(AJ156,$A:$C,4,0),"")</f>
        <v/>
      </c>
      <c r="AM156" s="8" cm="1">
        <f t="array" ref="AM156">IFERROR(INDEX($A$4:$N$1000,SMALL(IF((INDEX(MID($A$4:$N$1000,1,2),,11)&lt;&gt;"NN")*(INDEX($A$4:$N$1000,,13)&gt;=0)*(INDEX($A$4:$N$1000,,13)&lt;50)*(INDEX($A$4:$N$1000,,13)&lt;&gt;""),MATCH(ROW($A$4:$N$1000),ROW($A$4:$N$1000)),""),ROWS($A$4:A156)),COLUMNS($A$1:A153)),"")</f>
        <v>84299</v>
      </c>
      <c r="AN156" s="4">
        <f>IFERROR(VLOOKUP(AM156,$A:$N,13,0),"")</f>
        <v>14</v>
      </c>
      <c r="AO156" s="4">
        <f ca="1"/>
        <v>84299</v>
      </c>
      <c r="AP156" s="4">
        <f ca="1"/>
        <v>14</v>
      </c>
      <c r="AQ156" s="4" t="str">
        <f t="shared" ca="1" si="23"/>
        <v/>
      </c>
      <c r="AT156" s="4" t="str">
        <f>IFERROR(VLOOKUP(AR156,$A:$C,4,0),"")</f>
        <v/>
      </c>
      <c r="AU156" s="8" t="str" cm="1">
        <f t="array" ref="AU156">IFERROR(INDEX($A$4:$N$1000,SMALL(IF((INDEX(MID($A$4:$N$1000,1,2),,11)="NN")*(INDEX($A$4:$N$1000,,13)&gt;=0)*(INDEX($A$4:$N$1000,,13)&lt;&gt;""),MATCH(ROW($A$4:$N$1000),ROW($A$4:$N$1000)),""),ROWS($A$4:A156)),COLUMNS($A$1:A153)),"")</f>
        <v/>
      </c>
      <c r="AV156" s="4" t="str">
        <f>IFERROR(VLOOKUP(AU156,$A:$N,13,0),"")</f>
        <v/>
      </c>
      <c r="AW156" s="4" t="str">
        <f ca="1"/>
        <v/>
      </c>
      <c r="AX156" s="4" t="str">
        <f ca="1"/>
        <v/>
      </c>
      <c r="AY156" s="4" t="str">
        <f ca="1">IFERROR(VLOOKUP(AW156,$A:$C,4,0),"")</f>
        <v/>
      </c>
    </row>
    <row r="157" spans="1:51" ht="15.75" thickBot="1" x14ac:dyDescent="0.3">
      <c r="A157" s="64">
        <v>86095</v>
      </c>
      <c r="B157" s="62">
        <v>1501</v>
      </c>
      <c r="C157" s="63">
        <v>162</v>
      </c>
      <c r="D157" s="45">
        <f>IFERROR(VLOOKUP($A157,'Item List'!$A:$W,4,FALSE),"")</f>
        <v>100</v>
      </c>
      <c r="E157" s="53" t="str">
        <f>IFERROR(VLOOKUP($A157,'Item List'!$A:$W,5,FALSE),"")</f>
        <v>HIV 1/2, Capillus HIV Kit, 100 Tests</v>
      </c>
      <c r="F157" s="45">
        <f>IFERROR(VLOOKUP($A157,'Item List'!$A:$W,6,FALSE),"")</f>
        <v>115</v>
      </c>
      <c r="G157" s="45">
        <f>IFERROR(VLOOKUP($A157,'Item List'!$A:$W,7,FALSE),"")</f>
        <v>341</v>
      </c>
      <c r="H157" s="45">
        <f>IFERROR(VLOOKUP($A157,'Item List'!$A:$W,8,FALSE),"")</f>
        <v>34</v>
      </c>
      <c r="I157" s="45" t="str">
        <f>IFERROR(VLOOKUP($A157,'Item List'!$A:$W,9,FALSE),"")</f>
        <v>JJL12L06</v>
      </c>
      <c r="J157" s="45" t="str">
        <f>IFERROR(VLOOKUP($A157,'Item List'!$A:$W,10,FALSE),"")</f>
        <v/>
      </c>
      <c r="K157" s="43">
        <f t="shared" si="24"/>
        <v>162</v>
      </c>
      <c r="L157" s="43">
        <f t="shared" si="17"/>
        <v>4.7647058823529411</v>
      </c>
      <c r="M157" s="44">
        <f t="shared" si="18"/>
        <v>5</v>
      </c>
      <c r="N157" s="49">
        <f t="shared" si="19"/>
        <v>170</v>
      </c>
      <c r="O157" s="20"/>
      <c r="Q157" s="4" t="str" cm="1">
        <f t="array" ref="Q157">IFERROR(INDEX($A$4:$N$1000,SMALL(IF((INDEX(MID($A$4:$N$1000,1,2),,11)&lt;&gt;"NN")*(INDEX($A$4:$N$1000,,13)&gt;=100)*(INDEX($A$4:$N$1000,,13)&lt;&gt;""),MATCH(ROW($A$4:$N$1000),ROW($A$4:$N$1000)),""),ROWS($A$4:A157)),COLUMNS($A$1:A154)),"")</f>
        <v/>
      </c>
      <c r="R157" s="4" t="str">
        <f>IFERROR(VLOOKUP(Q157,$A:$N,13,0),"")</f>
        <v/>
      </c>
      <c r="S157" s="4" t="str">
        <f ca="1"/>
        <v/>
      </c>
      <c r="T157" s="4" t="str">
        <f ca="1"/>
        <v/>
      </c>
      <c r="U157" s="4" t="str">
        <f t="shared" ca="1" si="20"/>
        <v/>
      </c>
      <c r="X157" s="4" t="str">
        <f>IFERROR(VLOOKUP(V157,$A:$C,4,0),"")</f>
        <v/>
      </c>
      <c r="AA157" s="4" t="str">
        <f t="shared" si="21"/>
        <v/>
      </c>
      <c r="AB157" s="8" t="str" cm="1">
        <f t="array" ref="AB157">IFERROR(INDEX($A$4:$N$1000,SMALL(IF((INDEX(MID($A$4:$N$1000,1,2),,11)&lt;&gt;"NN")*(INDEX($A$4:$N$1000,,13)&gt;=50)*(INDEX($A$4:$N$1000,,13)&lt;100)*(INDEX($A$4:$N$1000,,13)&lt;&gt;""),MATCH(ROW($A$4:$N$1000),ROW($A$4:$N$1000)),""),ROWS($A$4:A157)),COLUMNS($A$1:A154)),"")</f>
        <v/>
      </c>
      <c r="AC157" s="4" t="str">
        <f>IFERROR(VLOOKUP(AB157,$A:$N,13,0),"")</f>
        <v/>
      </c>
      <c r="AD157" s="4" t="str">
        <f ca="1"/>
        <v/>
      </c>
      <c r="AE157" s="4" t="str">
        <f ca="1"/>
        <v/>
      </c>
      <c r="AF157" s="4" t="str">
        <f t="shared" ca="1" si="22"/>
        <v/>
      </c>
      <c r="AI157" s="4" t="str">
        <f>IFERROR(VLOOKUP(AG157,$A:$C,4,0),"")</f>
        <v/>
      </c>
      <c r="AL157" s="4" t="str">
        <f>IFERROR(VLOOKUP(AJ157,$A:$C,4,0),"")</f>
        <v/>
      </c>
      <c r="AM157" s="8" cm="1">
        <f t="array" ref="AM157">IFERROR(INDEX($A$4:$N$1000,SMALL(IF((INDEX(MID($A$4:$N$1000,1,2),,11)&lt;&gt;"NN")*(INDEX($A$4:$N$1000,,13)&gt;=0)*(INDEX($A$4:$N$1000,,13)&lt;50)*(INDEX($A$4:$N$1000,,13)&lt;&gt;""),MATCH(ROW($A$4:$N$1000),ROW($A$4:$N$1000)),""),ROWS($A$4:A157)),COLUMNS($A$1:A154)),"")</f>
        <v>83925</v>
      </c>
      <c r="AN157" s="4">
        <f>IFERROR(VLOOKUP(AM157,$A:$N,13,0),"")</f>
        <v>10</v>
      </c>
      <c r="AO157" s="4">
        <f ca="1"/>
        <v>83925</v>
      </c>
      <c r="AP157" s="4">
        <f ca="1"/>
        <v>10</v>
      </c>
      <c r="AQ157" s="4" t="str">
        <f t="shared" ca="1" si="23"/>
        <v/>
      </c>
      <c r="AT157" s="4" t="str">
        <f>IFERROR(VLOOKUP(AR157,$A:$C,4,0),"")</f>
        <v/>
      </c>
      <c r="AU157" s="8" t="str" cm="1">
        <f t="array" ref="AU157">IFERROR(INDEX($A$4:$N$1000,SMALL(IF((INDEX(MID($A$4:$N$1000,1,2),,11)="NN")*(INDEX($A$4:$N$1000,,13)&gt;=0)*(INDEX($A$4:$N$1000,,13)&lt;&gt;""),MATCH(ROW($A$4:$N$1000),ROW($A$4:$N$1000)),""),ROWS($A$4:A157)),COLUMNS($A$1:A154)),"")</f>
        <v/>
      </c>
      <c r="AV157" s="4" t="str">
        <f>IFERROR(VLOOKUP(AU157,$A:$N,13,0),"")</f>
        <v/>
      </c>
      <c r="AW157" s="4" t="str">
        <f ca="1"/>
        <v/>
      </c>
      <c r="AX157" s="4" t="str">
        <f ca="1"/>
        <v/>
      </c>
      <c r="AY157" s="4" t="str">
        <f ca="1">IFERROR(VLOOKUP(AW157,$A:$C,4,0),"")</f>
        <v/>
      </c>
    </row>
    <row r="158" spans="1:51" ht="15.75" thickBot="1" x14ac:dyDescent="0.3">
      <c r="A158" s="64">
        <v>83902</v>
      </c>
      <c r="B158" s="62">
        <v>1932</v>
      </c>
      <c r="C158" s="63">
        <v>74</v>
      </c>
      <c r="D158" s="45">
        <f>IFERROR(VLOOKUP($A158,'Item List'!$A:$W,4,FALSE),"")</f>
        <v>60</v>
      </c>
      <c r="E158" s="53" t="str">
        <f>IFERROR(VLOOKUP($A158,'Item List'!$A:$W,5,FALSE),"")</f>
        <v>Nevirapine 200mg, tablets, 60 Tabs</v>
      </c>
      <c r="F158" s="45">
        <f>IFERROR(VLOOKUP($A158,'Item List'!$A:$W,6,FALSE),"")</f>
        <v>285</v>
      </c>
      <c r="G158" s="45">
        <f>IFERROR(VLOOKUP($A158,'Item List'!$A:$W,7,FALSE),"")</f>
        <v>810</v>
      </c>
      <c r="H158" s="45">
        <f>IFERROR(VLOOKUP($A158,'Item List'!$A:$W,8,FALSE),"")</f>
        <v>12</v>
      </c>
      <c r="I158" s="45" t="str">
        <f>IFERROR(VLOOKUP($A158,'Item List'!$A:$W,9,FALSE),"")</f>
        <v>JJL12B02</v>
      </c>
      <c r="J158" s="45" t="str">
        <f>IFERROR(VLOOKUP($A158,'Item List'!$A:$W,10,FALSE),"")</f>
        <v/>
      </c>
      <c r="K158" s="43">
        <f t="shared" si="24"/>
        <v>74</v>
      </c>
      <c r="L158" s="43">
        <f t="shared" si="17"/>
        <v>6.166666666666667</v>
      </c>
      <c r="M158" s="44">
        <f t="shared" si="18"/>
        <v>6</v>
      </c>
      <c r="N158" s="49">
        <f t="shared" si="19"/>
        <v>72</v>
      </c>
      <c r="O158" s="20"/>
      <c r="Q158" s="4" t="str" cm="1">
        <f t="array" ref="Q158">IFERROR(INDEX($A$4:$N$1000,SMALL(IF((INDEX(MID($A$4:$N$1000,1,2),,11)&lt;&gt;"NN")*(INDEX($A$4:$N$1000,,13)&gt;=100)*(INDEX($A$4:$N$1000,,13)&lt;&gt;""),MATCH(ROW($A$4:$N$1000),ROW($A$4:$N$1000)),""),ROWS($A$4:A158)),COLUMNS($A$1:A155)),"")</f>
        <v/>
      </c>
      <c r="R158" s="4" t="str">
        <f>IFERROR(VLOOKUP(Q158,$A:$N,13,0),"")</f>
        <v/>
      </c>
      <c r="S158" s="4" t="str">
        <f ca="1"/>
        <v/>
      </c>
      <c r="T158" s="4" t="str">
        <f ca="1"/>
        <v/>
      </c>
      <c r="U158" s="4" t="str">
        <f t="shared" ca="1" si="20"/>
        <v/>
      </c>
      <c r="X158" s="4" t="str">
        <f>IFERROR(VLOOKUP(V158,$A:$C,4,0),"")</f>
        <v/>
      </c>
      <c r="AA158" s="4" t="str">
        <f t="shared" si="21"/>
        <v/>
      </c>
      <c r="AB158" s="8" t="str" cm="1">
        <f t="array" ref="AB158">IFERROR(INDEX($A$4:$N$1000,SMALL(IF((INDEX(MID($A$4:$N$1000,1,2),,11)&lt;&gt;"NN")*(INDEX($A$4:$N$1000,,13)&gt;=50)*(INDEX($A$4:$N$1000,,13)&lt;100)*(INDEX($A$4:$N$1000,,13)&lt;&gt;""),MATCH(ROW($A$4:$N$1000),ROW($A$4:$N$1000)),""),ROWS($A$4:A158)),COLUMNS($A$1:A155)),"")</f>
        <v/>
      </c>
      <c r="AC158" s="4" t="str">
        <f>IFERROR(VLOOKUP(AB158,$A:$N,13,0),"")</f>
        <v/>
      </c>
      <c r="AD158" s="4" t="str">
        <f ca="1"/>
        <v/>
      </c>
      <c r="AE158" s="4" t="str">
        <f ca="1"/>
        <v/>
      </c>
      <c r="AF158" s="4" t="str">
        <f t="shared" ca="1" si="22"/>
        <v/>
      </c>
      <c r="AI158" s="4" t="str">
        <f>IFERROR(VLOOKUP(AG158,$A:$C,4,0),"")</f>
        <v/>
      </c>
      <c r="AL158" s="4" t="str">
        <f>IFERROR(VLOOKUP(AJ158,$A:$C,4,0),"")</f>
        <v/>
      </c>
      <c r="AM158" s="8" cm="1">
        <f t="array" ref="AM158">IFERROR(INDEX($A$4:$N$1000,SMALL(IF((INDEX(MID($A$4:$N$1000,1,2),,11)&lt;&gt;"NN")*(INDEX($A$4:$N$1000,,13)&gt;=0)*(INDEX($A$4:$N$1000,,13)&lt;50)*(INDEX($A$4:$N$1000,,13)&lt;&gt;""),MATCH(ROW($A$4:$N$1000),ROW($A$4:$N$1000)),""),ROWS($A$4:A158)),COLUMNS($A$1:A155)),"")</f>
        <v>87424</v>
      </c>
      <c r="AN158" s="4">
        <f>IFERROR(VLOOKUP(AM158,$A:$N,13,0),"")</f>
        <v>17</v>
      </c>
      <c r="AO158" s="4">
        <f ca="1"/>
        <v>87424</v>
      </c>
      <c r="AP158" s="4">
        <f ca="1"/>
        <v>17</v>
      </c>
      <c r="AQ158" s="4" t="str">
        <f t="shared" ca="1" si="23"/>
        <v/>
      </c>
      <c r="AT158" s="4" t="str">
        <f>IFERROR(VLOOKUP(AR158,$A:$C,4,0),"")</f>
        <v/>
      </c>
      <c r="AU158" s="8" t="str" cm="1">
        <f t="array" ref="AU158">IFERROR(INDEX($A$4:$N$1000,SMALL(IF((INDEX(MID($A$4:$N$1000,1,2),,11)="NN")*(INDEX($A$4:$N$1000,,13)&gt;=0)*(INDEX($A$4:$N$1000,,13)&lt;&gt;""),MATCH(ROW($A$4:$N$1000),ROW($A$4:$N$1000)),""),ROWS($A$4:A158)),COLUMNS($A$1:A155)),"")</f>
        <v/>
      </c>
      <c r="AV158" s="4" t="str">
        <f>IFERROR(VLOOKUP(AU158,$A:$N,13,0),"")</f>
        <v/>
      </c>
      <c r="AW158" s="4" t="str">
        <f ca="1"/>
        <v/>
      </c>
      <c r="AX158" s="4" t="str">
        <f ca="1"/>
        <v/>
      </c>
      <c r="AY158" s="4" t="str">
        <f ca="1">IFERROR(VLOOKUP(AW158,$A:$C,4,0),"")</f>
        <v/>
      </c>
    </row>
    <row r="159" spans="1:51" ht="15.75" thickBot="1" x14ac:dyDescent="0.3">
      <c r="A159" s="64">
        <v>85070</v>
      </c>
      <c r="B159" s="62">
        <v>862</v>
      </c>
      <c r="C159" s="63">
        <v>58</v>
      </c>
      <c r="D159" s="45">
        <f>IFERROR(VLOOKUP($A159,'Item List'!$A:$W,4,FALSE),"")</f>
        <v>300</v>
      </c>
      <c r="E159" s="53" t="str">
        <f>IFERROR(VLOOKUP($A159,'Item List'!$A:$W,5,FALSE),"")</f>
        <v>Lopinavir/Ritonavir 80/20mg/ml [Kaletra], oral solution, cool, Bottle 5 x 60 ml</v>
      </c>
      <c r="F159" s="45">
        <f>IFERROR(VLOOKUP($A159,'Item List'!$A:$W,6,FALSE),"")</f>
        <v>316</v>
      </c>
      <c r="G159" s="45">
        <f>IFERROR(VLOOKUP($A159,'Item List'!$A:$W,7,FALSE),"")</f>
        <v>100</v>
      </c>
      <c r="H159" s="45">
        <f>IFERROR(VLOOKUP($A159,'Item List'!$A:$W,8,FALSE),"")</f>
        <v>41</v>
      </c>
      <c r="I159" s="45" t="str">
        <f>IFERROR(VLOOKUP($A159,'Item List'!$A:$W,9,FALSE),"")</f>
        <v>JJL12E01</v>
      </c>
      <c r="J159" s="45" t="str">
        <f>IFERROR(VLOOKUP($A159,'Item List'!$A:$W,10,FALSE),"")</f>
        <v/>
      </c>
      <c r="K159" s="43">
        <f t="shared" si="24"/>
        <v>58</v>
      </c>
      <c r="L159" s="43">
        <f t="shared" si="17"/>
        <v>1.4146341463414633</v>
      </c>
      <c r="M159" s="44">
        <f t="shared" si="18"/>
        <v>1</v>
      </c>
      <c r="N159" s="49">
        <f t="shared" si="19"/>
        <v>41</v>
      </c>
      <c r="O159" s="20"/>
      <c r="Q159" s="4" t="str" cm="1">
        <f t="array" ref="Q159">IFERROR(INDEX($A$4:$N$1000,SMALL(IF((INDEX(MID($A$4:$N$1000,1,2),,11)&lt;&gt;"NN")*(INDEX($A$4:$N$1000,,13)&gt;=100)*(INDEX($A$4:$N$1000,,13)&lt;&gt;""),MATCH(ROW($A$4:$N$1000),ROW($A$4:$N$1000)),""),ROWS($A$4:A159)),COLUMNS($A$1:A156)),"")</f>
        <v/>
      </c>
      <c r="R159" s="4" t="str">
        <f>IFERROR(VLOOKUP(Q159,$A:$N,13,0),"")</f>
        <v/>
      </c>
      <c r="S159" s="4" t="str">
        <f ca="1"/>
        <v/>
      </c>
      <c r="T159" s="4" t="str">
        <f ca="1"/>
        <v/>
      </c>
      <c r="U159" s="4" t="str">
        <f t="shared" ca="1" si="20"/>
        <v/>
      </c>
      <c r="X159" s="4" t="str">
        <f>IFERROR(VLOOKUP(V159,$A:$C,4,0),"")</f>
        <v/>
      </c>
      <c r="AA159" s="4" t="str">
        <f t="shared" si="21"/>
        <v/>
      </c>
      <c r="AB159" s="8" t="str" cm="1">
        <f t="array" ref="AB159">IFERROR(INDEX($A$4:$N$1000,SMALL(IF((INDEX(MID($A$4:$N$1000,1,2),,11)&lt;&gt;"NN")*(INDEX($A$4:$N$1000,,13)&gt;=50)*(INDEX($A$4:$N$1000,,13)&lt;100)*(INDEX($A$4:$N$1000,,13)&lt;&gt;""),MATCH(ROW($A$4:$N$1000),ROW($A$4:$N$1000)),""),ROWS($A$4:A159)),COLUMNS($A$1:A156)),"")</f>
        <v/>
      </c>
      <c r="AC159" s="4" t="str">
        <f>IFERROR(VLOOKUP(AB159,$A:$N,13,0),"")</f>
        <v/>
      </c>
      <c r="AD159" s="4" t="str">
        <f ca="1"/>
        <v/>
      </c>
      <c r="AE159" s="4" t="str">
        <f ca="1"/>
        <v/>
      </c>
      <c r="AF159" s="4" t="str">
        <f t="shared" ca="1" si="22"/>
        <v/>
      </c>
      <c r="AI159" s="4" t="str">
        <f>IFERROR(VLOOKUP(AG159,$A:$C,4,0),"")</f>
        <v/>
      </c>
      <c r="AL159" s="4" t="str">
        <f>IFERROR(VLOOKUP(AJ159,$A:$C,4,0),"")</f>
        <v/>
      </c>
      <c r="AM159" s="8" cm="1">
        <f t="array" ref="AM159">IFERROR(INDEX($A$4:$N$1000,SMALL(IF((INDEX(MID($A$4:$N$1000,1,2),,11)&lt;&gt;"NN")*(INDEX($A$4:$N$1000,,13)&gt;=0)*(INDEX($A$4:$N$1000,,13)&lt;50)*(INDEX($A$4:$N$1000,,13)&lt;&gt;""),MATCH(ROW($A$4:$N$1000),ROW($A$4:$N$1000)),""),ROWS($A$4:A159)),COLUMNS($A$1:A156)),"")</f>
        <v>81937</v>
      </c>
      <c r="AN159" s="4">
        <f>IFERROR(VLOOKUP(AM159,$A:$N,13,0),"")</f>
        <v>23</v>
      </c>
      <c r="AO159" s="4">
        <f ca="1"/>
        <v>81937</v>
      </c>
      <c r="AP159" s="4">
        <f ca="1"/>
        <v>23</v>
      </c>
      <c r="AQ159" s="4" t="str">
        <f t="shared" ca="1" si="23"/>
        <v/>
      </c>
      <c r="AT159" s="4" t="str">
        <f>IFERROR(VLOOKUP(AR159,$A:$C,4,0),"")</f>
        <v/>
      </c>
      <c r="AU159" s="8" t="str" cm="1">
        <f t="array" ref="AU159">IFERROR(INDEX($A$4:$N$1000,SMALL(IF((INDEX(MID($A$4:$N$1000,1,2),,11)="NN")*(INDEX($A$4:$N$1000,,13)&gt;=0)*(INDEX($A$4:$N$1000,,13)&lt;&gt;""),MATCH(ROW($A$4:$N$1000),ROW($A$4:$N$1000)),""),ROWS($A$4:A159)),COLUMNS($A$1:A156)),"")</f>
        <v/>
      </c>
      <c r="AV159" s="4" t="str">
        <f>IFERROR(VLOOKUP(AU159,$A:$N,13,0),"")</f>
        <v/>
      </c>
      <c r="AW159" s="4" t="str">
        <f ca="1"/>
        <v/>
      </c>
      <c r="AX159" s="4" t="str">
        <f ca="1"/>
        <v/>
      </c>
      <c r="AY159" s="4" t="str">
        <f ca="1">IFERROR(VLOOKUP(AW159,$A:$C,4,0),"")</f>
        <v/>
      </c>
    </row>
    <row r="160" spans="1:51" ht="15.75" thickBot="1" x14ac:dyDescent="0.3">
      <c r="A160" s="64">
        <v>81511</v>
      </c>
      <c r="B160" s="62">
        <v>1195</v>
      </c>
      <c r="C160" s="63">
        <v>91</v>
      </c>
      <c r="D160" s="45">
        <f>IFERROR(VLOOKUP($A160,'Item List'!$A:$W,4,FALSE),"")</f>
        <v>30</v>
      </c>
      <c r="E160" s="53" t="str">
        <f>IFERROR(VLOOKUP($A160,'Item List'!$A:$W,5,FALSE),"")</f>
        <v>Emtricitabine/Tenofovir Disoproxil Fumarate 200/300mg [Truvada], tablets, 30 Tabs</v>
      </c>
      <c r="F160" s="45">
        <f>IFERROR(VLOOKUP($A160,'Item List'!$A:$W,6,FALSE),"")</f>
        <v>121</v>
      </c>
      <c r="G160" s="45">
        <f>IFERROR(VLOOKUP($A160,'Item List'!$A:$W,7,FALSE),"")</f>
        <v>254</v>
      </c>
      <c r="H160" s="45">
        <f>IFERROR(VLOOKUP($A160,'Item List'!$A:$W,8,FALSE),"")</f>
        <v>1</v>
      </c>
      <c r="I160" s="45" t="str">
        <f>IFERROR(VLOOKUP($A160,'Item List'!$A:$W,9,FALSE),"")</f>
        <v>JJL12E02</v>
      </c>
      <c r="J160" s="45" t="str">
        <f>IFERROR(VLOOKUP($A160,'Item List'!$A:$W,10,FALSE),"")</f>
        <v/>
      </c>
      <c r="K160" s="43">
        <f t="shared" si="24"/>
        <v>91</v>
      </c>
      <c r="L160" s="43">
        <f t="shared" si="17"/>
        <v>91</v>
      </c>
      <c r="M160" s="44">
        <f t="shared" si="18"/>
        <v>91</v>
      </c>
      <c r="N160" s="49">
        <f t="shared" si="19"/>
        <v>91</v>
      </c>
      <c r="O160" s="20"/>
      <c r="Q160" s="4" t="str" cm="1">
        <f t="array" ref="Q160">IFERROR(INDEX($A$4:$N$1000,SMALL(IF((INDEX(MID($A$4:$N$1000,1,2),,11)&lt;&gt;"NN")*(INDEX($A$4:$N$1000,,13)&gt;=100)*(INDEX($A$4:$N$1000,,13)&lt;&gt;""),MATCH(ROW($A$4:$N$1000),ROW($A$4:$N$1000)),""),ROWS($A$4:A160)),COLUMNS($A$1:A157)),"")</f>
        <v/>
      </c>
      <c r="R160" s="4" t="str">
        <f>IFERROR(VLOOKUP(Q160,$A:$N,13,0),"")</f>
        <v/>
      </c>
      <c r="S160" s="4" t="str">
        <f ca="1"/>
        <v/>
      </c>
      <c r="T160" s="4" t="str">
        <f ca="1"/>
        <v/>
      </c>
      <c r="U160" s="4" t="str">
        <f t="shared" ca="1" si="20"/>
        <v/>
      </c>
      <c r="X160" s="4" t="str">
        <f>IFERROR(VLOOKUP(V160,$A:$C,4,0),"")</f>
        <v/>
      </c>
      <c r="AA160" s="4" t="str">
        <f t="shared" si="21"/>
        <v/>
      </c>
      <c r="AB160" s="8" t="str" cm="1">
        <f t="array" ref="AB160">IFERROR(INDEX($A$4:$N$1000,SMALL(IF((INDEX(MID($A$4:$N$1000,1,2),,11)&lt;&gt;"NN")*(INDEX($A$4:$N$1000,,13)&gt;=50)*(INDEX($A$4:$N$1000,,13)&lt;100)*(INDEX($A$4:$N$1000,,13)&lt;&gt;""),MATCH(ROW($A$4:$N$1000),ROW($A$4:$N$1000)),""),ROWS($A$4:A160)),COLUMNS($A$1:A157)),"")</f>
        <v/>
      </c>
      <c r="AC160" s="4" t="str">
        <f>IFERROR(VLOOKUP(AB160,$A:$N,13,0),"")</f>
        <v/>
      </c>
      <c r="AD160" s="4" t="str">
        <f ca="1"/>
        <v/>
      </c>
      <c r="AE160" s="4" t="str">
        <f ca="1"/>
        <v/>
      </c>
      <c r="AF160" s="4" t="str">
        <f t="shared" ca="1" si="22"/>
        <v/>
      </c>
      <c r="AI160" s="4" t="str">
        <f>IFERROR(VLOOKUP(AG160,$A:$C,4,0),"")</f>
        <v/>
      </c>
      <c r="AL160" s="4" t="str">
        <f>IFERROR(VLOOKUP(AJ160,$A:$C,4,0),"")</f>
        <v/>
      </c>
      <c r="AM160" s="8" cm="1">
        <f t="array" ref="AM160">IFERROR(INDEX($A$4:$N$1000,SMALL(IF((INDEX(MID($A$4:$N$1000,1,2),,11)&lt;&gt;"NN")*(INDEX($A$4:$N$1000,,13)&gt;=0)*(INDEX($A$4:$N$1000,,13)&lt;50)*(INDEX($A$4:$N$1000,,13)&lt;&gt;""),MATCH(ROW($A$4:$N$1000),ROW($A$4:$N$1000)),""),ROWS($A$4:A160)),COLUMNS($A$1:A157)),"")</f>
        <v>81271</v>
      </c>
      <c r="AN160" s="4">
        <f>IFERROR(VLOOKUP(AM160,$A:$N,13,0),"")</f>
        <v>5</v>
      </c>
      <c r="AO160" s="4">
        <f ca="1"/>
        <v>81271</v>
      </c>
      <c r="AP160" s="4">
        <f ca="1"/>
        <v>5</v>
      </c>
      <c r="AQ160" s="4" t="str">
        <f t="shared" ca="1" si="23"/>
        <v/>
      </c>
      <c r="AT160" s="4" t="str">
        <f>IFERROR(VLOOKUP(AR160,$A:$C,4,0),"")</f>
        <v/>
      </c>
      <c r="AU160" s="8" t="str" cm="1">
        <f t="array" ref="AU160">IFERROR(INDEX($A$4:$N$1000,SMALL(IF((INDEX(MID($A$4:$N$1000,1,2),,11)="NN")*(INDEX($A$4:$N$1000,,13)&gt;=0)*(INDEX($A$4:$N$1000,,13)&lt;&gt;""),MATCH(ROW($A$4:$N$1000),ROW($A$4:$N$1000)),""),ROWS($A$4:A160)),COLUMNS($A$1:A157)),"")</f>
        <v/>
      </c>
      <c r="AV160" s="4" t="str">
        <f>IFERROR(VLOOKUP(AU160,$A:$N,13,0),"")</f>
        <v/>
      </c>
      <c r="AW160" s="4" t="str">
        <f ca="1"/>
        <v/>
      </c>
      <c r="AX160" s="4" t="str">
        <f ca="1"/>
        <v/>
      </c>
      <c r="AY160" s="4" t="str">
        <f ca="1">IFERROR(VLOOKUP(AW160,$A:$C,4,0),"")</f>
        <v/>
      </c>
    </row>
    <row r="161" spans="1:51" ht="15.75" thickBot="1" x14ac:dyDescent="0.3">
      <c r="A161" s="64">
        <v>84479</v>
      </c>
      <c r="B161" s="62">
        <v>1188</v>
      </c>
      <c r="C161" s="63">
        <v>292</v>
      </c>
      <c r="D161" s="45">
        <f>IFERROR(VLOOKUP($A161,'Item List'!$A:$W,4,FALSE),"")</f>
        <v>200</v>
      </c>
      <c r="E161" s="53" t="str">
        <f>IFERROR(VLOOKUP($A161,'Item List'!$A:$W,5,FALSE),"")</f>
        <v>Stavudine 1mg/ml, powder for oral solution, 200 ml</v>
      </c>
      <c r="F161" s="45">
        <f>IFERROR(VLOOKUP($A161,'Item List'!$A:$W,6,FALSE),"")</f>
        <v>119</v>
      </c>
      <c r="G161" s="45">
        <f>IFERROR(VLOOKUP($A161,'Item List'!$A:$W,7,FALSE),"")</f>
        <v>690</v>
      </c>
      <c r="H161" s="45">
        <f>IFERROR(VLOOKUP($A161,'Item List'!$A:$W,8,FALSE),"")</f>
        <v>17</v>
      </c>
      <c r="I161" s="45" t="str">
        <f>IFERROR(VLOOKUP($A161,'Item List'!$A:$W,9,FALSE),"")</f>
        <v>JJL12E03</v>
      </c>
      <c r="J161" s="45" t="str">
        <f>IFERROR(VLOOKUP($A161,'Item List'!$A:$W,10,FALSE),"")</f>
        <v/>
      </c>
      <c r="K161" s="43">
        <f t="shared" si="24"/>
        <v>292</v>
      </c>
      <c r="L161" s="43">
        <f t="shared" si="17"/>
        <v>17.176470588235293</v>
      </c>
      <c r="M161" s="44">
        <f t="shared" si="18"/>
        <v>17</v>
      </c>
      <c r="N161" s="49">
        <f t="shared" si="19"/>
        <v>289</v>
      </c>
      <c r="O161" s="20"/>
      <c r="Q161" s="4" t="str" cm="1">
        <f t="array" ref="Q161">IFERROR(INDEX($A$4:$N$1000,SMALL(IF((INDEX(MID($A$4:$N$1000,1,2),,11)&lt;&gt;"NN")*(INDEX($A$4:$N$1000,,13)&gt;=100)*(INDEX($A$4:$N$1000,,13)&lt;&gt;""),MATCH(ROW($A$4:$N$1000),ROW($A$4:$N$1000)),""),ROWS($A$4:A161)),COLUMNS($A$1:A158)),"")</f>
        <v/>
      </c>
      <c r="R161" s="4" t="str">
        <f>IFERROR(VLOOKUP(Q161,$A:$N,13,0),"")</f>
        <v/>
      </c>
      <c r="S161" s="4" t="str">
        <f ca="1"/>
        <v/>
      </c>
      <c r="T161" s="4" t="str">
        <f ca="1"/>
        <v/>
      </c>
      <c r="U161" s="4" t="str">
        <f t="shared" ca="1" si="20"/>
        <v/>
      </c>
      <c r="X161" s="4" t="str">
        <f>IFERROR(VLOOKUP(V161,$A:$C,4,0),"")</f>
        <v/>
      </c>
      <c r="AA161" s="4" t="str">
        <f t="shared" si="21"/>
        <v/>
      </c>
      <c r="AB161" s="8" t="str" cm="1">
        <f t="array" ref="AB161">IFERROR(INDEX($A$4:$N$1000,SMALL(IF((INDEX(MID($A$4:$N$1000,1,2),,11)&lt;&gt;"NN")*(INDEX($A$4:$N$1000,,13)&gt;=50)*(INDEX($A$4:$N$1000,,13)&lt;100)*(INDEX($A$4:$N$1000,,13)&lt;&gt;""),MATCH(ROW($A$4:$N$1000),ROW($A$4:$N$1000)),""),ROWS($A$4:A161)),COLUMNS($A$1:A158)),"")</f>
        <v/>
      </c>
      <c r="AC161" s="4" t="str">
        <f>IFERROR(VLOOKUP(AB161,$A:$N,13,0),"")</f>
        <v/>
      </c>
      <c r="AD161" s="4" t="str">
        <f ca="1"/>
        <v/>
      </c>
      <c r="AE161" s="4" t="str">
        <f ca="1"/>
        <v/>
      </c>
      <c r="AF161" s="4" t="str">
        <f t="shared" ca="1" si="22"/>
        <v/>
      </c>
      <c r="AI161" s="4" t="str">
        <f>IFERROR(VLOOKUP(AG161,$A:$C,4,0),"")</f>
        <v/>
      </c>
      <c r="AL161" s="4" t="str">
        <f>IFERROR(VLOOKUP(AJ161,$A:$C,4,0),"")</f>
        <v/>
      </c>
      <c r="AM161" s="8" cm="1">
        <f t="array" ref="AM161">IFERROR(INDEX($A$4:$N$1000,SMALL(IF((INDEX(MID($A$4:$N$1000,1,2),,11)&lt;&gt;"NN")*(INDEX($A$4:$N$1000,,13)&gt;=0)*(INDEX($A$4:$N$1000,,13)&lt;50)*(INDEX($A$4:$N$1000,,13)&lt;&gt;""),MATCH(ROW($A$4:$N$1000),ROW($A$4:$N$1000)),""),ROWS($A$4:A161)),COLUMNS($A$1:A158)),"")</f>
        <v>88930</v>
      </c>
      <c r="AN161" s="4">
        <f>IFERROR(VLOOKUP(AM161,$A:$N,13,0),"")</f>
        <v>8</v>
      </c>
      <c r="AO161" s="4">
        <f ca="1"/>
        <v>88930</v>
      </c>
      <c r="AP161" s="4">
        <f ca="1"/>
        <v>8</v>
      </c>
      <c r="AQ161" s="4" t="str">
        <f t="shared" ca="1" si="23"/>
        <v/>
      </c>
      <c r="AT161" s="4" t="str">
        <f>IFERROR(VLOOKUP(AR161,$A:$C,4,0),"")</f>
        <v/>
      </c>
      <c r="AU161" s="8" t="str" cm="1">
        <f t="array" ref="AU161">IFERROR(INDEX($A$4:$N$1000,SMALL(IF((INDEX(MID($A$4:$N$1000,1,2),,11)="NN")*(INDEX($A$4:$N$1000,,13)&gt;=0)*(INDEX($A$4:$N$1000,,13)&lt;&gt;""),MATCH(ROW($A$4:$N$1000),ROW($A$4:$N$1000)),""),ROWS($A$4:A161)),COLUMNS($A$1:A158)),"")</f>
        <v/>
      </c>
      <c r="AV161" s="4" t="str">
        <f>IFERROR(VLOOKUP(AU161,$A:$N,13,0),"")</f>
        <v/>
      </c>
      <c r="AW161" s="4" t="str">
        <f ca="1"/>
        <v/>
      </c>
      <c r="AX161" s="4" t="str">
        <f ca="1"/>
        <v/>
      </c>
      <c r="AY161" s="4" t="str">
        <f ca="1">IFERROR(VLOOKUP(AW161,$A:$C,4,0),"")</f>
        <v/>
      </c>
    </row>
    <row r="162" spans="1:51" ht="15.75" thickBot="1" x14ac:dyDescent="0.3">
      <c r="A162" s="64">
        <v>82502</v>
      </c>
      <c r="B162" s="62">
        <v>1326</v>
      </c>
      <c r="C162" s="63">
        <v>202</v>
      </c>
      <c r="D162" s="45">
        <f>IFERROR(VLOOKUP($A162,'Item List'!$A:$W,4,FALSE),"")</f>
        <v>30</v>
      </c>
      <c r="E162" s="53" t="str">
        <f>IFERROR(VLOOKUP($A162,'Item List'!$A:$W,5,FALSE),"")</f>
        <v>Didanosine EC 250mg [Videx EC], delayed-release capsules, Blister 3 x 10 Caps</v>
      </c>
      <c r="F162" s="45">
        <f>IFERROR(VLOOKUP($A162,'Item List'!$A:$W,6,FALSE),"")</f>
        <v>26</v>
      </c>
      <c r="G162" s="45">
        <f>IFERROR(VLOOKUP($A162,'Item List'!$A:$W,7,FALSE),"")</f>
        <v>931</v>
      </c>
      <c r="H162" s="45">
        <f>IFERROR(VLOOKUP($A162,'Item List'!$A:$W,8,FALSE),"")</f>
        <v>26</v>
      </c>
      <c r="I162" s="45" t="str">
        <f>IFERROR(VLOOKUP($A162,'Item List'!$A:$W,9,FALSE),"")</f>
        <v>JJL12S01</v>
      </c>
      <c r="J162" s="45" t="str">
        <f>IFERROR(VLOOKUP($A162,'Item List'!$A:$W,10,FALSE),"")</f>
        <v/>
      </c>
      <c r="K162" s="43">
        <f t="shared" si="24"/>
        <v>202</v>
      </c>
      <c r="L162" s="43">
        <f t="shared" si="17"/>
        <v>7.7692307692307692</v>
      </c>
      <c r="M162" s="44">
        <f t="shared" si="18"/>
        <v>8</v>
      </c>
      <c r="N162" s="49">
        <f t="shared" si="19"/>
        <v>208</v>
      </c>
      <c r="O162" s="20"/>
      <c r="Q162" s="4" t="str" cm="1">
        <f t="array" ref="Q162">IFERROR(INDEX($A$4:$N$1000,SMALL(IF((INDEX(MID($A$4:$N$1000,1,2),,11)&lt;&gt;"NN")*(INDEX($A$4:$N$1000,,13)&gt;=100)*(INDEX($A$4:$N$1000,,13)&lt;&gt;""),MATCH(ROW($A$4:$N$1000),ROW($A$4:$N$1000)),""),ROWS($A$4:A162)),COLUMNS($A$1:A159)),"")</f>
        <v/>
      </c>
      <c r="R162" s="4" t="str">
        <f>IFERROR(VLOOKUP(Q162,$A:$N,13,0),"")</f>
        <v/>
      </c>
      <c r="S162" s="4" t="str">
        <f ca="1"/>
        <v/>
      </c>
      <c r="T162" s="4" t="str">
        <f ca="1"/>
        <v/>
      </c>
      <c r="U162" s="4" t="str">
        <f t="shared" ca="1" si="20"/>
        <v/>
      </c>
      <c r="X162" s="4" t="str">
        <f>IFERROR(VLOOKUP(V162,$A:$C,4,0),"")</f>
        <v/>
      </c>
      <c r="AA162" s="4" t="str">
        <f t="shared" si="21"/>
        <v/>
      </c>
      <c r="AB162" s="8" t="str" cm="1">
        <f t="array" ref="AB162">IFERROR(INDEX($A$4:$N$1000,SMALL(IF((INDEX(MID($A$4:$N$1000,1,2),,11)&lt;&gt;"NN")*(INDEX($A$4:$N$1000,,13)&gt;=50)*(INDEX($A$4:$N$1000,,13)&lt;100)*(INDEX($A$4:$N$1000,,13)&lt;&gt;""),MATCH(ROW($A$4:$N$1000),ROW($A$4:$N$1000)),""),ROWS($A$4:A162)),COLUMNS($A$1:A159)),"")</f>
        <v/>
      </c>
      <c r="AC162" s="4" t="str">
        <f>IFERROR(VLOOKUP(AB162,$A:$N,13,0),"")</f>
        <v/>
      </c>
      <c r="AD162" s="4" t="str">
        <f ca="1"/>
        <v/>
      </c>
      <c r="AE162" s="4" t="str">
        <f ca="1"/>
        <v/>
      </c>
      <c r="AF162" s="4" t="str">
        <f t="shared" ca="1" si="22"/>
        <v/>
      </c>
      <c r="AI162" s="4" t="str">
        <f>IFERROR(VLOOKUP(AG162,$A:$C,4,0),"")</f>
        <v/>
      </c>
      <c r="AL162" s="4" t="str">
        <f>IFERROR(VLOOKUP(AJ162,$A:$C,4,0),"")</f>
        <v/>
      </c>
      <c r="AM162" s="8" cm="1">
        <f t="array" ref="AM162">IFERROR(INDEX($A$4:$N$1000,SMALL(IF((INDEX(MID($A$4:$N$1000,1,2),,11)&lt;&gt;"NN")*(INDEX($A$4:$N$1000,,13)&gt;=0)*(INDEX($A$4:$N$1000,,13)&lt;50)*(INDEX($A$4:$N$1000,,13)&lt;&gt;""),MATCH(ROW($A$4:$N$1000),ROW($A$4:$N$1000)),""),ROWS($A$4:A162)),COLUMNS($A$1:A159)),"")</f>
        <v>84030</v>
      </c>
      <c r="AN162" s="4">
        <f>IFERROR(VLOOKUP(AM162,$A:$N,13,0),"")</f>
        <v>9</v>
      </c>
      <c r="AO162" s="4">
        <f ca="1"/>
        <v>84030</v>
      </c>
      <c r="AP162" s="4">
        <f ca="1"/>
        <v>9</v>
      </c>
      <c r="AQ162" s="4" t="str">
        <f t="shared" ca="1" si="23"/>
        <v/>
      </c>
      <c r="AT162" s="4" t="str">
        <f>IFERROR(VLOOKUP(AR162,$A:$C,4,0),"")</f>
        <v/>
      </c>
      <c r="AU162" s="8" t="str" cm="1">
        <f t="array" ref="AU162">IFERROR(INDEX($A$4:$N$1000,SMALL(IF((INDEX(MID($A$4:$N$1000,1,2),,11)="NN")*(INDEX($A$4:$N$1000,,13)&gt;=0)*(INDEX($A$4:$N$1000,,13)&lt;&gt;""),MATCH(ROW($A$4:$N$1000),ROW($A$4:$N$1000)),""),ROWS($A$4:A162)),COLUMNS($A$1:A159)),"")</f>
        <v/>
      </c>
      <c r="AV162" s="4" t="str">
        <f>IFERROR(VLOOKUP(AU162,$A:$N,13,0),"")</f>
        <v/>
      </c>
      <c r="AW162" s="4" t="str">
        <f ca="1"/>
        <v/>
      </c>
      <c r="AX162" s="4" t="str">
        <f ca="1"/>
        <v/>
      </c>
      <c r="AY162" s="4" t="str">
        <f ca="1">IFERROR(VLOOKUP(AW162,$A:$C,4,0),"")</f>
        <v/>
      </c>
    </row>
    <row r="163" spans="1:51" ht="15.75" thickBot="1" x14ac:dyDescent="0.3">
      <c r="A163" s="64">
        <v>84216</v>
      </c>
      <c r="B163" s="62">
        <v>779</v>
      </c>
      <c r="C163" s="63">
        <v>151</v>
      </c>
      <c r="D163" s="45">
        <f>IFERROR(VLOOKUP($A163,'Item List'!$A:$W,4,FALSE),"")</f>
        <v>60</v>
      </c>
      <c r="E163" s="53" t="str">
        <f>IFERROR(VLOOKUP($A163,'Item List'!$A:$W,5,FALSE),"")</f>
        <v>Lamivudine 150mg [Epivir], tablets, 60 Tabs</v>
      </c>
      <c r="F163" s="45">
        <f>IFERROR(VLOOKUP($A163,'Item List'!$A:$W,6,FALSE),"")</f>
        <v>311</v>
      </c>
      <c r="G163" s="45">
        <f>IFERROR(VLOOKUP($A163,'Item List'!$A:$W,7,FALSE),"")</f>
        <v>632</v>
      </c>
      <c r="H163" s="45">
        <f>IFERROR(VLOOKUP($A163,'Item List'!$A:$W,8,FALSE),"")</f>
        <v>5</v>
      </c>
      <c r="I163" s="45" t="str">
        <f>IFERROR(VLOOKUP($A163,'Item List'!$A:$W,9,FALSE),"")</f>
        <v>JJL12S03</v>
      </c>
      <c r="J163" s="45" t="str">
        <f>IFERROR(VLOOKUP($A163,'Item List'!$A:$W,10,FALSE),"")</f>
        <v/>
      </c>
      <c r="K163" s="43">
        <f t="shared" si="24"/>
        <v>151</v>
      </c>
      <c r="L163" s="43">
        <f t="shared" si="17"/>
        <v>30.2</v>
      </c>
      <c r="M163" s="44">
        <f t="shared" si="18"/>
        <v>30</v>
      </c>
      <c r="N163" s="49">
        <f t="shared" si="19"/>
        <v>150</v>
      </c>
      <c r="O163" s="20"/>
      <c r="Q163" s="4" t="str" cm="1">
        <f t="array" ref="Q163">IFERROR(INDEX($A$4:$N$1000,SMALL(IF((INDEX(MID($A$4:$N$1000,1,2),,11)&lt;&gt;"NN")*(INDEX($A$4:$N$1000,,13)&gt;=100)*(INDEX($A$4:$N$1000,,13)&lt;&gt;""),MATCH(ROW($A$4:$N$1000),ROW($A$4:$N$1000)),""),ROWS($A$4:A163)),COLUMNS($A$1:A160)),"")</f>
        <v/>
      </c>
      <c r="R163" s="4" t="str">
        <f>IFERROR(VLOOKUP(Q163,$A:$N,13,0),"")</f>
        <v/>
      </c>
      <c r="S163" s="4" t="str">
        <f ca="1"/>
        <v/>
      </c>
      <c r="T163" s="4" t="str">
        <f ca="1"/>
        <v/>
      </c>
      <c r="U163" s="4" t="str">
        <f t="shared" ca="1" si="20"/>
        <v/>
      </c>
      <c r="X163" s="4" t="str">
        <f>IFERROR(VLOOKUP(V163,$A:$C,4,0),"")</f>
        <v/>
      </c>
      <c r="AA163" s="4" t="str">
        <f t="shared" si="21"/>
        <v/>
      </c>
      <c r="AB163" s="8" t="str" cm="1">
        <f t="array" ref="AB163">IFERROR(INDEX($A$4:$N$1000,SMALL(IF((INDEX(MID($A$4:$N$1000,1,2),,11)&lt;&gt;"NN")*(INDEX($A$4:$N$1000,,13)&gt;=50)*(INDEX($A$4:$N$1000,,13)&lt;100)*(INDEX($A$4:$N$1000,,13)&lt;&gt;""),MATCH(ROW($A$4:$N$1000),ROW($A$4:$N$1000)),""),ROWS($A$4:A163)),COLUMNS($A$1:A160)),"")</f>
        <v/>
      </c>
      <c r="AC163" s="4" t="str">
        <f>IFERROR(VLOOKUP(AB163,$A:$N,13,0),"")</f>
        <v/>
      </c>
      <c r="AD163" s="4" t="str">
        <f ca="1"/>
        <v/>
      </c>
      <c r="AE163" s="4" t="str">
        <f ca="1"/>
        <v/>
      </c>
      <c r="AF163" s="4" t="str">
        <f t="shared" ca="1" si="22"/>
        <v/>
      </c>
      <c r="AI163" s="4" t="str">
        <f>IFERROR(VLOOKUP(AG163,$A:$C,4,0),"")</f>
        <v/>
      </c>
      <c r="AL163" s="4" t="str">
        <f>IFERROR(VLOOKUP(AJ163,$A:$C,4,0),"")</f>
        <v/>
      </c>
      <c r="AM163" s="8" cm="1">
        <f t="array" ref="AM163">IFERROR(INDEX($A$4:$N$1000,SMALL(IF((INDEX(MID($A$4:$N$1000,1,2),,11)&lt;&gt;"NN")*(INDEX($A$4:$N$1000,,13)&gt;=0)*(INDEX($A$4:$N$1000,,13)&lt;50)*(INDEX($A$4:$N$1000,,13)&lt;&gt;""),MATCH(ROW($A$4:$N$1000),ROW($A$4:$N$1000)),""),ROWS($A$4:A163)),COLUMNS($A$1:A160)),"")</f>
        <v>81547</v>
      </c>
      <c r="AN163" s="4">
        <f>IFERROR(VLOOKUP(AM163,$A:$N,13,0),"")</f>
        <v>47</v>
      </c>
      <c r="AO163" s="4">
        <f ca="1"/>
        <v>81547</v>
      </c>
      <c r="AP163" s="4">
        <f ca="1"/>
        <v>47</v>
      </c>
      <c r="AQ163" s="4" t="str">
        <f t="shared" ca="1" si="23"/>
        <v/>
      </c>
      <c r="AT163" s="4" t="str">
        <f>IFERROR(VLOOKUP(AR163,$A:$C,4,0),"")</f>
        <v/>
      </c>
      <c r="AU163" s="8" t="str" cm="1">
        <f t="array" ref="AU163">IFERROR(INDEX($A$4:$N$1000,SMALL(IF((INDEX(MID($A$4:$N$1000,1,2),,11)="NN")*(INDEX($A$4:$N$1000,,13)&gt;=0)*(INDEX($A$4:$N$1000,,13)&lt;&gt;""),MATCH(ROW($A$4:$N$1000),ROW($A$4:$N$1000)),""),ROWS($A$4:A163)),COLUMNS($A$1:A160)),"")</f>
        <v/>
      </c>
      <c r="AV163" s="4" t="str">
        <f>IFERROR(VLOOKUP(AU163,$A:$N,13,0),"")</f>
        <v/>
      </c>
      <c r="AW163" s="4" t="str">
        <f ca="1"/>
        <v/>
      </c>
      <c r="AX163" s="4" t="str">
        <f ca="1"/>
        <v/>
      </c>
      <c r="AY163" s="4" t="str">
        <f ca="1">IFERROR(VLOOKUP(AW163,$A:$C,4,0),"")</f>
        <v/>
      </c>
    </row>
    <row r="164" spans="1:51" ht="15.75" thickBot="1" x14ac:dyDescent="0.3">
      <c r="A164" s="64">
        <v>82477</v>
      </c>
      <c r="B164" s="62">
        <v>2057</v>
      </c>
      <c r="C164" s="63">
        <v>238</v>
      </c>
      <c r="D164" s="45">
        <f>IFERROR(VLOOKUP($A164,'Item List'!$A:$W,4,FALSE),"")</f>
        <v>30</v>
      </c>
      <c r="E164" s="53" t="str">
        <f>IFERROR(VLOOKUP($A164,'Item List'!$A:$W,5,FALSE),"")</f>
        <v>Tenofovir Disoproxil Fumarate 300mg [Viread], tablets, 30 Tabs</v>
      </c>
      <c r="F164" s="45">
        <f>IFERROR(VLOOKUP($A164,'Item List'!$A:$W,6,FALSE),"")</f>
        <v>374</v>
      </c>
      <c r="G164" s="45">
        <f>IFERROR(VLOOKUP($A164,'Item List'!$A:$W,7,FALSE),"")</f>
        <v>642</v>
      </c>
      <c r="H164" s="45">
        <f>IFERROR(VLOOKUP($A164,'Item List'!$A:$W,8,FALSE),"")</f>
        <v>36</v>
      </c>
      <c r="I164" s="45" t="str">
        <f>IFERROR(VLOOKUP($A164,'Item List'!$A:$W,9,FALSE),"")</f>
        <v>JJL12S04</v>
      </c>
      <c r="J164" s="45" t="str">
        <f>IFERROR(VLOOKUP($A164,'Item List'!$A:$W,10,FALSE),"")</f>
        <v/>
      </c>
      <c r="K164" s="43">
        <f t="shared" si="24"/>
        <v>238</v>
      </c>
      <c r="L164" s="43">
        <f t="shared" si="17"/>
        <v>6.6111111111111107</v>
      </c>
      <c r="M164" s="44">
        <f t="shared" si="18"/>
        <v>7</v>
      </c>
      <c r="N164" s="49">
        <f t="shared" si="19"/>
        <v>252</v>
      </c>
      <c r="O164" s="20"/>
      <c r="Q164" s="4" t="str" cm="1">
        <f t="array" ref="Q164">IFERROR(INDEX($A$4:$N$1000,SMALL(IF((INDEX(MID($A$4:$N$1000,1,2),,11)&lt;&gt;"NN")*(INDEX($A$4:$N$1000,,13)&gt;=100)*(INDEX($A$4:$N$1000,,13)&lt;&gt;""),MATCH(ROW($A$4:$N$1000),ROW($A$4:$N$1000)),""),ROWS($A$4:A164)),COLUMNS($A$1:A161)),"")</f>
        <v/>
      </c>
      <c r="R164" s="4" t="str">
        <f>IFERROR(VLOOKUP(Q164,$A:$N,13,0),"")</f>
        <v/>
      </c>
      <c r="S164" s="4" t="str">
        <f ca="1"/>
        <v/>
      </c>
      <c r="T164" s="4" t="str">
        <f ca="1"/>
        <v/>
      </c>
      <c r="U164" s="4" t="str">
        <f t="shared" ca="1" si="20"/>
        <v/>
      </c>
      <c r="X164" s="4" t="str">
        <f>IFERROR(VLOOKUP(V164,$A:$C,4,0),"")</f>
        <v/>
      </c>
      <c r="AA164" s="4" t="str">
        <f t="shared" si="21"/>
        <v/>
      </c>
      <c r="AB164" s="8" t="str" cm="1">
        <f t="array" ref="AB164">IFERROR(INDEX($A$4:$N$1000,SMALL(IF((INDEX(MID($A$4:$N$1000,1,2),,11)&lt;&gt;"NN")*(INDEX($A$4:$N$1000,,13)&gt;=50)*(INDEX($A$4:$N$1000,,13)&lt;100)*(INDEX($A$4:$N$1000,,13)&lt;&gt;""),MATCH(ROW($A$4:$N$1000),ROW($A$4:$N$1000)),""),ROWS($A$4:A164)),COLUMNS($A$1:A161)),"")</f>
        <v/>
      </c>
      <c r="AC164" s="4" t="str">
        <f>IFERROR(VLOOKUP(AB164,$A:$N,13,0),"")</f>
        <v/>
      </c>
      <c r="AD164" s="4" t="str">
        <f ca="1"/>
        <v/>
      </c>
      <c r="AE164" s="4" t="str">
        <f ca="1"/>
        <v/>
      </c>
      <c r="AF164" s="4" t="str">
        <f t="shared" ca="1" si="22"/>
        <v/>
      </c>
      <c r="AI164" s="4" t="str">
        <f>IFERROR(VLOOKUP(AG164,$A:$C,4,0),"")</f>
        <v/>
      </c>
      <c r="AL164" s="4" t="str">
        <f>IFERROR(VLOOKUP(AJ164,$A:$C,4,0),"")</f>
        <v/>
      </c>
      <c r="AM164" s="8" cm="1">
        <f t="array" ref="AM164">IFERROR(INDEX($A$4:$N$1000,SMALL(IF((INDEX(MID($A$4:$N$1000,1,2),,11)&lt;&gt;"NN")*(INDEX($A$4:$N$1000,,13)&gt;=0)*(INDEX($A$4:$N$1000,,13)&lt;50)*(INDEX($A$4:$N$1000,,13)&lt;&gt;""),MATCH(ROW($A$4:$N$1000),ROW($A$4:$N$1000)),""),ROWS($A$4:A164)),COLUMNS($A$1:A161)),"")</f>
        <v>83207</v>
      </c>
      <c r="AN164" s="4">
        <f>IFERROR(VLOOKUP(AM164,$A:$N,13,0),"")</f>
        <v>10</v>
      </c>
      <c r="AO164" s="4">
        <f ca="1"/>
        <v>83207</v>
      </c>
      <c r="AP164" s="4">
        <f ca="1"/>
        <v>10</v>
      </c>
      <c r="AQ164" s="4" t="str">
        <f t="shared" ca="1" si="23"/>
        <v/>
      </c>
      <c r="AT164" s="4" t="str">
        <f>IFERROR(VLOOKUP(AR164,$A:$C,4,0),"")</f>
        <v/>
      </c>
      <c r="AU164" s="8" t="str" cm="1">
        <f t="array" ref="AU164">IFERROR(INDEX($A$4:$N$1000,SMALL(IF((INDEX(MID($A$4:$N$1000,1,2),,11)="NN")*(INDEX($A$4:$N$1000,,13)&gt;=0)*(INDEX($A$4:$N$1000,,13)&lt;&gt;""),MATCH(ROW($A$4:$N$1000),ROW($A$4:$N$1000)),""),ROWS($A$4:A164)),COLUMNS($A$1:A161)),"")</f>
        <v/>
      </c>
      <c r="AV164" s="4" t="str">
        <f>IFERROR(VLOOKUP(AU164,$A:$N,13,0),"")</f>
        <v/>
      </c>
      <c r="AW164" s="4" t="str">
        <f ca="1"/>
        <v/>
      </c>
      <c r="AX164" s="4" t="str">
        <f ca="1"/>
        <v/>
      </c>
      <c r="AY164" s="4" t="str">
        <f ca="1">IFERROR(VLOOKUP(AW164,$A:$C,4,0),"")</f>
        <v/>
      </c>
    </row>
    <row r="165" spans="1:51" ht="15.75" thickBot="1" x14ac:dyDescent="0.3">
      <c r="A165" s="64">
        <v>84193</v>
      </c>
      <c r="B165" s="62">
        <v>491</v>
      </c>
      <c r="C165" s="63">
        <v>176</v>
      </c>
      <c r="D165" s="45">
        <f>IFERROR(VLOOKUP($A165,'Item List'!$A:$W,4,FALSE),"")</f>
        <v>24</v>
      </c>
      <c r="E165" s="53" t="str">
        <f>IFERROR(VLOOKUP($A165,'Item List'!$A:$W,5,FALSE),"")</f>
        <v>Artesunate+Amodiaquine 50+153mg, tablets, co-blister 12+12 Tabs</v>
      </c>
      <c r="F165" s="45">
        <f>IFERROR(VLOOKUP($A165,'Item List'!$A:$W,6,FALSE),"")</f>
        <v>201</v>
      </c>
      <c r="G165" s="45">
        <f>IFERROR(VLOOKUP($A165,'Item List'!$A:$W,7,FALSE),"")</f>
        <v>151</v>
      </c>
      <c r="H165" s="45">
        <f>IFERROR(VLOOKUP($A165,'Item List'!$A:$W,8,FALSE),"")</f>
        <v>40</v>
      </c>
      <c r="I165" s="45" t="str">
        <f>IFERROR(VLOOKUP($A165,'Item List'!$A:$W,9,FALSE),"")</f>
        <v>JJL12S05</v>
      </c>
      <c r="J165" s="45" t="str">
        <f>IFERROR(VLOOKUP($A165,'Item List'!$A:$W,10,FALSE),"")</f>
        <v/>
      </c>
      <c r="K165" s="43">
        <f t="shared" si="24"/>
        <v>176</v>
      </c>
      <c r="L165" s="43">
        <f t="shared" si="17"/>
        <v>4.4000000000000004</v>
      </c>
      <c r="M165" s="44">
        <f t="shared" si="18"/>
        <v>4</v>
      </c>
      <c r="N165" s="49">
        <f t="shared" si="19"/>
        <v>160</v>
      </c>
      <c r="O165" s="20"/>
      <c r="Q165" s="4" t="str" cm="1">
        <f t="array" ref="Q165">IFERROR(INDEX($A$4:$N$1000,SMALL(IF((INDEX(MID($A$4:$N$1000,1,2),,11)&lt;&gt;"NN")*(INDEX($A$4:$N$1000,,13)&gt;=100)*(INDEX($A$4:$N$1000,,13)&lt;&gt;""),MATCH(ROW($A$4:$N$1000),ROW($A$4:$N$1000)),""),ROWS($A$4:A165)),COLUMNS($A$1:A162)),"")</f>
        <v/>
      </c>
      <c r="R165" s="4" t="str">
        <f>IFERROR(VLOOKUP(Q165,$A:$N,13,0),"")</f>
        <v/>
      </c>
      <c r="S165" s="4" t="str">
        <f ca="1"/>
        <v/>
      </c>
      <c r="T165" s="4" t="str">
        <f ca="1"/>
        <v/>
      </c>
      <c r="U165" s="4" t="str">
        <f t="shared" ca="1" si="20"/>
        <v/>
      </c>
      <c r="X165" s="4" t="str">
        <f>IFERROR(VLOOKUP(V165,$A:$C,4,0),"")</f>
        <v/>
      </c>
      <c r="AA165" s="4" t="str">
        <f t="shared" si="21"/>
        <v/>
      </c>
      <c r="AB165" s="8" t="str" cm="1">
        <f t="array" ref="AB165">IFERROR(INDEX($A$4:$N$1000,SMALL(IF((INDEX(MID($A$4:$N$1000,1,2),,11)&lt;&gt;"NN")*(INDEX($A$4:$N$1000,,13)&gt;=50)*(INDEX($A$4:$N$1000,,13)&lt;100)*(INDEX($A$4:$N$1000,,13)&lt;&gt;""),MATCH(ROW($A$4:$N$1000),ROW($A$4:$N$1000)),""),ROWS($A$4:A165)),COLUMNS($A$1:A162)),"")</f>
        <v/>
      </c>
      <c r="AC165" s="4" t="str">
        <f>IFERROR(VLOOKUP(AB165,$A:$N,13,0),"")</f>
        <v/>
      </c>
      <c r="AD165" s="4" t="str">
        <f ca="1"/>
        <v/>
      </c>
      <c r="AE165" s="4" t="str">
        <f ca="1"/>
        <v/>
      </c>
      <c r="AF165" s="4" t="str">
        <f t="shared" ca="1" si="22"/>
        <v/>
      </c>
      <c r="AI165" s="4" t="str">
        <f>IFERROR(VLOOKUP(AG165,$A:$C,4,0),"")</f>
        <v/>
      </c>
      <c r="AL165" s="4" t="str">
        <f>IFERROR(VLOOKUP(AJ165,$A:$C,4,0),"")</f>
        <v/>
      </c>
      <c r="AM165" s="8" cm="1">
        <f t="array" ref="AM165">IFERROR(INDEX($A$4:$N$1000,SMALL(IF((INDEX(MID($A$4:$N$1000,1,2),,11)&lt;&gt;"NN")*(INDEX($A$4:$N$1000,,13)&gt;=0)*(INDEX($A$4:$N$1000,,13)&lt;50)*(INDEX($A$4:$N$1000,,13)&lt;&gt;""),MATCH(ROW($A$4:$N$1000),ROW($A$4:$N$1000)),""),ROWS($A$4:A165)),COLUMNS($A$1:A162)),"")</f>
        <v>89538</v>
      </c>
      <c r="AN165" s="4">
        <f>IFERROR(VLOOKUP(AM165,$A:$N,13,0),"")</f>
        <v>2</v>
      </c>
      <c r="AO165" s="4">
        <f ca="1"/>
        <v>89538</v>
      </c>
      <c r="AP165" s="4">
        <f ca="1"/>
        <v>2</v>
      </c>
      <c r="AQ165" s="4" t="str">
        <f t="shared" ca="1" si="23"/>
        <v/>
      </c>
      <c r="AT165" s="4" t="str">
        <f>IFERROR(VLOOKUP(AR165,$A:$C,4,0),"")</f>
        <v/>
      </c>
      <c r="AU165" s="8" t="str" cm="1">
        <f t="array" ref="AU165">IFERROR(INDEX($A$4:$N$1000,SMALL(IF((INDEX(MID($A$4:$N$1000,1,2),,11)="NN")*(INDEX($A$4:$N$1000,,13)&gt;=0)*(INDEX($A$4:$N$1000,,13)&lt;&gt;""),MATCH(ROW($A$4:$N$1000),ROW($A$4:$N$1000)),""),ROWS($A$4:A165)),COLUMNS($A$1:A162)),"")</f>
        <v/>
      </c>
      <c r="AV165" s="4" t="str">
        <f>IFERROR(VLOOKUP(AU165,$A:$N,13,0),"")</f>
        <v/>
      </c>
      <c r="AW165" s="4" t="str">
        <f ca="1"/>
        <v/>
      </c>
      <c r="AX165" s="4" t="str">
        <f ca="1"/>
        <v/>
      </c>
      <c r="AY165" s="4" t="str">
        <f ca="1">IFERROR(VLOOKUP(AW165,$A:$C,4,0),"")</f>
        <v/>
      </c>
    </row>
    <row r="166" spans="1:51" ht="15.75" thickBot="1" x14ac:dyDescent="0.3">
      <c r="A166" s="64">
        <v>85089</v>
      </c>
      <c r="B166" s="62">
        <v>1956</v>
      </c>
      <c r="C166" s="63">
        <v>298</v>
      </c>
      <c r="D166" s="45">
        <f>IFERROR(VLOOKUP($A166,'Item List'!$A:$W,4,FALSE),"")</f>
        <v>60</v>
      </c>
      <c r="E166" s="53" t="str">
        <f>IFERROR(VLOOKUP($A166,'Item List'!$A:$W,5,FALSE),"")</f>
        <v>Didanosine 200mg, chewable/dispersible tablets, 60 Tabs</v>
      </c>
      <c r="F166" s="45">
        <f>IFERROR(VLOOKUP($A166,'Item List'!$A:$W,6,FALSE),"")</f>
        <v>216</v>
      </c>
      <c r="G166" s="45">
        <f>IFERROR(VLOOKUP($A166,'Item List'!$A:$W,7,FALSE),"")</f>
        <v>366</v>
      </c>
      <c r="H166" s="45">
        <f>IFERROR(VLOOKUP($A166,'Item List'!$A:$W,8,FALSE),"")</f>
        <v>29</v>
      </c>
      <c r="I166" s="45" t="str">
        <f>IFERROR(VLOOKUP($A166,'Item List'!$A:$W,9,FALSE),"")</f>
        <v>JJL12S06</v>
      </c>
      <c r="J166" s="45" t="str">
        <f>IFERROR(VLOOKUP($A166,'Item List'!$A:$W,10,FALSE),"")</f>
        <v/>
      </c>
      <c r="K166" s="43">
        <f t="shared" si="24"/>
        <v>298</v>
      </c>
      <c r="L166" s="43">
        <f t="shared" si="17"/>
        <v>10.275862068965518</v>
      </c>
      <c r="M166" s="44">
        <f t="shared" si="18"/>
        <v>10</v>
      </c>
      <c r="N166" s="49">
        <f t="shared" si="19"/>
        <v>290</v>
      </c>
      <c r="O166" s="20"/>
      <c r="Q166" s="4" t="str" cm="1">
        <f t="array" ref="Q166">IFERROR(INDEX($A$4:$N$1000,SMALL(IF((INDEX(MID($A$4:$N$1000,1,2),,11)&lt;&gt;"NN")*(INDEX($A$4:$N$1000,,13)&gt;=100)*(INDEX($A$4:$N$1000,,13)&lt;&gt;""),MATCH(ROW($A$4:$N$1000),ROW($A$4:$N$1000)),""),ROWS($A$4:A166)),COLUMNS($A$1:A163)),"")</f>
        <v/>
      </c>
      <c r="R166" s="4" t="str">
        <f>IFERROR(VLOOKUP(Q166,$A:$N,13,0),"")</f>
        <v/>
      </c>
      <c r="S166" s="4" t="str">
        <f ca="1"/>
        <v/>
      </c>
      <c r="T166" s="4" t="str">
        <f ca="1"/>
        <v/>
      </c>
      <c r="U166" s="4" t="str">
        <f t="shared" ca="1" si="20"/>
        <v/>
      </c>
      <c r="X166" s="4" t="str">
        <f>IFERROR(VLOOKUP(V166,$A:$C,4,0),"")</f>
        <v/>
      </c>
      <c r="AA166" s="4" t="str">
        <f t="shared" si="21"/>
        <v/>
      </c>
      <c r="AB166" s="8" t="str" cm="1">
        <f t="array" ref="AB166">IFERROR(INDEX($A$4:$N$1000,SMALL(IF((INDEX(MID($A$4:$N$1000,1,2),,11)&lt;&gt;"NN")*(INDEX($A$4:$N$1000,,13)&gt;=50)*(INDEX($A$4:$N$1000,,13)&lt;100)*(INDEX($A$4:$N$1000,,13)&lt;&gt;""),MATCH(ROW($A$4:$N$1000),ROW($A$4:$N$1000)),""),ROWS($A$4:A166)),COLUMNS($A$1:A163)),"")</f>
        <v/>
      </c>
      <c r="AC166" s="4" t="str">
        <f>IFERROR(VLOOKUP(AB166,$A:$N,13,0),"")</f>
        <v/>
      </c>
      <c r="AD166" s="4" t="str">
        <f ca="1"/>
        <v/>
      </c>
      <c r="AE166" s="4" t="str">
        <f ca="1"/>
        <v/>
      </c>
      <c r="AF166" s="4" t="str">
        <f t="shared" ca="1" si="22"/>
        <v/>
      </c>
      <c r="AI166" s="4" t="str">
        <f>IFERROR(VLOOKUP(AG166,$A:$C,4,0),"")</f>
        <v/>
      </c>
      <c r="AL166" s="4" t="str">
        <f>IFERROR(VLOOKUP(AJ166,$A:$C,4,0),"")</f>
        <v/>
      </c>
      <c r="AM166" s="8" cm="1">
        <f t="array" ref="AM166">IFERROR(INDEX($A$4:$N$1000,SMALL(IF((INDEX(MID($A$4:$N$1000,1,2),,11)&lt;&gt;"NN")*(INDEX($A$4:$N$1000,,13)&gt;=0)*(INDEX($A$4:$N$1000,,13)&lt;50)*(INDEX($A$4:$N$1000,,13)&lt;&gt;""),MATCH(ROW($A$4:$N$1000),ROW($A$4:$N$1000)),""),ROWS($A$4:A166)),COLUMNS($A$1:A163)),"")</f>
        <v>82708</v>
      </c>
      <c r="AN166" s="4">
        <f>IFERROR(VLOOKUP(AM166,$A:$N,13,0),"")</f>
        <v>2</v>
      </c>
      <c r="AO166" s="4">
        <f ca="1"/>
        <v>82708</v>
      </c>
      <c r="AP166" s="4">
        <f ca="1"/>
        <v>2</v>
      </c>
      <c r="AQ166" s="4" t="str">
        <f t="shared" ca="1" si="23"/>
        <v/>
      </c>
      <c r="AT166" s="4" t="str">
        <f>IFERROR(VLOOKUP(AR166,$A:$C,4,0),"")</f>
        <v/>
      </c>
      <c r="AU166" s="8" t="str" cm="1">
        <f t="array" ref="AU166">IFERROR(INDEX($A$4:$N$1000,SMALL(IF((INDEX(MID($A$4:$N$1000,1,2),,11)="NN")*(INDEX($A$4:$N$1000,,13)&gt;=0)*(INDEX($A$4:$N$1000,,13)&lt;&gt;""),MATCH(ROW($A$4:$N$1000),ROW($A$4:$N$1000)),""),ROWS($A$4:A166)),COLUMNS($A$1:A163)),"")</f>
        <v/>
      </c>
      <c r="AV166" s="4" t="str">
        <f>IFERROR(VLOOKUP(AU166,$A:$N,13,0),"")</f>
        <v/>
      </c>
      <c r="AW166" s="4" t="str">
        <f ca="1"/>
        <v/>
      </c>
      <c r="AX166" s="4" t="str">
        <f ca="1"/>
        <v/>
      </c>
      <c r="AY166" s="4" t="str">
        <f ca="1">IFERROR(VLOOKUP(AW166,$A:$C,4,0),"")</f>
        <v/>
      </c>
    </row>
    <row r="167" spans="1:51" ht="15.75" thickBot="1" x14ac:dyDescent="0.3">
      <c r="A167" s="64">
        <v>86800</v>
      </c>
      <c r="B167" s="62">
        <v>2305</v>
      </c>
      <c r="C167" s="63">
        <v>106</v>
      </c>
      <c r="D167" s="45">
        <f>IFERROR(VLOOKUP($A167,'Item List'!$A:$W,4,FALSE),"")</f>
        <v>30</v>
      </c>
      <c r="E167" s="53" t="str">
        <f>IFERROR(VLOOKUP($A167,'Item List'!$A:$W,5,FALSE),"")</f>
        <v>Efavirenz 50mg, capsule, 30 Caps</v>
      </c>
      <c r="F167" s="45">
        <f>IFERROR(VLOOKUP($A167,'Item List'!$A:$W,6,FALSE),"")</f>
        <v>50</v>
      </c>
      <c r="G167" s="45">
        <f>IFERROR(VLOOKUP($A167,'Item List'!$A:$W,7,FALSE),"")</f>
        <v>373</v>
      </c>
      <c r="H167" s="45">
        <f>IFERROR(VLOOKUP($A167,'Item List'!$A:$W,8,FALSE),"")</f>
        <v>46</v>
      </c>
      <c r="I167" s="45" t="str">
        <f>IFERROR(VLOOKUP($A167,'Item List'!$A:$W,9,FALSE),"")</f>
        <v>JJL13L01</v>
      </c>
      <c r="J167" s="45" t="str">
        <f>IFERROR(VLOOKUP($A167,'Item List'!$A:$W,10,FALSE),"")</f>
        <v/>
      </c>
      <c r="K167" s="43">
        <f t="shared" si="24"/>
        <v>106</v>
      </c>
      <c r="L167" s="43">
        <f t="shared" si="17"/>
        <v>2.3043478260869565</v>
      </c>
      <c r="M167" s="44">
        <f t="shared" si="18"/>
        <v>2</v>
      </c>
      <c r="N167" s="49">
        <f t="shared" si="19"/>
        <v>92</v>
      </c>
      <c r="O167" s="20"/>
      <c r="Q167" s="4" t="str" cm="1">
        <f t="array" ref="Q167">IFERROR(INDEX($A$4:$N$1000,SMALL(IF((INDEX(MID($A$4:$N$1000,1,2),,11)&lt;&gt;"NN")*(INDEX($A$4:$N$1000,,13)&gt;=100)*(INDEX($A$4:$N$1000,,13)&lt;&gt;""),MATCH(ROW($A$4:$N$1000),ROW($A$4:$N$1000)),""),ROWS($A$4:A167)),COLUMNS($A$1:A164)),"")</f>
        <v/>
      </c>
      <c r="R167" s="4" t="str">
        <f>IFERROR(VLOOKUP(Q167,$A:$N,13,0),"")</f>
        <v/>
      </c>
      <c r="S167" s="4" t="str">
        <f ca="1"/>
        <v/>
      </c>
      <c r="T167" s="4" t="str">
        <f ca="1"/>
        <v/>
      </c>
      <c r="U167" s="4" t="str">
        <f t="shared" ca="1" si="20"/>
        <v/>
      </c>
      <c r="X167" s="4" t="str">
        <f>IFERROR(VLOOKUP(V167,$A:$C,4,0),"")</f>
        <v/>
      </c>
      <c r="AA167" s="4" t="str">
        <f t="shared" si="21"/>
        <v/>
      </c>
      <c r="AB167" s="8" t="str" cm="1">
        <f t="array" ref="AB167">IFERROR(INDEX($A$4:$N$1000,SMALL(IF((INDEX(MID($A$4:$N$1000,1,2),,11)&lt;&gt;"NN")*(INDEX($A$4:$N$1000,,13)&gt;=50)*(INDEX($A$4:$N$1000,,13)&lt;100)*(INDEX($A$4:$N$1000,,13)&lt;&gt;""),MATCH(ROW($A$4:$N$1000),ROW($A$4:$N$1000)),""),ROWS($A$4:A167)),COLUMNS($A$1:A164)),"")</f>
        <v/>
      </c>
      <c r="AC167" s="4" t="str">
        <f>IFERROR(VLOOKUP(AB167,$A:$N,13,0),"")</f>
        <v/>
      </c>
      <c r="AD167" s="4" t="str">
        <f ca="1"/>
        <v/>
      </c>
      <c r="AE167" s="4" t="str">
        <f ca="1"/>
        <v/>
      </c>
      <c r="AF167" s="4" t="str">
        <f t="shared" ca="1" si="22"/>
        <v/>
      </c>
      <c r="AI167" s="4" t="str">
        <f>IFERROR(VLOOKUP(AG167,$A:$C,4,0),"")</f>
        <v/>
      </c>
      <c r="AL167" s="4" t="str">
        <f>IFERROR(VLOOKUP(AJ167,$A:$C,4,0),"")</f>
        <v/>
      </c>
      <c r="AM167" s="8" cm="1">
        <f t="array" ref="AM167">IFERROR(INDEX($A$4:$N$1000,SMALL(IF((INDEX(MID($A$4:$N$1000,1,2),,11)&lt;&gt;"NN")*(INDEX($A$4:$N$1000,,13)&gt;=0)*(INDEX($A$4:$N$1000,,13)&lt;50)*(INDEX($A$4:$N$1000,,13)&lt;&gt;""),MATCH(ROW($A$4:$N$1000),ROW($A$4:$N$1000)),""),ROWS($A$4:A167)),COLUMNS($A$1:A164)),"")</f>
        <v>81455</v>
      </c>
      <c r="AN167" s="4">
        <f>IFERROR(VLOOKUP(AM167,$A:$N,13,0),"")</f>
        <v>37</v>
      </c>
      <c r="AO167" s="4">
        <f ca="1"/>
        <v>81455</v>
      </c>
      <c r="AP167" s="4">
        <f ca="1"/>
        <v>37</v>
      </c>
      <c r="AQ167" s="4" t="str">
        <f t="shared" ca="1" si="23"/>
        <v/>
      </c>
      <c r="AT167" s="4" t="str">
        <f>IFERROR(VLOOKUP(AR167,$A:$C,4,0),"")</f>
        <v/>
      </c>
      <c r="AU167" s="8" t="str" cm="1">
        <f t="array" ref="AU167">IFERROR(INDEX($A$4:$N$1000,SMALL(IF((INDEX(MID($A$4:$N$1000,1,2),,11)="NN")*(INDEX($A$4:$N$1000,,13)&gt;=0)*(INDEX($A$4:$N$1000,,13)&lt;&gt;""),MATCH(ROW($A$4:$N$1000),ROW($A$4:$N$1000)),""),ROWS($A$4:A167)),COLUMNS($A$1:A164)),"")</f>
        <v/>
      </c>
      <c r="AV167" s="4" t="str">
        <f>IFERROR(VLOOKUP(AU167,$A:$N,13,0),"")</f>
        <v/>
      </c>
      <c r="AW167" s="4" t="str">
        <f ca="1"/>
        <v/>
      </c>
      <c r="AX167" s="4" t="str">
        <f ca="1"/>
        <v/>
      </c>
      <c r="AY167" s="4" t="str">
        <f ca="1">IFERROR(VLOOKUP(AW167,$A:$C,4,0),"")</f>
        <v/>
      </c>
    </row>
    <row r="168" spans="1:51" ht="15.75" thickBot="1" x14ac:dyDescent="0.3">
      <c r="A168" s="64">
        <v>84523</v>
      </c>
      <c r="B168" s="62">
        <v>2280</v>
      </c>
      <c r="C168" s="63">
        <v>101</v>
      </c>
      <c r="D168" s="45">
        <f>IFERROR(VLOOKUP($A168,'Item List'!$A:$W,4,FALSE),"")</f>
        <v>60</v>
      </c>
      <c r="E168" s="53" t="str">
        <f>IFERROR(VLOOKUP($A168,'Item List'!$A:$W,5,FALSE),"")</f>
        <v>Lamivudine/Nevirapine/Stavudine 30/50/6mg, dispersible tablets, 60 Tabs</v>
      </c>
      <c r="F168" s="45">
        <f>IFERROR(VLOOKUP($A168,'Item List'!$A:$W,6,FALSE),"")</f>
        <v>107</v>
      </c>
      <c r="G168" s="45">
        <f>IFERROR(VLOOKUP($A168,'Item List'!$A:$W,7,FALSE),"")</f>
        <v>200</v>
      </c>
      <c r="H168" s="45">
        <f>IFERROR(VLOOKUP($A168,'Item List'!$A:$W,8,FALSE),"")</f>
        <v>29</v>
      </c>
      <c r="I168" s="45" t="str">
        <f>IFERROR(VLOOKUP($A168,'Item List'!$A:$W,9,FALSE),"")</f>
        <v>JJL13L02</v>
      </c>
      <c r="J168" s="45" t="str">
        <f>IFERROR(VLOOKUP($A168,'Item List'!$A:$W,10,FALSE),"")</f>
        <v/>
      </c>
      <c r="K168" s="43">
        <f t="shared" si="24"/>
        <v>101</v>
      </c>
      <c r="L168" s="43">
        <f t="shared" si="17"/>
        <v>3.4827586206896552</v>
      </c>
      <c r="M168" s="44">
        <f t="shared" si="18"/>
        <v>3</v>
      </c>
      <c r="N168" s="49">
        <f t="shared" si="19"/>
        <v>87</v>
      </c>
      <c r="O168" s="20"/>
      <c r="Q168" s="4" t="str" cm="1">
        <f t="array" ref="Q168">IFERROR(INDEX($A$4:$N$1000,SMALL(IF((INDEX(MID($A$4:$N$1000,1,2),,11)&lt;&gt;"NN")*(INDEX($A$4:$N$1000,,13)&gt;=100)*(INDEX($A$4:$N$1000,,13)&lt;&gt;""),MATCH(ROW($A$4:$N$1000),ROW($A$4:$N$1000)),""),ROWS($A$4:A168)),COLUMNS($A$1:A165)),"")</f>
        <v/>
      </c>
      <c r="R168" s="4" t="str">
        <f>IFERROR(VLOOKUP(Q168,$A:$N,13,0),"")</f>
        <v/>
      </c>
      <c r="S168" s="4" t="str">
        <f ca="1"/>
        <v/>
      </c>
      <c r="T168" s="4" t="str">
        <f ca="1"/>
        <v/>
      </c>
      <c r="U168" s="4" t="str">
        <f t="shared" ca="1" si="20"/>
        <v/>
      </c>
      <c r="X168" s="4" t="str">
        <f>IFERROR(VLOOKUP(V168,$A:$C,4,0),"")</f>
        <v/>
      </c>
      <c r="AA168" s="4" t="str">
        <f t="shared" si="21"/>
        <v/>
      </c>
      <c r="AB168" s="8" t="str" cm="1">
        <f t="array" ref="AB168">IFERROR(INDEX($A$4:$N$1000,SMALL(IF((INDEX(MID($A$4:$N$1000,1,2),,11)&lt;&gt;"NN")*(INDEX($A$4:$N$1000,,13)&gt;=50)*(INDEX($A$4:$N$1000,,13)&lt;100)*(INDEX($A$4:$N$1000,,13)&lt;&gt;""),MATCH(ROW($A$4:$N$1000),ROW($A$4:$N$1000)),""),ROWS($A$4:A168)),COLUMNS($A$1:A165)),"")</f>
        <v/>
      </c>
      <c r="AC168" s="4" t="str">
        <f>IFERROR(VLOOKUP(AB168,$A:$N,13,0),"")</f>
        <v/>
      </c>
      <c r="AD168" s="4" t="str">
        <f ca="1"/>
        <v/>
      </c>
      <c r="AE168" s="4" t="str">
        <f ca="1"/>
        <v/>
      </c>
      <c r="AF168" s="4" t="str">
        <f t="shared" ca="1" si="22"/>
        <v/>
      </c>
      <c r="AI168" s="4" t="str">
        <f>IFERROR(VLOOKUP(AG168,$A:$C,4,0),"")</f>
        <v/>
      </c>
      <c r="AL168" s="4" t="str">
        <f>IFERROR(VLOOKUP(AJ168,$A:$C,4,0),"")</f>
        <v/>
      </c>
      <c r="AM168" s="8" cm="1">
        <f t="array" ref="AM168">IFERROR(INDEX($A$4:$N$1000,SMALL(IF((INDEX(MID($A$4:$N$1000,1,2),,11)&lt;&gt;"NN")*(INDEX($A$4:$N$1000,,13)&gt;=0)*(INDEX($A$4:$N$1000,,13)&lt;50)*(INDEX($A$4:$N$1000,,13)&lt;&gt;""),MATCH(ROW($A$4:$N$1000),ROW($A$4:$N$1000)),""),ROWS($A$4:A168)),COLUMNS($A$1:A165)),"")</f>
        <v>89661</v>
      </c>
      <c r="AN168" s="4">
        <f>IFERROR(VLOOKUP(AM168,$A:$N,13,0),"")</f>
        <v>4</v>
      </c>
      <c r="AO168" s="4">
        <f ca="1"/>
        <v>89661</v>
      </c>
      <c r="AP168" s="4">
        <f ca="1"/>
        <v>4</v>
      </c>
      <c r="AQ168" s="4" t="str">
        <f t="shared" ca="1" si="23"/>
        <v/>
      </c>
      <c r="AT168" s="4" t="str">
        <f>IFERROR(VLOOKUP(AR168,$A:$C,4,0),"")</f>
        <v/>
      </c>
      <c r="AU168" s="8" t="str" cm="1">
        <f t="array" ref="AU168">IFERROR(INDEX($A$4:$N$1000,SMALL(IF((INDEX(MID($A$4:$N$1000,1,2),,11)="NN")*(INDEX($A$4:$N$1000,,13)&gt;=0)*(INDEX($A$4:$N$1000,,13)&lt;&gt;""),MATCH(ROW($A$4:$N$1000),ROW($A$4:$N$1000)),""),ROWS($A$4:A168)),COLUMNS($A$1:A165)),"")</f>
        <v/>
      </c>
      <c r="AV168" s="4" t="str">
        <f>IFERROR(VLOOKUP(AU168,$A:$N,13,0),"")</f>
        <v/>
      </c>
      <c r="AW168" s="4" t="str">
        <f ca="1"/>
        <v/>
      </c>
      <c r="AX168" s="4" t="str">
        <f ca="1"/>
        <v/>
      </c>
      <c r="AY168" s="4" t="str">
        <f ca="1">IFERROR(VLOOKUP(AW168,$A:$C,4,0),"")</f>
        <v/>
      </c>
    </row>
    <row r="169" spans="1:51" ht="15.75" thickBot="1" x14ac:dyDescent="0.3">
      <c r="A169" s="64">
        <v>82948</v>
      </c>
      <c r="B169" s="62">
        <v>347</v>
      </c>
      <c r="C169" s="63">
        <v>236</v>
      </c>
      <c r="D169" s="45">
        <f>IFERROR(VLOOKUP($A169,'Item List'!$A:$W,4,FALSE),"")</f>
        <v>180</v>
      </c>
      <c r="E169" s="53" t="str">
        <f>IFERROR(VLOOKUP($A169,'Item List'!$A:$W,5,FALSE),"")</f>
        <v>Indinavir 400mg [Crixivan], capsules, 180 Caps</v>
      </c>
      <c r="F169" s="45">
        <f>IFERROR(VLOOKUP($A169,'Item List'!$A:$W,6,FALSE),"")</f>
        <v>239</v>
      </c>
      <c r="G169" s="45">
        <f>IFERROR(VLOOKUP($A169,'Item List'!$A:$W,7,FALSE),"")</f>
        <v>868</v>
      </c>
      <c r="H169" s="45">
        <f>IFERROR(VLOOKUP($A169,'Item List'!$A:$W,8,FALSE),"")</f>
        <v>6</v>
      </c>
      <c r="I169" s="45" t="str">
        <f>IFERROR(VLOOKUP($A169,'Item List'!$A:$W,9,FALSE),"")</f>
        <v>JJL13L04</v>
      </c>
      <c r="J169" s="45" t="str">
        <f>IFERROR(VLOOKUP($A169,'Item List'!$A:$W,10,FALSE),"")</f>
        <v/>
      </c>
      <c r="K169" s="43">
        <f t="shared" si="24"/>
        <v>236</v>
      </c>
      <c r="L169" s="43">
        <f t="shared" si="17"/>
        <v>39.333333333333336</v>
      </c>
      <c r="M169" s="44">
        <f t="shared" si="18"/>
        <v>39</v>
      </c>
      <c r="N169" s="49">
        <f t="shared" si="19"/>
        <v>234</v>
      </c>
      <c r="O169" s="20"/>
      <c r="Q169" s="4" t="str" cm="1">
        <f t="array" ref="Q169">IFERROR(INDEX($A$4:$N$1000,SMALL(IF((INDEX(MID($A$4:$N$1000,1,2),,11)&lt;&gt;"NN")*(INDEX($A$4:$N$1000,,13)&gt;=100)*(INDEX($A$4:$N$1000,,13)&lt;&gt;""),MATCH(ROW($A$4:$N$1000),ROW($A$4:$N$1000)),""),ROWS($A$4:A169)),COLUMNS($A$1:A166)),"")</f>
        <v/>
      </c>
      <c r="R169" s="4" t="str">
        <f>IFERROR(VLOOKUP(Q169,$A:$N,13,0),"")</f>
        <v/>
      </c>
      <c r="S169" s="4" t="str">
        <f ca="1"/>
        <v/>
      </c>
      <c r="T169" s="4" t="str">
        <f ca="1"/>
        <v/>
      </c>
      <c r="U169" s="4" t="str">
        <f t="shared" ca="1" si="20"/>
        <v/>
      </c>
      <c r="X169" s="4" t="str">
        <f>IFERROR(VLOOKUP(V169,$A:$C,4,0),"")</f>
        <v/>
      </c>
      <c r="AA169" s="4" t="str">
        <f t="shared" si="21"/>
        <v/>
      </c>
      <c r="AB169" s="8" t="str" cm="1">
        <f t="array" ref="AB169">IFERROR(INDEX($A$4:$N$1000,SMALL(IF((INDEX(MID($A$4:$N$1000,1,2),,11)&lt;&gt;"NN")*(INDEX($A$4:$N$1000,,13)&gt;=50)*(INDEX($A$4:$N$1000,,13)&lt;100)*(INDEX($A$4:$N$1000,,13)&lt;&gt;""),MATCH(ROW($A$4:$N$1000),ROW($A$4:$N$1000)),""),ROWS($A$4:A169)),COLUMNS($A$1:A166)),"")</f>
        <v/>
      </c>
      <c r="AC169" s="4" t="str">
        <f>IFERROR(VLOOKUP(AB169,$A:$N,13,0),"")</f>
        <v/>
      </c>
      <c r="AD169" s="4" t="str">
        <f ca="1"/>
        <v/>
      </c>
      <c r="AE169" s="4" t="str">
        <f ca="1"/>
        <v/>
      </c>
      <c r="AF169" s="4" t="str">
        <f t="shared" ca="1" si="22"/>
        <v/>
      </c>
      <c r="AI169" s="4" t="str">
        <f>IFERROR(VLOOKUP(AG169,$A:$C,4,0),"")</f>
        <v/>
      </c>
      <c r="AL169" s="4" t="str">
        <f>IFERROR(VLOOKUP(AJ169,$A:$C,4,0),"")</f>
        <v/>
      </c>
      <c r="AM169" s="8" cm="1">
        <f t="array" ref="AM169">IFERROR(INDEX($A$4:$N$1000,SMALL(IF((INDEX(MID($A$4:$N$1000,1,2),,11)&lt;&gt;"NN")*(INDEX($A$4:$N$1000,,13)&gt;=0)*(INDEX($A$4:$N$1000,,13)&lt;50)*(INDEX($A$4:$N$1000,,13)&lt;&gt;""),MATCH(ROW($A$4:$N$1000),ROW($A$4:$N$1000)),""),ROWS($A$4:A169)),COLUMNS($A$1:A166)),"")</f>
        <v>87820</v>
      </c>
      <c r="AN169" s="4">
        <f>IFERROR(VLOOKUP(AM169,$A:$N,13,0),"")</f>
        <v>2</v>
      </c>
      <c r="AO169" s="4">
        <f ca="1"/>
        <v>87820</v>
      </c>
      <c r="AP169" s="4">
        <f ca="1"/>
        <v>2</v>
      </c>
      <c r="AQ169" s="4" t="str">
        <f t="shared" ca="1" si="23"/>
        <v/>
      </c>
      <c r="AT169" s="4" t="str">
        <f>IFERROR(VLOOKUP(AR169,$A:$C,4,0),"")</f>
        <v/>
      </c>
      <c r="AU169" s="8" t="str" cm="1">
        <f t="array" ref="AU169">IFERROR(INDEX($A$4:$N$1000,SMALL(IF((INDEX(MID($A$4:$N$1000,1,2),,11)="NN")*(INDEX($A$4:$N$1000,,13)&gt;=0)*(INDEX($A$4:$N$1000,,13)&lt;&gt;""),MATCH(ROW($A$4:$N$1000),ROW($A$4:$N$1000)),""),ROWS($A$4:A169)),COLUMNS($A$1:A166)),"")</f>
        <v/>
      </c>
      <c r="AV169" s="4" t="str">
        <f>IFERROR(VLOOKUP(AU169,$A:$N,13,0),"")</f>
        <v/>
      </c>
      <c r="AW169" s="4" t="str">
        <f ca="1"/>
        <v/>
      </c>
      <c r="AX169" s="4" t="str">
        <f ca="1"/>
        <v/>
      </c>
      <c r="AY169" s="4" t="str">
        <f ca="1">IFERROR(VLOOKUP(AW169,$A:$C,4,0),"")</f>
        <v/>
      </c>
    </row>
    <row r="170" spans="1:51" ht="15.75" thickBot="1" x14ac:dyDescent="0.3">
      <c r="A170" s="64">
        <v>81293</v>
      </c>
      <c r="B170" s="62">
        <v>854</v>
      </c>
      <c r="C170" s="63">
        <v>195</v>
      </c>
      <c r="D170" s="45">
        <f>IFERROR(VLOOKUP($A170,'Item List'!$A:$W,4,FALSE),"")</f>
        <v>120</v>
      </c>
      <c r="E170" s="53" t="str">
        <f>IFERROR(VLOOKUP($A170,'Item List'!$A:$W,5,FALSE),"")</f>
        <v>Lamivudine/Zidovudine+Nevirapine 150/300+200mg, tablets, co-blister, 60+60 Tabs</v>
      </c>
      <c r="F170" s="45">
        <f>IFERROR(VLOOKUP($A170,'Item List'!$A:$W,6,FALSE),"")</f>
        <v>59</v>
      </c>
      <c r="G170" s="45">
        <f>IFERROR(VLOOKUP($A170,'Item List'!$A:$W,7,FALSE),"")</f>
        <v>928</v>
      </c>
      <c r="H170" s="45">
        <f>IFERROR(VLOOKUP($A170,'Item List'!$A:$W,8,FALSE),"")</f>
        <v>21</v>
      </c>
      <c r="I170" s="45" t="str">
        <f>IFERROR(VLOOKUP($A170,'Item List'!$A:$W,9,FALSE),"")</f>
        <v>JJL13L05</v>
      </c>
      <c r="J170" s="45" t="str">
        <f>IFERROR(VLOOKUP($A170,'Item List'!$A:$W,10,FALSE),"")</f>
        <v/>
      </c>
      <c r="K170" s="43">
        <f t="shared" si="24"/>
        <v>195</v>
      </c>
      <c r="L170" s="43">
        <f t="shared" si="17"/>
        <v>9.2857142857142865</v>
      </c>
      <c r="M170" s="44">
        <f t="shared" si="18"/>
        <v>9</v>
      </c>
      <c r="N170" s="49">
        <f t="shared" si="19"/>
        <v>189</v>
      </c>
      <c r="O170" s="20"/>
      <c r="Q170" s="4" t="str" cm="1">
        <f t="array" ref="Q170">IFERROR(INDEX($A$4:$N$1000,SMALL(IF((INDEX(MID($A$4:$N$1000,1,2),,11)&lt;&gt;"NN")*(INDEX($A$4:$N$1000,,13)&gt;=100)*(INDEX($A$4:$N$1000,,13)&lt;&gt;""),MATCH(ROW($A$4:$N$1000),ROW($A$4:$N$1000)),""),ROWS($A$4:A170)),COLUMNS($A$1:A167)),"")</f>
        <v/>
      </c>
      <c r="R170" s="4" t="str">
        <f>IFERROR(VLOOKUP(Q170,$A:$N,13,0),"")</f>
        <v/>
      </c>
      <c r="S170" s="4" t="str">
        <f ca="1"/>
        <v/>
      </c>
      <c r="T170" s="4" t="str">
        <f ca="1"/>
        <v/>
      </c>
      <c r="U170" s="4" t="str">
        <f t="shared" ca="1" si="20"/>
        <v/>
      </c>
      <c r="X170" s="4" t="str">
        <f>IFERROR(VLOOKUP(V170,$A:$C,4,0),"")</f>
        <v/>
      </c>
      <c r="AA170" s="4" t="str">
        <f t="shared" si="21"/>
        <v/>
      </c>
      <c r="AB170" s="8" t="str" cm="1">
        <f t="array" ref="AB170">IFERROR(INDEX($A$4:$N$1000,SMALL(IF((INDEX(MID($A$4:$N$1000,1,2),,11)&lt;&gt;"NN")*(INDEX($A$4:$N$1000,,13)&gt;=50)*(INDEX($A$4:$N$1000,,13)&lt;100)*(INDEX($A$4:$N$1000,,13)&lt;&gt;""),MATCH(ROW($A$4:$N$1000),ROW($A$4:$N$1000)),""),ROWS($A$4:A170)),COLUMNS($A$1:A167)),"")</f>
        <v/>
      </c>
      <c r="AC170" s="4" t="str">
        <f>IFERROR(VLOOKUP(AB170,$A:$N,13,0),"")</f>
        <v/>
      </c>
      <c r="AD170" s="4" t="str">
        <f ca="1"/>
        <v/>
      </c>
      <c r="AE170" s="4" t="str">
        <f ca="1"/>
        <v/>
      </c>
      <c r="AF170" s="4" t="str">
        <f t="shared" ca="1" si="22"/>
        <v/>
      </c>
      <c r="AI170" s="4" t="str">
        <f>IFERROR(VLOOKUP(AG170,$A:$C,4,0),"")</f>
        <v/>
      </c>
      <c r="AL170" s="4" t="str">
        <f>IFERROR(VLOOKUP(AJ170,$A:$C,4,0),"")</f>
        <v/>
      </c>
      <c r="AM170" s="8" cm="1">
        <f t="array" ref="AM170">IFERROR(INDEX($A$4:$N$1000,SMALL(IF((INDEX(MID($A$4:$N$1000,1,2),,11)&lt;&gt;"NN")*(INDEX($A$4:$N$1000,,13)&gt;=0)*(INDEX($A$4:$N$1000,,13)&lt;50)*(INDEX($A$4:$N$1000,,13)&lt;&gt;""),MATCH(ROW($A$4:$N$1000),ROW($A$4:$N$1000)),""),ROWS($A$4:A170)),COLUMNS($A$1:A167)),"")</f>
        <v>88667</v>
      </c>
      <c r="AN170" s="4">
        <f>IFERROR(VLOOKUP(AM170,$A:$N,13,0),"")</f>
        <v>15</v>
      </c>
      <c r="AO170" s="4">
        <f ca="1"/>
        <v>88667</v>
      </c>
      <c r="AP170" s="4">
        <f ca="1"/>
        <v>15</v>
      </c>
      <c r="AQ170" s="4" t="str">
        <f t="shared" ca="1" si="23"/>
        <v/>
      </c>
      <c r="AT170" s="4" t="str">
        <f>IFERROR(VLOOKUP(AR170,$A:$C,4,0),"")</f>
        <v/>
      </c>
      <c r="AU170" s="8" t="str" cm="1">
        <f t="array" ref="AU170">IFERROR(INDEX($A$4:$N$1000,SMALL(IF((INDEX(MID($A$4:$N$1000,1,2),,11)="NN")*(INDEX($A$4:$N$1000,,13)&gt;=0)*(INDEX($A$4:$N$1000,,13)&lt;&gt;""),MATCH(ROW($A$4:$N$1000),ROW($A$4:$N$1000)),""),ROWS($A$4:A170)),COLUMNS($A$1:A167)),"")</f>
        <v/>
      </c>
      <c r="AV170" s="4" t="str">
        <f>IFERROR(VLOOKUP(AU170,$A:$N,13,0),"")</f>
        <v/>
      </c>
      <c r="AW170" s="4" t="str">
        <f ca="1"/>
        <v/>
      </c>
      <c r="AX170" s="4" t="str">
        <f ca="1"/>
        <v/>
      </c>
      <c r="AY170" s="4" t="str">
        <f ca="1">IFERROR(VLOOKUP(AW170,$A:$C,4,0),"")</f>
        <v/>
      </c>
    </row>
    <row r="171" spans="1:51" ht="15.75" thickBot="1" x14ac:dyDescent="0.3">
      <c r="A171" s="64">
        <v>89287</v>
      </c>
      <c r="B171" s="62">
        <v>2461</v>
      </c>
      <c r="C171" s="63">
        <v>180</v>
      </c>
      <c r="D171" s="45">
        <f>IFERROR(VLOOKUP($A171,'Item List'!$A:$W,4,FALSE),"")</f>
        <v>90</v>
      </c>
      <c r="E171" s="53" t="str">
        <f>IFERROR(VLOOKUP($A171,'Item List'!$A:$W,5,FALSE),"")</f>
        <v>Efavirenz 200mg [Stocrin/Sustiva], capsule, 90 Caps</v>
      </c>
      <c r="F171" s="45">
        <f>IFERROR(VLOOKUP($A171,'Item List'!$A:$W,6,FALSE),"")</f>
        <v>189</v>
      </c>
      <c r="G171" s="45">
        <f>IFERROR(VLOOKUP($A171,'Item List'!$A:$W,7,FALSE),"")</f>
        <v>589</v>
      </c>
      <c r="H171" s="45">
        <f>IFERROR(VLOOKUP($A171,'Item List'!$A:$W,8,FALSE),"")</f>
        <v>18</v>
      </c>
      <c r="I171" s="45" t="str">
        <f>IFERROR(VLOOKUP($A171,'Item List'!$A:$W,9,FALSE),"")</f>
        <v>JJL13L06</v>
      </c>
      <c r="J171" s="45" t="str">
        <f>IFERROR(VLOOKUP($A171,'Item List'!$A:$W,10,FALSE),"")</f>
        <v/>
      </c>
      <c r="K171" s="43">
        <f t="shared" si="24"/>
        <v>180</v>
      </c>
      <c r="L171" s="43">
        <f t="shared" si="17"/>
        <v>10</v>
      </c>
      <c r="M171" s="44">
        <f t="shared" si="18"/>
        <v>10</v>
      </c>
      <c r="N171" s="49">
        <f t="shared" si="19"/>
        <v>180</v>
      </c>
      <c r="O171" s="20"/>
      <c r="Q171" s="4" t="str" cm="1">
        <f t="array" ref="Q171">IFERROR(INDEX($A$4:$N$1000,SMALL(IF((INDEX(MID($A$4:$N$1000,1,2),,11)&lt;&gt;"NN")*(INDEX($A$4:$N$1000,,13)&gt;=100)*(INDEX($A$4:$N$1000,,13)&lt;&gt;""),MATCH(ROW($A$4:$N$1000),ROW($A$4:$N$1000)),""),ROWS($A$4:A171)),COLUMNS($A$1:A168)),"")</f>
        <v/>
      </c>
      <c r="R171" s="4" t="str">
        <f>IFERROR(VLOOKUP(Q171,$A:$N,13,0),"")</f>
        <v/>
      </c>
      <c r="S171" s="4" t="str">
        <f ca="1"/>
        <v/>
      </c>
      <c r="T171" s="4" t="str">
        <f ca="1"/>
        <v/>
      </c>
      <c r="U171" s="4" t="str">
        <f t="shared" ca="1" si="20"/>
        <v/>
      </c>
      <c r="X171" s="4" t="str">
        <f>IFERROR(VLOOKUP(V171,$A:$C,4,0),"")</f>
        <v/>
      </c>
      <c r="AA171" s="4" t="str">
        <f t="shared" si="21"/>
        <v/>
      </c>
      <c r="AB171" s="8" t="str" cm="1">
        <f t="array" ref="AB171">IFERROR(INDEX($A$4:$N$1000,SMALL(IF((INDEX(MID($A$4:$N$1000,1,2),,11)&lt;&gt;"NN")*(INDEX($A$4:$N$1000,,13)&gt;=50)*(INDEX($A$4:$N$1000,,13)&lt;100)*(INDEX($A$4:$N$1000,,13)&lt;&gt;""),MATCH(ROW($A$4:$N$1000),ROW($A$4:$N$1000)),""),ROWS($A$4:A171)),COLUMNS($A$1:A168)),"")</f>
        <v/>
      </c>
      <c r="AC171" s="4" t="str">
        <f>IFERROR(VLOOKUP(AB171,$A:$N,13,0),"")</f>
        <v/>
      </c>
      <c r="AD171" s="4" t="str">
        <f ca="1"/>
        <v/>
      </c>
      <c r="AE171" s="4" t="str">
        <f ca="1"/>
        <v/>
      </c>
      <c r="AF171" s="4" t="str">
        <f t="shared" ca="1" si="22"/>
        <v/>
      </c>
      <c r="AI171" s="4" t="str">
        <f>IFERROR(VLOOKUP(AG171,$A:$C,4,0),"")</f>
        <v/>
      </c>
      <c r="AL171" s="4" t="str">
        <f>IFERROR(VLOOKUP(AJ171,$A:$C,4,0),"")</f>
        <v/>
      </c>
      <c r="AM171" s="8" cm="1">
        <f t="array" ref="AM171">IFERROR(INDEX($A$4:$N$1000,SMALL(IF((INDEX(MID($A$4:$N$1000,1,2),,11)&lt;&gt;"NN")*(INDEX($A$4:$N$1000,,13)&gt;=0)*(INDEX($A$4:$N$1000,,13)&lt;50)*(INDEX($A$4:$N$1000,,13)&lt;&gt;""),MATCH(ROW($A$4:$N$1000),ROW($A$4:$N$1000)),""),ROWS($A$4:A171)),COLUMNS($A$1:A168)),"")</f>
        <v>88985</v>
      </c>
      <c r="AN171" s="4">
        <f>IFERROR(VLOOKUP(AM171,$A:$N,13,0),"")</f>
        <v>7</v>
      </c>
      <c r="AO171" s="4">
        <f ca="1"/>
        <v>88985</v>
      </c>
      <c r="AP171" s="4">
        <f ca="1"/>
        <v>7</v>
      </c>
      <c r="AQ171" s="4" t="str">
        <f t="shared" ca="1" si="23"/>
        <v/>
      </c>
      <c r="AT171" s="4" t="str">
        <f>IFERROR(VLOOKUP(AR171,$A:$C,4,0),"")</f>
        <v/>
      </c>
      <c r="AU171" s="8" t="str" cm="1">
        <f t="array" ref="AU171">IFERROR(INDEX($A$4:$N$1000,SMALL(IF((INDEX(MID($A$4:$N$1000,1,2),,11)="NN")*(INDEX($A$4:$N$1000,,13)&gt;=0)*(INDEX($A$4:$N$1000,,13)&lt;&gt;""),MATCH(ROW($A$4:$N$1000),ROW($A$4:$N$1000)),""),ROWS($A$4:A171)),COLUMNS($A$1:A168)),"")</f>
        <v/>
      </c>
      <c r="AV171" s="4" t="str">
        <f>IFERROR(VLOOKUP(AU171,$A:$N,13,0),"")</f>
        <v/>
      </c>
      <c r="AW171" s="4" t="str">
        <f ca="1"/>
        <v/>
      </c>
      <c r="AX171" s="4" t="str">
        <f ca="1"/>
        <v/>
      </c>
      <c r="AY171" s="4" t="str">
        <f ca="1">IFERROR(VLOOKUP(AW171,$A:$C,4,0),"")</f>
        <v/>
      </c>
    </row>
    <row r="172" spans="1:51" ht="15.75" thickBot="1" x14ac:dyDescent="0.3">
      <c r="A172" s="64">
        <v>89641</v>
      </c>
      <c r="B172" s="62">
        <v>1911</v>
      </c>
      <c r="C172" s="63">
        <v>226</v>
      </c>
      <c r="D172" s="45">
        <f>IFERROR(VLOOKUP($A172,'Item List'!$A:$W,4,FALSE),"")</f>
        <v>3</v>
      </c>
      <c r="E172" s="53" t="str">
        <f>IFERROR(VLOOKUP($A172,'Item List'!$A:$W,5,FALSE),"")</f>
        <v>#109435**HIV, OraQuick Controls Kit, 3 Vials</v>
      </c>
      <c r="F172" s="45">
        <f>IFERROR(VLOOKUP($A172,'Item List'!$A:$W,6,FALSE),"")</f>
        <v>126</v>
      </c>
      <c r="G172" s="45">
        <f>IFERROR(VLOOKUP($A172,'Item List'!$A:$W,7,FALSE),"")</f>
        <v>448</v>
      </c>
      <c r="H172" s="45">
        <f>IFERROR(VLOOKUP($A172,'Item List'!$A:$W,8,FALSE),"")</f>
        <v>37</v>
      </c>
      <c r="I172" s="45" t="str">
        <f>IFERROR(VLOOKUP($A172,'Item List'!$A:$W,9,FALSE),"")</f>
        <v>JJL13B01</v>
      </c>
      <c r="J172" s="45" t="str">
        <f>IFERROR(VLOOKUP($A172,'Item List'!$A:$W,10,FALSE),"")</f>
        <v/>
      </c>
      <c r="K172" s="43">
        <f t="shared" si="24"/>
        <v>226</v>
      </c>
      <c r="L172" s="43">
        <f t="shared" si="17"/>
        <v>6.1081081081081079</v>
      </c>
      <c r="M172" s="44">
        <f t="shared" si="18"/>
        <v>6</v>
      </c>
      <c r="N172" s="49">
        <f t="shared" si="19"/>
        <v>222</v>
      </c>
      <c r="O172" s="20"/>
      <c r="Q172" s="4" t="str" cm="1">
        <f t="array" ref="Q172">IFERROR(INDEX($A$4:$N$1000,SMALL(IF((INDEX(MID($A$4:$N$1000,1,2),,11)&lt;&gt;"NN")*(INDEX($A$4:$N$1000,,13)&gt;=100)*(INDEX($A$4:$N$1000,,13)&lt;&gt;""),MATCH(ROW($A$4:$N$1000),ROW($A$4:$N$1000)),""),ROWS($A$4:A172)),COLUMNS($A$1:A169)),"")</f>
        <v/>
      </c>
      <c r="R172" s="4" t="str">
        <f>IFERROR(VLOOKUP(Q172,$A:$N,13,0),"")</f>
        <v/>
      </c>
      <c r="S172" s="4" t="str">
        <f ca="1"/>
        <v/>
      </c>
      <c r="T172" s="4" t="str">
        <f ca="1"/>
        <v/>
      </c>
      <c r="U172" s="4" t="str">
        <f t="shared" ca="1" si="20"/>
        <v/>
      </c>
      <c r="X172" s="4" t="str">
        <f>IFERROR(VLOOKUP(V172,$A:$C,4,0),"")</f>
        <v/>
      </c>
      <c r="AA172" s="4" t="str">
        <f t="shared" si="21"/>
        <v/>
      </c>
      <c r="AB172" s="8" t="str" cm="1">
        <f t="array" ref="AB172">IFERROR(INDEX($A$4:$N$1000,SMALL(IF((INDEX(MID($A$4:$N$1000,1,2),,11)&lt;&gt;"NN")*(INDEX($A$4:$N$1000,,13)&gt;=50)*(INDEX($A$4:$N$1000,,13)&lt;100)*(INDEX($A$4:$N$1000,,13)&lt;&gt;""),MATCH(ROW($A$4:$N$1000),ROW($A$4:$N$1000)),""),ROWS($A$4:A172)),COLUMNS($A$1:A169)),"")</f>
        <v/>
      </c>
      <c r="AC172" s="4" t="str">
        <f>IFERROR(VLOOKUP(AB172,$A:$N,13,0),"")</f>
        <v/>
      </c>
      <c r="AD172" s="4" t="str">
        <f ca="1"/>
        <v/>
      </c>
      <c r="AE172" s="4" t="str">
        <f ca="1"/>
        <v/>
      </c>
      <c r="AF172" s="4" t="str">
        <f t="shared" ca="1" si="22"/>
        <v/>
      </c>
      <c r="AI172" s="4" t="str">
        <f>IFERROR(VLOOKUP(AG172,$A:$C,4,0),"")</f>
        <v/>
      </c>
      <c r="AL172" s="4" t="str">
        <f>IFERROR(VLOOKUP(AJ172,$A:$C,4,0),"")</f>
        <v/>
      </c>
      <c r="AM172" s="8" cm="1">
        <f t="array" ref="AM172">IFERROR(INDEX($A$4:$N$1000,SMALL(IF((INDEX(MID($A$4:$N$1000,1,2),,11)&lt;&gt;"NN")*(INDEX($A$4:$N$1000,,13)&gt;=0)*(INDEX($A$4:$N$1000,,13)&lt;50)*(INDEX($A$4:$N$1000,,13)&lt;&gt;""),MATCH(ROW($A$4:$N$1000),ROW($A$4:$N$1000)),""),ROWS($A$4:A172)),COLUMNS($A$1:A169)),"")</f>
        <v>84286</v>
      </c>
      <c r="AN172" s="4">
        <f>IFERROR(VLOOKUP(AM172,$A:$N,13,0),"")</f>
        <v>30</v>
      </c>
      <c r="AO172" s="4">
        <f ca="1"/>
        <v>84286</v>
      </c>
      <c r="AP172" s="4">
        <f ca="1"/>
        <v>30</v>
      </c>
      <c r="AQ172" s="4" t="str">
        <f t="shared" ca="1" si="23"/>
        <v/>
      </c>
      <c r="AT172" s="4" t="str">
        <f>IFERROR(VLOOKUP(AR172,$A:$C,4,0),"")</f>
        <v/>
      </c>
      <c r="AU172" s="8" t="str" cm="1">
        <f t="array" ref="AU172">IFERROR(INDEX($A$4:$N$1000,SMALL(IF((INDEX(MID($A$4:$N$1000,1,2),,11)="NN")*(INDEX($A$4:$N$1000,,13)&gt;=0)*(INDEX($A$4:$N$1000,,13)&lt;&gt;""),MATCH(ROW($A$4:$N$1000),ROW($A$4:$N$1000)),""),ROWS($A$4:A172)),COLUMNS($A$1:A169)),"")</f>
        <v/>
      </c>
      <c r="AV172" s="4" t="str">
        <f>IFERROR(VLOOKUP(AU172,$A:$N,13,0),"")</f>
        <v/>
      </c>
      <c r="AW172" s="4" t="str">
        <f ca="1"/>
        <v/>
      </c>
      <c r="AX172" s="4" t="str">
        <f ca="1"/>
        <v/>
      </c>
      <c r="AY172" s="4" t="str">
        <f ca="1">IFERROR(VLOOKUP(AW172,$A:$C,4,0),"")</f>
        <v/>
      </c>
    </row>
    <row r="173" spans="1:51" ht="15.75" thickBot="1" x14ac:dyDescent="0.3">
      <c r="A173" s="64">
        <v>84299</v>
      </c>
      <c r="B173" s="62">
        <v>2037</v>
      </c>
      <c r="C173" s="63">
        <v>302</v>
      </c>
      <c r="D173" s="45">
        <f>IFERROR(VLOOKUP($A173,'Item List'!$A:$W,4,FALSE),"")</f>
        <v>60</v>
      </c>
      <c r="E173" s="53" t="str">
        <f>IFERROR(VLOOKUP($A173,'Item List'!$A:$W,5,FALSE),"")</f>
        <v>Zidovudine 300mg, tablets, 60 Tabs</v>
      </c>
      <c r="F173" s="45">
        <f>IFERROR(VLOOKUP($A173,'Item List'!$A:$W,6,FALSE),"")</f>
        <v>316</v>
      </c>
      <c r="G173" s="45">
        <f>IFERROR(VLOOKUP($A173,'Item List'!$A:$W,7,FALSE),"")</f>
        <v>901</v>
      </c>
      <c r="H173" s="45">
        <f>IFERROR(VLOOKUP($A173,'Item List'!$A:$W,8,FALSE),"")</f>
        <v>22</v>
      </c>
      <c r="I173" s="45" t="str">
        <f>IFERROR(VLOOKUP($A173,'Item List'!$A:$W,9,FALSE),"")</f>
        <v>JJL13B02</v>
      </c>
      <c r="J173" s="45" t="str">
        <f>IFERROR(VLOOKUP($A173,'Item List'!$A:$W,10,FALSE),"")</f>
        <v/>
      </c>
      <c r="K173" s="43">
        <f t="shared" si="24"/>
        <v>302</v>
      </c>
      <c r="L173" s="43">
        <f t="shared" si="17"/>
        <v>13.727272727272727</v>
      </c>
      <c r="M173" s="44">
        <f t="shared" si="18"/>
        <v>14</v>
      </c>
      <c r="N173" s="49">
        <f t="shared" si="19"/>
        <v>308</v>
      </c>
      <c r="O173" s="20"/>
      <c r="Q173" s="4" t="str" cm="1">
        <f t="array" ref="Q173">IFERROR(INDEX($A$4:$N$1000,SMALL(IF((INDEX(MID($A$4:$N$1000,1,2),,11)&lt;&gt;"NN")*(INDEX($A$4:$N$1000,,13)&gt;=100)*(INDEX($A$4:$N$1000,,13)&lt;&gt;""),MATCH(ROW($A$4:$N$1000),ROW($A$4:$N$1000)),""),ROWS($A$4:A173)),COLUMNS($A$1:A170)),"")</f>
        <v/>
      </c>
      <c r="R173" s="4" t="str">
        <f>IFERROR(VLOOKUP(Q173,$A:$N,13,0),"")</f>
        <v/>
      </c>
      <c r="S173" s="4" t="str">
        <f ca="1"/>
        <v/>
      </c>
      <c r="T173" s="4" t="str">
        <f ca="1"/>
        <v/>
      </c>
      <c r="U173" s="4" t="str">
        <f t="shared" ca="1" si="20"/>
        <v/>
      </c>
      <c r="X173" s="4" t="str">
        <f>IFERROR(VLOOKUP(V173,$A:$C,4,0),"")</f>
        <v/>
      </c>
      <c r="AA173" s="4" t="str">
        <f t="shared" si="21"/>
        <v/>
      </c>
      <c r="AB173" s="8" t="str" cm="1">
        <f t="array" ref="AB173">IFERROR(INDEX($A$4:$N$1000,SMALL(IF((INDEX(MID($A$4:$N$1000,1,2),,11)&lt;&gt;"NN")*(INDEX($A$4:$N$1000,,13)&gt;=50)*(INDEX($A$4:$N$1000,,13)&lt;100)*(INDEX($A$4:$N$1000,,13)&lt;&gt;""),MATCH(ROW($A$4:$N$1000),ROW($A$4:$N$1000)),""),ROWS($A$4:A173)),COLUMNS($A$1:A170)),"")</f>
        <v/>
      </c>
      <c r="AC173" s="4" t="str">
        <f>IFERROR(VLOOKUP(AB173,$A:$N,13,0),"")</f>
        <v/>
      </c>
      <c r="AD173" s="4" t="str">
        <f ca="1"/>
        <v/>
      </c>
      <c r="AE173" s="4" t="str">
        <f ca="1"/>
        <v/>
      </c>
      <c r="AF173" s="4" t="str">
        <f t="shared" ca="1" si="22"/>
        <v/>
      </c>
      <c r="AI173" s="4" t="str">
        <f>IFERROR(VLOOKUP(AG173,$A:$C,4,0),"")</f>
        <v/>
      </c>
      <c r="AL173" s="4" t="str">
        <f>IFERROR(VLOOKUP(AJ173,$A:$C,4,0),"")</f>
        <v/>
      </c>
      <c r="AM173" s="8" cm="1">
        <f t="array" ref="AM173">IFERROR(INDEX($A$4:$N$1000,SMALL(IF((INDEX(MID($A$4:$N$1000,1,2),,11)&lt;&gt;"NN")*(INDEX($A$4:$N$1000,,13)&gt;=0)*(INDEX($A$4:$N$1000,,13)&lt;50)*(INDEX($A$4:$N$1000,,13)&lt;&gt;""),MATCH(ROW($A$4:$N$1000),ROW($A$4:$N$1000)),""),ROWS($A$4:A173)),COLUMNS($A$1:A170)),"")</f>
        <v>86810</v>
      </c>
      <c r="AN173" s="4">
        <f>IFERROR(VLOOKUP(AM173,$A:$N,13,0),"")</f>
        <v>7</v>
      </c>
      <c r="AO173" s="4">
        <f ca="1"/>
        <v>86810</v>
      </c>
      <c r="AP173" s="4">
        <f ca="1"/>
        <v>7</v>
      </c>
      <c r="AQ173" s="4" t="str">
        <f t="shared" ca="1" si="23"/>
        <v/>
      </c>
      <c r="AT173" s="4" t="str">
        <f>IFERROR(VLOOKUP(AR173,$A:$C,4,0),"")</f>
        <v/>
      </c>
      <c r="AU173" s="8" t="str" cm="1">
        <f t="array" ref="AU173">IFERROR(INDEX($A$4:$N$1000,SMALL(IF((INDEX(MID($A$4:$N$1000,1,2),,11)="NN")*(INDEX($A$4:$N$1000,,13)&gt;=0)*(INDEX($A$4:$N$1000,,13)&lt;&gt;""),MATCH(ROW($A$4:$N$1000),ROW($A$4:$N$1000)),""),ROWS($A$4:A173)),COLUMNS($A$1:A170)),"")</f>
        <v/>
      </c>
      <c r="AV173" s="4" t="str">
        <f>IFERROR(VLOOKUP(AU173,$A:$N,13,0),"")</f>
        <v/>
      </c>
      <c r="AW173" s="4" t="str">
        <f ca="1"/>
        <v/>
      </c>
      <c r="AX173" s="4" t="str">
        <f ca="1"/>
        <v/>
      </c>
      <c r="AY173" s="4" t="str">
        <f ca="1">IFERROR(VLOOKUP(AW173,$A:$C,4,0),"")</f>
        <v/>
      </c>
    </row>
    <row r="174" spans="1:51" ht="15.75" thickBot="1" x14ac:dyDescent="0.3">
      <c r="A174" s="64">
        <v>83925</v>
      </c>
      <c r="B174" s="62">
        <v>2039</v>
      </c>
      <c r="C174" s="63">
        <v>266</v>
      </c>
      <c r="D174" s="45">
        <f>IFERROR(VLOOKUP($A174,'Item List'!$A:$W,4,FALSE),"")</f>
        <v>200</v>
      </c>
      <c r="E174" s="53" t="str">
        <f>IFERROR(VLOOKUP($A174,'Item List'!$A:$W,5,FALSE),"")</f>
        <v>Didanosine 2g [Videx], powder for oral solution 10mg/ml, reconstitute to 200 ml</v>
      </c>
      <c r="F174" s="45">
        <f>IFERROR(VLOOKUP($A174,'Item List'!$A:$W,6,FALSE),"")</f>
        <v>257</v>
      </c>
      <c r="G174" s="45">
        <f>IFERROR(VLOOKUP($A174,'Item List'!$A:$W,7,FALSE),"")</f>
        <v>220</v>
      </c>
      <c r="H174" s="45">
        <f>IFERROR(VLOOKUP($A174,'Item List'!$A:$W,8,FALSE),"")</f>
        <v>28</v>
      </c>
      <c r="I174" s="45" t="str">
        <f>IFERROR(VLOOKUP($A174,'Item List'!$A:$W,9,FALSE),"")</f>
        <v>JJL13B03</v>
      </c>
      <c r="J174" s="45" t="str">
        <f>IFERROR(VLOOKUP($A174,'Item List'!$A:$W,10,FALSE),"")</f>
        <v>JDE01D01</v>
      </c>
      <c r="K174" s="43">
        <f t="shared" si="24"/>
        <v>266</v>
      </c>
      <c r="L174" s="43">
        <f t="shared" si="17"/>
        <v>9.5</v>
      </c>
      <c r="M174" s="44">
        <f t="shared" si="18"/>
        <v>10</v>
      </c>
      <c r="N174" s="49">
        <f t="shared" si="19"/>
        <v>280</v>
      </c>
      <c r="O174" s="20"/>
      <c r="Q174" s="4" t="str" cm="1">
        <f t="array" ref="Q174">IFERROR(INDEX($A$4:$N$1000,SMALL(IF((INDEX(MID($A$4:$N$1000,1,2),,11)&lt;&gt;"NN")*(INDEX($A$4:$N$1000,,13)&gt;=100)*(INDEX($A$4:$N$1000,,13)&lt;&gt;""),MATCH(ROW($A$4:$N$1000),ROW($A$4:$N$1000)),""),ROWS($A$4:A174)),COLUMNS($A$1:A171)),"")</f>
        <v/>
      </c>
      <c r="R174" s="4" t="str">
        <f>IFERROR(VLOOKUP(Q174,$A:$N,13,0),"")</f>
        <v/>
      </c>
      <c r="S174" s="4" t="str">
        <f ca="1"/>
        <v/>
      </c>
      <c r="T174" s="4" t="str">
        <f ca="1"/>
        <v/>
      </c>
      <c r="U174" s="4" t="str">
        <f t="shared" ca="1" si="20"/>
        <v/>
      </c>
      <c r="X174" s="4" t="str">
        <f>IFERROR(VLOOKUP(V174,$A:$C,4,0),"")</f>
        <v/>
      </c>
      <c r="AA174" s="4" t="str">
        <f t="shared" si="21"/>
        <v/>
      </c>
      <c r="AB174" s="8" t="str" cm="1">
        <f t="array" ref="AB174">IFERROR(INDEX($A$4:$N$1000,SMALL(IF((INDEX(MID($A$4:$N$1000,1,2),,11)&lt;&gt;"NN")*(INDEX($A$4:$N$1000,,13)&gt;=50)*(INDEX($A$4:$N$1000,,13)&lt;100)*(INDEX($A$4:$N$1000,,13)&lt;&gt;""),MATCH(ROW($A$4:$N$1000),ROW($A$4:$N$1000)),""),ROWS($A$4:A174)),COLUMNS($A$1:A171)),"")</f>
        <v/>
      </c>
      <c r="AC174" s="4" t="str">
        <f>IFERROR(VLOOKUP(AB174,$A:$N,13,0),"")</f>
        <v/>
      </c>
      <c r="AD174" s="4" t="str">
        <f ca="1"/>
        <v/>
      </c>
      <c r="AE174" s="4" t="str">
        <f ca="1"/>
        <v/>
      </c>
      <c r="AF174" s="4" t="str">
        <f t="shared" ca="1" si="22"/>
        <v/>
      </c>
      <c r="AI174" s="4" t="str">
        <f>IFERROR(VLOOKUP(AG174,$A:$C,4,0),"")</f>
        <v/>
      </c>
      <c r="AL174" s="4" t="str">
        <f>IFERROR(VLOOKUP(AJ174,$A:$C,4,0),"")</f>
        <v/>
      </c>
      <c r="AM174" s="8" cm="1">
        <f t="array" ref="AM174">IFERROR(INDEX($A$4:$N$1000,SMALL(IF((INDEX(MID($A$4:$N$1000,1,2),,11)&lt;&gt;"NN")*(INDEX($A$4:$N$1000,,13)&gt;=0)*(INDEX($A$4:$N$1000,,13)&lt;50)*(INDEX($A$4:$N$1000,,13)&lt;&gt;""),MATCH(ROW($A$4:$N$1000),ROW($A$4:$N$1000)),""),ROWS($A$4:A174)),COLUMNS($A$1:A171)),"")</f>
        <v>84956</v>
      </c>
      <c r="AN174" s="4">
        <f>IFERROR(VLOOKUP(AM174,$A:$N,13,0),"")</f>
        <v>2</v>
      </c>
      <c r="AO174" s="4">
        <f ca="1"/>
        <v>84956</v>
      </c>
      <c r="AP174" s="4">
        <f ca="1"/>
        <v>2</v>
      </c>
      <c r="AQ174" s="4" t="str">
        <f t="shared" ca="1" si="23"/>
        <v/>
      </c>
      <c r="AT174" s="4" t="str">
        <f>IFERROR(VLOOKUP(AR174,$A:$C,4,0),"")</f>
        <v/>
      </c>
      <c r="AU174" s="8" t="str" cm="1">
        <f t="array" ref="AU174">IFERROR(INDEX($A$4:$N$1000,SMALL(IF((INDEX(MID($A$4:$N$1000,1,2),,11)="NN")*(INDEX($A$4:$N$1000,,13)&gt;=0)*(INDEX($A$4:$N$1000,,13)&lt;&gt;""),MATCH(ROW($A$4:$N$1000),ROW($A$4:$N$1000)),""),ROWS($A$4:A174)),COLUMNS($A$1:A171)),"")</f>
        <v/>
      </c>
      <c r="AV174" s="4" t="str">
        <f>IFERROR(VLOOKUP(AU174,$A:$N,13,0),"")</f>
        <v/>
      </c>
      <c r="AW174" s="4" t="str">
        <f ca="1"/>
        <v/>
      </c>
      <c r="AX174" s="4" t="str">
        <f ca="1"/>
        <v/>
      </c>
      <c r="AY174" s="4" t="str">
        <f ca="1">IFERROR(VLOOKUP(AW174,$A:$C,4,0),"")</f>
        <v/>
      </c>
    </row>
    <row r="175" spans="1:51" ht="15.75" thickBot="1" x14ac:dyDescent="0.3">
      <c r="A175" s="64">
        <v>87424</v>
      </c>
      <c r="B175" s="62">
        <v>1002</v>
      </c>
      <c r="C175" s="63">
        <v>264</v>
      </c>
      <c r="D175" s="45">
        <f>IFERROR(VLOOKUP($A175,'Item List'!$A:$W,4,FALSE),"")</f>
        <v>1000</v>
      </c>
      <c r="E175" s="53" t="str">
        <f>IFERROR(VLOOKUP($A175,'Item List'!$A:$W,5,FALSE),"")</f>
        <v>Primaquine 15mg base (as diphosphate), tablets, 1000 Tabs</v>
      </c>
      <c r="F175" s="45">
        <f>IFERROR(VLOOKUP($A175,'Item List'!$A:$W,6,FALSE),"")</f>
        <v>30</v>
      </c>
      <c r="G175" s="45">
        <f>IFERROR(VLOOKUP($A175,'Item List'!$A:$W,7,FALSE),"")</f>
        <v>373</v>
      </c>
      <c r="H175" s="45">
        <f>IFERROR(VLOOKUP($A175,'Item List'!$A:$W,8,FALSE),"")</f>
        <v>16</v>
      </c>
      <c r="I175" s="45" t="str">
        <f>IFERROR(VLOOKUP($A175,'Item List'!$A:$W,9,FALSE),"")</f>
        <v>JJL13J01</v>
      </c>
      <c r="J175" s="45" t="str">
        <f>IFERROR(VLOOKUP($A175,'Item List'!$A:$W,10,FALSE),"")</f>
        <v>JDE01D06</v>
      </c>
      <c r="K175" s="43">
        <f t="shared" si="24"/>
        <v>264</v>
      </c>
      <c r="L175" s="43">
        <f t="shared" si="17"/>
        <v>16.5</v>
      </c>
      <c r="M175" s="44">
        <f t="shared" si="18"/>
        <v>17</v>
      </c>
      <c r="N175" s="49">
        <f t="shared" si="19"/>
        <v>272</v>
      </c>
      <c r="O175" s="20"/>
      <c r="Q175" s="4" t="str" cm="1">
        <f t="array" ref="Q175">IFERROR(INDEX($A$4:$N$1000,SMALL(IF((INDEX(MID($A$4:$N$1000,1,2),,11)&lt;&gt;"NN")*(INDEX($A$4:$N$1000,,13)&gt;=100)*(INDEX($A$4:$N$1000,,13)&lt;&gt;""),MATCH(ROW($A$4:$N$1000),ROW($A$4:$N$1000)),""),ROWS($A$4:A175)),COLUMNS($A$1:A172)),"")</f>
        <v/>
      </c>
      <c r="R175" s="4" t="str">
        <f>IFERROR(VLOOKUP(Q175,$A:$N,13,0),"")</f>
        <v/>
      </c>
      <c r="S175" s="4" t="str">
        <f ca="1"/>
        <v/>
      </c>
      <c r="T175" s="4" t="str">
        <f ca="1"/>
        <v/>
      </c>
      <c r="U175" s="4" t="str">
        <f t="shared" ca="1" si="20"/>
        <v/>
      </c>
      <c r="X175" s="4" t="str">
        <f>IFERROR(VLOOKUP(V175,$A:$C,4,0),"")</f>
        <v/>
      </c>
      <c r="AA175" s="4" t="str">
        <f t="shared" si="21"/>
        <v/>
      </c>
      <c r="AB175" s="8" t="str" cm="1">
        <f t="array" ref="AB175">IFERROR(INDEX($A$4:$N$1000,SMALL(IF((INDEX(MID($A$4:$N$1000,1,2),,11)&lt;&gt;"NN")*(INDEX($A$4:$N$1000,,13)&gt;=50)*(INDEX($A$4:$N$1000,,13)&lt;100)*(INDEX($A$4:$N$1000,,13)&lt;&gt;""),MATCH(ROW($A$4:$N$1000),ROW($A$4:$N$1000)),""),ROWS($A$4:A175)),COLUMNS($A$1:A172)),"")</f>
        <v/>
      </c>
      <c r="AC175" s="4" t="str">
        <f>IFERROR(VLOOKUP(AB175,$A:$N,13,0),"")</f>
        <v/>
      </c>
      <c r="AD175" s="4" t="str">
        <f ca="1"/>
        <v/>
      </c>
      <c r="AE175" s="4" t="str">
        <f ca="1"/>
        <v/>
      </c>
      <c r="AF175" s="4" t="str">
        <f t="shared" ca="1" si="22"/>
        <v/>
      </c>
      <c r="AI175" s="4" t="str">
        <f>IFERROR(VLOOKUP(AG175,$A:$C,4,0),"")</f>
        <v/>
      </c>
      <c r="AL175" s="4" t="str">
        <f>IFERROR(VLOOKUP(AJ175,$A:$C,4,0),"")</f>
        <v/>
      </c>
      <c r="AM175" s="8" cm="1">
        <f t="array" ref="AM175">IFERROR(INDEX($A$4:$N$1000,SMALL(IF((INDEX(MID($A$4:$N$1000,1,2),,11)&lt;&gt;"NN")*(INDEX($A$4:$N$1000,,13)&gt;=0)*(INDEX($A$4:$N$1000,,13)&lt;50)*(INDEX($A$4:$N$1000,,13)&lt;&gt;""),MATCH(ROW($A$4:$N$1000),ROW($A$4:$N$1000)),""),ROWS($A$4:A175)),COLUMNS($A$1:A172)),"")</f>
        <v>85360</v>
      </c>
      <c r="AN175" s="4">
        <f>IFERROR(VLOOKUP(AM175,$A:$N,13,0),"")</f>
        <v>44</v>
      </c>
      <c r="AO175" s="4">
        <f ca="1"/>
        <v>85360</v>
      </c>
      <c r="AP175" s="4">
        <f ca="1"/>
        <v>44</v>
      </c>
      <c r="AQ175" s="4" t="str">
        <f t="shared" ca="1" si="23"/>
        <v/>
      </c>
      <c r="AT175" s="4" t="str">
        <f>IFERROR(VLOOKUP(AR175,$A:$C,4,0),"")</f>
        <v/>
      </c>
      <c r="AU175" s="8" t="str" cm="1">
        <f t="array" ref="AU175">IFERROR(INDEX($A$4:$N$1000,SMALL(IF((INDEX(MID($A$4:$N$1000,1,2),,11)="NN")*(INDEX($A$4:$N$1000,,13)&gt;=0)*(INDEX($A$4:$N$1000,,13)&lt;&gt;""),MATCH(ROW($A$4:$N$1000),ROW($A$4:$N$1000)),""),ROWS($A$4:A175)),COLUMNS($A$1:A172)),"")</f>
        <v/>
      </c>
      <c r="AV175" s="4" t="str">
        <f>IFERROR(VLOOKUP(AU175,$A:$N,13,0),"")</f>
        <v/>
      </c>
      <c r="AW175" s="4" t="str">
        <f ca="1"/>
        <v/>
      </c>
      <c r="AX175" s="4" t="str">
        <f ca="1"/>
        <v/>
      </c>
      <c r="AY175" s="4" t="str">
        <f ca="1">IFERROR(VLOOKUP(AW175,$A:$C,4,0),"")</f>
        <v/>
      </c>
    </row>
    <row r="176" spans="1:51" ht="15.75" thickBot="1" x14ac:dyDescent="0.3">
      <c r="A176" s="64">
        <v>87389</v>
      </c>
      <c r="B176" s="62">
        <v>857</v>
      </c>
      <c r="C176" s="63">
        <v>106</v>
      </c>
      <c r="D176" s="45">
        <f>IFERROR(VLOOKUP($A176,'Item List'!$A:$W,4,FALSE),"")</f>
        <v>100</v>
      </c>
      <c r="E176" s="53" t="str">
        <f>IFERROR(VLOOKUP($A176,'Item List'!$A:$W,5,FALSE),"")</f>
        <v>HIV 1/2, OraQuick Advance HIV Rapid Antibody Kit, 100 Tests</v>
      </c>
      <c r="F176" s="45">
        <f>IFERROR(VLOOKUP($A176,'Item List'!$A:$W,6,FALSE),"")</f>
        <v>351</v>
      </c>
      <c r="G176" s="45">
        <f>IFERROR(VLOOKUP($A176,'Item List'!$A:$W,7,FALSE),"")</f>
        <v>576</v>
      </c>
      <c r="H176" s="45">
        <f>IFERROR(VLOOKUP($A176,'Item List'!$A:$W,8,FALSE),"")</f>
        <v>2</v>
      </c>
      <c r="I176" s="45" t="str">
        <f>IFERROR(VLOOKUP($A176,'Item List'!$A:$W,9,FALSE),"")</f>
        <v>JJL13J02</v>
      </c>
      <c r="J176" s="45" t="str">
        <f>IFERROR(VLOOKUP($A176,'Item List'!$A:$W,10,FALSE),"")</f>
        <v/>
      </c>
      <c r="K176" s="43">
        <f t="shared" si="24"/>
        <v>106</v>
      </c>
      <c r="L176" s="43">
        <f t="shared" si="17"/>
        <v>53</v>
      </c>
      <c r="M176" s="44">
        <f t="shared" si="18"/>
        <v>53</v>
      </c>
      <c r="N176" s="49">
        <f t="shared" si="19"/>
        <v>106</v>
      </c>
      <c r="O176" s="20"/>
      <c r="Q176" s="4" t="str" cm="1">
        <f t="array" ref="Q176">IFERROR(INDEX($A$4:$N$1000,SMALL(IF((INDEX(MID($A$4:$N$1000,1,2),,11)&lt;&gt;"NN")*(INDEX($A$4:$N$1000,,13)&gt;=100)*(INDEX($A$4:$N$1000,,13)&lt;&gt;""),MATCH(ROW($A$4:$N$1000),ROW($A$4:$N$1000)),""),ROWS($A$4:A176)),COLUMNS($A$1:A173)),"")</f>
        <v/>
      </c>
      <c r="R176" s="4" t="str">
        <f>IFERROR(VLOOKUP(Q176,$A:$N,13,0),"")</f>
        <v/>
      </c>
      <c r="S176" s="4" t="str">
        <f ca="1"/>
        <v/>
      </c>
      <c r="T176" s="4" t="str">
        <f ca="1"/>
        <v/>
      </c>
      <c r="U176" s="4" t="str">
        <f t="shared" ca="1" si="20"/>
        <v/>
      </c>
      <c r="X176" s="4" t="str">
        <f>IFERROR(VLOOKUP(V176,$A:$C,4,0),"")</f>
        <v/>
      </c>
      <c r="AA176" s="4" t="str">
        <f t="shared" si="21"/>
        <v/>
      </c>
      <c r="AB176" s="8" t="str" cm="1">
        <f t="array" ref="AB176">IFERROR(INDEX($A$4:$N$1000,SMALL(IF((INDEX(MID($A$4:$N$1000,1,2),,11)&lt;&gt;"NN")*(INDEX($A$4:$N$1000,,13)&gt;=50)*(INDEX($A$4:$N$1000,,13)&lt;100)*(INDEX($A$4:$N$1000,,13)&lt;&gt;""),MATCH(ROW($A$4:$N$1000),ROW($A$4:$N$1000)),""),ROWS($A$4:A176)),COLUMNS($A$1:A173)),"")</f>
        <v/>
      </c>
      <c r="AC176" s="4" t="str">
        <f>IFERROR(VLOOKUP(AB176,$A:$N,13,0),"")</f>
        <v/>
      </c>
      <c r="AD176" s="4" t="str">
        <f ca="1"/>
        <v/>
      </c>
      <c r="AE176" s="4" t="str">
        <f ca="1"/>
        <v/>
      </c>
      <c r="AF176" s="4" t="str">
        <f t="shared" ca="1" si="22"/>
        <v/>
      </c>
      <c r="AI176" s="4" t="str">
        <f>IFERROR(VLOOKUP(AG176,$A:$C,4,0),"")</f>
        <v/>
      </c>
      <c r="AL176" s="4" t="str">
        <f>IFERROR(VLOOKUP(AJ176,$A:$C,4,0),"")</f>
        <v/>
      </c>
      <c r="AM176" s="8" cm="1">
        <f t="array" ref="AM176">IFERROR(INDEX($A$4:$N$1000,SMALL(IF((INDEX(MID($A$4:$N$1000,1,2),,11)&lt;&gt;"NN")*(INDEX($A$4:$N$1000,,13)&gt;=0)*(INDEX($A$4:$N$1000,,13)&lt;50)*(INDEX($A$4:$N$1000,,13)&lt;&gt;""),MATCH(ROW($A$4:$N$1000),ROW($A$4:$N$1000)),""),ROWS($A$4:A176)),COLUMNS($A$1:A173)),"")</f>
        <v>84411</v>
      </c>
      <c r="AN176" s="4">
        <f>IFERROR(VLOOKUP(AM176,$A:$N,13,0),"")</f>
        <v>2</v>
      </c>
      <c r="AO176" s="4">
        <f ca="1"/>
        <v>84411</v>
      </c>
      <c r="AP176" s="4">
        <f ca="1"/>
        <v>2</v>
      </c>
      <c r="AQ176" s="4" t="str">
        <f t="shared" ca="1" si="23"/>
        <v/>
      </c>
      <c r="AT176" s="4" t="str">
        <f>IFERROR(VLOOKUP(AR176,$A:$C,4,0),"")</f>
        <v/>
      </c>
      <c r="AU176" s="8" t="str" cm="1">
        <f t="array" ref="AU176">IFERROR(INDEX($A$4:$N$1000,SMALL(IF((INDEX(MID($A$4:$N$1000,1,2),,11)="NN")*(INDEX($A$4:$N$1000,,13)&gt;=0)*(INDEX($A$4:$N$1000,,13)&lt;&gt;""),MATCH(ROW($A$4:$N$1000),ROW($A$4:$N$1000)),""),ROWS($A$4:A176)),COLUMNS($A$1:A173)),"")</f>
        <v/>
      </c>
      <c r="AV176" s="4" t="str">
        <f>IFERROR(VLOOKUP(AU176,$A:$N,13,0),"")</f>
        <v/>
      </c>
      <c r="AW176" s="4" t="str">
        <f ca="1"/>
        <v/>
      </c>
      <c r="AX176" s="4" t="str">
        <f ca="1"/>
        <v/>
      </c>
      <c r="AY176" s="4" t="str">
        <f ca="1">IFERROR(VLOOKUP(AW176,$A:$C,4,0),"")</f>
        <v/>
      </c>
    </row>
    <row r="177" spans="1:51" ht="15.75" thickBot="1" x14ac:dyDescent="0.3">
      <c r="A177" s="64">
        <v>81937</v>
      </c>
      <c r="B177" s="62">
        <v>1952</v>
      </c>
      <c r="C177" s="63">
        <v>206</v>
      </c>
      <c r="D177" s="45">
        <f>IFERROR(VLOOKUP($A177,'Item List'!$A:$W,4,FALSE),"")</f>
        <v>100</v>
      </c>
      <c r="E177" s="53" t="str">
        <f>IFERROR(VLOOKUP($A177,'Item List'!$A:$W,5,FALSE),"")</f>
        <v>HIV 1/2, Determine Complete HIV Kit, 100 Tests</v>
      </c>
      <c r="F177" s="45">
        <f>IFERROR(VLOOKUP($A177,'Item List'!$A:$W,6,FALSE),"")</f>
        <v>235</v>
      </c>
      <c r="G177" s="45">
        <f>IFERROR(VLOOKUP($A177,'Item List'!$A:$W,7,FALSE),"")</f>
        <v>805</v>
      </c>
      <c r="H177" s="45">
        <f>IFERROR(VLOOKUP($A177,'Item List'!$A:$W,8,FALSE),"")</f>
        <v>9</v>
      </c>
      <c r="I177" s="45" t="str">
        <f>IFERROR(VLOOKUP($A177,'Item List'!$A:$W,9,FALSE),"")</f>
        <v>JJL13D01</v>
      </c>
      <c r="J177" s="45" t="str">
        <f>IFERROR(VLOOKUP($A177,'Item List'!$A:$W,10,FALSE),"")</f>
        <v>JDE01J03</v>
      </c>
      <c r="K177" s="43">
        <f t="shared" si="24"/>
        <v>206</v>
      </c>
      <c r="L177" s="43">
        <f t="shared" si="17"/>
        <v>22.888888888888889</v>
      </c>
      <c r="M177" s="44">
        <f t="shared" si="18"/>
        <v>23</v>
      </c>
      <c r="N177" s="49">
        <f t="shared" si="19"/>
        <v>207</v>
      </c>
      <c r="O177" s="20"/>
      <c r="Q177" s="4" t="str" cm="1">
        <f t="array" ref="Q177">IFERROR(INDEX($A$4:$N$1000,SMALL(IF((INDEX(MID($A$4:$N$1000,1,2),,11)&lt;&gt;"NN")*(INDEX($A$4:$N$1000,,13)&gt;=100)*(INDEX($A$4:$N$1000,,13)&lt;&gt;""),MATCH(ROW($A$4:$N$1000),ROW($A$4:$N$1000)),""),ROWS($A$4:A177)),COLUMNS($A$1:A174)),"")</f>
        <v/>
      </c>
      <c r="R177" s="4" t="str">
        <f>IFERROR(VLOOKUP(Q177,$A:$N,13,0),"")</f>
        <v/>
      </c>
      <c r="S177" s="4" t="str">
        <f ca="1"/>
        <v/>
      </c>
      <c r="T177" s="4" t="str">
        <f ca="1"/>
        <v/>
      </c>
      <c r="U177" s="4" t="str">
        <f t="shared" ca="1" si="20"/>
        <v/>
      </c>
      <c r="X177" s="4" t="str">
        <f>IFERROR(VLOOKUP(V177,$A:$C,4,0),"")</f>
        <v/>
      </c>
      <c r="AA177" s="4" t="str">
        <f t="shared" si="21"/>
        <v/>
      </c>
      <c r="AB177" s="8" t="str" cm="1">
        <f t="array" ref="AB177">IFERROR(INDEX($A$4:$N$1000,SMALL(IF((INDEX(MID($A$4:$N$1000,1,2),,11)&lt;&gt;"NN")*(INDEX($A$4:$N$1000,,13)&gt;=50)*(INDEX($A$4:$N$1000,,13)&lt;100)*(INDEX($A$4:$N$1000,,13)&lt;&gt;""),MATCH(ROW($A$4:$N$1000),ROW($A$4:$N$1000)),""),ROWS($A$4:A177)),COLUMNS($A$1:A174)),"")</f>
        <v/>
      </c>
      <c r="AC177" s="4" t="str">
        <f>IFERROR(VLOOKUP(AB177,$A:$N,13,0),"")</f>
        <v/>
      </c>
      <c r="AD177" s="4" t="str">
        <f ca="1"/>
        <v/>
      </c>
      <c r="AE177" s="4" t="str">
        <f ca="1"/>
        <v/>
      </c>
      <c r="AF177" s="4" t="str">
        <f t="shared" ca="1" si="22"/>
        <v/>
      </c>
      <c r="AI177" s="4" t="str">
        <f>IFERROR(VLOOKUP(AG177,$A:$C,4,0),"")</f>
        <v/>
      </c>
      <c r="AL177" s="4" t="str">
        <f>IFERROR(VLOOKUP(AJ177,$A:$C,4,0),"")</f>
        <v/>
      </c>
      <c r="AM177" s="8" cm="1">
        <f t="array" ref="AM177">IFERROR(INDEX($A$4:$N$1000,SMALL(IF((INDEX(MID($A$4:$N$1000,1,2),,11)&lt;&gt;"NN")*(INDEX($A$4:$N$1000,,13)&gt;=0)*(INDEX($A$4:$N$1000,,13)&lt;50)*(INDEX($A$4:$N$1000,,13)&lt;&gt;""),MATCH(ROW($A$4:$N$1000),ROW($A$4:$N$1000)),""),ROWS($A$4:A177)),COLUMNS($A$1:A174)),"")</f>
        <v>89720</v>
      </c>
      <c r="AN177" s="4">
        <f>IFERROR(VLOOKUP(AM177,$A:$N,13,0),"")</f>
        <v>9</v>
      </c>
      <c r="AO177" s="4">
        <f ca="1"/>
        <v>89720</v>
      </c>
      <c r="AP177" s="4">
        <f ca="1"/>
        <v>9</v>
      </c>
      <c r="AQ177" s="4" t="str">
        <f t="shared" ca="1" si="23"/>
        <v/>
      </c>
      <c r="AT177" s="4" t="str">
        <f>IFERROR(VLOOKUP(AR177,$A:$C,4,0),"")</f>
        <v/>
      </c>
      <c r="AU177" s="8" t="str" cm="1">
        <f t="array" ref="AU177">IFERROR(INDEX($A$4:$N$1000,SMALL(IF((INDEX(MID($A$4:$N$1000,1,2),,11)="NN")*(INDEX($A$4:$N$1000,,13)&gt;=0)*(INDEX($A$4:$N$1000,,13)&lt;&gt;""),MATCH(ROW($A$4:$N$1000),ROW($A$4:$N$1000)),""),ROWS($A$4:A177)),COLUMNS($A$1:A174)),"")</f>
        <v/>
      </c>
      <c r="AV177" s="4" t="str">
        <f>IFERROR(VLOOKUP(AU177,$A:$N,13,0),"")</f>
        <v/>
      </c>
      <c r="AW177" s="4" t="str">
        <f ca="1"/>
        <v/>
      </c>
      <c r="AX177" s="4" t="str">
        <f ca="1"/>
        <v/>
      </c>
      <c r="AY177" s="4" t="str">
        <f ca="1">IFERROR(VLOOKUP(AW177,$A:$C,4,0),"")</f>
        <v/>
      </c>
    </row>
    <row r="178" spans="1:51" ht="15.75" thickBot="1" x14ac:dyDescent="0.3">
      <c r="A178" s="64">
        <v>86161</v>
      </c>
      <c r="B178" s="62">
        <v>1461</v>
      </c>
      <c r="C178" s="63">
        <v>318</v>
      </c>
      <c r="D178" s="45">
        <f>IFERROR(VLOOKUP($A178,'Item List'!$A:$W,4,FALSE),"")</f>
        <v>60</v>
      </c>
      <c r="E178" s="53" t="str">
        <f>IFERROR(VLOOKUP($A178,'Item List'!$A:$W,5,FALSE),"")</f>
        <v>Lamivudine/Zidovudine 150/300mg, tablets, 60 Tabs</v>
      </c>
      <c r="F178" s="45">
        <f>IFERROR(VLOOKUP($A178,'Item List'!$A:$W,6,FALSE),"")</f>
        <v>71</v>
      </c>
      <c r="G178" s="45">
        <f>IFERROR(VLOOKUP($A178,'Item List'!$A:$W,7,FALSE),"")</f>
        <v>582</v>
      </c>
      <c r="H178" s="45">
        <f>IFERROR(VLOOKUP($A178,'Item List'!$A:$W,8,FALSE),"")</f>
        <v>4</v>
      </c>
      <c r="I178" s="45" t="str">
        <f>IFERROR(VLOOKUP($A178,'Item List'!$A:$W,9,FALSE),"")</f>
        <v>JJL13E01</v>
      </c>
      <c r="J178" s="45" t="str">
        <f>IFERROR(VLOOKUP($A178,'Item List'!$A:$W,10,FALSE),"")</f>
        <v>JDE01J02</v>
      </c>
      <c r="K178" s="43">
        <f t="shared" si="24"/>
        <v>318</v>
      </c>
      <c r="L178" s="43">
        <f t="shared" si="17"/>
        <v>79.5</v>
      </c>
      <c r="M178" s="44">
        <f t="shared" si="18"/>
        <v>80</v>
      </c>
      <c r="N178" s="49">
        <f t="shared" si="19"/>
        <v>320</v>
      </c>
      <c r="O178" s="20"/>
      <c r="Q178" s="4" t="str" cm="1">
        <f t="array" ref="Q178">IFERROR(INDEX($A$4:$N$1000,SMALL(IF((INDEX(MID($A$4:$N$1000,1,2),,11)&lt;&gt;"NN")*(INDEX($A$4:$N$1000,,13)&gt;=100)*(INDEX($A$4:$N$1000,,13)&lt;&gt;""),MATCH(ROW($A$4:$N$1000),ROW($A$4:$N$1000)),""),ROWS($A$4:A178)),COLUMNS($A$1:A175)),"")</f>
        <v/>
      </c>
      <c r="R178" s="4" t="str">
        <f>IFERROR(VLOOKUP(Q178,$A:$N,13,0),"")</f>
        <v/>
      </c>
      <c r="S178" s="4" t="str">
        <f ca="1"/>
        <v/>
      </c>
      <c r="T178" s="4" t="str">
        <f ca="1"/>
        <v/>
      </c>
      <c r="U178" s="4" t="str">
        <f t="shared" ca="1" si="20"/>
        <v/>
      </c>
      <c r="X178" s="4" t="str">
        <f>IFERROR(VLOOKUP(V178,$A:$C,4,0),"")</f>
        <v/>
      </c>
      <c r="AA178" s="4" t="str">
        <f t="shared" si="21"/>
        <v/>
      </c>
      <c r="AB178" s="8" t="str" cm="1">
        <f t="array" ref="AB178">IFERROR(INDEX($A$4:$N$1000,SMALL(IF((INDEX(MID($A$4:$N$1000,1,2),,11)&lt;&gt;"NN")*(INDEX($A$4:$N$1000,,13)&gt;=50)*(INDEX($A$4:$N$1000,,13)&lt;100)*(INDEX($A$4:$N$1000,,13)&lt;&gt;""),MATCH(ROW($A$4:$N$1000),ROW($A$4:$N$1000)),""),ROWS($A$4:A178)),COLUMNS($A$1:A175)),"")</f>
        <v/>
      </c>
      <c r="AC178" s="4" t="str">
        <f>IFERROR(VLOOKUP(AB178,$A:$N,13,0),"")</f>
        <v/>
      </c>
      <c r="AD178" s="4" t="str">
        <f ca="1"/>
        <v/>
      </c>
      <c r="AE178" s="4" t="str">
        <f ca="1"/>
        <v/>
      </c>
      <c r="AF178" s="4" t="str">
        <f t="shared" ca="1" si="22"/>
        <v/>
      </c>
      <c r="AI178" s="4" t="str">
        <f>IFERROR(VLOOKUP(AG178,$A:$C,4,0),"")</f>
        <v/>
      </c>
      <c r="AL178" s="4" t="str">
        <f>IFERROR(VLOOKUP(AJ178,$A:$C,4,0),"")</f>
        <v/>
      </c>
      <c r="AM178" s="8" cm="1">
        <f t="array" ref="AM178">IFERROR(INDEX($A$4:$N$1000,SMALL(IF((INDEX(MID($A$4:$N$1000,1,2),,11)&lt;&gt;"NN")*(INDEX($A$4:$N$1000,,13)&gt;=0)*(INDEX($A$4:$N$1000,,13)&lt;50)*(INDEX($A$4:$N$1000,,13)&lt;&gt;""),MATCH(ROW($A$4:$N$1000),ROW($A$4:$N$1000)),""),ROWS($A$4:A178)),COLUMNS($A$1:A175)),"")</f>
        <v>88085</v>
      </c>
      <c r="AN178" s="4">
        <f>IFERROR(VLOOKUP(AM178,$A:$N,13,0),"")</f>
        <v>4</v>
      </c>
      <c r="AO178" s="4">
        <f ca="1"/>
        <v>88085</v>
      </c>
      <c r="AP178" s="4">
        <f ca="1"/>
        <v>4</v>
      </c>
      <c r="AQ178" s="4" t="str">
        <f t="shared" ca="1" si="23"/>
        <v/>
      </c>
      <c r="AT178" s="4" t="str">
        <f>IFERROR(VLOOKUP(AR178,$A:$C,4,0),"")</f>
        <v/>
      </c>
      <c r="AU178" s="8" t="str" cm="1">
        <f t="array" ref="AU178">IFERROR(INDEX($A$4:$N$1000,SMALL(IF((INDEX(MID($A$4:$N$1000,1,2),,11)="NN")*(INDEX($A$4:$N$1000,,13)&gt;=0)*(INDEX($A$4:$N$1000,,13)&lt;&gt;""),MATCH(ROW($A$4:$N$1000),ROW($A$4:$N$1000)),""),ROWS($A$4:A178)),COLUMNS($A$1:A175)),"")</f>
        <v/>
      </c>
      <c r="AV178" s="4" t="str">
        <f>IFERROR(VLOOKUP(AU178,$A:$N,13,0),"")</f>
        <v/>
      </c>
      <c r="AW178" s="4" t="str">
        <f ca="1"/>
        <v/>
      </c>
      <c r="AX178" s="4" t="str">
        <f ca="1"/>
        <v/>
      </c>
      <c r="AY178" s="4" t="str">
        <f ca="1">IFERROR(VLOOKUP(AW178,$A:$C,4,0),"")</f>
        <v/>
      </c>
    </row>
    <row r="179" spans="1:51" ht="15.75" thickBot="1" x14ac:dyDescent="0.3">
      <c r="A179" s="64">
        <v>89710</v>
      </c>
      <c r="B179" s="62">
        <v>1895</v>
      </c>
      <c r="C179" s="63">
        <v>207</v>
      </c>
      <c r="D179" s="45">
        <f>IFERROR(VLOOKUP($A179,'Item List'!$A:$W,4,FALSE),"")</f>
        <v>270</v>
      </c>
      <c r="E179" s="53" t="str">
        <f>IFERROR(VLOOKUP($A179,'Item List'!$A:$W,5,FALSE),"")</f>
        <v>Nelfinavir (as mesilate) 250mg [Viracept], tablets, 270 Tabs</v>
      </c>
      <c r="F179" s="45">
        <f>IFERROR(VLOOKUP($A179,'Item List'!$A:$W,6,FALSE),"")</f>
        <v>213</v>
      </c>
      <c r="G179" s="45">
        <f>IFERROR(VLOOKUP($A179,'Item List'!$A:$W,7,FALSE),"")</f>
        <v>283</v>
      </c>
      <c r="H179" s="45">
        <f>IFERROR(VLOOKUP($A179,'Item List'!$A:$W,8,FALSE),"")</f>
        <v>4</v>
      </c>
      <c r="I179" s="45" t="str">
        <f>IFERROR(VLOOKUP($A179,'Item List'!$A:$W,9,FALSE),"")</f>
        <v>JJL13E02</v>
      </c>
      <c r="J179" s="45" t="str">
        <f>IFERROR(VLOOKUP($A179,'Item List'!$A:$W,10,FALSE),"")</f>
        <v/>
      </c>
      <c r="K179" s="43">
        <f t="shared" si="24"/>
        <v>207</v>
      </c>
      <c r="L179" s="43">
        <f t="shared" si="17"/>
        <v>51.75</v>
      </c>
      <c r="M179" s="44">
        <f t="shared" si="18"/>
        <v>52</v>
      </c>
      <c r="N179" s="49">
        <f t="shared" si="19"/>
        <v>208</v>
      </c>
      <c r="O179" s="20"/>
      <c r="Q179" s="4" t="str" cm="1">
        <f t="array" ref="Q179">IFERROR(INDEX($A$4:$N$1000,SMALL(IF((INDEX(MID($A$4:$N$1000,1,2),,11)&lt;&gt;"NN")*(INDEX($A$4:$N$1000,,13)&gt;=100)*(INDEX($A$4:$N$1000,,13)&lt;&gt;""),MATCH(ROW($A$4:$N$1000),ROW($A$4:$N$1000)),""),ROWS($A$4:A179)),COLUMNS($A$1:A176)),"")</f>
        <v/>
      </c>
      <c r="R179" s="4" t="str">
        <f>IFERROR(VLOOKUP(Q179,$A:$N,13,0),"")</f>
        <v/>
      </c>
      <c r="S179" s="4" t="str">
        <f ca="1"/>
        <v/>
      </c>
      <c r="T179" s="4" t="str">
        <f ca="1"/>
        <v/>
      </c>
      <c r="U179" s="4" t="str">
        <f t="shared" ca="1" si="20"/>
        <v/>
      </c>
      <c r="X179" s="4" t="str">
        <f>IFERROR(VLOOKUP(V179,$A:$C,4,0),"")</f>
        <v/>
      </c>
      <c r="AA179" s="4" t="str">
        <f t="shared" si="21"/>
        <v/>
      </c>
      <c r="AB179" s="8" t="str" cm="1">
        <f t="array" ref="AB179">IFERROR(INDEX($A$4:$N$1000,SMALL(IF((INDEX(MID($A$4:$N$1000,1,2),,11)&lt;&gt;"NN")*(INDEX($A$4:$N$1000,,13)&gt;=50)*(INDEX($A$4:$N$1000,,13)&lt;100)*(INDEX($A$4:$N$1000,,13)&lt;&gt;""),MATCH(ROW($A$4:$N$1000),ROW($A$4:$N$1000)),""),ROWS($A$4:A179)),COLUMNS($A$1:A176)),"")</f>
        <v/>
      </c>
      <c r="AC179" s="4" t="str">
        <f>IFERROR(VLOOKUP(AB179,$A:$N,13,0),"")</f>
        <v/>
      </c>
      <c r="AD179" s="4" t="str">
        <f ca="1"/>
        <v/>
      </c>
      <c r="AE179" s="4" t="str">
        <f ca="1"/>
        <v/>
      </c>
      <c r="AF179" s="4" t="str">
        <f t="shared" ca="1" si="22"/>
        <v/>
      </c>
      <c r="AI179" s="4" t="str">
        <f>IFERROR(VLOOKUP(AG179,$A:$C,4,0),"")</f>
        <v/>
      </c>
      <c r="AL179" s="4" t="str">
        <f>IFERROR(VLOOKUP(AJ179,$A:$C,4,0),"")</f>
        <v/>
      </c>
      <c r="AM179" s="8" cm="1">
        <f t="array" ref="AM179">IFERROR(INDEX($A$4:$N$1000,SMALL(IF((INDEX(MID($A$4:$N$1000,1,2),,11)&lt;&gt;"NN")*(INDEX($A$4:$N$1000,,13)&gt;=0)*(INDEX($A$4:$N$1000,,13)&lt;50)*(INDEX($A$4:$N$1000,,13)&lt;&gt;""),MATCH(ROW($A$4:$N$1000),ROW($A$4:$N$1000)),""),ROWS($A$4:A179)),COLUMNS($A$1:A176)),"")</f>
        <v>85086</v>
      </c>
      <c r="AN179" s="4">
        <f>IFERROR(VLOOKUP(AM179,$A:$N,13,0),"")</f>
        <v>4</v>
      </c>
      <c r="AO179" s="4">
        <f ca="1"/>
        <v>85086</v>
      </c>
      <c r="AP179" s="4">
        <f ca="1"/>
        <v>4</v>
      </c>
      <c r="AQ179" s="4" t="str">
        <f t="shared" ca="1" si="23"/>
        <v/>
      </c>
      <c r="AT179" s="4" t="str">
        <f>IFERROR(VLOOKUP(AR179,$A:$C,4,0),"")</f>
        <v/>
      </c>
      <c r="AU179" s="8" t="str" cm="1">
        <f t="array" ref="AU179">IFERROR(INDEX($A$4:$N$1000,SMALL(IF((INDEX(MID($A$4:$N$1000,1,2),,11)="NN")*(INDEX($A$4:$N$1000,,13)&gt;=0)*(INDEX($A$4:$N$1000,,13)&lt;&gt;""),MATCH(ROW($A$4:$N$1000),ROW($A$4:$N$1000)),""),ROWS($A$4:A179)),COLUMNS($A$1:A176)),"")</f>
        <v/>
      </c>
      <c r="AV179" s="4" t="str">
        <f>IFERROR(VLOOKUP(AU179,$A:$N,13,0),"")</f>
        <v/>
      </c>
      <c r="AW179" s="4" t="str">
        <f ca="1"/>
        <v/>
      </c>
      <c r="AX179" s="4" t="str">
        <f ca="1"/>
        <v/>
      </c>
      <c r="AY179" s="4" t="str">
        <f ca="1">IFERROR(VLOOKUP(AW179,$A:$C,4,0),"")</f>
        <v/>
      </c>
    </row>
    <row r="180" spans="1:51" ht="15.75" thickBot="1" x14ac:dyDescent="0.3">
      <c r="A180" s="64">
        <v>81271</v>
      </c>
      <c r="B180" s="62">
        <v>1332</v>
      </c>
      <c r="C180" s="63">
        <v>234</v>
      </c>
      <c r="D180" s="45">
        <f>IFERROR(VLOOKUP($A180,'Item List'!$A:$W,4,FALSE),"")</f>
        <v>30</v>
      </c>
      <c r="E180" s="53" t="str">
        <f>IFERROR(VLOOKUP($A180,'Item List'!$A:$W,5,FALSE),"")</f>
        <v>Efavirenz 50mg [Stocrin/Sustiva], capsule, 30 Caps</v>
      </c>
      <c r="F180" s="45">
        <f>IFERROR(VLOOKUP($A180,'Item List'!$A:$W,6,FALSE),"")</f>
        <v>171</v>
      </c>
      <c r="G180" s="45">
        <f>IFERROR(VLOOKUP($A180,'Item List'!$A:$W,7,FALSE),"")</f>
        <v>194</v>
      </c>
      <c r="H180" s="45">
        <f>IFERROR(VLOOKUP($A180,'Item List'!$A:$W,8,FALSE),"")</f>
        <v>44</v>
      </c>
      <c r="I180" s="45" t="str">
        <f>IFERROR(VLOOKUP($A180,'Item List'!$A:$W,9,FALSE),"")</f>
        <v>JJL13E03</v>
      </c>
      <c r="J180" s="45" t="str">
        <f>IFERROR(VLOOKUP($A180,'Item List'!$A:$W,10,FALSE),"")</f>
        <v/>
      </c>
      <c r="K180" s="43">
        <f t="shared" si="24"/>
        <v>234</v>
      </c>
      <c r="L180" s="43">
        <f t="shared" si="17"/>
        <v>5.3181818181818183</v>
      </c>
      <c r="M180" s="44">
        <f t="shared" si="18"/>
        <v>5</v>
      </c>
      <c r="N180" s="49">
        <f t="shared" si="19"/>
        <v>220</v>
      </c>
      <c r="O180" s="20"/>
      <c r="Q180" s="4" t="str" cm="1">
        <f t="array" ref="Q180">IFERROR(INDEX($A$4:$N$1000,SMALL(IF((INDEX(MID($A$4:$N$1000,1,2),,11)&lt;&gt;"NN")*(INDEX($A$4:$N$1000,,13)&gt;=100)*(INDEX($A$4:$N$1000,,13)&lt;&gt;""),MATCH(ROW($A$4:$N$1000),ROW($A$4:$N$1000)),""),ROWS($A$4:A180)),COLUMNS($A$1:A177)),"")</f>
        <v/>
      </c>
      <c r="R180" s="4" t="str">
        <f>IFERROR(VLOOKUP(Q180,$A:$N,13,0),"")</f>
        <v/>
      </c>
      <c r="S180" s="4" t="str">
        <f ca="1"/>
        <v/>
      </c>
      <c r="T180" s="4" t="str">
        <f ca="1"/>
        <v/>
      </c>
      <c r="U180" s="4" t="str">
        <f t="shared" ca="1" si="20"/>
        <v/>
      </c>
      <c r="X180" s="4" t="str">
        <f>IFERROR(VLOOKUP(V180,$A:$C,4,0),"")</f>
        <v/>
      </c>
      <c r="AA180" s="4" t="str">
        <f t="shared" si="21"/>
        <v/>
      </c>
      <c r="AB180" s="8" t="str" cm="1">
        <f t="array" ref="AB180">IFERROR(INDEX($A$4:$N$1000,SMALL(IF((INDEX(MID($A$4:$N$1000,1,2),,11)&lt;&gt;"NN")*(INDEX($A$4:$N$1000,,13)&gt;=50)*(INDEX($A$4:$N$1000,,13)&lt;100)*(INDEX($A$4:$N$1000,,13)&lt;&gt;""),MATCH(ROW($A$4:$N$1000),ROW($A$4:$N$1000)),""),ROWS($A$4:A180)),COLUMNS($A$1:A177)),"")</f>
        <v/>
      </c>
      <c r="AC180" s="4" t="str">
        <f>IFERROR(VLOOKUP(AB180,$A:$N,13,0),"")</f>
        <v/>
      </c>
      <c r="AD180" s="4" t="str">
        <f ca="1"/>
        <v/>
      </c>
      <c r="AE180" s="4" t="str">
        <f ca="1"/>
        <v/>
      </c>
      <c r="AF180" s="4" t="str">
        <f t="shared" ca="1" si="22"/>
        <v/>
      </c>
      <c r="AI180" s="4" t="str">
        <f>IFERROR(VLOOKUP(AG180,$A:$C,4,0),"")</f>
        <v/>
      </c>
      <c r="AL180" s="4" t="str">
        <f>IFERROR(VLOOKUP(AJ180,$A:$C,4,0),"")</f>
        <v/>
      </c>
      <c r="AM180" s="8" cm="1">
        <f t="array" ref="AM180">IFERROR(INDEX($A$4:$N$1000,SMALL(IF((INDEX(MID($A$4:$N$1000,1,2),,11)&lt;&gt;"NN")*(INDEX($A$4:$N$1000,,13)&gt;=0)*(INDEX($A$4:$N$1000,,13)&lt;50)*(INDEX($A$4:$N$1000,,13)&lt;&gt;""),MATCH(ROW($A$4:$N$1000),ROW($A$4:$N$1000)),""),ROWS($A$4:A180)),COLUMNS($A$1:A177)),"")</f>
        <v>85393</v>
      </c>
      <c r="AN180" s="4">
        <f>IFERROR(VLOOKUP(AM180,$A:$N,13,0),"")</f>
        <v>7</v>
      </c>
      <c r="AO180" s="4">
        <f ca="1"/>
        <v>85393</v>
      </c>
      <c r="AP180" s="4">
        <f ca="1"/>
        <v>7</v>
      </c>
      <c r="AQ180" s="4" t="str">
        <f t="shared" ca="1" si="23"/>
        <v/>
      </c>
      <c r="AT180" s="4" t="str">
        <f>IFERROR(VLOOKUP(AR180,$A:$C,4,0),"")</f>
        <v/>
      </c>
      <c r="AU180" s="8" t="str" cm="1">
        <f t="array" ref="AU180">IFERROR(INDEX($A$4:$N$1000,SMALL(IF((INDEX(MID($A$4:$N$1000,1,2),,11)="NN")*(INDEX($A$4:$N$1000,,13)&gt;=0)*(INDEX($A$4:$N$1000,,13)&lt;&gt;""),MATCH(ROW($A$4:$N$1000),ROW($A$4:$N$1000)),""),ROWS($A$4:A180)),COLUMNS($A$1:A177)),"")</f>
        <v/>
      </c>
      <c r="AV180" s="4" t="str">
        <f>IFERROR(VLOOKUP(AU180,$A:$N,13,0),"")</f>
        <v/>
      </c>
      <c r="AW180" s="4" t="str">
        <f ca="1"/>
        <v/>
      </c>
      <c r="AX180" s="4" t="str">
        <f ca="1"/>
        <v/>
      </c>
      <c r="AY180" s="4" t="str">
        <f ca="1">IFERROR(VLOOKUP(AW180,$A:$C,4,0),"")</f>
        <v/>
      </c>
    </row>
    <row r="181" spans="1:51" ht="15.75" thickBot="1" x14ac:dyDescent="0.3">
      <c r="A181" s="64">
        <v>88930</v>
      </c>
      <c r="B181" s="62">
        <v>845</v>
      </c>
      <c r="C181" s="63">
        <v>204</v>
      </c>
      <c r="D181" s="45">
        <f>IFERROR(VLOOKUP($A181,'Item List'!$A:$W,4,FALSE),"")</f>
        <v>30</v>
      </c>
      <c r="E181" s="53" t="str">
        <f>IFERROR(VLOOKUP($A181,'Item List'!$A:$W,5,FALSE),"")</f>
        <v>Efavirenz 600mg, tablets, 30 Tabs</v>
      </c>
      <c r="F181" s="45">
        <f>IFERROR(VLOOKUP($A181,'Item List'!$A:$W,6,FALSE),"")</f>
        <v>351</v>
      </c>
      <c r="G181" s="45">
        <f>IFERROR(VLOOKUP($A181,'Item List'!$A:$W,7,FALSE),"")</f>
        <v>873</v>
      </c>
      <c r="H181" s="45">
        <f>IFERROR(VLOOKUP($A181,'Item List'!$A:$W,8,FALSE),"")</f>
        <v>25</v>
      </c>
      <c r="I181" s="45" t="str">
        <f>IFERROR(VLOOKUP($A181,'Item List'!$A:$W,9,FALSE),"")</f>
        <v>JJL13S01</v>
      </c>
      <c r="J181" s="45" t="str">
        <f>IFERROR(VLOOKUP($A181,'Item List'!$A:$W,10,FALSE),"")</f>
        <v/>
      </c>
      <c r="K181" s="43">
        <f t="shared" si="24"/>
        <v>204</v>
      </c>
      <c r="L181" s="43">
        <f>IFERROR(K181/H181,"")</f>
        <v>8.16</v>
      </c>
      <c r="M181" s="44">
        <f>IFERROR(ROUND(L181,0.001),"")</f>
        <v>8</v>
      </c>
      <c r="N181" s="49">
        <f t="shared" si="19"/>
        <v>200</v>
      </c>
      <c r="O181" s="20"/>
      <c r="Q181" s="4" t="str" cm="1">
        <f t="array" ref="Q181">IFERROR(INDEX($A$4:$N$1000,SMALL(IF((INDEX(MID($A$4:$N$1000,1,2),,11)&lt;&gt;"NN")*(INDEX($A$4:$N$1000,,13)&gt;=100)*(INDEX($A$4:$N$1000,,13)&lt;&gt;""),MATCH(ROW($A$4:$N$1000),ROW($A$4:$N$1000)),""),ROWS($A$4:A181)),COLUMNS($A$1:A178)),"")</f>
        <v/>
      </c>
      <c r="R181" s="4" t="str">
        <f>IFERROR(VLOOKUP(Q181,$A:$N,13,0),"")</f>
        <v/>
      </c>
      <c r="S181" s="4" t="str">
        <f ca="1"/>
        <v/>
      </c>
      <c r="T181" s="4" t="str">
        <f ca="1"/>
        <v/>
      </c>
      <c r="U181" s="4" t="str">
        <f t="shared" ca="1" si="20"/>
        <v/>
      </c>
      <c r="X181" s="4" t="str">
        <f>IFERROR(VLOOKUP(V181,$A:$C,4,0),"")</f>
        <v/>
      </c>
      <c r="AA181" s="4" t="str">
        <f t="shared" si="21"/>
        <v/>
      </c>
      <c r="AB181" s="8" t="str" cm="1">
        <f t="array" ref="AB181">IFERROR(INDEX($A$4:$N$1000,SMALL(IF((INDEX(MID($A$4:$N$1000,1,2),,11)&lt;&gt;"NN")*(INDEX($A$4:$N$1000,,13)&gt;=50)*(INDEX($A$4:$N$1000,,13)&lt;100)*(INDEX($A$4:$N$1000,,13)&lt;&gt;""),MATCH(ROW($A$4:$N$1000),ROW($A$4:$N$1000)),""),ROWS($A$4:A181)),COLUMNS($A$1:A178)),"")</f>
        <v/>
      </c>
      <c r="AC181" s="4" t="str">
        <f>IFERROR(VLOOKUP(AB181,$A:$N,13,0),"")</f>
        <v/>
      </c>
      <c r="AD181" s="4" t="str">
        <f ca="1"/>
        <v/>
      </c>
      <c r="AE181" s="4" t="str">
        <f ca="1"/>
        <v/>
      </c>
      <c r="AF181" s="4" t="str">
        <f t="shared" ca="1" si="22"/>
        <v/>
      </c>
      <c r="AI181" s="4" t="str">
        <f>IFERROR(VLOOKUP(AG181,$A:$C,4,0),"")</f>
        <v/>
      </c>
      <c r="AL181" s="4" t="str">
        <f>IFERROR(VLOOKUP(AJ181,$A:$C,4,0),"")</f>
        <v/>
      </c>
      <c r="AM181" s="8" cm="1">
        <f t="array" ref="AM181">IFERROR(INDEX($A$4:$N$1000,SMALL(IF((INDEX(MID($A$4:$N$1000,1,2),,11)&lt;&gt;"NN")*(INDEX($A$4:$N$1000,,13)&gt;=0)*(INDEX($A$4:$N$1000,,13)&lt;50)*(INDEX($A$4:$N$1000,,13)&lt;&gt;""),MATCH(ROW($A$4:$N$1000),ROW($A$4:$N$1000)),""),ROWS($A$4:A181)),COLUMNS($A$1:A178)),"")</f>
        <v>89211</v>
      </c>
      <c r="AN181" s="4">
        <f>IFERROR(VLOOKUP(AM181,$A:$N,13,0),"")</f>
        <v>3</v>
      </c>
      <c r="AO181" s="4">
        <f ca="1"/>
        <v>89211</v>
      </c>
      <c r="AP181" s="4">
        <f ca="1"/>
        <v>3</v>
      </c>
      <c r="AQ181" s="4" t="str">
        <f t="shared" ca="1" si="23"/>
        <v/>
      </c>
      <c r="AT181" s="4" t="str">
        <f>IFERROR(VLOOKUP(AR181,$A:$C,4,0),"")</f>
        <v/>
      </c>
      <c r="AU181" s="8" t="str" cm="1">
        <f t="array" ref="AU181">IFERROR(INDEX($A$4:$N$1000,SMALL(IF((INDEX(MID($A$4:$N$1000,1,2),,11)="NN")*(INDEX($A$4:$N$1000,,13)&gt;=0)*(INDEX($A$4:$N$1000,,13)&lt;&gt;""),MATCH(ROW($A$4:$N$1000),ROW($A$4:$N$1000)),""),ROWS($A$4:A181)),COLUMNS($A$1:A178)),"")</f>
        <v/>
      </c>
      <c r="AV181" s="4" t="str">
        <f>IFERROR(VLOOKUP(AU181,$A:$N,13,0),"")</f>
        <v/>
      </c>
      <c r="AW181" s="4" t="str">
        <f ca="1"/>
        <v/>
      </c>
      <c r="AX181" s="4" t="str">
        <f ca="1"/>
        <v/>
      </c>
      <c r="AY181" s="4" t="str">
        <f ca="1">IFERROR(VLOOKUP(AW181,$A:$C,4,0),"")</f>
        <v/>
      </c>
    </row>
    <row r="182" spans="1:51" ht="15.75" thickBot="1" x14ac:dyDescent="0.3">
      <c r="A182" s="64">
        <v>84030</v>
      </c>
      <c r="B182" s="62">
        <v>2414</v>
      </c>
      <c r="C182" s="63">
        <v>208</v>
      </c>
      <c r="D182" s="45">
        <f>IFERROR(VLOOKUP($A182,'Item List'!$A:$W,4,FALSE),"")</f>
        <v>120</v>
      </c>
      <c r="E182" s="53" t="str">
        <f>IFERROR(VLOOKUP($A182,'Item List'!$A:$W,5,FALSE),"")</f>
        <v>Lamivudine/Zidovudine+Nevirapine 150/300+200mg, tablets, co-blister, 60+60 Tabs</v>
      </c>
      <c r="F182" s="45">
        <f>IFERROR(VLOOKUP($A182,'Item List'!$A:$W,6,FALSE),"")</f>
        <v>284</v>
      </c>
      <c r="G182" s="45">
        <f>IFERROR(VLOOKUP($A182,'Item List'!$A:$W,7,FALSE),"")</f>
        <v>875</v>
      </c>
      <c r="H182" s="45">
        <f>IFERROR(VLOOKUP($A182,'Item List'!$A:$W,8,FALSE),"")</f>
        <v>23</v>
      </c>
      <c r="I182" s="45" t="str">
        <f>IFERROR(VLOOKUP($A182,'Item List'!$A:$W,9,FALSE),"")</f>
        <v>JJL13S02</v>
      </c>
      <c r="J182" s="45" t="str">
        <f>IFERROR(VLOOKUP($A182,'Item List'!$A:$W,10,FALSE),"")</f>
        <v/>
      </c>
      <c r="K182" s="43">
        <f t="shared" si="24"/>
        <v>208</v>
      </c>
      <c r="L182" s="43">
        <f t="shared" ref="L182:L245" si="25">IFERROR(K182/H182,"")</f>
        <v>9.0434782608695645</v>
      </c>
      <c r="M182" s="44">
        <f t="shared" ref="M182:M245" si="26">IFERROR(ROUND(L182,0.001),"")</f>
        <v>9</v>
      </c>
      <c r="N182" s="49">
        <f t="shared" si="19"/>
        <v>207</v>
      </c>
      <c r="O182" s="20"/>
      <c r="Q182" s="4" t="str" cm="1">
        <f t="array" ref="Q182">IFERROR(INDEX($A$4:$N$1000,SMALL(IF((INDEX(MID($A$4:$N$1000,1,2),,11)&lt;&gt;"NN")*(INDEX($A$4:$N$1000,,13)&gt;=100)*(INDEX($A$4:$N$1000,,13)&lt;&gt;""),MATCH(ROW($A$4:$N$1000),ROW($A$4:$N$1000)),""),ROWS($A$4:A182)),COLUMNS($A$1:A179)),"")</f>
        <v/>
      </c>
      <c r="R182" s="4" t="str">
        <f>IFERROR(VLOOKUP(Q182,$A:$N,13,0),"")</f>
        <v/>
      </c>
      <c r="S182" s="4" t="str">
        <f ca="1"/>
        <v/>
      </c>
      <c r="T182" s="4" t="str">
        <f ca="1"/>
        <v/>
      </c>
      <c r="U182" s="4" t="str">
        <f t="shared" ca="1" si="20"/>
        <v/>
      </c>
      <c r="X182" s="4" t="str">
        <f>IFERROR(VLOOKUP(V182,$A:$C,4,0),"")</f>
        <v/>
      </c>
      <c r="AA182" s="4" t="str">
        <f t="shared" si="21"/>
        <v/>
      </c>
      <c r="AB182" s="8" t="str" cm="1">
        <f t="array" ref="AB182">IFERROR(INDEX($A$4:$N$1000,SMALL(IF((INDEX(MID($A$4:$N$1000,1,2),,11)&lt;&gt;"NN")*(INDEX($A$4:$N$1000,,13)&gt;=50)*(INDEX($A$4:$N$1000,,13)&lt;100)*(INDEX($A$4:$N$1000,,13)&lt;&gt;""),MATCH(ROW($A$4:$N$1000),ROW($A$4:$N$1000)),""),ROWS($A$4:A182)),COLUMNS($A$1:A179)),"")</f>
        <v/>
      </c>
      <c r="AC182" s="4" t="str">
        <f>IFERROR(VLOOKUP(AB182,$A:$N,13,0),"")</f>
        <v/>
      </c>
      <c r="AD182" s="4" t="str">
        <f ca="1"/>
        <v/>
      </c>
      <c r="AE182" s="4" t="str">
        <f ca="1"/>
        <v/>
      </c>
      <c r="AF182" s="4" t="str">
        <f t="shared" ca="1" si="22"/>
        <v/>
      </c>
      <c r="AI182" s="4" t="str">
        <f>IFERROR(VLOOKUP(AG182,$A:$C,4,0),"")</f>
        <v/>
      </c>
      <c r="AL182" s="4" t="str">
        <f>IFERROR(VLOOKUP(AJ182,$A:$C,4,0),"")</f>
        <v/>
      </c>
      <c r="AM182" s="8" cm="1">
        <f t="array" ref="AM182">IFERROR(INDEX($A$4:$N$1000,SMALL(IF((INDEX(MID($A$4:$N$1000,1,2),,11)&lt;&gt;"NN")*(INDEX($A$4:$N$1000,,13)&gt;=0)*(INDEX($A$4:$N$1000,,13)&lt;50)*(INDEX($A$4:$N$1000,,13)&lt;&gt;""),MATCH(ROW($A$4:$N$1000),ROW($A$4:$N$1000)),""),ROWS($A$4:A182)),COLUMNS($A$1:A179)),"")</f>
        <v>81158</v>
      </c>
      <c r="AN182" s="4">
        <f>IFERROR(VLOOKUP(AM182,$A:$N,13,0),"")</f>
        <v>22</v>
      </c>
      <c r="AO182" s="4">
        <f ca="1"/>
        <v>81158</v>
      </c>
      <c r="AP182" s="4">
        <f ca="1"/>
        <v>22</v>
      </c>
      <c r="AQ182" s="4" t="str">
        <f t="shared" ca="1" si="23"/>
        <v/>
      </c>
      <c r="AT182" s="4" t="str">
        <f>IFERROR(VLOOKUP(AR182,$A:$C,4,0),"")</f>
        <v/>
      </c>
      <c r="AU182" s="8" t="str" cm="1">
        <f t="array" ref="AU182">IFERROR(INDEX($A$4:$N$1000,SMALL(IF((INDEX(MID($A$4:$N$1000,1,2),,11)="NN")*(INDEX($A$4:$N$1000,,13)&gt;=0)*(INDEX($A$4:$N$1000,,13)&lt;&gt;""),MATCH(ROW($A$4:$N$1000),ROW($A$4:$N$1000)),""),ROWS($A$4:A182)),COLUMNS($A$1:A179)),"")</f>
        <v/>
      </c>
      <c r="AV182" s="4" t="str">
        <f>IFERROR(VLOOKUP(AU182,$A:$N,13,0),"")</f>
        <v/>
      </c>
      <c r="AW182" s="4" t="str">
        <f ca="1"/>
        <v/>
      </c>
      <c r="AX182" s="4" t="str">
        <f ca="1"/>
        <v/>
      </c>
      <c r="AY182" s="4" t="str">
        <f ca="1">IFERROR(VLOOKUP(AW182,$A:$C,4,0),"")</f>
        <v/>
      </c>
    </row>
    <row r="183" spans="1:51" ht="15.75" thickBot="1" x14ac:dyDescent="0.3">
      <c r="A183" s="64">
        <v>81547</v>
      </c>
      <c r="B183" s="62">
        <v>1823</v>
      </c>
      <c r="C183" s="63">
        <v>235</v>
      </c>
      <c r="D183" s="45">
        <f>IFERROR(VLOOKUP($A183,'Item List'!$A:$W,4,FALSE),"")</f>
        <v>60</v>
      </c>
      <c r="E183" s="53" t="str">
        <f>IFERROR(VLOOKUP($A183,'Item List'!$A:$W,5,FALSE),"")</f>
        <v>Lamivudine/Zidovudine 150/300mg, tablets, 60 Tabs</v>
      </c>
      <c r="F183" s="45">
        <f>IFERROR(VLOOKUP($A183,'Item List'!$A:$W,6,FALSE),"")</f>
        <v>160</v>
      </c>
      <c r="G183" s="45">
        <f>IFERROR(VLOOKUP($A183,'Item List'!$A:$W,7,FALSE),"")</f>
        <v>357</v>
      </c>
      <c r="H183" s="45">
        <f>IFERROR(VLOOKUP($A183,'Item List'!$A:$W,8,FALSE),"")</f>
        <v>5</v>
      </c>
      <c r="I183" s="45" t="str">
        <f>IFERROR(VLOOKUP($A183,'Item List'!$A:$W,9,FALSE),"")</f>
        <v>JJL13S03</v>
      </c>
      <c r="J183" s="45" t="str">
        <f>IFERROR(VLOOKUP($A183,'Item List'!$A:$W,10,FALSE),"")</f>
        <v/>
      </c>
      <c r="K183" s="43">
        <f t="shared" si="24"/>
        <v>235</v>
      </c>
      <c r="L183" s="43">
        <f t="shared" si="25"/>
        <v>47</v>
      </c>
      <c r="M183" s="44">
        <f t="shared" si="26"/>
        <v>47</v>
      </c>
      <c r="N183" s="49">
        <f t="shared" si="19"/>
        <v>235</v>
      </c>
      <c r="O183" s="20"/>
      <c r="Q183" s="4" t="str" cm="1">
        <f t="array" ref="Q183">IFERROR(INDEX($A$4:$N$1000,SMALL(IF((INDEX(MID($A$4:$N$1000,1,2),,11)&lt;&gt;"NN")*(INDEX($A$4:$N$1000,,13)&gt;=100)*(INDEX($A$4:$N$1000,,13)&lt;&gt;""),MATCH(ROW($A$4:$N$1000),ROW($A$4:$N$1000)),""),ROWS($A$4:A183)),COLUMNS($A$1:A180)),"")</f>
        <v/>
      </c>
      <c r="R183" s="4" t="str">
        <f>IFERROR(VLOOKUP(Q183,$A:$N,13,0),"")</f>
        <v/>
      </c>
      <c r="S183" s="4" t="str">
        <f ca="1"/>
        <v/>
      </c>
      <c r="T183" s="4" t="str">
        <f ca="1"/>
        <v/>
      </c>
      <c r="U183" s="4" t="str">
        <f t="shared" ca="1" si="20"/>
        <v/>
      </c>
      <c r="X183" s="4" t="str">
        <f>IFERROR(VLOOKUP(V183,$A:$C,4,0),"")</f>
        <v/>
      </c>
      <c r="AA183" s="4" t="str">
        <f t="shared" si="21"/>
        <v/>
      </c>
      <c r="AB183" s="8" t="str" cm="1">
        <f t="array" ref="AB183">IFERROR(INDEX($A$4:$N$1000,SMALL(IF((INDEX(MID($A$4:$N$1000,1,2),,11)&lt;&gt;"NN")*(INDEX($A$4:$N$1000,,13)&gt;=50)*(INDEX($A$4:$N$1000,,13)&lt;100)*(INDEX($A$4:$N$1000,,13)&lt;&gt;""),MATCH(ROW($A$4:$N$1000),ROW($A$4:$N$1000)),""),ROWS($A$4:A183)),COLUMNS($A$1:A180)),"")</f>
        <v/>
      </c>
      <c r="AC183" s="4" t="str">
        <f>IFERROR(VLOOKUP(AB183,$A:$N,13,0),"")</f>
        <v/>
      </c>
      <c r="AD183" s="4" t="str">
        <f ca="1"/>
        <v/>
      </c>
      <c r="AE183" s="4" t="str">
        <f ca="1"/>
        <v/>
      </c>
      <c r="AF183" s="4" t="str">
        <f t="shared" ca="1" si="22"/>
        <v/>
      </c>
      <c r="AI183" s="4" t="str">
        <f>IFERROR(VLOOKUP(AG183,$A:$C,4,0),"")</f>
        <v/>
      </c>
      <c r="AL183" s="4" t="str">
        <f>IFERROR(VLOOKUP(AJ183,$A:$C,4,0),"")</f>
        <v/>
      </c>
      <c r="AM183" s="8" cm="1">
        <f t="array" ref="AM183">IFERROR(INDEX($A$4:$N$1000,SMALL(IF((INDEX(MID($A$4:$N$1000,1,2),,11)&lt;&gt;"NN")*(INDEX($A$4:$N$1000,,13)&gt;=0)*(INDEX($A$4:$N$1000,,13)&lt;50)*(INDEX($A$4:$N$1000,,13)&lt;&gt;""),MATCH(ROW($A$4:$N$1000),ROW($A$4:$N$1000)),""),ROWS($A$4:A183)),COLUMNS($A$1:A180)),"")</f>
        <v>89361</v>
      </c>
      <c r="AN183" s="4">
        <f>IFERROR(VLOOKUP(AM183,$A:$N,13,0),"")</f>
        <v>4</v>
      </c>
      <c r="AO183" s="4">
        <f ca="1"/>
        <v>89361</v>
      </c>
      <c r="AP183" s="4">
        <f ca="1"/>
        <v>4</v>
      </c>
      <c r="AQ183" s="4" t="str">
        <f t="shared" ca="1" si="23"/>
        <v/>
      </c>
      <c r="AT183" s="4" t="str">
        <f>IFERROR(VLOOKUP(AR183,$A:$C,4,0),"")</f>
        <v/>
      </c>
      <c r="AU183" s="8" t="str" cm="1">
        <f t="array" ref="AU183">IFERROR(INDEX($A$4:$N$1000,SMALL(IF((INDEX(MID($A$4:$N$1000,1,2),,11)="NN")*(INDEX($A$4:$N$1000,,13)&gt;=0)*(INDEX($A$4:$N$1000,,13)&lt;&gt;""),MATCH(ROW($A$4:$N$1000),ROW($A$4:$N$1000)),""),ROWS($A$4:A183)),COLUMNS($A$1:A180)),"")</f>
        <v/>
      </c>
      <c r="AV183" s="4" t="str">
        <f>IFERROR(VLOOKUP(AU183,$A:$N,13,0),"")</f>
        <v/>
      </c>
      <c r="AW183" s="4" t="str">
        <f ca="1"/>
        <v/>
      </c>
      <c r="AX183" s="4" t="str">
        <f ca="1"/>
        <v/>
      </c>
      <c r="AY183" s="4" t="str">
        <f ca="1">IFERROR(VLOOKUP(AW183,$A:$C,4,0),"")</f>
        <v/>
      </c>
    </row>
    <row r="184" spans="1:51" ht="15.75" thickBot="1" x14ac:dyDescent="0.3">
      <c r="A184" s="64">
        <v>83884</v>
      </c>
      <c r="B184" s="62">
        <v>1609</v>
      </c>
      <c r="C184" s="63">
        <v>283</v>
      </c>
      <c r="D184" s="45">
        <f>IFERROR(VLOOKUP($A184,'Item List'!$A:$W,4,FALSE),"")</f>
        <v>30</v>
      </c>
      <c r="E184" s="53" t="str">
        <f>IFERROR(VLOOKUP($A184,'Item List'!$A:$W,5,FALSE),"")</f>
        <v>Tenofovir Disoproxil Fumarate 300mg [Viread], tablets, 30 Tabs</v>
      </c>
      <c r="F184" s="45">
        <f>IFERROR(VLOOKUP($A184,'Item List'!$A:$W,6,FALSE),"")</f>
        <v>0</v>
      </c>
      <c r="G184" s="45">
        <f>IFERROR(VLOOKUP($A184,'Item List'!$A:$W,7,FALSE),"")</f>
        <v>301</v>
      </c>
      <c r="H184" s="45">
        <f>IFERROR(VLOOKUP($A184,'Item List'!$A:$W,8,FALSE),"")</f>
        <v>1</v>
      </c>
      <c r="I184" s="45" t="str">
        <f>IFERROR(VLOOKUP($A184,'Item List'!$A:$W,9,FALSE),"")</f>
        <v>JJL13S04</v>
      </c>
      <c r="J184" s="45" t="str">
        <f>IFERROR(VLOOKUP($A184,'Item List'!$A:$W,10,FALSE),"")</f>
        <v/>
      </c>
      <c r="K184" s="43">
        <f t="shared" si="24"/>
        <v>283</v>
      </c>
      <c r="L184" s="43">
        <f t="shared" si="25"/>
        <v>283</v>
      </c>
      <c r="M184" s="44">
        <f t="shared" si="26"/>
        <v>283</v>
      </c>
      <c r="N184" s="49">
        <f t="shared" si="19"/>
        <v>283</v>
      </c>
      <c r="O184" s="20"/>
      <c r="Q184" s="4" t="str" cm="1">
        <f t="array" ref="Q184">IFERROR(INDEX($A$4:$N$1000,SMALL(IF((INDEX(MID($A$4:$N$1000,1,2),,11)&lt;&gt;"NN")*(INDEX($A$4:$N$1000,,13)&gt;=100)*(INDEX($A$4:$N$1000,,13)&lt;&gt;""),MATCH(ROW($A$4:$N$1000),ROW($A$4:$N$1000)),""),ROWS($A$4:A184)),COLUMNS($A$1:A181)),"")</f>
        <v/>
      </c>
      <c r="R184" s="4" t="str">
        <f>IFERROR(VLOOKUP(Q184,$A:$N,13,0),"")</f>
        <v/>
      </c>
      <c r="S184" s="4" t="str">
        <f ca="1"/>
        <v/>
      </c>
      <c r="T184" s="4" t="str">
        <f ca="1"/>
        <v/>
      </c>
      <c r="U184" s="4" t="str">
        <f t="shared" ca="1" si="20"/>
        <v/>
      </c>
      <c r="X184" s="4" t="str">
        <f>IFERROR(VLOOKUP(V184,$A:$C,4,0),"")</f>
        <v/>
      </c>
      <c r="AA184" s="4" t="str">
        <f t="shared" si="21"/>
        <v/>
      </c>
      <c r="AB184" s="8" t="str" cm="1">
        <f t="array" ref="AB184">IFERROR(INDEX($A$4:$N$1000,SMALL(IF((INDEX(MID($A$4:$N$1000,1,2),,11)&lt;&gt;"NN")*(INDEX($A$4:$N$1000,,13)&gt;=50)*(INDEX($A$4:$N$1000,,13)&lt;100)*(INDEX($A$4:$N$1000,,13)&lt;&gt;""),MATCH(ROW($A$4:$N$1000),ROW($A$4:$N$1000)),""),ROWS($A$4:A184)),COLUMNS($A$1:A181)),"")</f>
        <v/>
      </c>
      <c r="AC184" s="4" t="str">
        <f>IFERROR(VLOOKUP(AB184,$A:$N,13,0),"")</f>
        <v/>
      </c>
      <c r="AD184" s="4" t="str">
        <f ca="1"/>
        <v/>
      </c>
      <c r="AE184" s="4" t="str">
        <f ca="1"/>
        <v/>
      </c>
      <c r="AF184" s="4" t="str">
        <f t="shared" ca="1" si="22"/>
        <v/>
      </c>
      <c r="AI184" s="4" t="str">
        <f>IFERROR(VLOOKUP(AG184,$A:$C,4,0),"")</f>
        <v/>
      </c>
      <c r="AL184" s="4" t="str">
        <f>IFERROR(VLOOKUP(AJ184,$A:$C,4,0),"")</f>
        <v/>
      </c>
      <c r="AM184" s="8" cm="1">
        <f t="array" ref="AM184">IFERROR(INDEX($A$4:$N$1000,SMALL(IF((INDEX(MID($A$4:$N$1000,1,2),,11)&lt;&gt;"NN")*(INDEX($A$4:$N$1000,,13)&gt;=0)*(INDEX($A$4:$N$1000,,13)&lt;50)*(INDEX($A$4:$N$1000,,13)&lt;&gt;""),MATCH(ROW($A$4:$N$1000),ROW($A$4:$N$1000)),""),ROWS($A$4:A184)),COLUMNS($A$1:A181)),"")</f>
        <v>81365</v>
      </c>
      <c r="AN184" s="4">
        <f>IFERROR(VLOOKUP(AM184,$A:$N,13,0),"")</f>
        <v>4</v>
      </c>
      <c r="AO184" s="4">
        <f ca="1"/>
        <v>81365</v>
      </c>
      <c r="AP184" s="4">
        <f ca="1"/>
        <v>4</v>
      </c>
      <c r="AQ184" s="4" t="str">
        <f t="shared" ca="1" si="23"/>
        <v/>
      </c>
      <c r="AT184" s="4" t="str">
        <f>IFERROR(VLOOKUP(AR184,$A:$C,4,0),"")</f>
        <v/>
      </c>
      <c r="AU184" s="8" t="str" cm="1">
        <f t="array" ref="AU184">IFERROR(INDEX($A$4:$N$1000,SMALL(IF((INDEX(MID($A$4:$N$1000,1,2),,11)="NN")*(INDEX($A$4:$N$1000,,13)&gt;=0)*(INDEX($A$4:$N$1000,,13)&lt;&gt;""),MATCH(ROW($A$4:$N$1000),ROW($A$4:$N$1000)),""),ROWS($A$4:A184)),COLUMNS($A$1:A181)),"")</f>
        <v/>
      </c>
      <c r="AV184" s="4" t="str">
        <f>IFERROR(VLOOKUP(AU184,$A:$N,13,0),"")</f>
        <v/>
      </c>
      <c r="AW184" s="4" t="str">
        <f ca="1"/>
        <v/>
      </c>
      <c r="AX184" s="4" t="str">
        <f ca="1"/>
        <v/>
      </c>
      <c r="AY184" s="4" t="str">
        <f ca="1">IFERROR(VLOOKUP(AW184,$A:$C,4,0),"")</f>
        <v/>
      </c>
    </row>
    <row r="185" spans="1:51" ht="15.75" thickBot="1" x14ac:dyDescent="0.3">
      <c r="A185" s="64">
        <v>83207</v>
      </c>
      <c r="B185" s="62">
        <v>2379</v>
      </c>
      <c r="C185" s="63">
        <v>153</v>
      </c>
      <c r="D185" s="45">
        <f>IFERROR(VLOOKUP($A185,'Item List'!$A:$W,4,FALSE),"")</f>
        <v>240</v>
      </c>
      <c r="E185" s="53" t="str">
        <f>IFERROR(VLOOKUP($A185,'Item List'!$A:$W,5,FALSE),"")</f>
        <v>Lamivudine 10mg/ml, oral solution, Bottle, 240 ml</v>
      </c>
      <c r="F185" s="45">
        <f>IFERROR(VLOOKUP($A185,'Item List'!$A:$W,6,FALSE),"")</f>
        <v>84</v>
      </c>
      <c r="G185" s="45">
        <f>IFERROR(VLOOKUP($A185,'Item List'!$A:$W,7,FALSE),"")</f>
        <v>647</v>
      </c>
      <c r="H185" s="45">
        <f>IFERROR(VLOOKUP($A185,'Item List'!$A:$W,8,FALSE),"")</f>
        <v>16</v>
      </c>
      <c r="I185" s="45" t="str">
        <f>IFERROR(VLOOKUP($A185,'Item List'!$A:$W,9,FALSE),"")</f>
        <v>JJL13S05</v>
      </c>
      <c r="J185" s="45" t="str">
        <f>IFERROR(VLOOKUP($A185,'Item List'!$A:$W,10,FALSE),"")</f>
        <v/>
      </c>
      <c r="K185" s="43">
        <f t="shared" si="24"/>
        <v>153</v>
      </c>
      <c r="L185" s="43">
        <f t="shared" si="25"/>
        <v>9.5625</v>
      </c>
      <c r="M185" s="44">
        <f t="shared" si="26"/>
        <v>10</v>
      </c>
      <c r="N185" s="49">
        <f t="shared" si="19"/>
        <v>160</v>
      </c>
      <c r="O185" s="20"/>
      <c r="Q185" s="4" t="str" cm="1">
        <f t="array" ref="Q185">IFERROR(INDEX($A$4:$N$1000,SMALL(IF((INDEX(MID($A$4:$N$1000,1,2),,11)&lt;&gt;"NN")*(INDEX($A$4:$N$1000,,13)&gt;=100)*(INDEX($A$4:$N$1000,,13)&lt;&gt;""),MATCH(ROW($A$4:$N$1000),ROW($A$4:$N$1000)),""),ROWS($A$4:A185)),COLUMNS($A$1:A182)),"")</f>
        <v/>
      </c>
      <c r="R185" s="4" t="str">
        <f>IFERROR(VLOOKUP(Q185,$A:$N,13,0),"")</f>
        <v/>
      </c>
      <c r="S185" s="4" t="str">
        <f ca="1"/>
        <v/>
      </c>
      <c r="T185" s="4" t="str">
        <f ca="1"/>
        <v/>
      </c>
      <c r="U185" s="4" t="str">
        <f t="shared" ca="1" si="20"/>
        <v/>
      </c>
      <c r="X185" s="4" t="str">
        <f>IFERROR(VLOOKUP(V185,$A:$C,4,0),"")</f>
        <v/>
      </c>
      <c r="AA185" s="4" t="str">
        <f t="shared" si="21"/>
        <v/>
      </c>
      <c r="AB185" s="8" t="str" cm="1">
        <f t="array" ref="AB185">IFERROR(INDEX($A$4:$N$1000,SMALL(IF((INDEX(MID($A$4:$N$1000,1,2),,11)&lt;&gt;"NN")*(INDEX($A$4:$N$1000,,13)&gt;=50)*(INDEX($A$4:$N$1000,,13)&lt;100)*(INDEX($A$4:$N$1000,,13)&lt;&gt;""),MATCH(ROW($A$4:$N$1000),ROW($A$4:$N$1000)),""),ROWS($A$4:A185)),COLUMNS($A$1:A182)),"")</f>
        <v/>
      </c>
      <c r="AC185" s="4" t="str">
        <f>IFERROR(VLOOKUP(AB185,$A:$N,13,0),"")</f>
        <v/>
      </c>
      <c r="AD185" s="4" t="str">
        <f ca="1"/>
        <v/>
      </c>
      <c r="AE185" s="4" t="str">
        <f ca="1"/>
        <v/>
      </c>
      <c r="AF185" s="4" t="str">
        <f t="shared" ca="1" si="22"/>
        <v/>
      </c>
      <c r="AI185" s="4" t="str">
        <f>IFERROR(VLOOKUP(AG185,$A:$C,4,0),"")</f>
        <v/>
      </c>
      <c r="AL185" s="4" t="str">
        <f>IFERROR(VLOOKUP(AJ185,$A:$C,4,0),"")</f>
        <v/>
      </c>
      <c r="AM185" s="8" cm="1">
        <f t="array" ref="AM185">IFERROR(INDEX($A$4:$N$1000,SMALL(IF((INDEX(MID($A$4:$N$1000,1,2),,11)&lt;&gt;"NN")*(INDEX($A$4:$N$1000,,13)&gt;=0)*(INDEX($A$4:$N$1000,,13)&lt;50)*(INDEX($A$4:$N$1000,,13)&lt;&gt;""),MATCH(ROW($A$4:$N$1000),ROW($A$4:$N$1000)),""),ROWS($A$4:A185)),COLUMNS($A$1:A182)),"")</f>
        <v>87260</v>
      </c>
      <c r="AN185" s="4">
        <f>IFERROR(VLOOKUP(AM185,$A:$N,13,0),"")</f>
        <v>2</v>
      </c>
      <c r="AO185" s="4">
        <f ca="1"/>
        <v>87260</v>
      </c>
      <c r="AP185" s="4">
        <f ca="1"/>
        <v>2</v>
      </c>
      <c r="AQ185" s="4" t="str">
        <f t="shared" ca="1" si="23"/>
        <v/>
      </c>
      <c r="AT185" s="4" t="str">
        <f>IFERROR(VLOOKUP(AR185,$A:$C,4,0),"")</f>
        <v/>
      </c>
      <c r="AU185" s="8" t="str" cm="1">
        <f t="array" ref="AU185">IFERROR(INDEX($A$4:$N$1000,SMALL(IF((INDEX(MID($A$4:$N$1000,1,2),,11)="NN")*(INDEX($A$4:$N$1000,,13)&gt;=0)*(INDEX($A$4:$N$1000,,13)&lt;&gt;""),MATCH(ROW($A$4:$N$1000),ROW($A$4:$N$1000)),""),ROWS($A$4:A185)),COLUMNS($A$1:A182)),"")</f>
        <v/>
      </c>
      <c r="AV185" s="4" t="str">
        <f>IFERROR(VLOOKUP(AU185,$A:$N,13,0),"")</f>
        <v/>
      </c>
      <c r="AW185" s="4" t="str">
        <f ca="1"/>
        <v/>
      </c>
      <c r="AX185" s="4" t="str">
        <f ca="1"/>
        <v/>
      </c>
      <c r="AY185" s="4" t="str">
        <f ca="1">IFERROR(VLOOKUP(AW185,$A:$C,4,0),"")</f>
        <v/>
      </c>
    </row>
    <row r="186" spans="1:51" ht="15.75" thickBot="1" x14ac:dyDescent="0.3">
      <c r="A186" s="64">
        <v>89538</v>
      </c>
      <c r="B186" s="62">
        <v>2467</v>
      </c>
      <c r="C186" s="63">
        <v>61</v>
      </c>
      <c r="D186" s="45">
        <f>IFERROR(VLOOKUP($A186,'Item List'!$A:$W,4,FALSE),"")</f>
        <v>60</v>
      </c>
      <c r="E186" s="53" t="str">
        <f>IFERROR(VLOOKUP($A186,'Item List'!$A:$W,5,FALSE),"")</f>
        <v>Lamivudine 150mg, tablets, 60 Tabs</v>
      </c>
      <c r="F186" s="45">
        <f>IFERROR(VLOOKUP($A186,'Item List'!$A:$W,6,FALSE),"")</f>
        <v>315</v>
      </c>
      <c r="G186" s="45">
        <f>IFERROR(VLOOKUP($A186,'Item List'!$A:$W,7,FALSE),"")</f>
        <v>403</v>
      </c>
      <c r="H186" s="45">
        <f>IFERROR(VLOOKUP($A186,'Item List'!$A:$W,8,FALSE),"")</f>
        <v>39</v>
      </c>
      <c r="I186" s="45" t="str">
        <f>IFERROR(VLOOKUP($A186,'Item List'!$A:$W,9,FALSE),"")</f>
        <v>JJL13S06</v>
      </c>
      <c r="J186" s="45" t="str">
        <f>IFERROR(VLOOKUP($A186,'Item List'!$A:$W,10,FALSE),"")</f>
        <v/>
      </c>
      <c r="K186" s="43">
        <f t="shared" si="24"/>
        <v>61</v>
      </c>
      <c r="L186" s="43">
        <f t="shared" si="25"/>
        <v>1.5641025641025641</v>
      </c>
      <c r="M186" s="44">
        <f t="shared" si="26"/>
        <v>2</v>
      </c>
      <c r="N186" s="49">
        <f t="shared" si="19"/>
        <v>78</v>
      </c>
      <c r="O186" s="20"/>
      <c r="Q186" s="4" t="str" cm="1">
        <f t="array" ref="Q186">IFERROR(INDEX($A$4:$N$1000,SMALL(IF((INDEX(MID($A$4:$N$1000,1,2),,11)&lt;&gt;"NN")*(INDEX($A$4:$N$1000,,13)&gt;=100)*(INDEX($A$4:$N$1000,,13)&lt;&gt;""),MATCH(ROW($A$4:$N$1000),ROW($A$4:$N$1000)),""),ROWS($A$4:A186)),COLUMNS($A$1:A183)),"")</f>
        <v/>
      </c>
      <c r="R186" s="4" t="str">
        <f>IFERROR(VLOOKUP(Q186,$A:$N,13,0),"")</f>
        <v/>
      </c>
      <c r="S186" s="4" t="str">
        <f ca="1"/>
        <v/>
      </c>
      <c r="T186" s="4" t="str">
        <f ca="1"/>
        <v/>
      </c>
      <c r="U186" s="4" t="str">
        <f t="shared" ca="1" si="20"/>
        <v/>
      </c>
      <c r="X186" s="4" t="str">
        <f>IFERROR(VLOOKUP(V186,$A:$C,4,0),"")</f>
        <v/>
      </c>
      <c r="AA186" s="4" t="str">
        <f t="shared" si="21"/>
        <v/>
      </c>
      <c r="AB186" s="8" t="str" cm="1">
        <f t="array" ref="AB186">IFERROR(INDEX($A$4:$N$1000,SMALL(IF((INDEX(MID($A$4:$N$1000,1,2),,11)&lt;&gt;"NN")*(INDEX($A$4:$N$1000,,13)&gt;=50)*(INDEX($A$4:$N$1000,,13)&lt;100)*(INDEX($A$4:$N$1000,,13)&lt;&gt;""),MATCH(ROW($A$4:$N$1000),ROW($A$4:$N$1000)),""),ROWS($A$4:A186)),COLUMNS($A$1:A183)),"")</f>
        <v/>
      </c>
      <c r="AC186" s="4" t="str">
        <f>IFERROR(VLOOKUP(AB186,$A:$N,13,0),"")</f>
        <v/>
      </c>
      <c r="AD186" s="4" t="str">
        <f ca="1"/>
        <v/>
      </c>
      <c r="AE186" s="4" t="str">
        <f ca="1"/>
        <v/>
      </c>
      <c r="AF186" s="4" t="str">
        <f t="shared" ca="1" si="22"/>
        <v/>
      </c>
      <c r="AI186" s="4" t="str">
        <f>IFERROR(VLOOKUP(AG186,$A:$C,4,0),"")</f>
        <v/>
      </c>
      <c r="AL186" s="4" t="str">
        <f>IFERROR(VLOOKUP(AJ186,$A:$C,4,0),"")</f>
        <v/>
      </c>
      <c r="AM186" s="8" cm="1">
        <f t="array" ref="AM186">IFERROR(INDEX($A$4:$N$1000,SMALL(IF((INDEX(MID($A$4:$N$1000,1,2),,11)&lt;&gt;"NN")*(INDEX($A$4:$N$1000,,13)&gt;=0)*(INDEX($A$4:$N$1000,,13)&lt;50)*(INDEX($A$4:$N$1000,,13)&lt;&gt;""),MATCH(ROW($A$4:$N$1000),ROW($A$4:$N$1000)),""),ROWS($A$4:A186)),COLUMNS($A$1:A183)),"")</f>
        <v>88323</v>
      </c>
      <c r="AN186" s="4">
        <f>IFERROR(VLOOKUP(AM186,$A:$N,13,0),"")</f>
        <v>7</v>
      </c>
      <c r="AO186" s="4">
        <f ca="1"/>
        <v>88323</v>
      </c>
      <c r="AP186" s="4">
        <f ca="1"/>
        <v>7</v>
      </c>
      <c r="AQ186" s="4" t="str">
        <f t="shared" ca="1" si="23"/>
        <v/>
      </c>
      <c r="AT186" s="4" t="str">
        <f>IFERROR(VLOOKUP(AR186,$A:$C,4,0),"")</f>
        <v/>
      </c>
      <c r="AU186" s="8" t="str" cm="1">
        <f t="array" ref="AU186">IFERROR(INDEX($A$4:$N$1000,SMALL(IF((INDEX(MID($A$4:$N$1000,1,2),,11)="NN")*(INDEX($A$4:$N$1000,,13)&gt;=0)*(INDEX($A$4:$N$1000,,13)&lt;&gt;""),MATCH(ROW($A$4:$N$1000),ROW($A$4:$N$1000)),""),ROWS($A$4:A186)),COLUMNS($A$1:A183)),"")</f>
        <v/>
      </c>
      <c r="AV186" s="4" t="str">
        <f>IFERROR(VLOOKUP(AU186,$A:$N,13,0),"")</f>
        <v/>
      </c>
      <c r="AW186" s="4" t="str">
        <f ca="1"/>
        <v/>
      </c>
      <c r="AX186" s="4" t="str">
        <f ca="1"/>
        <v/>
      </c>
      <c r="AY186" s="4" t="str">
        <f ca="1">IFERROR(VLOOKUP(AW186,$A:$C,4,0),"")</f>
        <v/>
      </c>
    </row>
    <row r="187" spans="1:51" ht="15.75" thickBot="1" x14ac:dyDescent="0.3">
      <c r="A187" s="64">
        <v>82708</v>
      </c>
      <c r="B187" s="62">
        <v>1268</v>
      </c>
      <c r="C187" s="63">
        <v>117</v>
      </c>
      <c r="D187" s="45">
        <f>IFERROR(VLOOKUP($A187,'Item List'!$A:$W,4,FALSE),"")</f>
        <v>240</v>
      </c>
      <c r="E187" s="53" t="str">
        <f>IFERROR(VLOOKUP($A187,'Item List'!$A:$W,5,FALSE),"")</f>
        <v>Nevirapine 10mg/ml, oral suspension, Bottle, 240 ml</v>
      </c>
      <c r="F187" s="45">
        <f>IFERROR(VLOOKUP($A187,'Item List'!$A:$W,6,FALSE),"")</f>
        <v>371</v>
      </c>
      <c r="G187" s="45">
        <f>IFERROR(VLOOKUP($A187,'Item List'!$A:$W,7,FALSE),"")</f>
        <v>143</v>
      </c>
      <c r="H187" s="45">
        <f>IFERROR(VLOOKUP($A187,'Item List'!$A:$W,8,FALSE),"")</f>
        <v>48</v>
      </c>
      <c r="I187" s="45" t="str">
        <f>IFERROR(VLOOKUP($A187,'Item List'!$A:$W,9,FALSE),"")</f>
        <v>JJL14L01</v>
      </c>
      <c r="J187" s="45" t="str">
        <f>IFERROR(VLOOKUP($A187,'Item List'!$A:$W,10,FALSE),"")</f>
        <v/>
      </c>
      <c r="K187" s="43">
        <f t="shared" si="24"/>
        <v>117</v>
      </c>
      <c r="L187" s="43">
        <f t="shared" si="25"/>
        <v>2.4375</v>
      </c>
      <c r="M187" s="44">
        <f t="shared" si="26"/>
        <v>2</v>
      </c>
      <c r="N187" s="49">
        <f t="shared" si="19"/>
        <v>96</v>
      </c>
      <c r="O187" s="20"/>
      <c r="Q187" s="4" t="str" cm="1">
        <f t="array" ref="Q187">IFERROR(INDEX($A$4:$N$1000,SMALL(IF((INDEX(MID($A$4:$N$1000,1,2),,11)&lt;&gt;"NN")*(INDEX($A$4:$N$1000,,13)&gt;=100)*(INDEX($A$4:$N$1000,,13)&lt;&gt;""),MATCH(ROW($A$4:$N$1000),ROW($A$4:$N$1000)),""),ROWS($A$4:A187)),COLUMNS($A$1:A184)),"")</f>
        <v/>
      </c>
      <c r="R187" s="4" t="str">
        <f>IFERROR(VLOOKUP(Q187,$A:$N,13,0),"")</f>
        <v/>
      </c>
      <c r="S187" s="4" t="str">
        <f ca="1"/>
        <v/>
      </c>
      <c r="T187" s="4" t="str">
        <f ca="1"/>
        <v/>
      </c>
      <c r="U187" s="4" t="str">
        <f t="shared" ca="1" si="20"/>
        <v/>
      </c>
      <c r="X187" s="4" t="str">
        <f>IFERROR(VLOOKUP(V187,$A:$C,4,0),"")</f>
        <v/>
      </c>
      <c r="AA187" s="4" t="str">
        <f t="shared" si="21"/>
        <v/>
      </c>
      <c r="AB187" s="8" t="str" cm="1">
        <f t="array" ref="AB187">IFERROR(INDEX($A$4:$N$1000,SMALL(IF((INDEX(MID($A$4:$N$1000,1,2),,11)&lt;&gt;"NN")*(INDEX($A$4:$N$1000,,13)&gt;=50)*(INDEX($A$4:$N$1000,,13)&lt;100)*(INDEX($A$4:$N$1000,,13)&lt;&gt;""),MATCH(ROW($A$4:$N$1000),ROW($A$4:$N$1000)),""),ROWS($A$4:A187)),COLUMNS($A$1:A184)),"")</f>
        <v/>
      </c>
      <c r="AC187" s="4" t="str">
        <f>IFERROR(VLOOKUP(AB187,$A:$N,13,0),"")</f>
        <v/>
      </c>
      <c r="AD187" s="4" t="str">
        <f ca="1"/>
        <v/>
      </c>
      <c r="AE187" s="4" t="str">
        <f ca="1"/>
        <v/>
      </c>
      <c r="AF187" s="4" t="str">
        <f t="shared" ca="1" si="22"/>
        <v/>
      </c>
      <c r="AI187" s="4" t="str">
        <f>IFERROR(VLOOKUP(AG187,$A:$C,4,0),"")</f>
        <v/>
      </c>
      <c r="AL187" s="4" t="str">
        <f>IFERROR(VLOOKUP(AJ187,$A:$C,4,0),"")</f>
        <v/>
      </c>
      <c r="AM187" s="8" cm="1">
        <f t="array" ref="AM187">IFERROR(INDEX($A$4:$N$1000,SMALL(IF((INDEX(MID($A$4:$N$1000,1,2),,11)&lt;&gt;"NN")*(INDEX($A$4:$N$1000,,13)&gt;=0)*(INDEX($A$4:$N$1000,,13)&lt;50)*(INDEX($A$4:$N$1000,,13)&lt;&gt;""),MATCH(ROW($A$4:$N$1000),ROW($A$4:$N$1000)),""),ROWS($A$4:A187)),COLUMNS($A$1:A184)),"")</f>
        <v>84861</v>
      </c>
      <c r="AN187" s="4">
        <f>IFERROR(VLOOKUP(AM187,$A:$N,13,0),"")</f>
        <v>5</v>
      </c>
      <c r="AO187" s="4">
        <f ca="1"/>
        <v>84861</v>
      </c>
      <c r="AP187" s="4">
        <f ca="1"/>
        <v>5</v>
      </c>
      <c r="AQ187" s="4" t="str">
        <f t="shared" ca="1" si="23"/>
        <v/>
      </c>
      <c r="AT187" s="4" t="str">
        <f>IFERROR(VLOOKUP(AR187,$A:$C,4,0),"")</f>
        <v/>
      </c>
      <c r="AU187" s="8" t="str" cm="1">
        <f t="array" ref="AU187">IFERROR(INDEX($A$4:$N$1000,SMALL(IF((INDEX(MID($A$4:$N$1000,1,2),,11)="NN")*(INDEX($A$4:$N$1000,,13)&gt;=0)*(INDEX($A$4:$N$1000,,13)&lt;&gt;""),MATCH(ROW($A$4:$N$1000),ROW($A$4:$N$1000)),""),ROWS($A$4:A187)),COLUMNS($A$1:A184)),"")</f>
        <v/>
      </c>
      <c r="AV187" s="4" t="str">
        <f>IFERROR(VLOOKUP(AU187,$A:$N,13,0),"")</f>
        <v/>
      </c>
      <c r="AW187" s="4" t="str">
        <f ca="1"/>
        <v/>
      </c>
      <c r="AX187" s="4" t="str">
        <f ca="1"/>
        <v/>
      </c>
      <c r="AY187" s="4" t="str">
        <f ca="1">IFERROR(VLOOKUP(AW187,$A:$C,4,0),"")</f>
        <v/>
      </c>
    </row>
    <row r="188" spans="1:51" ht="15.75" thickBot="1" x14ac:dyDescent="0.3">
      <c r="A188" s="64">
        <v>81455</v>
      </c>
      <c r="B188" s="62">
        <v>501</v>
      </c>
      <c r="C188" s="63">
        <v>260</v>
      </c>
      <c r="D188" s="45">
        <f>IFERROR(VLOOKUP($A188,'Item List'!$A:$W,4,FALSE),"")</f>
        <v>30</v>
      </c>
      <c r="E188" s="53" t="str">
        <f>IFERROR(VLOOKUP($A188,'Item List'!$A:$W,5,FALSE),"")</f>
        <v>Emtricitabine/Tenofovir Disoproxil Fumarate 200/300mg [Truvada], tablets, 30 Tabs</v>
      </c>
      <c r="F188" s="45">
        <f>IFERROR(VLOOKUP($A188,'Item List'!$A:$W,6,FALSE),"")</f>
        <v>48</v>
      </c>
      <c r="G188" s="45">
        <f>IFERROR(VLOOKUP($A188,'Item List'!$A:$W,7,FALSE),"")</f>
        <v>828</v>
      </c>
      <c r="H188" s="45">
        <f>IFERROR(VLOOKUP($A188,'Item List'!$A:$W,8,FALSE),"")</f>
        <v>7</v>
      </c>
      <c r="I188" s="45" t="str">
        <f>IFERROR(VLOOKUP($A188,'Item List'!$A:$W,9,FALSE),"")</f>
        <v>JJL14L03</v>
      </c>
      <c r="J188" s="45" t="str">
        <f>IFERROR(VLOOKUP($A188,'Item List'!$A:$W,10,FALSE),"")</f>
        <v/>
      </c>
      <c r="K188" s="43">
        <f t="shared" si="24"/>
        <v>260</v>
      </c>
      <c r="L188" s="43">
        <f t="shared" si="25"/>
        <v>37.142857142857146</v>
      </c>
      <c r="M188" s="44">
        <f t="shared" si="26"/>
        <v>37</v>
      </c>
      <c r="N188" s="49">
        <f t="shared" si="19"/>
        <v>259</v>
      </c>
      <c r="O188" s="20"/>
      <c r="Q188" s="4" t="str" cm="1">
        <f t="array" ref="Q188">IFERROR(INDEX($A$4:$N$1000,SMALL(IF((INDEX(MID($A$4:$N$1000,1,2),,11)&lt;&gt;"NN")*(INDEX($A$4:$N$1000,,13)&gt;=100)*(INDEX($A$4:$N$1000,,13)&lt;&gt;""),MATCH(ROW($A$4:$N$1000),ROW($A$4:$N$1000)),""),ROWS($A$4:A188)),COLUMNS($A$1:A185)),"")</f>
        <v/>
      </c>
      <c r="R188" s="4" t="str">
        <f>IFERROR(VLOOKUP(Q188,$A:$N,13,0),"")</f>
        <v/>
      </c>
      <c r="S188" s="4" t="str">
        <f ca="1"/>
        <v/>
      </c>
      <c r="T188" s="4" t="str">
        <f ca="1"/>
        <v/>
      </c>
      <c r="U188" s="4" t="str">
        <f t="shared" ca="1" si="20"/>
        <v/>
      </c>
      <c r="X188" s="4" t="str">
        <f>IFERROR(VLOOKUP(V188,$A:$C,4,0),"")</f>
        <v/>
      </c>
      <c r="AA188" s="4" t="str">
        <f t="shared" si="21"/>
        <v/>
      </c>
      <c r="AB188" s="8" t="str" cm="1">
        <f t="array" ref="AB188">IFERROR(INDEX($A$4:$N$1000,SMALL(IF((INDEX(MID($A$4:$N$1000,1,2),,11)&lt;&gt;"NN")*(INDEX($A$4:$N$1000,,13)&gt;=50)*(INDEX($A$4:$N$1000,,13)&lt;100)*(INDEX($A$4:$N$1000,,13)&lt;&gt;""),MATCH(ROW($A$4:$N$1000),ROW($A$4:$N$1000)),""),ROWS($A$4:A188)),COLUMNS($A$1:A185)),"")</f>
        <v/>
      </c>
      <c r="AC188" s="4" t="str">
        <f>IFERROR(VLOOKUP(AB188,$A:$N,13,0),"")</f>
        <v/>
      </c>
      <c r="AD188" s="4" t="str">
        <f ca="1"/>
        <v/>
      </c>
      <c r="AE188" s="4" t="str">
        <f ca="1"/>
        <v/>
      </c>
      <c r="AF188" s="4" t="str">
        <f t="shared" ca="1" si="22"/>
        <v/>
      </c>
      <c r="AI188" s="4" t="str">
        <f>IFERROR(VLOOKUP(AG188,$A:$C,4,0),"")</f>
        <v/>
      </c>
      <c r="AL188" s="4" t="str">
        <f>IFERROR(VLOOKUP(AJ188,$A:$C,4,0),"")</f>
        <v/>
      </c>
      <c r="AM188" s="8" cm="1">
        <f t="array" ref="AM188">IFERROR(INDEX($A$4:$N$1000,SMALL(IF((INDEX(MID($A$4:$N$1000,1,2),,11)&lt;&gt;"NN")*(INDEX($A$4:$N$1000,,13)&gt;=0)*(INDEX($A$4:$N$1000,,13)&lt;50)*(INDEX($A$4:$N$1000,,13)&lt;&gt;""),MATCH(ROW($A$4:$N$1000),ROW($A$4:$N$1000)),""),ROWS($A$4:A188)),COLUMNS($A$1:A185)),"")</f>
        <v>83137</v>
      </c>
      <c r="AN188" s="4">
        <f>IFERROR(VLOOKUP(AM188,$A:$N,13,0),"")</f>
        <v>8</v>
      </c>
      <c r="AO188" s="4">
        <f ca="1"/>
        <v>83137</v>
      </c>
      <c r="AP188" s="4">
        <f ca="1"/>
        <v>8</v>
      </c>
      <c r="AQ188" s="4" t="str">
        <f t="shared" ca="1" si="23"/>
        <v/>
      </c>
      <c r="AT188" s="4" t="str">
        <f>IFERROR(VLOOKUP(AR188,$A:$C,4,0),"")</f>
        <v/>
      </c>
      <c r="AU188" s="8" t="str" cm="1">
        <f t="array" ref="AU188">IFERROR(INDEX($A$4:$N$1000,SMALL(IF((INDEX(MID($A$4:$N$1000,1,2),,11)="NN")*(INDEX($A$4:$N$1000,,13)&gt;=0)*(INDEX($A$4:$N$1000,,13)&lt;&gt;""),MATCH(ROW($A$4:$N$1000),ROW($A$4:$N$1000)),""),ROWS($A$4:A188)),COLUMNS($A$1:A185)),"")</f>
        <v/>
      </c>
      <c r="AV188" s="4" t="str">
        <f>IFERROR(VLOOKUP(AU188,$A:$N,13,0),"")</f>
        <v/>
      </c>
      <c r="AW188" s="4" t="str">
        <f ca="1"/>
        <v/>
      </c>
      <c r="AX188" s="4" t="str">
        <f ca="1"/>
        <v/>
      </c>
      <c r="AY188" s="4" t="str">
        <f ca="1">IFERROR(VLOOKUP(AW188,$A:$C,4,0),"")</f>
        <v/>
      </c>
    </row>
    <row r="189" spans="1:51" ht="15.75" thickBot="1" x14ac:dyDescent="0.3">
      <c r="A189" s="64">
        <v>89661</v>
      </c>
      <c r="B189" s="62">
        <v>1057</v>
      </c>
      <c r="C189" s="63">
        <v>145</v>
      </c>
      <c r="D189" s="45">
        <f>IFERROR(VLOOKUP($A189,'Item List'!$A:$W,4,FALSE),"")</f>
        <v>270</v>
      </c>
      <c r="E189" s="53" t="str">
        <f>IFERROR(VLOOKUP($A189,'Item List'!$A:$W,5,FALSE),"")</f>
        <v>Saquinavir 200mg [Invirase], capsules, 270 Caps</v>
      </c>
      <c r="F189" s="45">
        <f>IFERROR(VLOOKUP($A189,'Item List'!$A:$W,6,FALSE),"")</f>
        <v>71</v>
      </c>
      <c r="G189" s="45">
        <f>IFERROR(VLOOKUP($A189,'Item List'!$A:$W,7,FALSE),"")</f>
        <v>225</v>
      </c>
      <c r="H189" s="45">
        <f>IFERROR(VLOOKUP($A189,'Item List'!$A:$W,8,FALSE),"")</f>
        <v>41</v>
      </c>
      <c r="I189" s="45" t="str">
        <f>IFERROR(VLOOKUP($A189,'Item List'!$A:$W,9,FALSE),"")</f>
        <v>JJL14L04</v>
      </c>
      <c r="J189" s="45" t="str">
        <f>IFERROR(VLOOKUP($A189,'Item List'!$A:$W,10,FALSE),"")</f>
        <v/>
      </c>
      <c r="K189" s="43">
        <f t="shared" si="24"/>
        <v>145</v>
      </c>
      <c r="L189" s="43">
        <f t="shared" si="25"/>
        <v>3.5365853658536586</v>
      </c>
      <c r="M189" s="44">
        <f t="shared" si="26"/>
        <v>4</v>
      </c>
      <c r="N189" s="49">
        <f t="shared" si="19"/>
        <v>164</v>
      </c>
      <c r="O189" s="20"/>
      <c r="Q189" s="4" t="str" cm="1">
        <f t="array" ref="Q189">IFERROR(INDEX($A$4:$N$1000,SMALL(IF((INDEX(MID($A$4:$N$1000,1,2),,11)&lt;&gt;"NN")*(INDEX($A$4:$N$1000,,13)&gt;=100)*(INDEX($A$4:$N$1000,,13)&lt;&gt;""),MATCH(ROW($A$4:$N$1000),ROW($A$4:$N$1000)),""),ROWS($A$4:A189)),COLUMNS($A$1:A186)),"")</f>
        <v/>
      </c>
      <c r="R189" s="4" t="str">
        <f>IFERROR(VLOOKUP(Q189,$A:$N,13,0),"")</f>
        <v/>
      </c>
      <c r="S189" s="4" t="str">
        <f ca="1"/>
        <v/>
      </c>
      <c r="T189" s="4" t="str">
        <f ca="1"/>
        <v/>
      </c>
      <c r="U189" s="4" t="str">
        <f t="shared" ca="1" si="20"/>
        <v/>
      </c>
      <c r="X189" s="4" t="str">
        <f>IFERROR(VLOOKUP(V189,$A:$C,4,0),"")</f>
        <v/>
      </c>
      <c r="AA189" s="4" t="str">
        <f t="shared" si="21"/>
        <v/>
      </c>
      <c r="AB189" s="8" t="str" cm="1">
        <f t="array" ref="AB189">IFERROR(INDEX($A$4:$N$1000,SMALL(IF((INDEX(MID($A$4:$N$1000,1,2),,11)&lt;&gt;"NN")*(INDEX($A$4:$N$1000,,13)&gt;=50)*(INDEX($A$4:$N$1000,,13)&lt;100)*(INDEX($A$4:$N$1000,,13)&lt;&gt;""),MATCH(ROW($A$4:$N$1000),ROW($A$4:$N$1000)),""),ROWS($A$4:A189)),COLUMNS($A$1:A186)),"")</f>
        <v/>
      </c>
      <c r="AC189" s="4" t="str">
        <f>IFERROR(VLOOKUP(AB189,$A:$N,13,0),"")</f>
        <v/>
      </c>
      <c r="AD189" s="4" t="str">
        <f ca="1"/>
        <v/>
      </c>
      <c r="AE189" s="4" t="str">
        <f ca="1"/>
        <v/>
      </c>
      <c r="AF189" s="4" t="str">
        <f t="shared" ca="1" si="22"/>
        <v/>
      </c>
      <c r="AI189" s="4" t="str">
        <f>IFERROR(VLOOKUP(AG189,$A:$C,4,0),"")</f>
        <v/>
      </c>
      <c r="AL189" s="4" t="str">
        <f>IFERROR(VLOOKUP(AJ189,$A:$C,4,0),"")</f>
        <v/>
      </c>
      <c r="AM189" s="8" cm="1">
        <f t="array" ref="AM189">IFERROR(INDEX($A$4:$N$1000,SMALL(IF((INDEX(MID($A$4:$N$1000,1,2),,11)&lt;&gt;"NN")*(INDEX($A$4:$N$1000,,13)&gt;=0)*(INDEX($A$4:$N$1000,,13)&lt;50)*(INDEX($A$4:$N$1000,,13)&lt;&gt;""),MATCH(ROW($A$4:$N$1000),ROW($A$4:$N$1000)),""),ROWS($A$4:A189)),COLUMNS($A$1:A186)),"")</f>
        <v>87018</v>
      </c>
      <c r="AN189" s="4">
        <f>IFERROR(VLOOKUP(AM189,$A:$N,13,0),"")</f>
        <v>4</v>
      </c>
      <c r="AO189" s="4">
        <f ca="1"/>
        <v>87018</v>
      </c>
      <c r="AP189" s="4">
        <f ca="1"/>
        <v>4</v>
      </c>
      <c r="AQ189" s="4" t="str">
        <f t="shared" ca="1" si="23"/>
        <v/>
      </c>
      <c r="AT189" s="4" t="str">
        <f>IFERROR(VLOOKUP(AR189,$A:$C,4,0),"")</f>
        <v/>
      </c>
      <c r="AU189" s="8" t="str" cm="1">
        <f t="array" ref="AU189">IFERROR(INDEX($A$4:$N$1000,SMALL(IF((INDEX(MID($A$4:$N$1000,1,2),,11)="NN")*(INDEX($A$4:$N$1000,,13)&gt;=0)*(INDEX($A$4:$N$1000,,13)&lt;&gt;""),MATCH(ROW($A$4:$N$1000),ROW($A$4:$N$1000)),""),ROWS($A$4:A189)),COLUMNS($A$1:A186)),"")</f>
        <v/>
      </c>
      <c r="AV189" s="4" t="str">
        <f>IFERROR(VLOOKUP(AU189,$A:$N,13,0),"")</f>
        <v/>
      </c>
      <c r="AW189" s="4" t="str">
        <f ca="1"/>
        <v/>
      </c>
      <c r="AX189" s="4" t="str">
        <f ca="1"/>
        <v/>
      </c>
      <c r="AY189" s="4" t="str">
        <f ca="1">IFERROR(VLOOKUP(AW189,$A:$C,4,0),"")</f>
        <v/>
      </c>
    </row>
    <row r="190" spans="1:51" ht="15.75" thickBot="1" x14ac:dyDescent="0.3">
      <c r="A190" s="64">
        <v>87820</v>
      </c>
      <c r="B190" s="62">
        <v>1178</v>
      </c>
      <c r="C190" s="63">
        <v>65</v>
      </c>
      <c r="D190" s="45">
        <f>IFERROR(VLOOKUP($A190,'Item List'!$A:$W,4,FALSE),"")</f>
        <v>60</v>
      </c>
      <c r="E190" s="53" t="str">
        <f>IFERROR(VLOOKUP($A190,'Item List'!$A:$W,5,FALSE),"")</f>
        <v>Lamivudine/Nevirapine/Stavudine 150/200/30mg, tablets, 60 Tabs</v>
      </c>
      <c r="F190" s="45">
        <f>IFERROR(VLOOKUP($A190,'Item List'!$A:$W,6,FALSE),"")</f>
        <v>241</v>
      </c>
      <c r="G190" s="45">
        <f>IFERROR(VLOOKUP($A190,'Item List'!$A:$W,7,FALSE),"")</f>
        <v>910</v>
      </c>
      <c r="H190" s="45">
        <f>IFERROR(VLOOKUP($A190,'Item List'!$A:$W,8,FALSE),"")</f>
        <v>34</v>
      </c>
      <c r="I190" s="45" t="str">
        <f>IFERROR(VLOOKUP($A190,'Item List'!$A:$W,9,FALSE),"")</f>
        <v>JJL14L05</v>
      </c>
      <c r="J190" s="45" t="str">
        <f>IFERROR(VLOOKUP($A190,'Item List'!$A:$W,10,FALSE),"")</f>
        <v/>
      </c>
      <c r="K190" s="43">
        <f t="shared" si="24"/>
        <v>65</v>
      </c>
      <c r="L190" s="43">
        <f t="shared" si="25"/>
        <v>1.911764705882353</v>
      </c>
      <c r="M190" s="44">
        <f t="shared" si="26"/>
        <v>2</v>
      </c>
      <c r="N190" s="49">
        <f t="shared" si="19"/>
        <v>68</v>
      </c>
      <c r="O190" s="20"/>
      <c r="Q190" s="4" t="str" cm="1">
        <f t="array" ref="Q190">IFERROR(INDEX($A$4:$N$1000,SMALL(IF((INDEX(MID($A$4:$N$1000,1,2),,11)&lt;&gt;"NN")*(INDEX($A$4:$N$1000,,13)&gt;=100)*(INDEX($A$4:$N$1000,,13)&lt;&gt;""),MATCH(ROW($A$4:$N$1000),ROW($A$4:$N$1000)),""),ROWS($A$4:A190)),COLUMNS($A$1:A187)),"")</f>
        <v/>
      </c>
      <c r="R190" s="4" t="str">
        <f>IFERROR(VLOOKUP(Q190,$A:$N,13,0),"")</f>
        <v/>
      </c>
      <c r="S190" s="4" t="str">
        <f ca="1"/>
        <v/>
      </c>
      <c r="T190" s="4" t="str">
        <f ca="1"/>
        <v/>
      </c>
      <c r="U190" s="4" t="str">
        <f t="shared" ca="1" si="20"/>
        <v/>
      </c>
      <c r="X190" s="4" t="str">
        <f>IFERROR(VLOOKUP(V190,$A:$C,4,0),"")</f>
        <v/>
      </c>
      <c r="AA190" s="4" t="str">
        <f t="shared" si="21"/>
        <v/>
      </c>
      <c r="AB190" s="8" t="str" cm="1">
        <f t="array" ref="AB190">IFERROR(INDEX($A$4:$N$1000,SMALL(IF((INDEX(MID($A$4:$N$1000,1,2),,11)&lt;&gt;"NN")*(INDEX($A$4:$N$1000,,13)&gt;=50)*(INDEX($A$4:$N$1000,,13)&lt;100)*(INDEX($A$4:$N$1000,,13)&lt;&gt;""),MATCH(ROW($A$4:$N$1000),ROW($A$4:$N$1000)),""),ROWS($A$4:A190)),COLUMNS($A$1:A187)),"")</f>
        <v/>
      </c>
      <c r="AC190" s="4" t="str">
        <f>IFERROR(VLOOKUP(AB190,$A:$N,13,0),"")</f>
        <v/>
      </c>
      <c r="AD190" s="4" t="str">
        <f ca="1"/>
        <v/>
      </c>
      <c r="AE190" s="4" t="str">
        <f ca="1"/>
        <v/>
      </c>
      <c r="AF190" s="4" t="str">
        <f t="shared" ca="1" si="22"/>
        <v/>
      </c>
      <c r="AI190" s="4" t="str">
        <f>IFERROR(VLOOKUP(AG190,$A:$C,4,0),"")</f>
        <v/>
      </c>
      <c r="AL190" s="4" t="str">
        <f>IFERROR(VLOOKUP(AJ190,$A:$C,4,0),"")</f>
        <v/>
      </c>
      <c r="AM190" s="8" cm="1">
        <f t="array" ref="AM190">IFERROR(INDEX($A$4:$N$1000,SMALL(IF((INDEX(MID($A$4:$N$1000,1,2),,11)&lt;&gt;"NN")*(INDEX($A$4:$N$1000,,13)&gt;=0)*(INDEX($A$4:$N$1000,,13)&lt;50)*(INDEX($A$4:$N$1000,,13)&lt;&gt;""),MATCH(ROW($A$4:$N$1000),ROW($A$4:$N$1000)),""),ROWS($A$4:A190)),COLUMNS($A$1:A187)),"")</f>
        <v>85003</v>
      </c>
      <c r="AN190" s="4">
        <f>IFERROR(VLOOKUP(AM190,$A:$N,13,0),"")</f>
        <v>6</v>
      </c>
      <c r="AO190" s="4">
        <f ca="1"/>
        <v>85003</v>
      </c>
      <c r="AP190" s="4">
        <f ca="1"/>
        <v>6</v>
      </c>
      <c r="AQ190" s="4" t="str">
        <f t="shared" ca="1" si="23"/>
        <v/>
      </c>
      <c r="AT190" s="4" t="str">
        <f>IFERROR(VLOOKUP(AR190,$A:$C,4,0),"")</f>
        <v/>
      </c>
      <c r="AU190" s="8" t="str" cm="1">
        <f t="array" ref="AU190">IFERROR(INDEX($A$4:$N$1000,SMALL(IF((INDEX(MID($A$4:$N$1000,1,2),,11)="NN")*(INDEX($A$4:$N$1000,,13)&gt;=0)*(INDEX($A$4:$N$1000,,13)&lt;&gt;""),MATCH(ROW($A$4:$N$1000),ROW($A$4:$N$1000)),""),ROWS($A$4:A190)),COLUMNS($A$1:A187)),"")</f>
        <v/>
      </c>
      <c r="AV190" s="4" t="str">
        <f>IFERROR(VLOOKUP(AU190,$A:$N,13,0),"")</f>
        <v/>
      </c>
      <c r="AW190" s="4" t="str">
        <f ca="1"/>
        <v/>
      </c>
      <c r="AX190" s="4" t="str">
        <f ca="1"/>
        <v/>
      </c>
      <c r="AY190" s="4" t="str">
        <f ca="1">IFERROR(VLOOKUP(AW190,$A:$C,4,0),"")</f>
        <v/>
      </c>
    </row>
    <row r="191" spans="1:51" ht="15.75" thickBot="1" x14ac:dyDescent="0.3">
      <c r="A191" s="64">
        <v>88667</v>
      </c>
      <c r="B191" s="62">
        <v>380</v>
      </c>
      <c r="C191" s="63">
        <v>232</v>
      </c>
      <c r="D191" s="45">
        <f>IFERROR(VLOOKUP($A191,'Item List'!$A:$W,4,FALSE),"")</f>
        <v>20</v>
      </c>
      <c r="E191" s="53" t="str">
        <f>IFERROR(VLOOKUP($A191,'Item List'!$A:$W,5,FALSE),"")</f>
        <v>HIV 1/2, Uni-Gold HIV Kit, 20 Tests</v>
      </c>
      <c r="F191" s="45">
        <f>IFERROR(VLOOKUP($A191,'Item List'!$A:$W,6,FALSE),"")</f>
        <v>303</v>
      </c>
      <c r="G191" s="45">
        <f>IFERROR(VLOOKUP($A191,'Item List'!$A:$W,7,FALSE),"")</f>
        <v>251</v>
      </c>
      <c r="H191" s="45">
        <f>IFERROR(VLOOKUP($A191,'Item List'!$A:$W,8,FALSE),"")</f>
        <v>16</v>
      </c>
      <c r="I191" s="45" t="str">
        <f>IFERROR(VLOOKUP($A191,'Item List'!$A:$W,9,FALSE),"")</f>
        <v>JJL14L06</v>
      </c>
      <c r="J191" s="45" t="str">
        <f>IFERROR(VLOOKUP($A191,'Item List'!$A:$W,10,FALSE),"")</f>
        <v/>
      </c>
      <c r="K191" s="43">
        <f t="shared" si="24"/>
        <v>232</v>
      </c>
      <c r="L191" s="43">
        <f t="shared" si="25"/>
        <v>14.5</v>
      </c>
      <c r="M191" s="44">
        <f t="shared" si="26"/>
        <v>15</v>
      </c>
      <c r="N191" s="49">
        <f t="shared" si="19"/>
        <v>240</v>
      </c>
      <c r="O191" s="20"/>
      <c r="Q191" s="4" t="str" cm="1">
        <f t="array" ref="Q191">IFERROR(INDEX($A$4:$N$1000,SMALL(IF((INDEX(MID($A$4:$N$1000,1,2),,11)&lt;&gt;"NN")*(INDEX($A$4:$N$1000,,13)&gt;=100)*(INDEX($A$4:$N$1000,,13)&lt;&gt;""),MATCH(ROW($A$4:$N$1000),ROW($A$4:$N$1000)),""),ROWS($A$4:A191)),COLUMNS($A$1:A188)),"")</f>
        <v/>
      </c>
      <c r="R191" s="4" t="str">
        <f>IFERROR(VLOOKUP(Q191,$A:$N,13,0),"")</f>
        <v/>
      </c>
      <c r="S191" s="4" t="str">
        <f ca="1"/>
        <v/>
      </c>
      <c r="T191" s="4" t="str">
        <f ca="1"/>
        <v/>
      </c>
      <c r="U191" s="4" t="str">
        <f t="shared" ca="1" si="20"/>
        <v/>
      </c>
      <c r="X191" s="4" t="str">
        <f>IFERROR(VLOOKUP(V191,$A:$C,4,0),"")</f>
        <v/>
      </c>
      <c r="AA191" s="4" t="str">
        <f t="shared" si="21"/>
        <v/>
      </c>
      <c r="AB191" s="8" t="str" cm="1">
        <f t="array" ref="AB191">IFERROR(INDEX($A$4:$N$1000,SMALL(IF((INDEX(MID($A$4:$N$1000,1,2),,11)&lt;&gt;"NN")*(INDEX($A$4:$N$1000,,13)&gt;=50)*(INDEX($A$4:$N$1000,,13)&lt;100)*(INDEX($A$4:$N$1000,,13)&lt;&gt;""),MATCH(ROW($A$4:$N$1000),ROW($A$4:$N$1000)),""),ROWS($A$4:A191)),COLUMNS($A$1:A188)),"")</f>
        <v/>
      </c>
      <c r="AC191" s="4" t="str">
        <f>IFERROR(VLOOKUP(AB191,$A:$N,13,0),"")</f>
        <v/>
      </c>
      <c r="AD191" s="4" t="str">
        <f ca="1"/>
        <v/>
      </c>
      <c r="AE191" s="4" t="str">
        <f ca="1"/>
        <v/>
      </c>
      <c r="AF191" s="4" t="str">
        <f t="shared" ca="1" si="22"/>
        <v/>
      </c>
      <c r="AI191" s="4" t="str">
        <f>IFERROR(VLOOKUP(AG191,$A:$C,4,0),"")</f>
        <v/>
      </c>
      <c r="AL191" s="4" t="str">
        <f>IFERROR(VLOOKUP(AJ191,$A:$C,4,0),"")</f>
        <v/>
      </c>
      <c r="AM191" s="8" cm="1">
        <f t="array" ref="AM191">IFERROR(INDEX($A$4:$N$1000,SMALL(IF((INDEX(MID($A$4:$N$1000,1,2),,11)&lt;&gt;"NN")*(INDEX($A$4:$N$1000,,13)&gt;=0)*(INDEX($A$4:$N$1000,,13)&lt;50)*(INDEX($A$4:$N$1000,,13)&lt;&gt;""),MATCH(ROW($A$4:$N$1000),ROW($A$4:$N$1000)),""),ROWS($A$4:A191)),COLUMNS($A$1:A188)),"")</f>
        <v>81181</v>
      </c>
      <c r="AN191" s="4">
        <f>IFERROR(VLOOKUP(AM191,$A:$N,13,0),"")</f>
        <v>10</v>
      </c>
      <c r="AO191" s="4">
        <f ca="1"/>
        <v>81181</v>
      </c>
      <c r="AP191" s="4">
        <f ca="1"/>
        <v>10</v>
      </c>
      <c r="AQ191" s="4" t="str">
        <f t="shared" ca="1" si="23"/>
        <v/>
      </c>
      <c r="AT191" s="4" t="str">
        <f>IFERROR(VLOOKUP(AR191,$A:$C,4,0),"")</f>
        <v/>
      </c>
      <c r="AU191" s="8" t="str" cm="1">
        <f t="array" ref="AU191">IFERROR(INDEX($A$4:$N$1000,SMALL(IF((INDEX(MID($A$4:$N$1000,1,2),,11)="NN")*(INDEX($A$4:$N$1000,,13)&gt;=0)*(INDEX($A$4:$N$1000,,13)&lt;&gt;""),MATCH(ROW($A$4:$N$1000),ROW($A$4:$N$1000)),""),ROWS($A$4:A191)),COLUMNS($A$1:A188)),"")</f>
        <v/>
      </c>
      <c r="AV191" s="4" t="str">
        <f>IFERROR(VLOOKUP(AU191,$A:$N,13,0),"")</f>
        <v/>
      </c>
      <c r="AW191" s="4" t="str">
        <f ca="1"/>
        <v/>
      </c>
      <c r="AX191" s="4" t="str">
        <f ca="1"/>
        <v/>
      </c>
      <c r="AY191" s="4" t="str">
        <f ca="1">IFERROR(VLOOKUP(AW191,$A:$C,4,0),"")</f>
        <v/>
      </c>
    </row>
    <row r="192" spans="1:51" ht="15.75" thickBot="1" x14ac:dyDescent="0.3">
      <c r="A192" s="64">
        <v>88985</v>
      </c>
      <c r="B192" s="62">
        <v>2159</v>
      </c>
      <c r="C192" s="63">
        <v>223</v>
      </c>
      <c r="D192" s="45">
        <f>IFERROR(VLOOKUP($A192,'Item List'!$A:$W,4,FALSE),"")</f>
        <v>60</v>
      </c>
      <c r="E192" s="53" t="str">
        <f>IFERROR(VLOOKUP($A192,'Item List'!$A:$W,5,FALSE),"")</f>
        <v>Abacavir 300mg, tablets, 60 Tabs</v>
      </c>
      <c r="F192" s="45">
        <f>IFERROR(VLOOKUP($A192,'Item List'!$A:$W,6,FALSE),"")</f>
        <v>203</v>
      </c>
      <c r="G192" s="45">
        <f>IFERROR(VLOOKUP($A192,'Item List'!$A:$W,7,FALSE),"")</f>
        <v>485</v>
      </c>
      <c r="H192" s="45">
        <f>IFERROR(VLOOKUP($A192,'Item List'!$A:$W,8,FALSE),"")</f>
        <v>31</v>
      </c>
      <c r="I192" s="45" t="str">
        <f>IFERROR(VLOOKUP($A192,'Item List'!$A:$W,9,FALSE),"")</f>
        <v>JJL14B01</v>
      </c>
      <c r="J192" s="45" t="str">
        <f>IFERROR(VLOOKUP($A192,'Item List'!$A:$W,10,FALSE),"")</f>
        <v/>
      </c>
      <c r="K192" s="43">
        <f t="shared" si="24"/>
        <v>223</v>
      </c>
      <c r="L192" s="43">
        <f t="shared" si="25"/>
        <v>7.193548387096774</v>
      </c>
      <c r="M192" s="44">
        <f t="shared" si="26"/>
        <v>7</v>
      </c>
      <c r="N192" s="49">
        <f t="shared" si="19"/>
        <v>217</v>
      </c>
      <c r="O192" s="20"/>
      <c r="Q192" s="4" t="str" cm="1">
        <f t="array" ref="Q192">IFERROR(INDEX($A$4:$N$1000,SMALL(IF((INDEX(MID($A$4:$N$1000,1,2),,11)&lt;&gt;"NN")*(INDEX($A$4:$N$1000,,13)&gt;=100)*(INDEX($A$4:$N$1000,,13)&lt;&gt;""),MATCH(ROW($A$4:$N$1000),ROW($A$4:$N$1000)),""),ROWS($A$4:A192)),COLUMNS($A$1:A189)),"")</f>
        <v/>
      </c>
      <c r="R192" s="4" t="str">
        <f>IFERROR(VLOOKUP(Q192,$A:$N,13,0),"")</f>
        <v/>
      </c>
      <c r="S192" s="4" t="str">
        <f ca="1"/>
        <v/>
      </c>
      <c r="T192" s="4" t="str">
        <f ca="1"/>
        <v/>
      </c>
      <c r="U192" s="4" t="str">
        <f t="shared" ca="1" si="20"/>
        <v/>
      </c>
      <c r="X192" s="4" t="str">
        <f>IFERROR(VLOOKUP(V192,$A:$C,4,0),"")</f>
        <v/>
      </c>
      <c r="AA192" s="4" t="str">
        <f t="shared" si="21"/>
        <v/>
      </c>
      <c r="AB192" s="8" t="str" cm="1">
        <f t="array" ref="AB192">IFERROR(INDEX($A$4:$N$1000,SMALL(IF((INDEX(MID($A$4:$N$1000,1,2),,11)&lt;&gt;"NN")*(INDEX($A$4:$N$1000,,13)&gt;=50)*(INDEX($A$4:$N$1000,,13)&lt;100)*(INDEX($A$4:$N$1000,,13)&lt;&gt;""),MATCH(ROW($A$4:$N$1000),ROW($A$4:$N$1000)),""),ROWS($A$4:A192)),COLUMNS($A$1:A189)),"")</f>
        <v/>
      </c>
      <c r="AC192" s="4" t="str">
        <f>IFERROR(VLOOKUP(AB192,$A:$N,13,0),"")</f>
        <v/>
      </c>
      <c r="AD192" s="4" t="str">
        <f ca="1"/>
        <v/>
      </c>
      <c r="AE192" s="4" t="str">
        <f ca="1"/>
        <v/>
      </c>
      <c r="AF192" s="4" t="str">
        <f t="shared" ca="1" si="22"/>
        <v/>
      </c>
      <c r="AI192" s="4" t="str">
        <f>IFERROR(VLOOKUP(AG192,$A:$C,4,0),"")</f>
        <v/>
      </c>
      <c r="AL192" s="4" t="str">
        <f>IFERROR(VLOOKUP(AJ192,$A:$C,4,0),"")</f>
        <v/>
      </c>
      <c r="AM192" s="8" cm="1">
        <f t="array" ref="AM192">IFERROR(INDEX($A$4:$N$1000,SMALL(IF((INDEX(MID($A$4:$N$1000,1,2),,11)&lt;&gt;"NN")*(INDEX($A$4:$N$1000,,13)&gt;=0)*(INDEX($A$4:$N$1000,,13)&lt;50)*(INDEX($A$4:$N$1000,,13)&lt;&gt;""),MATCH(ROW($A$4:$N$1000),ROW($A$4:$N$1000)),""),ROWS($A$4:A192)),COLUMNS($A$1:A189)),"")</f>
        <v>85145</v>
      </c>
      <c r="AN192" s="4">
        <f>IFERROR(VLOOKUP(AM192,$A:$N,13,0),"")</f>
        <v>3</v>
      </c>
      <c r="AO192" s="4">
        <f ca="1"/>
        <v>85145</v>
      </c>
      <c r="AP192" s="4">
        <f ca="1"/>
        <v>3</v>
      </c>
      <c r="AQ192" s="4" t="str">
        <f t="shared" ca="1" si="23"/>
        <v/>
      </c>
      <c r="AT192" s="4" t="str">
        <f>IFERROR(VLOOKUP(AR192,$A:$C,4,0),"")</f>
        <v/>
      </c>
      <c r="AU192" s="8" t="str" cm="1">
        <f t="array" ref="AU192">IFERROR(INDEX($A$4:$N$1000,SMALL(IF((INDEX(MID($A$4:$N$1000,1,2),,11)="NN")*(INDEX($A$4:$N$1000,,13)&gt;=0)*(INDEX($A$4:$N$1000,,13)&lt;&gt;""),MATCH(ROW($A$4:$N$1000),ROW($A$4:$N$1000)),""),ROWS($A$4:A192)),COLUMNS($A$1:A189)),"")</f>
        <v/>
      </c>
      <c r="AV192" s="4" t="str">
        <f>IFERROR(VLOOKUP(AU192,$A:$N,13,0),"")</f>
        <v/>
      </c>
      <c r="AW192" s="4" t="str">
        <f ca="1"/>
        <v/>
      </c>
      <c r="AX192" s="4" t="str">
        <f ca="1"/>
        <v/>
      </c>
      <c r="AY192" s="4" t="str">
        <f ca="1">IFERROR(VLOOKUP(AW192,$A:$C,4,0),"")</f>
        <v/>
      </c>
    </row>
    <row r="193" spans="1:51" ht="15.75" thickBot="1" x14ac:dyDescent="0.3">
      <c r="A193" s="64">
        <v>84286</v>
      </c>
      <c r="B193" s="62">
        <v>2413</v>
      </c>
      <c r="C193" s="63">
        <v>295</v>
      </c>
      <c r="D193" s="45">
        <f>IFERROR(VLOOKUP($A193,'Item List'!$A:$W,4,FALSE),"")</f>
        <v>120</v>
      </c>
      <c r="E193" s="53" t="str">
        <f>IFERROR(VLOOKUP($A193,'Item List'!$A:$W,5,FALSE),"")</f>
        <v>Lopinavir/Ritonavir 200/50mg [Aluvia], tablets, 120 Tabs</v>
      </c>
      <c r="F193" s="45">
        <f>IFERROR(VLOOKUP($A193,'Item List'!$A:$W,6,FALSE),"")</f>
        <v>136</v>
      </c>
      <c r="G193" s="45">
        <f>IFERROR(VLOOKUP($A193,'Item List'!$A:$W,7,FALSE),"")</f>
        <v>699</v>
      </c>
      <c r="H193" s="45">
        <f>IFERROR(VLOOKUP($A193,'Item List'!$A:$W,8,FALSE),"")</f>
        <v>10</v>
      </c>
      <c r="I193" s="45" t="str">
        <f>IFERROR(VLOOKUP($A193,'Item List'!$A:$W,9,FALSE),"")</f>
        <v>JJL14B02</v>
      </c>
      <c r="J193" s="45" t="str">
        <f>IFERROR(VLOOKUP($A193,'Item List'!$A:$W,10,FALSE),"")</f>
        <v>JDE01D04</v>
      </c>
      <c r="K193" s="43">
        <f t="shared" si="24"/>
        <v>295</v>
      </c>
      <c r="L193" s="43">
        <f t="shared" si="25"/>
        <v>29.5</v>
      </c>
      <c r="M193" s="44">
        <f t="shared" si="26"/>
        <v>30</v>
      </c>
      <c r="N193" s="49">
        <f t="shared" si="19"/>
        <v>300</v>
      </c>
      <c r="O193" s="20"/>
      <c r="Q193" s="4" t="str" cm="1">
        <f t="array" ref="Q193">IFERROR(INDEX($A$4:$N$1000,SMALL(IF((INDEX(MID($A$4:$N$1000,1,2),,11)&lt;&gt;"NN")*(INDEX($A$4:$N$1000,,13)&gt;=100)*(INDEX($A$4:$N$1000,,13)&lt;&gt;""),MATCH(ROW($A$4:$N$1000),ROW($A$4:$N$1000)),""),ROWS($A$4:A193)),COLUMNS($A$1:A190)),"")</f>
        <v/>
      </c>
      <c r="R193" s="4" t="str">
        <f>IFERROR(VLOOKUP(Q193,$A:$N,13,0),"")</f>
        <v/>
      </c>
      <c r="S193" s="4" t="str">
        <f ca="1"/>
        <v/>
      </c>
      <c r="T193" s="4" t="str">
        <f ca="1"/>
        <v/>
      </c>
      <c r="U193" s="4" t="str">
        <f t="shared" ca="1" si="20"/>
        <v/>
      </c>
      <c r="X193" s="4" t="str">
        <f>IFERROR(VLOOKUP(V193,$A:$C,4,0),"")</f>
        <v/>
      </c>
      <c r="AA193" s="4" t="str">
        <f t="shared" si="21"/>
        <v/>
      </c>
      <c r="AB193" s="8" t="str" cm="1">
        <f t="array" ref="AB193">IFERROR(INDEX($A$4:$N$1000,SMALL(IF((INDEX(MID($A$4:$N$1000,1,2),,11)&lt;&gt;"NN")*(INDEX($A$4:$N$1000,,13)&gt;=50)*(INDEX($A$4:$N$1000,,13)&lt;100)*(INDEX($A$4:$N$1000,,13)&lt;&gt;""),MATCH(ROW($A$4:$N$1000),ROW($A$4:$N$1000)),""),ROWS($A$4:A193)),COLUMNS($A$1:A190)),"")</f>
        <v/>
      </c>
      <c r="AC193" s="4" t="str">
        <f>IFERROR(VLOOKUP(AB193,$A:$N,13,0),"")</f>
        <v/>
      </c>
      <c r="AD193" s="4" t="str">
        <f ca="1"/>
        <v/>
      </c>
      <c r="AE193" s="4" t="str">
        <f ca="1"/>
        <v/>
      </c>
      <c r="AF193" s="4" t="str">
        <f t="shared" ca="1" si="22"/>
        <v/>
      </c>
      <c r="AI193" s="4" t="str">
        <f>IFERROR(VLOOKUP(AG193,$A:$C,4,0),"")</f>
        <v/>
      </c>
      <c r="AL193" s="4" t="str">
        <f>IFERROR(VLOOKUP(AJ193,$A:$C,4,0),"")</f>
        <v/>
      </c>
      <c r="AM193" s="8" cm="1">
        <f t="array" ref="AM193">IFERROR(INDEX($A$4:$N$1000,SMALL(IF((INDEX(MID($A$4:$N$1000,1,2),,11)&lt;&gt;"NN")*(INDEX($A$4:$N$1000,,13)&gt;=0)*(INDEX($A$4:$N$1000,,13)&lt;50)*(INDEX($A$4:$N$1000,,13)&lt;&gt;""),MATCH(ROW($A$4:$N$1000),ROW($A$4:$N$1000)),""),ROWS($A$4:A193)),COLUMNS($A$1:A190)),"")</f>
        <v>85993</v>
      </c>
      <c r="AN193" s="4">
        <f>IFERROR(VLOOKUP(AM193,$A:$N,13,0),"")</f>
        <v>4</v>
      </c>
      <c r="AO193" s="4">
        <f ca="1"/>
        <v>85993</v>
      </c>
      <c r="AP193" s="4">
        <f ca="1"/>
        <v>4</v>
      </c>
      <c r="AQ193" s="4" t="str">
        <f t="shared" ca="1" si="23"/>
        <v/>
      </c>
      <c r="AT193" s="4" t="str">
        <f>IFERROR(VLOOKUP(AR193,$A:$C,4,0),"")</f>
        <v/>
      </c>
      <c r="AU193" s="8" t="str" cm="1">
        <f t="array" ref="AU193">IFERROR(INDEX($A$4:$N$1000,SMALL(IF((INDEX(MID($A$4:$N$1000,1,2),,11)="NN")*(INDEX($A$4:$N$1000,,13)&gt;=0)*(INDEX($A$4:$N$1000,,13)&lt;&gt;""),MATCH(ROW($A$4:$N$1000),ROW($A$4:$N$1000)),""),ROWS($A$4:A193)),COLUMNS($A$1:A190)),"")</f>
        <v/>
      </c>
      <c r="AV193" s="4" t="str">
        <f>IFERROR(VLOOKUP(AU193,$A:$N,13,0),"")</f>
        <v/>
      </c>
      <c r="AW193" s="4" t="str">
        <f ca="1"/>
        <v/>
      </c>
      <c r="AX193" s="4" t="str">
        <f ca="1"/>
        <v/>
      </c>
      <c r="AY193" s="4" t="str">
        <f ca="1">IFERROR(VLOOKUP(AW193,$A:$C,4,0),"")</f>
        <v/>
      </c>
    </row>
    <row r="194" spans="1:51" ht="15.75" thickBot="1" x14ac:dyDescent="0.3">
      <c r="A194" s="64">
        <v>86810</v>
      </c>
      <c r="B194" s="62">
        <v>653</v>
      </c>
      <c r="C194" s="63">
        <v>241</v>
      </c>
      <c r="D194" s="45">
        <f>IFERROR(VLOOKUP($A194,'Item List'!$A:$W,4,FALSE),"")</f>
        <v>180</v>
      </c>
      <c r="E194" s="53" t="str">
        <f>IFERROR(VLOOKUP($A194,'Item List'!$A:$W,5,FALSE),"")</f>
        <v>Indinavir 400mg [Crixivan], capsules, 180 Caps</v>
      </c>
      <c r="F194" s="45">
        <f>IFERROR(VLOOKUP($A194,'Item List'!$A:$W,6,FALSE),"")</f>
        <v>73</v>
      </c>
      <c r="G194" s="45">
        <f>IFERROR(VLOOKUP($A194,'Item List'!$A:$W,7,FALSE),"")</f>
        <v>936</v>
      </c>
      <c r="H194" s="45">
        <f>IFERROR(VLOOKUP($A194,'Item List'!$A:$W,8,FALSE),"")</f>
        <v>33</v>
      </c>
      <c r="I194" s="45" t="str">
        <f>IFERROR(VLOOKUP($A194,'Item List'!$A:$W,9,FALSE),"")</f>
        <v>JJL14B03</v>
      </c>
      <c r="J194" s="45" t="str">
        <f>IFERROR(VLOOKUP($A194,'Item List'!$A:$W,10,FALSE),"")</f>
        <v/>
      </c>
      <c r="K194" s="43">
        <f t="shared" si="24"/>
        <v>241</v>
      </c>
      <c r="L194" s="43">
        <f t="shared" si="25"/>
        <v>7.3030303030303028</v>
      </c>
      <c r="M194" s="44">
        <f t="shared" si="26"/>
        <v>7</v>
      </c>
      <c r="N194" s="49">
        <f t="shared" si="19"/>
        <v>231</v>
      </c>
      <c r="O194" s="20"/>
      <c r="Q194" s="4" t="str" cm="1">
        <f t="array" ref="Q194">IFERROR(INDEX($A$4:$N$1000,SMALL(IF((INDEX(MID($A$4:$N$1000,1,2),,11)&lt;&gt;"NN")*(INDEX($A$4:$N$1000,,13)&gt;=100)*(INDEX($A$4:$N$1000,,13)&lt;&gt;""),MATCH(ROW($A$4:$N$1000),ROW($A$4:$N$1000)),""),ROWS($A$4:A194)),COLUMNS($A$1:A191)),"")</f>
        <v/>
      </c>
      <c r="R194" s="4" t="str">
        <f>IFERROR(VLOOKUP(Q194,$A:$N,13,0),"")</f>
        <v/>
      </c>
      <c r="S194" s="4" t="str">
        <f ca="1"/>
        <v/>
      </c>
      <c r="T194" s="4" t="str">
        <f ca="1"/>
        <v/>
      </c>
      <c r="U194" s="4" t="str">
        <f t="shared" ca="1" si="20"/>
        <v/>
      </c>
      <c r="X194" s="4" t="str">
        <f>IFERROR(VLOOKUP(V194,$A:$C,4,0),"")</f>
        <v/>
      </c>
      <c r="AA194" s="4" t="str">
        <f t="shared" si="21"/>
        <v/>
      </c>
      <c r="AB194" s="8" t="str" cm="1">
        <f t="array" ref="AB194">IFERROR(INDEX($A$4:$N$1000,SMALL(IF((INDEX(MID($A$4:$N$1000,1,2),,11)&lt;&gt;"NN")*(INDEX($A$4:$N$1000,,13)&gt;=50)*(INDEX($A$4:$N$1000,,13)&lt;100)*(INDEX($A$4:$N$1000,,13)&lt;&gt;""),MATCH(ROW($A$4:$N$1000),ROW($A$4:$N$1000)),""),ROWS($A$4:A194)),COLUMNS($A$1:A191)),"")</f>
        <v/>
      </c>
      <c r="AC194" s="4" t="str">
        <f>IFERROR(VLOOKUP(AB194,$A:$N,13,0),"")</f>
        <v/>
      </c>
      <c r="AD194" s="4" t="str">
        <f ca="1"/>
        <v/>
      </c>
      <c r="AE194" s="4" t="str">
        <f ca="1"/>
        <v/>
      </c>
      <c r="AF194" s="4" t="str">
        <f t="shared" ca="1" si="22"/>
        <v/>
      </c>
      <c r="AI194" s="4" t="str">
        <f>IFERROR(VLOOKUP(AG194,$A:$C,4,0),"")</f>
        <v/>
      </c>
      <c r="AL194" s="4" t="str">
        <f>IFERROR(VLOOKUP(AJ194,$A:$C,4,0),"")</f>
        <v/>
      </c>
      <c r="AM194" s="8" cm="1">
        <f t="array" ref="AM194">IFERROR(INDEX($A$4:$N$1000,SMALL(IF((INDEX(MID($A$4:$N$1000,1,2),,11)&lt;&gt;"NN")*(INDEX($A$4:$N$1000,,13)&gt;=0)*(INDEX($A$4:$N$1000,,13)&lt;50)*(INDEX($A$4:$N$1000,,13)&lt;&gt;""),MATCH(ROW($A$4:$N$1000),ROW($A$4:$N$1000)),""),ROWS($A$4:A194)),COLUMNS($A$1:A191)),"")</f>
        <v>85518</v>
      </c>
      <c r="AN194" s="4">
        <f>IFERROR(VLOOKUP(AM194,$A:$N,13,0),"")</f>
        <v>12</v>
      </c>
      <c r="AO194" s="4">
        <f ca="1"/>
        <v>85518</v>
      </c>
      <c r="AP194" s="4">
        <f ca="1"/>
        <v>12</v>
      </c>
      <c r="AQ194" s="4" t="str">
        <f t="shared" ca="1" si="23"/>
        <v/>
      </c>
      <c r="AT194" s="4" t="str">
        <f>IFERROR(VLOOKUP(AR194,$A:$C,4,0),"")</f>
        <v/>
      </c>
      <c r="AU194" s="8" t="str" cm="1">
        <f t="array" ref="AU194">IFERROR(INDEX($A$4:$N$1000,SMALL(IF((INDEX(MID($A$4:$N$1000,1,2),,11)="NN")*(INDEX($A$4:$N$1000,,13)&gt;=0)*(INDEX($A$4:$N$1000,,13)&lt;&gt;""),MATCH(ROW($A$4:$N$1000),ROW($A$4:$N$1000)),""),ROWS($A$4:A194)),COLUMNS($A$1:A191)),"")</f>
        <v/>
      </c>
      <c r="AV194" s="4" t="str">
        <f>IFERROR(VLOOKUP(AU194,$A:$N,13,0),"")</f>
        <v/>
      </c>
      <c r="AW194" s="4" t="str">
        <f ca="1"/>
        <v/>
      </c>
      <c r="AX194" s="4" t="str">
        <f ca="1"/>
        <v/>
      </c>
      <c r="AY194" s="4" t="str">
        <f ca="1">IFERROR(VLOOKUP(AW194,$A:$C,4,0),"")</f>
        <v/>
      </c>
    </row>
    <row r="195" spans="1:51" ht="15.75" thickBot="1" x14ac:dyDescent="0.3">
      <c r="A195" s="64">
        <v>84956</v>
      </c>
      <c r="B195" s="62">
        <v>383</v>
      </c>
      <c r="C195" s="63">
        <v>75</v>
      </c>
      <c r="D195" s="45">
        <f>IFERROR(VLOOKUP($A195,'Item List'!$A:$W,4,FALSE),"")</f>
        <v>60</v>
      </c>
      <c r="E195" s="53" t="str">
        <f>IFERROR(VLOOKUP($A195,'Item List'!$A:$W,5,FALSE),"")</f>
        <v>Stavudine 15mg, capsules, 60 Caps</v>
      </c>
      <c r="F195" s="45">
        <f>IFERROR(VLOOKUP($A195,'Item List'!$A:$W,6,FALSE),"")</f>
        <v>148</v>
      </c>
      <c r="G195" s="45">
        <f>IFERROR(VLOOKUP($A195,'Item List'!$A:$W,7,FALSE),"")</f>
        <v>460</v>
      </c>
      <c r="H195" s="45">
        <f>IFERROR(VLOOKUP($A195,'Item List'!$A:$W,8,FALSE),"")</f>
        <v>41</v>
      </c>
      <c r="I195" s="45" t="str">
        <f>IFERROR(VLOOKUP($A195,'Item List'!$A:$W,9,FALSE),"")</f>
        <v>JJL14J01</v>
      </c>
      <c r="J195" s="45" t="str">
        <f>IFERROR(VLOOKUP($A195,'Item List'!$A:$W,10,FALSE),"")</f>
        <v>JDE01J08</v>
      </c>
      <c r="K195" s="43">
        <f t="shared" si="24"/>
        <v>75</v>
      </c>
      <c r="L195" s="43">
        <f t="shared" si="25"/>
        <v>1.8292682926829269</v>
      </c>
      <c r="M195" s="44">
        <f t="shared" si="26"/>
        <v>2</v>
      </c>
      <c r="N195" s="49">
        <f t="shared" si="19"/>
        <v>82</v>
      </c>
      <c r="O195" s="20"/>
      <c r="Q195" s="4" t="str" cm="1">
        <f t="array" ref="Q195">IFERROR(INDEX($A$4:$N$1000,SMALL(IF((INDEX(MID($A$4:$N$1000,1,2),,11)&lt;&gt;"NN")*(INDEX($A$4:$N$1000,,13)&gt;=100)*(INDEX($A$4:$N$1000,,13)&lt;&gt;""),MATCH(ROW($A$4:$N$1000),ROW($A$4:$N$1000)),""),ROWS($A$4:A195)),COLUMNS($A$1:A192)),"")</f>
        <v/>
      </c>
      <c r="R195" s="4" t="str">
        <f>IFERROR(VLOOKUP(Q195,$A:$N,13,0),"")</f>
        <v/>
      </c>
      <c r="S195" s="4" t="str">
        <f ca="1"/>
        <v/>
      </c>
      <c r="T195" s="4" t="str">
        <f ca="1"/>
        <v/>
      </c>
      <c r="U195" s="4" t="str">
        <f t="shared" ca="1" si="20"/>
        <v/>
      </c>
      <c r="X195" s="4" t="str">
        <f>IFERROR(VLOOKUP(V195,$A:$C,4,0),"")</f>
        <v/>
      </c>
      <c r="AA195" s="4" t="str">
        <f t="shared" si="21"/>
        <v/>
      </c>
      <c r="AB195" s="8" t="str" cm="1">
        <f t="array" ref="AB195">IFERROR(INDEX($A$4:$N$1000,SMALL(IF((INDEX(MID($A$4:$N$1000,1,2),,11)&lt;&gt;"NN")*(INDEX($A$4:$N$1000,,13)&gt;=50)*(INDEX($A$4:$N$1000,,13)&lt;100)*(INDEX($A$4:$N$1000,,13)&lt;&gt;""),MATCH(ROW($A$4:$N$1000),ROW($A$4:$N$1000)),""),ROWS($A$4:A195)),COLUMNS($A$1:A192)),"")</f>
        <v/>
      </c>
      <c r="AC195" s="4" t="str">
        <f>IFERROR(VLOOKUP(AB195,$A:$N,13,0),"")</f>
        <v/>
      </c>
      <c r="AD195" s="4" t="str">
        <f ca="1"/>
        <v/>
      </c>
      <c r="AE195" s="4" t="str">
        <f ca="1"/>
        <v/>
      </c>
      <c r="AF195" s="4" t="str">
        <f t="shared" ca="1" si="22"/>
        <v/>
      </c>
      <c r="AI195" s="4" t="str">
        <f>IFERROR(VLOOKUP(AG195,$A:$C,4,0),"")</f>
        <v/>
      </c>
      <c r="AL195" s="4" t="str">
        <f>IFERROR(VLOOKUP(AJ195,$A:$C,4,0),"")</f>
        <v/>
      </c>
      <c r="AM195" s="8" cm="1">
        <f t="array" ref="AM195">IFERROR(INDEX($A$4:$N$1000,SMALL(IF((INDEX(MID($A$4:$N$1000,1,2),,11)&lt;&gt;"NN")*(INDEX($A$4:$N$1000,,13)&gt;=0)*(INDEX($A$4:$N$1000,,13)&lt;50)*(INDEX($A$4:$N$1000,,13)&lt;&gt;""),MATCH(ROW($A$4:$N$1000),ROW($A$4:$N$1000)),""),ROWS($A$4:A195)),COLUMNS($A$1:A192)),"")</f>
        <v>83805</v>
      </c>
      <c r="AN195" s="4">
        <f>IFERROR(VLOOKUP(AM195,$A:$N,13,0),"")</f>
        <v>9</v>
      </c>
      <c r="AO195" s="4">
        <f ca="1"/>
        <v>83805</v>
      </c>
      <c r="AP195" s="4">
        <f ca="1"/>
        <v>9</v>
      </c>
      <c r="AQ195" s="4" t="str">
        <f t="shared" ca="1" si="23"/>
        <v/>
      </c>
      <c r="AT195" s="4" t="str">
        <f>IFERROR(VLOOKUP(AR195,$A:$C,4,0),"")</f>
        <v/>
      </c>
      <c r="AU195" s="8" t="str" cm="1">
        <f t="array" ref="AU195">IFERROR(INDEX($A$4:$N$1000,SMALL(IF((INDEX(MID($A$4:$N$1000,1,2),,11)="NN")*(INDEX($A$4:$N$1000,,13)&gt;=0)*(INDEX($A$4:$N$1000,,13)&lt;&gt;""),MATCH(ROW($A$4:$N$1000),ROW($A$4:$N$1000)),""),ROWS($A$4:A195)),COLUMNS($A$1:A192)),"")</f>
        <v/>
      </c>
      <c r="AV195" s="4" t="str">
        <f>IFERROR(VLOOKUP(AU195,$A:$N,13,0),"")</f>
        <v/>
      </c>
      <c r="AW195" s="4" t="str">
        <f ca="1"/>
        <v/>
      </c>
      <c r="AX195" s="4" t="str">
        <f ca="1"/>
        <v/>
      </c>
      <c r="AY195" s="4" t="str">
        <f ca="1">IFERROR(VLOOKUP(AW195,$A:$C,4,0),"")</f>
        <v/>
      </c>
    </row>
    <row r="196" spans="1:51" ht="15.75" thickBot="1" x14ac:dyDescent="0.3">
      <c r="A196" s="64">
        <v>85360</v>
      </c>
      <c r="B196" s="62">
        <v>982</v>
      </c>
      <c r="C196" s="63">
        <v>262</v>
      </c>
      <c r="D196" s="45">
        <f>IFERROR(VLOOKUP($A196,'Item List'!$A:$W,4,FALSE),"")</f>
        <v>60</v>
      </c>
      <c r="E196" s="53" t="str">
        <f>IFERROR(VLOOKUP($A196,'Item List'!$A:$W,5,FALSE),"")</f>
        <v>Stavudine 40mg, capsules, 60 Caps</v>
      </c>
      <c r="F196" s="45">
        <f>IFERROR(VLOOKUP($A196,'Item List'!$A:$W,6,FALSE),"")</f>
        <v>256</v>
      </c>
      <c r="G196" s="45">
        <f>IFERROR(VLOOKUP($A196,'Item List'!$A:$W,7,FALSE),"")</f>
        <v>235</v>
      </c>
      <c r="H196" s="45">
        <f>IFERROR(VLOOKUP($A196,'Item List'!$A:$W,8,FALSE),"")</f>
        <v>6</v>
      </c>
      <c r="I196" s="45" t="str">
        <f>IFERROR(VLOOKUP($A196,'Item List'!$A:$W,9,FALSE),"")</f>
        <v>JJL14J02</v>
      </c>
      <c r="J196" s="45" t="str">
        <f>IFERROR(VLOOKUP($A196,'Item List'!$A:$W,10,FALSE),"")</f>
        <v>JDE01J07</v>
      </c>
      <c r="K196" s="43">
        <f t="shared" si="24"/>
        <v>262</v>
      </c>
      <c r="L196" s="43">
        <f t="shared" si="25"/>
        <v>43.666666666666664</v>
      </c>
      <c r="M196" s="44">
        <f t="shared" si="26"/>
        <v>44</v>
      </c>
      <c r="N196" s="49">
        <f t="shared" ref="N196:N259" si="27">IFERROR(M196*H196,"")</f>
        <v>264</v>
      </c>
      <c r="O196" s="20"/>
      <c r="Q196" s="4" t="str" cm="1">
        <f t="array" ref="Q196">IFERROR(INDEX($A$4:$N$1000,SMALL(IF((INDEX(MID($A$4:$N$1000,1,2),,11)&lt;&gt;"NN")*(INDEX($A$4:$N$1000,,13)&gt;=100)*(INDEX($A$4:$N$1000,,13)&lt;&gt;""),MATCH(ROW($A$4:$N$1000),ROW($A$4:$N$1000)),""),ROWS($A$4:A196)),COLUMNS($A$1:A193)),"")</f>
        <v/>
      </c>
      <c r="R196" s="4" t="str">
        <f>IFERROR(VLOOKUP(Q196,$A:$N,13,0),"")</f>
        <v/>
      </c>
      <c r="S196" s="4" t="str">
        <f ca="1"/>
        <v/>
      </c>
      <c r="T196" s="4" t="str">
        <f ca="1"/>
        <v/>
      </c>
      <c r="U196" s="4" t="str">
        <f t="shared" ca="1" si="20"/>
        <v/>
      </c>
      <c r="X196" s="4" t="str">
        <f>IFERROR(VLOOKUP(V196,$A:$C,4,0),"")</f>
        <v/>
      </c>
      <c r="AA196" s="4" t="str">
        <f t="shared" si="21"/>
        <v/>
      </c>
      <c r="AB196" s="8" t="str" cm="1">
        <f t="array" ref="AB196">IFERROR(INDEX($A$4:$N$1000,SMALL(IF((INDEX(MID($A$4:$N$1000,1,2),,11)&lt;&gt;"NN")*(INDEX($A$4:$N$1000,,13)&gt;=50)*(INDEX($A$4:$N$1000,,13)&lt;100)*(INDEX($A$4:$N$1000,,13)&lt;&gt;""),MATCH(ROW($A$4:$N$1000),ROW($A$4:$N$1000)),""),ROWS($A$4:A196)),COLUMNS($A$1:A193)),"")</f>
        <v/>
      </c>
      <c r="AC196" s="4" t="str">
        <f>IFERROR(VLOOKUP(AB196,$A:$N,13,0),"")</f>
        <v/>
      </c>
      <c r="AD196" s="4" t="str">
        <f ca="1"/>
        <v/>
      </c>
      <c r="AE196" s="4" t="str">
        <f ca="1"/>
        <v/>
      </c>
      <c r="AF196" s="4" t="str">
        <f t="shared" ca="1" si="22"/>
        <v/>
      </c>
      <c r="AI196" s="4" t="str">
        <f>IFERROR(VLOOKUP(AG196,$A:$C,4,0),"")</f>
        <v/>
      </c>
      <c r="AL196" s="4" t="str">
        <f>IFERROR(VLOOKUP(AJ196,$A:$C,4,0),"")</f>
        <v/>
      </c>
      <c r="AM196" s="8" cm="1">
        <f t="array" ref="AM196">IFERROR(INDEX($A$4:$N$1000,SMALL(IF((INDEX(MID($A$4:$N$1000,1,2),,11)&lt;&gt;"NN")*(INDEX($A$4:$N$1000,,13)&gt;=0)*(INDEX($A$4:$N$1000,,13)&lt;50)*(INDEX($A$4:$N$1000,,13)&lt;&gt;""),MATCH(ROW($A$4:$N$1000),ROW($A$4:$N$1000)),""),ROWS($A$4:A196)),COLUMNS($A$1:A193)),"")</f>
        <v>86944</v>
      </c>
      <c r="AN196" s="4">
        <f>IFERROR(VLOOKUP(AM196,$A:$N,13,0),"")</f>
        <v>5</v>
      </c>
      <c r="AO196" s="4">
        <f ca="1"/>
        <v>86944</v>
      </c>
      <c r="AP196" s="4">
        <f ca="1"/>
        <v>5</v>
      </c>
      <c r="AQ196" s="4" t="str">
        <f t="shared" ca="1" si="23"/>
        <v/>
      </c>
      <c r="AT196" s="4" t="str">
        <f>IFERROR(VLOOKUP(AR196,$A:$C,4,0),"")</f>
        <v/>
      </c>
      <c r="AU196" s="8" t="str" cm="1">
        <f t="array" ref="AU196">IFERROR(INDEX($A$4:$N$1000,SMALL(IF((INDEX(MID($A$4:$N$1000,1,2),,11)="NN")*(INDEX($A$4:$N$1000,,13)&gt;=0)*(INDEX($A$4:$N$1000,,13)&lt;&gt;""),MATCH(ROW($A$4:$N$1000),ROW($A$4:$N$1000)),""),ROWS($A$4:A196)),COLUMNS($A$1:A193)),"")</f>
        <v/>
      </c>
      <c r="AV196" s="4" t="str">
        <f>IFERROR(VLOOKUP(AU196,$A:$N,13,0),"")</f>
        <v/>
      </c>
      <c r="AW196" s="4" t="str">
        <f ca="1"/>
        <v/>
      </c>
      <c r="AX196" s="4" t="str">
        <f ca="1"/>
        <v/>
      </c>
      <c r="AY196" s="4" t="str">
        <f ca="1">IFERROR(VLOOKUP(AW196,$A:$C,4,0),"")</f>
        <v/>
      </c>
    </row>
    <row r="197" spans="1:51" ht="15.75" thickBot="1" x14ac:dyDescent="0.3">
      <c r="A197" s="64">
        <v>84411</v>
      </c>
      <c r="B197" s="62">
        <v>2450</v>
      </c>
      <c r="C197" s="63">
        <v>71</v>
      </c>
      <c r="D197" s="45">
        <f>IFERROR(VLOOKUP($A197,'Item List'!$A:$W,4,FALSE),"")</f>
        <v>60</v>
      </c>
      <c r="E197" s="53" t="str">
        <f>IFERROR(VLOOKUP($A197,'Item List'!$A:$W,5,FALSE),"")</f>
        <v>Zidovudine 300mg, tablets, 60 Tabs</v>
      </c>
      <c r="F197" s="45">
        <f>IFERROR(VLOOKUP($A197,'Item List'!$A:$W,6,FALSE),"")</f>
        <v>136</v>
      </c>
      <c r="G197" s="45">
        <f>IFERROR(VLOOKUP($A197,'Item List'!$A:$W,7,FALSE),"")</f>
        <v>303</v>
      </c>
      <c r="H197" s="45">
        <f>IFERROR(VLOOKUP($A197,'Item List'!$A:$W,8,FALSE),"")</f>
        <v>29</v>
      </c>
      <c r="I197" s="45" t="str">
        <f>IFERROR(VLOOKUP($A197,'Item List'!$A:$W,9,FALSE),"")</f>
        <v>JJL14D01</v>
      </c>
      <c r="J197" s="45" t="str">
        <f>IFERROR(VLOOKUP($A197,'Item List'!$A:$W,10,FALSE),"")</f>
        <v>JDE01J05</v>
      </c>
      <c r="K197" s="43">
        <f t="shared" si="24"/>
        <v>71</v>
      </c>
      <c r="L197" s="43">
        <f t="shared" si="25"/>
        <v>2.4482758620689653</v>
      </c>
      <c r="M197" s="44">
        <f t="shared" si="26"/>
        <v>2</v>
      </c>
      <c r="N197" s="49">
        <f t="shared" si="27"/>
        <v>58</v>
      </c>
      <c r="O197" s="20"/>
      <c r="Q197" s="4" t="str" cm="1">
        <f t="array" ref="Q197">IFERROR(INDEX($A$4:$N$1000,SMALL(IF((INDEX(MID($A$4:$N$1000,1,2),,11)&lt;&gt;"NN")*(INDEX($A$4:$N$1000,,13)&gt;=100)*(INDEX($A$4:$N$1000,,13)&lt;&gt;""),MATCH(ROW($A$4:$N$1000),ROW($A$4:$N$1000)),""),ROWS($A$4:A197)),COLUMNS($A$1:A194)),"")</f>
        <v/>
      </c>
      <c r="R197" s="4" t="str">
        <f>IFERROR(VLOOKUP(Q197,$A:$N,13,0),"")</f>
        <v/>
      </c>
      <c r="S197" s="4" t="str">
        <f ca="1"/>
        <v/>
      </c>
      <c r="T197" s="4" t="str">
        <f ca="1"/>
        <v/>
      </c>
      <c r="U197" s="4" t="str">
        <f t="shared" ref="U197:U260" ca="1" si="28">IFERROR(VLOOKUP(S197,$A:$C,3,0),"")</f>
        <v/>
      </c>
      <c r="X197" s="4" t="str">
        <f>IFERROR(VLOOKUP(V197,$A:$C,4,0),"")</f>
        <v/>
      </c>
      <c r="AA197" s="4" t="str">
        <f t="shared" ref="AA197:AA260" si="29">IFERROR(VLOOKUP(Y197,$A:$C,3,0),"")</f>
        <v/>
      </c>
      <c r="AB197" s="8" t="str" cm="1">
        <f t="array" ref="AB197">IFERROR(INDEX($A$4:$N$1000,SMALL(IF((INDEX(MID($A$4:$N$1000,1,2),,11)&lt;&gt;"NN")*(INDEX($A$4:$N$1000,,13)&gt;=50)*(INDEX($A$4:$N$1000,,13)&lt;100)*(INDEX($A$4:$N$1000,,13)&lt;&gt;""),MATCH(ROW($A$4:$N$1000),ROW($A$4:$N$1000)),""),ROWS($A$4:A197)),COLUMNS($A$1:A194)),"")</f>
        <v/>
      </c>
      <c r="AC197" s="4" t="str">
        <f>IFERROR(VLOOKUP(AB197,$A:$N,13,0),"")</f>
        <v/>
      </c>
      <c r="AD197" s="4" t="str">
        <f ca="1"/>
        <v/>
      </c>
      <c r="AE197" s="4" t="str">
        <f ca="1"/>
        <v/>
      </c>
      <c r="AF197" s="4" t="str">
        <f t="shared" ref="AF197:AF260" ca="1" si="30">IFERROR(VLOOKUP(AD197,$A:$C,4,0),"")</f>
        <v/>
      </c>
      <c r="AI197" s="4" t="str">
        <f>IFERROR(VLOOKUP(AG197,$A:$C,4,0),"")</f>
        <v/>
      </c>
      <c r="AL197" s="4" t="str">
        <f>IFERROR(VLOOKUP(AJ197,$A:$C,4,0),"")</f>
        <v/>
      </c>
      <c r="AM197" s="8" cm="1">
        <f t="array" ref="AM197">IFERROR(INDEX($A$4:$N$1000,SMALL(IF((INDEX(MID($A$4:$N$1000,1,2),,11)&lt;&gt;"NN")*(INDEX($A$4:$N$1000,,13)&gt;=0)*(INDEX($A$4:$N$1000,,13)&lt;50)*(INDEX($A$4:$N$1000,,13)&lt;&gt;""),MATCH(ROW($A$4:$N$1000),ROW($A$4:$N$1000)),""),ROWS($A$4:A197)),COLUMNS($A$1:A194)),"")</f>
        <v>87431</v>
      </c>
      <c r="AN197" s="4">
        <f>IFERROR(VLOOKUP(AM197,$A:$N,13,0),"")</f>
        <v>9</v>
      </c>
      <c r="AO197" s="4">
        <f ca="1"/>
        <v>87431</v>
      </c>
      <c r="AP197" s="4">
        <f ca="1"/>
        <v>9</v>
      </c>
      <c r="AQ197" s="4" t="str">
        <f t="shared" ref="AQ197:AQ260" ca="1" si="31">IFERROR(VLOOKUP(AO197,$A:$C,4,0),"")</f>
        <v/>
      </c>
      <c r="AT197" s="4" t="str">
        <f>IFERROR(VLOOKUP(AR197,$A:$C,4,0),"")</f>
        <v/>
      </c>
      <c r="AU197" s="8" t="str" cm="1">
        <f t="array" ref="AU197">IFERROR(INDEX($A$4:$N$1000,SMALL(IF((INDEX(MID($A$4:$N$1000,1,2),,11)="NN")*(INDEX($A$4:$N$1000,,13)&gt;=0)*(INDEX($A$4:$N$1000,,13)&lt;&gt;""),MATCH(ROW($A$4:$N$1000),ROW($A$4:$N$1000)),""),ROWS($A$4:A197)),COLUMNS($A$1:A194)),"")</f>
        <v/>
      </c>
      <c r="AV197" s="4" t="str">
        <f>IFERROR(VLOOKUP(AU197,$A:$N,13,0),"")</f>
        <v/>
      </c>
      <c r="AW197" s="4" t="str">
        <f ca="1"/>
        <v/>
      </c>
      <c r="AX197" s="4" t="str">
        <f ca="1"/>
        <v/>
      </c>
      <c r="AY197" s="4" t="str">
        <f ca="1">IFERROR(VLOOKUP(AW197,$A:$C,4,0),"")</f>
        <v/>
      </c>
    </row>
    <row r="198" spans="1:51" ht="15.75" thickBot="1" x14ac:dyDescent="0.3">
      <c r="A198" s="64">
        <v>89720</v>
      </c>
      <c r="B198" s="62">
        <v>2223</v>
      </c>
      <c r="C198" s="63">
        <v>212</v>
      </c>
      <c r="D198" s="45">
        <f>IFERROR(VLOOKUP($A198,'Item List'!$A:$W,4,FALSE),"")</f>
        <v>100</v>
      </c>
      <c r="E198" s="53" t="str">
        <f>IFERROR(VLOOKUP($A198,'Item List'!$A:$W,5,FALSE),"")</f>
        <v>HIV 1/2, Determine Complete HIV Kit, 100 Tests</v>
      </c>
      <c r="F198" s="45">
        <f>IFERROR(VLOOKUP($A198,'Item List'!$A:$W,6,FALSE),"")</f>
        <v>235</v>
      </c>
      <c r="G198" s="45">
        <f>IFERROR(VLOOKUP($A198,'Item List'!$A:$W,7,FALSE),"")</f>
        <v>350</v>
      </c>
      <c r="H198" s="45">
        <f>IFERROR(VLOOKUP($A198,'Item List'!$A:$W,8,FALSE),"")</f>
        <v>24</v>
      </c>
      <c r="I198" s="45" t="str">
        <f>IFERROR(VLOOKUP($A198,'Item List'!$A:$W,9,FALSE),"")</f>
        <v>JJL14E01</v>
      </c>
      <c r="J198" s="45" t="str">
        <f>IFERROR(VLOOKUP($A198,'Item List'!$A:$W,10,FALSE),"")</f>
        <v>JDE01D03</v>
      </c>
      <c r="K198" s="43">
        <f t="shared" si="24"/>
        <v>212</v>
      </c>
      <c r="L198" s="43">
        <f t="shared" si="25"/>
        <v>8.8333333333333339</v>
      </c>
      <c r="M198" s="44">
        <f t="shared" si="26"/>
        <v>9</v>
      </c>
      <c r="N198" s="49">
        <f t="shared" si="27"/>
        <v>216</v>
      </c>
      <c r="O198" s="20"/>
      <c r="Q198" s="4" t="str" cm="1">
        <f t="array" ref="Q198">IFERROR(INDEX($A$4:$N$1000,SMALL(IF((INDEX(MID($A$4:$N$1000,1,2),,11)&lt;&gt;"NN")*(INDEX($A$4:$N$1000,,13)&gt;=100)*(INDEX($A$4:$N$1000,,13)&lt;&gt;""),MATCH(ROW($A$4:$N$1000),ROW($A$4:$N$1000)),""),ROWS($A$4:A198)),COLUMNS($A$1:A195)),"")</f>
        <v/>
      </c>
      <c r="R198" s="4" t="str">
        <f>IFERROR(VLOOKUP(Q198,$A:$N,13,0),"")</f>
        <v/>
      </c>
      <c r="S198" s="4" t="str">
        <f ca="1"/>
        <v/>
      </c>
      <c r="T198" s="4" t="str">
        <f ca="1"/>
        <v/>
      </c>
      <c r="U198" s="4" t="str">
        <f t="shared" ca="1" si="28"/>
        <v/>
      </c>
      <c r="X198" s="4" t="str">
        <f>IFERROR(VLOOKUP(V198,$A:$C,4,0),"")</f>
        <v/>
      </c>
      <c r="AA198" s="4" t="str">
        <f t="shared" si="29"/>
        <v/>
      </c>
      <c r="AB198" s="8" t="str" cm="1">
        <f t="array" ref="AB198">IFERROR(INDEX($A$4:$N$1000,SMALL(IF((INDEX(MID($A$4:$N$1000,1,2),,11)&lt;&gt;"NN")*(INDEX($A$4:$N$1000,,13)&gt;=50)*(INDEX($A$4:$N$1000,,13)&lt;100)*(INDEX($A$4:$N$1000,,13)&lt;&gt;""),MATCH(ROW($A$4:$N$1000),ROW($A$4:$N$1000)),""),ROWS($A$4:A198)),COLUMNS($A$1:A195)),"")</f>
        <v/>
      </c>
      <c r="AC198" s="4" t="str">
        <f>IFERROR(VLOOKUP(AB198,$A:$N,13,0),"")</f>
        <v/>
      </c>
      <c r="AD198" s="4" t="str">
        <f ca="1"/>
        <v/>
      </c>
      <c r="AE198" s="4" t="str">
        <f ca="1"/>
        <v/>
      </c>
      <c r="AF198" s="4" t="str">
        <f t="shared" ca="1" si="30"/>
        <v/>
      </c>
      <c r="AI198" s="4" t="str">
        <f>IFERROR(VLOOKUP(AG198,$A:$C,4,0),"")</f>
        <v/>
      </c>
      <c r="AL198" s="4" t="str">
        <f>IFERROR(VLOOKUP(AJ198,$A:$C,4,0),"")</f>
        <v/>
      </c>
      <c r="AM198" s="8" cm="1">
        <f t="array" ref="AM198">IFERROR(INDEX($A$4:$N$1000,SMALL(IF((INDEX(MID($A$4:$N$1000,1,2),,11)&lt;&gt;"NN")*(INDEX($A$4:$N$1000,,13)&gt;=0)*(INDEX($A$4:$N$1000,,13)&lt;50)*(INDEX($A$4:$N$1000,,13)&lt;&gt;""),MATCH(ROW($A$4:$N$1000),ROW($A$4:$N$1000)),""),ROWS($A$4:A198)),COLUMNS($A$1:A195)),"")</f>
        <v>81211</v>
      </c>
      <c r="AN198" s="4">
        <f>IFERROR(VLOOKUP(AM198,$A:$N,13,0),"")</f>
        <v>4</v>
      </c>
      <c r="AO198" s="4">
        <f ca="1"/>
        <v>81211</v>
      </c>
      <c r="AP198" s="4">
        <f ca="1"/>
        <v>4</v>
      </c>
      <c r="AQ198" s="4" t="str">
        <f t="shared" ca="1" si="31"/>
        <v/>
      </c>
      <c r="AT198" s="4" t="str">
        <f>IFERROR(VLOOKUP(AR198,$A:$C,4,0),"")</f>
        <v/>
      </c>
      <c r="AU198" s="8" t="str" cm="1">
        <f t="array" ref="AU198">IFERROR(INDEX($A$4:$N$1000,SMALL(IF((INDEX(MID($A$4:$N$1000,1,2),,11)="NN")*(INDEX($A$4:$N$1000,,13)&gt;=0)*(INDEX($A$4:$N$1000,,13)&lt;&gt;""),MATCH(ROW($A$4:$N$1000),ROW($A$4:$N$1000)),""),ROWS($A$4:A198)),COLUMNS($A$1:A195)),"")</f>
        <v/>
      </c>
      <c r="AV198" s="4" t="str">
        <f>IFERROR(VLOOKUP(AU198,$A:$N,13,0),"")</f>
        <v/>
      </c>
      <c r="AW198" s="4" t="str">
        <f ca="1"/>
        <v/>
      </c>
      <c r="AX198" s="4" t="str">
        <f ca="1"/>
        <v/>
      </c>
      <c r="AY198" s="4" t="str">
        <f ca="1">IFERROR(VLOOKUP(AW198,$A:$C,4,0),"")</f>
        <v/>
      </c>
    </row>
    <row r="199" spans="1:51" ht="15.75" thickBot="1" x14ac:dyDescent="0.3">
      <c r="A199" s="64">
        <v>88085</v>
      </c>
      <c r="B199" s="62">
        <v>992</v>
      </c>
      <c r="C199" s="63">
        <v>173</v>
      </c>
      <c r="D199" s="45">
        <f>IFERROR(VLOOKUP($A199,'Item List'!$A:$W,4,FALSE),"")</f>
        <v>240</v>
      </c>
      <c r="E199" s="53" t="str">
        <f>IFERROR(VLOOKUP($A199,'Item List'!$A:$W,5,FALSE),"")</f>
        <v>Abacavir 20mg/ml, oral solution, Bottle, 240 ml</v>
      </c>
      <c r="F199" s="45">
        <f>IFERROR(VLOOKUP($A199,'Item List'!$A:$W,6,FALSE),"")</f>
        <v>264</v>
      </c>
      <c r="G199" s="45">
        <f>IFERROR(VLOOKUP($A199,'Item List'!$A:$W,7,FALSE),"")</f>
        <v>403</v>
      </c>
      <c r="H199" s="45">
        <f>IFERROR(VLOOKUP($A199,'Item List'!$A:$W,8,FALSE),"")</f>
        <v>44</v>
      </c>
      <c r="I199" s="45" t="str">
        <f>IFERROR(VLOOKUP($A199,'Item List'!$A:$W,9,FALSE),"")</f>
        <v>JJL14E02</v>
      </c>
      <c r="J199" s="45" t="str">
        <f>IFERROR(VLOOKUP($A199,'Item List'!$A:$W,10,FALSE),"")</f>
        <v/>
      </c>
      <c r="K199" s="43">
        <f t="shared" si="24"/>
        <v>173</v>
      </c>
      <c r="L199" s="43">
        <f t="shared" si="25"/>
        <v>3.9318181818181817</v>
      </c>
      <c r="M199" s="44">
        <f t="shared" si="26"/>
        <v>4</v>
      </c>
      <c r="N199" s="49">
        <f t="shared" si="27"/>
        <v>176</v>
      </c>
      <c r="O199" s="20"/>
      <c r="Q199" s="4" t="str" cm="1">
        <f t="array" ref="Q199">IFERROR(INDEX($A$4:$N$1000,SMALL(IF((INDEX(MID($A$4:$N$1000,1,2),,11)&lt;&gt;"NN")*(INDEX($A$4:$N$1000,,13)&gt;=100)*(INDEX($A$4:$N$1000,,13)&lt;&gt;""),MATCH(ROW($A$4:$N$1000),ROW($A$4:$N$1000)),""),ROWS($A$4:A199)),COLUMNS($A$1:A196)),"")</f>
        <v/>
      </c>
      <c r="R199" s="4" t="str">
        <f>IFERROR(VLOOKUP(Q199,$A:$N,13,0),"")</f>
        <v/>
      </c>
      <c r="S199" s="4" t="str">
        <f ca="1"/>
        <v/>
      </c>
      <c r="T199" s="4" t="str">
        <f ca="1"/>
        <v/>
      </c>
      <c r="U199" s="4" t="str">
        <f t="shared" ca="1" si="28"/>
        <v/>
      </c>
      <c r="X199" s="4" t="str">
        <f>IFERROR(VLOOKUP(V199,$A:$C,4,0),"")</f>
        <v/>
      </c>
      <c r="AA199" s="4" t="str">
        <f t="shared" si="29"/>
        <v/>
      </c>
      <c r="AB199" s="8" t="str" cm="1">
        <f t="array" ref="AB199">IFERROR(INDEX($A$4:$N$1000,SMALL(IF((INDEX(MID($A$4:$N$1000,1,2),,11)&lt;&gt;"NN")*(INDEX($A$4:$N$1000,,13)&gt;=50)*(INDEX($A$4:$N$1000,,13)&lt;100)*(INDEX($A$4:$N$1000,,13)&lt;&gt;""),MATCH(ROW($A$4:$N$1000),ROW($A$4:$N$1000)),""),ROWS($A$4:A199)),COLUMNS($A$1:A196)),"")</f>
        <v/>
      </c>
      <c r="AC199" s="4" t="str">
        <f>IFERROR(VLOOKUP(AB199,$A:$N,13,0),"")</f>
        <v/>
      </c>
      <c r="AD199" s="4" t="str">
        <f ca="1"/>
        <v/>
      </c>
      <c r="AE199" s="4" t="str">
        <f ca="1"/>
        <v/>
      </c>
      <c r="AF199" s="4" t="str">
        <f t="shared" ca="1" si="30"/>
        <v/>
      </c>
      <c r="AI199" s="4" t="str">
        <f>IFERROR(VLOOKUP(AG199,$A:$C,4,0),"")</f>
        <v/>
      </c>
      <c r="AL199" s="4" t="str">
        <f>IFERROR(VLOOKUP(AJ199,$A:$C,4,0),"")</f>
        <v/>
      </c>
      <c r="AM199" s="8" cm="1">
        <f t="array" ref="AM199">IFERROR(INDEX($A$4:$N$1000,SMALL(IF((INDEX(MID($A$4:$N$1000,1,2),,11)&lt;&gt;"NN")*(INDEX($A$4:$N$1000,,13)&gt;=0)*(INDEX($A$4:$N$1000,,13)&lt;50)*(INDEX($A$4:$N$1000,,13)&lt;&gt;""),MATCH(ROW($A$4:$N$1000),ROW($A$4:$N$1000)),""),ROWS($A$4:A199)),COLUMNS($A$1:A196)),"")</f>
        <v>88902</v>
      </c>
      <c r="AN199" s="4">
        <f>IFERROR(VLOOKUP(AM199,$A:$N,13,0),"")</f>
        <v>31</v>
      </c>
      <c r="AO199" s="4">
        <f ca="1"/>
        <v>88902</v>
      </c>
      <c r="AP199" s="4">
        <f ca="1"/>
        <v>31</v>
      </c>
      <c r="AQ199" s="4" t="str">
        <f t="shared" ca="1" si="31"/>
        <v/>
      </c>
      <c r="AT199" s="4" t="str">
        <f>IFERROR(VLOOKUP(AR199,$A:$C,4,0),"")</f>
        <v/>
      </c>
      <c r="AU199" s="8" t="str" cm="1">
        <f t="array" ref="AU199">IFERROR(INDEX($A$4:$N$1000,SMALL(IF((INDEX(MID($A$4:$N$1000,1,2),,11)="NN")*(INDEX($A$4:$N$1000,,13)&gt;=0)*(INDEX($A$4:$N$1000,,13)&lt;&gt;""),MATCH(ROW($A$4:$N$1000),ROW($A$4:$N$1000)),""),ROWS($A$4:A199)),COLUMNS($A$1:A196)),"")</f>
        <v/>
      </c>
      <c r="AV199" s="4" t="str">
        <f>IFERROR(VLOOKUP(AU199,$A:$N,13,0),"")</f>
        <v/>
      </c>
      <c r="AW199" s="4" t="str">
        <f ca="1"/>
        <v/>
      </c>
      <c r="AX199" s="4" t="str">
        <f ca="1"/>
        <v/>
      </c>
      <c r="AY199" s="4" t="str">
        <f ca="1">IFERROR(VLOOKUP(AW199,$A:$C,4,0),"")</f>
        <v/>
      </c>
    </row>
    <row r="200" spans="1:51" ht="15.75" thickBot="1" x14ac:dyDescent="0.3">
      <c r="A200" s="64">
        <v>85086</v>
      </c>
      <c r="B200" s="62">
        <v>2021</v>
      </c>
      <c r="C200" s="63">
        <v>84</v>
      </c>
      <c r="D200" s="45">
        <f>IFERROR(VLOOKUP($A200,'Item List'!$A:$W,4,FALSE),"")</f>
        <v>60</v>
      </c>
      <c r="E200" s="53" t="str">
        <f>IFERROR(VLOOKUP($A200,'Item List'!$A:$W,5,FALSE),"")</f>
        <v>Stavudine 30mg, capsules, 60 Caps</v>
      </c>
      <c r="F200" s="45">
        <f>IFERROR(VLOOKUP($A200,'Item List'!$A:$W,6,FALSE),"")</f>
        <v>370</v>
      </c>
      <c r="G200" s="45">
        <f>IFERROR(VLOOKUP($A200,'Item List'!$A:$W,7,FALSE),"")</f>
        <v>92</v>
      </c>
      <c r="H200" s="45">
        <f>IFERROR(VLOOKUP($A200,'Item List'!$A:$W,8,FALSE),"")</f>
        <v>20</v>
      </c>
      <c r="I200" s="45" t="str">
        <f>IFERROR(VLOOKUP($A200,'Item List'!$A:$W,9,FALSE),"")</f>
        <v>JJL14E03</v>
      </c>
      <c r="J200" s="45" t="str">
        <f>IFERROR(VLOOKUP($A200,'Item List'!$A:$W,10,FALSE),"")</f>
        <v>JDE01D08</v>
      </c>
      <c r="K200" s="43">
        <f t="shared" si="24"/>
        <v>84</v>
      </c>
      <c r="L200" s="43">
        <f t="shared" si="25"/>
        <v>4.2</v>
      </c>
      <c r="M200" s="44">
        <f t="shared" si="26"/>
        <v>4</v>
      </c>
      <c r="N200" s="49">
        <f t="shared" si="27"/>
        <v>80</v>
      </c>
      <c r="O200" s="20"/>
      <c r="Q200" s="4" t="str" cm="1">
        <f t="array" ref="Q200">IFERROR(INDEX($A$4:$N$1000,SMALL(IF((INDEX(MID($A$4:$N$1000,1,2),,11)&lt;&gt;"NN")*(INDEX($A$4:$N$1000,,13)&gt;=100)*(INDEX($A$4:$N$1000,,13)&lt;&gt;""),MATCH(ROW($A$4:$N$1000),ROW($A$4:$N$1000)),""),ROWS($A$4:A200)),COLUMNS($A$1:A197)),"")</f>
        <v/>
      </c>
      <c r="R200" s="4" t="str">
        <f>IFERROR(VLOOKUP(Q200,$A:$N,13,0),"")</f>
        <v/>
      </c>
      <c r="S200" s="4" t="str">
        <f ca="1"/>
        <v/>
      </c>
      <c r="T200" s="4" t="str">
        <f ca="1"/>
        <v/>
      </c>
      <c r="U200" s="4" t="str">
        <f t="shared" ca="1" si="28"/>
        <v/>
      </c>
      <c r="X200" s="4" t="str">
        <f>IFERROR(VLOOKUP(V200,$A:$C,4,0),"")</f>
        <v/>
      </c>
      <c r="AA200" s="4" t="str">
        <f t="shared" si="29"/>
        <v/>
      </c>
      <c r="AB200" s="8" t="str" cm="1">
        <f t="array" ref="AB200">IFERROR(INDEX($A$4:$N$1000,SMALL(IF((INDEX(MID($A$4:$N$1000,1,2),,11)&lt;&gt;"NN")*(INDEX($A$4:$N$1000,,13)&gt;=50)*(INDEX($A$4:$N$1000,,13)&lt;100)*(INDEX($A$4:$N$1000,,13)&lt;&gt;""),MATCH(ROW($A$4:$N$1000),ROW($A$4:$N$1000)),""),ROWS($A$4:A200)),COLUMNS($A$1:A197)),"")</f>
        <v/>
      </c>
      <c r="AC200" s="4" t="str">
        <f>IFERROR(VLOOKUP(AB200,$A:$N,13,0),"")</f>
        <v/>
      </c>
      <c r="AD200" s="4" t="str">
        <f ca="1"/>
        <v/>
      </c>
      <c r="AE200" s="4" t="str">
        <f ca="1"/>
        <v/>
      </c>
      <c r="AF200" s="4" t="str">
        <f t="shared" ca="1" si="30"/>
        <v/>
      </c>
      <c r="AI200" s="4" t="str">
        <f>IFERROR(VLOOKUP(AG200,$A:$C,4,0),"")</f>
        <v/>
      </c>
      <c r="AL200" s="4" t="str">
        <f>IFERROR(VLOOKUP(AJ200,$A:$C,4,0),"")</f>
        <v/>
      </c>
      <c r="AM200" s="8" cm="1">
        <f t="array" ref="AM200">IFERROR(INDEX($A$4:$N$1000,SMALL(IF((INDEX(MID($A$4:$N$1000,1,2),,11)&lt;&gt;"NN")*(INDEX($A$4:$N$1000,,13)&gt;=0)*(INDEX($A$4:$N$1000,,13)&lt;50)*(INDEX($A$4:$N$1000,,13)&lt;&gt;""),MATCH(ROW($A$4:$N$1000),ROW($A$4:$N$1000)),""),ROWS($A$4:A200)),COLUMNS($A$1:A197)),"")</f>
        <v>88154</v>
      </c>
      <c r="AN200" s="4">
        <f>IFERROR(VLOOKUP(AM200,$A:$N,13,0),"")</f>
        <v>3</v>
      </c>
      <c r="AO200" s="4">
        <f ca="1"/>
        <v>88154</v>
      </c>
      <c r="AP200" s="4">
        <f ca="1"/>
        <v>3</v>
      </c>
      <c r="AQ200" s="4" t="str">
        <f t="shared" ca="1" si="31"/>
        <v/>
      </c>
      <c r="AT200" s="4" t="str">
        <f>IFERROR(VLOOKUP(AR200,$A:$C,4,0),"")</f>
        <v/>
      </c>
      <c r="AU200" s="8" t="str" cm="1">
        <f t="array" ref="AU200">IFERROR(INDEX($A$4:$N$1000,SMALL(IF((INDEX(MID($A$4:$N$1000,1,2),,11)="NN")*(INDEX($A$4:$N$1000,,13)&gt;=0)*(INDEX($A$4:$N$1000,,13)&lt;&gt;""),MATCH(ROW($A$4:$N$1000),ROW($A$4:$N$1000)),""),ROWS($A$4:A200)),COLUMNS($A$1:A197)),"")</f>
        <v/>
      </c>
      <c r="AV200" s="4" t="str">
        <f>IFERROR(VLOOKUP(AU200,$A:$N,13,0),"")</f>
        <v/>
      </c>
      <c r="AW200" s="4" t="str">
        <f ca="1"/>
        <v/>
      </c>
      <c r="AX200" s="4" t="str">
        <f ca="1"/>
        <v/>
      </c>
      <c r="AY200" s="4" t="str">
        <f ca="1">IFERROR(VLOOKUP(AW200,$A:$C,4,0),"")</f>
        <v/>
      </c>
    </row>
    <row r="201" spans="1:51" ht="15.75" thickBot="1" x14ac:dyDescent="0.3">
      <c r="A201" s="64">
        <v>85393</v>
      </c>
      <c r="B201" s="62">
        <v>1131</v>
      </c>
      <c r="C201" s="63">
        <v>184</v>
      </c>
      <c r="D201" s="45">
        <f>IFERROR(VLOOKUP($A201,'Item List'!$A:$W,4,FALSE),"")</f>
        <v>30</v>
      </c>
      <c r="E201" s="53" t="str">
        <f>IFERROR(VLOOKUP($A201,'Item List'!$A:$W,5,FALSE),"")</f>
        <v>Lamivudine/Stavudine 150/30mg, tablets, 30 Tabs</v>
      </c>
      <c r="F201" s="45">
        <f>IFERROR(VLOOKUP($A201,'Item List'!$A:$W,6,FALSE),"")</f>
        <v>228</v>
      </c>
      <c r="G201" s="45">
        <f>IFERROR(VLOOKUP($A201,'Item List'!$A:$W,7,FALSE),"")</f>
        <v>293</v>
      </c>
      <c r="H201" s="45">
        <f>IFERROR(VLOOKUP($A201,'Item List'!$A:$W,8,FALSE),"")</f>
        <v>28</v>
      </c>
      <c r="I201" s="45" t="str">
        <f>IFERROR(VLOOKUP($A201,'Item List'!$A:$W,9,FALSE),"")</f>
        <v>JJL14S01</v>
      </c>
      <c r="J201" s="45" t="str">
        <f>IFERROR(VLOOKUP($A201,'Item List'!$A:$W,10,FALSE),"")</f>
        <v/>
      </c>
      <c r="K201" s="43">
        <f t="shared" ref="K201:K264" si="32">IFERROR(IF(C201=0,"",C201),"")</f>
        <v>184</v>
      </c>
      <c r="L201" s="43">
        <f t="shared" si="25"/>
        <v>6.5714285714285712</v>
      </c>
      <c r="M201" s="44">
        <f t="shared" si="26"/>
        <v>7</v>
      </c>
      <c r="N201" s="49">
        <f t="shared" si="27"/>
        <v>196</v>
      </c>
      <c r="O201" s="20"/>
      <c r="Q201" s="4" t="str" cm="1">
        <f t="array" ref="Q201">IFERROR(INDEX($A$4:$N$1000,SMALL(IF((INDEX(MID($A$4:$N$1000,1,2),,11)&lt;&gt;"NN")*(INDEX($A$4:$N$1000,,13)&gt;=100)*(INDEX($A$4:$N$1000,,13)&lt;&gt;""),MATCH(ROW($A$4:$N$1000),ROW($A$4:$N$1000)),""),ROWS($A$4:A201)),COLUMNS($A$1:A198)),"")</f>
        <v/>
      </c>
      <c r="R201" s="4" t="str">
        <f>IFERROR(VLOOKUP(Q201,$A:$N,13,0),"")</f>
        <v/>
      </c>
      <c r="S201" s="4" t="str">
        <f ca="1"/>
        <v/>
      </c>
      <c r="T201" s="4" t="str">
        <f ca="1"/>
        <v/>
      </c>
      <c r="U201" s="4" t="str">
        <f t="shared" ca="1" si="28"/>
        <v/>
      </c>
      <c r="X201" s="4" t="str">
        <f>IFERROR(VLOOKUP(V201,$A:$C,4,0),"")</f>
        <v/>
      </c>
      <c r="AA201" s="4" t="str">
        <f t="shared" si="29"/>
        <v/>
      </c>
      <c r="AB201" s="8" t="str" cm="1">
        <f t="array" ref="AB201">IFERROR(INDEX($A$4:$N$1000,SMALL(IF((INDEX(MID($A$4:$N$1000,1,2),,11)&lt;&gt;"NN")*(INDEX($A$4:$N$1000,,13)&gt;=50)*(INDEX($A$4:$N$1000,,13)&lt;100)*(INDEX($A$4:$N$1000,,13)&lt;&gt;""),MATCH(ROW($A$4:$N$1000),ROW($A$4:$N$1000)),""),ROWS($A$4:A201)),COLUMNS($A$1:A198)),"")</f>
        <v/>
      </c>
      <c r="AC201" s="4" t="str">
        <f>IFERROR(VLOOKUP(AB201,$A:$N,13,0),"")</f>
        <v/>
      </c>
      <c r="AD201" s="4" t="str">
        <f ca="1"/>
        <v/>
      </c>
      <c r="AE201" s="4" t="str">
        <f ca="1"/>
        <v/>
      </c>
      <c r="AF201" s="4" t="str">
        <f t="shared" ca="1" si="30"/>
        <v/>
      </c>
      <c r="AI201" s="4" t="str">
        <f>IFERROR(VLOOKUP(AG201,$A:$C,4,0),"")</f>
        <v/>
      </c>
      <c r="AL201" s="4" t="str">
        <f>IFERROR(VLOOKUP(AJ201,$A:$C,4,0),"")</f>
        <v/>
      </c>
      <c r="AM201" s="8" cm="1">
        <f t="array" ref="AM201">IFERROR(INDEX($A$4:$N$1000,SMALL(IF((INDEX(MID($A$4:$N$1000,1,2),,11)&lt;&gt;"NN")*(INDEX($A$4:$N$1000,,13)&gt;=0)*(INDEX($A$4:$N$1000,,13)&lt;50)*(INDEX($A$4:$N$1000,,13)&lt;&gt;""),MATCH(ROW($A$4:$N$1000),ROW($A$4:$N$1000)),""),ROWS($A$4:A201)),COLUMNS($A$1:A198)),"")</f>
        <v>82134</v>
      </c>
      <c r="AN201" s="4">
        <f>IFERROR(VLOOKUP(AM201,$A:$N,13,0),"")</f>
        <v>7</v>
      </c>
      <c r="AO201" s="4">
        <f ca="1"/>
        <v>82134</v>
      </c>
      <c r="AP201" s="4">
        <f ca="1"/>
        <v>7</v>
      </c>
      <c r="AQ201" s="4" t="str">
        <f t="shared" ca="1" si="31"/>
        <v/>
      </c>
      <c r="AT201" s="4" t="str">
        <f>IFERROR(VLOOKUP(AR201,$A:$C,4,0),"")</f>
        <v/>
      </c>
      <c r="AU201" s="8" t="str" cm="1">
        <f t="array" ref="AU201">IFERROR(INDEX($A$4:$N$1000,SMALL(IF((INDEX(MID($A$4:$N$1000,1,2),,11)="NN")*(INDEX($A$4:$N$1000,,13)&gt;=0)*(INDEX($A$4:$N$1000,,13)&lt;&gt;""),MATCH(ROW($A$4:$N$1000),ROW($A$4:$N$1000)),""),ROWS($A$4:A201)),COLUMNS($A$1:A198)),"")</f>
        <v/>
      </c>
      <c r="AV201" s="4" t="str">
        <f>IFERROR(VLOOKUP(AU201,$A:$N,13,0),"")</f>
        <v/>
      </c>
      <c r="AW201" s="4" t="str">
        <f ca="1"/>
        <v/>
      </c>
      <c r="AX201" s="4" t="str">
        <f ca="1"/>
        <v/>
      </c>
      <c r="AY201" s="4" t="str">
        <f ca="1">IFERROR(VLOOKUP(AW201,$A:$C,4,0),"")</f>
        <v/>
      </c>
    </row>
    <row r="202" spans="1:51" ht="15.75" thickBot="1" x14ac:dyDescent="0.3">
      <c r="A202" s="64">
        <v>89211</v>
      </c>
      <c r="B202" s="62">
        <v>556</v>
      </c>
      <c r="C202" s="63">
        <v>93</v>
      </c>
      <c r="D202" s="45">
        <f>IFERROR(VLOOKUP($A202,'Item List'!$A:$W,4,FALSE),"")</f>
        <v>336</v>
      </c>
      <c r="E202" s="53" t="str">
        <f>IFERROR(VLOOKUP($A202,'Item List'!$A:$W,5,FALSE),"")</f>
        <v>Ritonavir 100mg [Norvir], capsules, cool, 4 x 84 Caps</v>
      </c>
      <c r="F202" s="45">
        <f>IFERROR(VLOOKUP($A202,'Item List'!$A:$W,6,FALSE),"")</f>
        <v>156</v>
      </c>
      <c r="G202" s="45">
        <f>IFERROR(VLOOKUP($A202,'Item List'!$A:$W,7,FALSE),"")</f>
        <v>849</v>
      </c>
      <c r="H202" s="45">
        <f>IFERROR(VLOOKUP($A202,'Item List'!$A:$W,8,FALSE),"")</f>
        <v>33</v>
      </c>
      <c r="I202" s="45" t="str">
        <f>IFERROR(VLOOKUP($A202,'Item List'!$A:$W,9,FALSE),"")</f>
        <v>JJL14S03</v>
      </c>
      <c r="J202" s="45" t="str">
        <f>IFERROR(VLOOKUP($A202,'Item List'!$A:$W,10,FALSE),"")</f>
        <v/>
      </c>
      <c r="K202" s="43">
        <f t="shared" si="32"/>
        <v>93</v>
      </c>
      <c r="L202" s="43">
        <f t="shared" si="25"/>
        <v>2.8181818181818183</v>
      </c>
      <c r="M202" s="44">
        <f t="shared" si="26"/>
        <v>3</v>
      </c>
      <c r="N202" s="49">
        <f t="shared" si="27"/>
        <v>99</v>
      </c>
      <c r="O202" s="20"/>
      <c r="Q202" s="4" t="str" cm="1">
        <f t="array" ref="Q202">IFERROR(INDEX($A$4:$N$1000,SMALL(IF((INDEX(MID($A$4:$N$1000,1,2),,11)&lt;&gt;"NN")*(INDEX($A$4:$N$1000,,13)&gt;=100)*(INDEX($A$4:$N$1000,,13)&lt;&gt;""),MATCH(ROW($A$4:$N$1000),ROW($A$4:$N$1000)),""),ROWS($A$4:A202)),COLUMNS($A$1:A199)),"")</f>
        <v/>
      </c>
      <c r="R202" s="4" t="str">
        <f>IFERROR(VLOOKUP(Q202,$A:$N,13,0),"")</f>
        <v/>
      </c>
      <c r="S202" s="4" t="str">
        <f ca="1"/>
        <v/>
      </c>
      <c r="T202" s="4" t="str">
        <f ca="1"/>
        <v/>
      </c>
      <c r="U202" s="4" t="str">
        <f t="shared" ca="1" si="28"/>
        <v/>
      </c>
      <c r="X202" s="4" t="str">
        <f>IFERROR(VLOOKUP(V202,$A:$C,4,0),"")</f>
        <v/>
      </c>
      <c r="AA202" s="4" t="str">
        <f t="shared" si="29"/>
        <v/>
      </c>
      <c r="AB202" s="8" t="str" cm="1">
        <f t="array" ref="AB202">IFERROR(INDEX($A$4:$N$1000,SMALL(IF((INDEX(MID($A$4:$N$1000,1,2),,11)&lt;&gt;"NN")*(INDEX($A$4:$N$1000,,13)&gt;=50)*(INDEX($A$4:$N$1000,,13)&lt;100)*(INDEX($A$4:$N$1000,,13)&lt;&gt;""),MATCH(ROW($A$4:$N$1000),ROW($A$4:$N$1000)),""),ROWS($A$4:A202)),COLUMNS($A$1:A199)),"")</f>
        <v/>
      </c>
      <c r="AC202" s="4" t="str">
        <f>IFERROR(VLOOKUP(AB202,$A:$N,13,0),"")</f>
        <v/>
      </c>
      <c r="AD202" s="4" t="str">
        <f ca="1"/>
        <v/>
      </c>
      <c r="AE202" s="4" t="str">
        <f ca="1"/>
        <v/>
      </c>
      <c r="AF202" s="4" t="str">
        <f t="shared" ca="1" si="30"/>
        <v/>
      </c>
      <c r="AI202" s="4" t="str">
        <f>IFERROR(VLOOKUP(AG202,$A:$C,4,0),"")</f>
        <v/>
      </c>
      <c r="AL202" s="4" t="str">
        <f>IFERROR(VLOOKUP(AJ202,$A:$C,4,0),"")</f>
        <v/>
      </c>
      <c r="AM202" s="8" cm="1">
        <f t="array" ref="AM202">IFERROR(INDEX($A$4:$N$1000,SMALL(IF((INDEX(MID($A$4:$N$1000,1,2),,11)&lt;&gt;"NN")*(INDEX($A$4:$N$1000,,13)&gt;=0)*(INDEX($A$4:$N$1000,,13)&lt;50)*(INDEX($A$4:$N$1000,,13)&lt;&gt;""),MATCH(ROW($A$4:$N$1000),ROW($A$4:$N$1000)),""),ROWS($A$4:A202)),COLUMNS($A$1:A199)),"")</f>
        <v>84090</v>
      </c>
      <c r="AN202" s="4">
        <f>IFERROR(VLOOKUP(AM202,$A:$N,13,0),"")</f>
        <v>4</v>
      </c>
      <c r="AO202" s="4">
        <f ca="1"/>
        <v>84090</v>
      </c>
      <c r="AP202" s="4">
        <f ca="1"/>
        <v>4</v>
      </c>
      <c r="AQ202" s="4" t="str">
        <f t="shared" ca="1" si="31"/>
        <v/>
      </c>
      <c r="AT202" s="4" t="str">
        <f>IFERROR(VLOOKUP(AR202,$A:$C,4,0),"")</f>
        <v/>
      </c>
      <c r="AU202" s="8" t="str" cm="1">
        <f t="array" ref="AU202">IFERROR(INDEX($A$4:$N$1000,SMALL(IF((INDEX(MID($A$4:$N$1000,1,2),,11)="NN")*(INDEX($A$4:$N$1000,,13)&gt;=0)*(INDEX($A$4:$N$1000,,13)&lt;&gt;""),MATCH(ROW($A$4:$N$1000),ROW($A$4:$N$1000)),""),ROWS($A$4:A202)),COLUMNS($A$1:A199)),"")</f>
        <v/>
      </c>
      <c r="AV202" s="4" t="str">
        <f>IFERROR(VLOOKUP(AU202,$A:$N,13,0),"")</f>
        <v/>
      </c>
      <c r="AW202" s="4" t="str">
        <f ca="1"/>
        <v/>
      </c>
      <c r="AX202" s="4" t="str">
        <f ca="1"/>
        <v/>
      </c>
      <c r="AY202" s="4" t="str">
        <f ca="1">IFERROR(VLOOKUP(AW202,$A:$C,4,0),"")</f>
        <v/>
      </c>
    </row>
    <row r="203" spans="1:51" ht="15.75" thickBot="1" x14ac:dyDescent="0.3">
      <c r="A203" s="64">
        <v>81158</v>
      </c>
      <c r="B203" s="62">
        <v>306</v>
      </c>
      <c r="C203" s="63">
        <v>290</v>
      </c>
      <c r="D203" s="45">
        <f>IFERROR(VLOOKUP($A203,'Item List'!$A:$W,4,FALSE),"")</f>
        <v>240</v>
      </c>
      <c r="E203" s="53" t="str">
        <f>IFERROR(VLOOKUP($A203,'Item List'!$A:$W,5,FALSE),"")</f>
        <v>Zidovudine 10mg/ml, oral solution, Bottle, 240 ml</v>
      </c>
      <c r="F203" s="45">
        <f>IFERROR(VLOOKUP($A203,'Item List'!$A:$W,6,FALSE),"")</f>
        <v>183</v>
      </c>
      <c r="G203" s="45">
        <f>IFERROR(VLOOKUP($A203,'Item List'!$A:$W,7,FALSE),"")</f>
        <v>483</v>
      </c>
      <c r="H203" s="45">
        <f>IFERROR(VLOOKUP($A203,'Item List'!$A:$W,8,FALSE),"")</f>
        <v>13</v>
      </c>
      <c r="I203" s="45" t="str">
        <f>IFERROR(VLOOKUP($A203,'Item List'!$A:$W,9,FALSE),"")</f>
        <v>JJL14S04</v>
      </c>
      <c r="J203" s="45" t="str">
        <f>IFERROR(VLOOKUP($A203,'Item List'!$A:$W,10,FALSE),"")</f>
        <v/>
      </c>
      <c r="K203" s="43">
        <f t="shared" si="32"/>
        <v>290</v>
      </c>
      <c r="L203" s="43">
        <f t="shared" si="25"/>
        <v>22.307692307692307</v>
      </c>
      <c r="M203" s="44">
        <f t="shared" si="26"/>
        <v>22</v>
      </c>
      <c r="N203" s="49">
        <f t="shared" si="27"/>
        <v>286</v>
      </c>
      <c r="O203" s="20"/>
      <c r="Q203" s="4" t="str" cm="1">
        <f t="array" ref="Q203">IFERROR(INDEX($A$4:$N$1000,SMALL(IF((INDEX(MID($A$4:$N$1000,1,2),,11)&lt;&gt;"NN")*(INDEX($A$4:$N$1000,,13)&gt;=100)*(INDEX($A$4:$N$1000,,13)&lt;&gt;""),MATCH(ROW($A$4:$N$1000),ROW($A$4:$N$1000)),""),ROWS($A$4:A203)),COLUMNS($A$1:A200)),"")</f>
        <v/>
      </c>
      <c r="R203" s="4" t="str">
        <f>IFERROR(VLOOKUP(Q203,$A:$N,13,0),"")</f>
        <v/>
      </c>
      <c r="S203" s="4" t="str">
        <f ca="1"/>
        <v/>
      </c>
      <c r="T203" s="4" t="str">
        <f ca="1"/>
        <v/>
      </c>
      <c r="U203" s="4" t="str">
        <f t="shared" ca="1" si="28"/>
        <v/>
      </c>
      <c r="X203" s="4" t="str">
        <f>IFERROR(VLOOKUP(V203,$A:$C,4,0),"")</f>
        <v/>
      </c>
      <c r="AA203" s="4" t="str">
        <f t="shared" si="29"/>
        <v/>
      </c>
      <c r="AB203" s="8" t="str" cm="1">
        <f t="array" ref="AB203">IFERROR(INDEX($A$4:$N$1000,SMALL(IF((INDEX(MID($A$4:$N$1000,1,2),,11)&lt;&gt;"NN")*(INDEX($A$4:$N$1000,,13)&gt;=50)*(INDEX($A$4:$N$1000,,13)&lt;100)*(INDEX($A$4:$N$1000,,13)&lt;&gt;""),MATCH(ROW($A$4:$N$1000),ROW($A$4:$N$1000)),""),ROWS($A$4:A203)),COLUMNS($A$1:A200)),"")</f>
        <v/>
      </c>
      <c r="AC203" s="4" t="str">
        <f>IFERROR(VLOOKUP(AB203,$A:$N,13,0),"")</f>
        <v/>
      </c>
      <c r="AD203" s="4" t="str">
        <f ca="1"/>
        <v/>
      </c>
      <c r="AE203" s="4" t="str">
        <f ca="1"/>
        <v/>
      </c>
      <c r="AF203" s="4" t="str">
        <f t="shared" ca="1" si="30"/>
        <v/>
      </c>
      <c r="AI203" s="4" t="str">
        <f>IFERROR(VLOOKUP(AG203,$A:$C,4,0),"")</f>
        <v/>
      </c>
      <c r="AL203" s="4" t="str">
        <f>IFERROR(VLOOKUP(AJ203,$A:$C,4,0),"")</f>
        <v/>
      </c>
      <c r="AM203" s="8" cm="1">
        <f t="array" ref="AM203">IFERROR(INDEX($A$4:$N$1000,SMALL(IF((INDEX(MID($A$4:$N$1000,1,2),,11)&lt;&gt;"NN")*(INDEX($A$4:$N$1000,,13)&gt;=0)*(INDEX($A$4:$N$1000,,13)&lt;50)*(INDEX($A$4:$N$1000,,13)&lt;&gt;""),MATCH(ROW($A$4:$N$1000),ROW($A$4:$N$1000)),""),ROWS($A$4:A203)),COLUMNS($A$1:A200)),"")</f>
        <v>83145</v>
      </c>
      <c r="AN203" s="4">
        <f>IFERROR(VLOOKUP(AM203,$A:$N,13,0),"")</f>
        <v>29</v>
      </c>
      <c r="AO203" s="4">
        <f ca="1"/>
        <v>83145</v>
      </c>
      <c r="AP203" s="4">
        <f ca="1"/>
        <v>29</v>
      </c>
      <c r="AQ203" s="4" t="str">
        <f t="shared" ca="1" si="31"/>
        <v/>
      </c>
      <c r="AT203" s="4" t="str">
        <f>IFERROR(VLOOKUP(AR203,$A:$C,4,0),"")</f>
        <v/>
      </c>
      <c r="AU203" s="8" t="str" cm="1">
        <f t="array" ref="AU203">IFERROR(INDEX($A$4:$N$1000,SMALL(IF((INDEX(MID($A$4:$N$1000,1,2),,11)="NN")*(INDEX($A$4:$N$1000,,13)&gt;=0)*(INDEX($A$4:$N$1000,,13)&lt;&gt;""),MATCH(ROW($A$4:$N$1000),ROW($A$4:$N$1000)),""),ROWS($A$4:A203)),COLUMNS($A$1:A200)),"")</f>
        <v/>
      </c>
      <c r="AV203" s="4" t="str">
        <f>IFERROR(VLOOKUP(AU203,$A:$N,13,0),"")</f>
        <v/>
      </c>
      <c r="AW203" s="4" t="str">
        <f ca="1"/>
        <v/>
      </c>
      <c r="AX203" s="4" t="str">
        <f ca="1"/>
        <v/>
      </c>
      <c r="AY203" s="4" t="str">
        <f ca="1">IFERROR(VLOOKUP(AW203,$A:$C,4,0),"")</f>
        <v/>
      </c>
    </row>
    <row r="204" spans="1:51" ht="15.75" thickBot="1" x14ac:dyDescent="0.3">
      <c r="A204" s="64">
        <v>89361</v>
      </c>
      <c r="B204" s="62">
        <v>2183</v>
      </c>
      <c r="C204" s="63">
        <v>158</v>
      </c>
      <c r="D204" s="45">
        <f>IFERROR(VLOOKUP($A204,'Item List'!$A:$W,4,FALSE),"")</f>
        <v>60</v>
      </c>
      <c r="E204" s="53" t="str">
        <f>IFERROR(VLOOKUP($A204,'Item List'!$A:$W,5,FALSE),"")</f>
        <v>Lamivudine/Nevirapine/Stavudine 150/200/40mg, tablets, 60 Tabs</v>
      </c>
      <c r="F204" s="45">
        <f>IFERROR(VLOOKUP($A204,'Item List'!$A:$W,6,FALSE),"")</f>
        <v>284</v>
      </c>
      <c r="G204" s="45">
        <f>IFERROR(VLOOKUP($A204,'Item List'!$A:$W,7,FALSE),"")</f>
        <v>137</v>
      </c>
      <c r="H204" s="45">
        <f>IFERROR(VLOOKUP($A204,'Item List'!$A:$W,8,FALSE),"")</f>
        <v>37</v>
      </c>
      <c r="I204" s="45" t="str">
        <f>IFERROR(VLOOKUP($A204,'Item List'!$A:$W,9,FALSE),"")</f>
        <v>JJL14S05</v>
      </c>
      <c r="J204" s="45" t="str">
        <f>IFERROR(VLOOKUP($A204,'Item List'!$A:$W,10,FALSE),"")</f>
        <v/>
      </c>
      <c r="K204" s="43">
        <f t="shared" si="32"/>
        <v>158</v>
      </c>
      <c r="L204" s="43">
        <f t="shared" si="25"/>
        <v>4.2702702702702702</v>
      </c>
      <c r="M204" s="44">
        <f t="shared" si="26"/>
        <v>4</v>
      </c>
      <c r="N204" s="49">
        <f t="shared" si="27"/>
        <v>148</v>
      </c>
      <c r="O204" s="20"/>
      <c r="Q204" s="4" t="str" cm="1">
        <f t="array" ref="Q204">IFERROR(INDEX($A$4:$N$1000,SMALL(IF((INDEX(MID($A$4:$N$1000,1,2),,11)&lt;&gt;"NN")*(INDEX($A$4:$N$1000,,13)&gt;=100)*(INDEX($A$4:$N$1000,,13)&lt;&gt;""),MATCH(ROW($A$4:$N$1000),ROW($A$4:$N$1000)),""),ROWS($A$4:A204)),COLUMNS($A$1:A201)),"")</f>
        <v/>
      </c>
      <c r="R204" s="4" t="str">
        <f>IFERROR(VLOOKUP(Q204,$A:$N,13,0),"")</f>
        <v/>
      </c>
      <c r="S204" s="4" t="str">
        <f ca="1"/>
        <v/>
      </c>
      <c r="T204" s="4" t="str">
        <f ca="1"/>
        <v/>
      </c>
      <c r="U204" s="4" t="str">
        <f t="shared" ca="1" si="28"/>
        <v/>
      </c>
      <c r="X204" s="4" t="str">
        <f>IFERROR(VLOOKUP(V204,$A:$C,4,0),"")</f>
        <v/>
      </c>
      <c r="AA204" s="4" t="str">
        <f t="shared" si="29"/>
        <v/>
      </c>
      <c r="AB204" s="8" t="str" cm="1">
        <f t="array" ref="AB204">IFERROR(INDEX($A$4:$N$1000,SMALL(IF((INDEX(MID($A$4:$N$1000,1,2),,11)&lt;&gt;"NN")*(INDEX($A$4:$N$1000,,13)&gt;=50)*(INDEX($A$4:$N$1000,,13)&lt;100)*(INDEX($A$4:$N$1000,,13)&lt;&gt;""),MATCH(ROW($A$4:$N$1000),ROW($A$4:$N$1000)),""),ROWS($A$4:A204)),COLUMNS($A$1:A201)),"")</f>
        <v/>
      </c>
      <c r="AC204" s="4" t="str">
        <f>IFERROR(VLOOKUP(AB204,$A:$N,13,0),"")</f>
        <v/>
      </c>
      <c r="AD204" s="4" t="str">
        <f ca="1"/>
        <v/>
      </c>
      <c r="AE204" s="4" t="str">
        <f ca="1"/>
        <v/>
      </c>
      <c r="AF204" s="4" t="str">
        <f t="shared" ca="1" si="30"/>
        <v/>
      </c>
      <c r="AI204" s="4" t="str">
        <f>IFERROR(VLOOKUP(AG204,$A:$C,4,0),"")</f>
        <v/>
      </c>
      <c r="AL204" s="4" t="str">
        <f>IFERROR(VLOOKUP(AJ204,$A:$C,4,0),"")</f>
        <v/>
      </c>
      <c r="AM204" s="8" cm="1">
        <f t="array" ref="AM204">IFERROR(INDEX($A$4:$N$1000,SMALL(IF((INDEX(MID($A$4:$N$1000,1,2),,11)&lt;&gt;"NN")*(INDEX($A$4:$N$1000,,13)&gt;=0)*(INDEX($A$4:$N$1000,,13)&lt;50)*(INDEX($A$4:$N$1000,,13)&lt;&gt;""),MATCH(ROW($A$4:$N$1000),ROW($A$4:$N$1000)),""),ROWS($A$4:A204)),COLUMNS($A$1:A201)),"")</f>
        <v>83937</v>
      </c>
      <c r="AN204" s="4">
        <f>IFERROR(VLOOKUP(AM204,$A:$N,13,0),"")</f>
        <v>6</v>
      </c>
      <c r="AO204" s="4">
        <f ca="1"/>
        <v>83937</v>
      </c>
      <c r="AP204" s="4">
        <f ca="1"/>
        <v>6</v>
      </c>
      <c r="AQ204" s="4" t="str">
        <f t="shared" ca="1" si="31"/>
        <v/>
      </c>
      <c r="AT204" s="4" t="str">
        <f>IFERROR(VLOOKUP(AR204,$A:$C,4,0),"")</f>
        <v/>
      </c>
      <c r="AU204" s="8" t="str" cm="1">
        <f t="array" ref="AU204">IFERROR(INDEX($A$4:$N$1000,SMALL(IF((INDEX(MID($A$4:$N$1000,1,2),,11)="NN")*(INDEX($A$4:$N$1000,,13)&gt;=0)*(INDEX($A$4:$N$1000,,13)&lt;&gt;""),MATCH(ROW($A$4:$N$1000),ROW($A$4:$N$1000)),""),ROWS($A$4:A204)),COLUMNS($A$1:A201)),"")</f>
        <v/>
      </c>
      <c r="AV204" s="4" t="str">
        <f>IFERROR(VLOOKUP(AU204,$A:$N,13,0),"")</f>
        <v/>
      </c>
      <c r="AW204" s="4" t="str">
        <f ca="1"/>
        <v/>
      </c>
      <c r="AX204" s="4" t="str">
        <f ca="1"/>
        <v/>
      </c>
      <c r="AY204" s="4" t="str">
        <f ca="1">IFERROR(VLOOKUP(AW204,$A:$C,4,0),"")</f>
        <v/>
      </c>
    </row>
    <row r="205" spans="1:51" ht="15.75" thickBot="1" x14ac:dyDescent="0.3">
      <c r="A205" s="64">
        <v>81365</v>
      </c>
      <c r="B205" s="62">
        <v>1476</v>
      </c>
      <c r="C205" s="63">
        <v>76</v>
      </c>
      <c r="D205" s="45">
        <f>IFERROR(VLOOKUP($A205,'Item List'!$A:$W,4,FALSE),"")</f>
        <v>60</v>
      </c>
      <c r="E205" s="53" t="str">
        <f>IFERROR(VLOOKUP($A205,'Item List'!$A:$W,5,FALSE),"")</f>
        <v>Lamivudine/Nevirapine/Zidovudine 150/200/300mg, tablets, 60 Tabs</v>
      </c>
      <c r="F205" s="45">
        <f>IFERROR(VLOOKUP($A205,'Item List'!$A:$W,6,FALSE),"")</f>
        <v>75</v>
      </c>
      <c r="G205" s="45">
        <f>IFERROR(VLOOKUP($A205,'Item List'!$A:$W,7,FALSE),"")</f>
        <v>425</v>
      </c>
      <c r="H205" s="45">
        <f>IFERROR(VLOOKUP($A205,'Item List'!$A:$W,8,FALSE),"")</f>
        <v>21</v>
      </c>
      <c r="I205" s="45" t="str">
        <f>IFERROR(VLOOKUP($A205,'Item List'!$A:$W,9,FALSE),"")</f>
        <v>JJL15L01</v>
      </c>
      <c r="J205" s="45" t="str">
        <f>IFERROR(VLOOKUP($A205,'Item List'!$A:$W,10,FALSE),"")</f>
        <v/>
      </c>
      <c r="K205" s="43">
        <f t="shared" si="32"/>
        <v>76</v>
      </c>
      <c r="L205" s="43">
        <f t="shared" si="25"/>
        <v>3.6190476190476191</v>
      </c>
      <c r="M205" s="44">
        <f t="shared" si="26"/>
        <v>4</v>
      </c>
      <c r="N205" s="49">
        <f t="shared" si="27"/>
        <v>84</v>
      </c>
      <c r="O205" s="20"/>
      <c r="Q205" s="4" t="str" cm="1">
        <f t="array" ref="Q205">IFERROR(INDEX($A$4:$N$1000,SMALL(IF((INDEX(MID($A$4:$N$1000,1,2),,11)&lt;&gt;"NN")*(INDEX($A$4:$N$1000,,13)&gt;=100)*(INDEX($A$4:$N$1000,,13)&lt;&gt;""),MATCH(ROW($A$4:$N$1000),ROW($A$4:$N$1000)),""),ROWS($A$4:A205)),COLUMNS($A$1:A202)),"")</f>
        <v/>
      </c>
      <c r="R205" s="4" t="str">
        <f>IFERROR(VLOOKUP(Q205,$A:$N,13,0),"")</f>
        <v/>
      </c>
      <c r="S205" s="4" t="str">
        <f ca="1"/>
        <v/>
      </c>
      <c r="T205" s="4" t="str">
        <f ca="1"/>
        <v/>
      </c>
      <c r="U205" s="4" t="str">
        <f t="shared" ca="1" si="28"/>
        <v/>
      </c>
      <c r="X205" s="4" t="str">
        <f>IFERROR(VLOOKUP(V205,$A:$C,4,0),"")</f>
        <v/>
      </c>
      <c r="AA205" s="4" t="str">
        <f t="shared" si="29"/>
        <v/>
      </c>
      <c r="AB205" s="8" t="str" cm="1">
        <f t="array" ref="AB205">IFERROR(INDEX($A$4:$N$1000,SMALL(IF((INDEX(MID($A$4:$N$1000,1,2),,11)&lt;&gt;"NN")*(INDEX($A$4:$N$1000,,13)&gt;=50)*(INDEX($A$4:$N$1000,,13)&lt;100)*(INDEX($A$4:$N$1000,,13)&lt;&gt;""),MATCH(ROW($A$4:$N$1000),ROW($A$4:$N$1000)),""),ROWS($A$4:A205)),COLUMNS($A$1:A202)),"")</f>
        <v/>
      </c>
      <c r="AC205" s="4" t="str">
        <f>IFERROR(VLOOKUP(AB205,$A:$N,13,0),"")</f>
        <v/>
      </c>
      <c r="AD205" s="4" t="str">
        <f ca="1"/>
        <v/>
      </c>
      <c r="AE205" s="4" t="str">
        <f ca="1"/>
        <v/>
      </c>
      <c r="AF205" s="4" t="str">
        <f t="shared" ca="1" si="30"/>
        <v/>
      </c>
      <c r="AI205" s="4" t="str">
        <f>IFERROR(VLOOKUP(AG205,$A:$C,4,0),"")</f>
        <v/>
      </c>
      <c r="AL205" s="4" t="str">
        <f>IFERROR(VLOOKUP(AJ205,$A:$C,4,0),"")</f>
        <v/>
      </c>
      <c r="AM205" s="8" cm="1">
        <f t="array" ref="AM205">IFERROR(INDEX($A$4:$N$1000,SMALL(IF((INDEX(MID($A$4:$N$1000,1,2),,11)&lt;&gt;"NN")*(INDEX($A$4:$N$1000,,13)&gt;=0)*(INDEX($A$4:$N$1000,,13)&lt;50)*(INDEX($A$4:$N$1000,,13)&lt;&gt;""),MATCH(ROW($A$4:$N$1000),ROW($A$4:$N$1000)),""),ROWS($A$4:A205)),COLUMNS($A$1:A202)),"")</f>
        <v>89014</v>
      </c>
      <c r="AN205" s="4">
        <f>IFERROR(VLOOKUP(AM205,$A:$N,13,0),"")</f>
        <v>8</v>
      </c>
      <c r="AO205" s="4">
        <f ca="1"/>
        <v>89014</v>
      </c>
      <c r="AP205" s="4">
        <f ca="1"/>
        <v>8</v>
      </c>
      <c r="AQ205" s="4" t="str">
        <f t="shared" ca="1" si="31"/>
        <v/>
      </c>
      <c r="AT205" s="4" t="str">
        <f>IFERROR(VLOOKUP(AR205,$A:$C,4,0),"")</f>
        <v/>
      </c>
      <c r="AU205" s="8" t="str" cm="1">
        <f t="array" ref="AU205">IFERROR(INDEX($A$4:$N$1000,SMALL(IF((INDEX(MID($A$4:$N$1000,1,2),,11)="NN")*(INDEX($A$4:$N$1000,,13)&gt;=0)*(INDEX($A$4:$N$1000,,13)&lt;&gt;""),MATCH(ROW($A$4:$N$1000),ROW($A$4:$N$1000)),""),ROWS($A$4:A205)),COLUMNS($A$1:A202)),"")</f>
        <v/>
      </c>
      <c r="AV205" s="4" t="str">
        <f>IFERROR(VLOOKUP(AU205,$A:$N,13,0),"")</f>
        <v/>
      </c>
      <c r="AW205" s="4" t="str">
        <f ca="1"/>
        <v/>
      </c>
      <c r="AX205" s="4" t="str">
        <f ca="1"/>
        <v/>
      </c>
      <c r="AY205" s="4" t="str">
        <f ca="1">IFERROR(VLOOKUP(AW205,$A:$C,4,0),"")</f>
        <v/>
      </c>
    </row>
    <row r="206" spans="1:51" ht="15.75" thickBot="1" x14ac:dyDescent="0.3">
      <c r="A206" s="64">
        <v>87260</v>
      </c>
      <c r="B206" s="62">
        <v>497</v>
      </c>
      <c r="C206" s="63">
        <v>78</v>
      </c>
      <c r="D206" s="45">
        <f>IFERROR(VLOOKUP($A206,'Item List'!$A:$W,4,FALSE),"")</f>
        <v>60</v>
      </c>
      <c r="E206" s="53" t="str">
        <f>IFERROR(VLOOKUP($A206,'Item List'!$A:$W,5,FALSE),"")</f>
        <v>Nevirapine 200mg, tablets, 60 Tabs</v>
      </c>
      <c r="F206" s="45">
        <f>IFERROR(VLOOKUP($A206,'Item List'!$A:$W,6,FALSE),"")</f>
        <v>345</v>
      </c>
      <c r="G206" s="45">
        <f>IFERROR(VLOOKUP($A206,'Item List'!$A:$W,7,FALSE),"")</f>
        <v>975</v>
      </c>
      <c r="H206" s="45">
        <f>IFERROR(VLOOKUP($A206,'Item List'!$A:$W,8,FALSE),"")</f>
        <v>37</v>
      </c>
      <c r="I206" s="45" t="str">
        <f>IFERROR(VLOOKUP($A206,'Item List'!$A:$W,9,FALSE),"")</f>
        <v>JJL15L02</v>
      </c>
      <c r="J206" s="45" t="str">
        <f>IFERROR(VLOOKUP($A206,'Item List'!$A:$W,10,FALSE),"")</f>
        <v/>
      </c>
      <c r="K206" s="43">
        <f t="shared" si="32"/>
        <v>78</v>
      </c>
      <c r="L206" s="43">
        <f t="shared" si="25"/>
        <v>2.1081081081081079</v>
      </c>
      <c r="M206" s="44">
        <f t="shared" si="26"/>
        <v>2</v>
      </c>
      <c r="N206" s="49">
        <f t="shared" si="27"/>
        <v>74</v>
      </c>
      <c r="O206" s="20"/>
      <c r="Q206" s="4" t="str" cm="1">
        <f t="array" ref="Q206">IFERROR(INDEX($A$4:$N$1000,SMALL(IF((INDEX(MID($A$4:$N$1000,1,2),,11)&lt;&gt;"NN")*(INDEX($A$4:$N$1000,,13)&gt;=100)*(INDEX($A$4:$N$1000,,13)&lt;&gt;""),MATCH(ROW($A$4:$N$1000),ROW($A$4:$N$1000)),""),ROWS($A$4:A206)),COLUMNS($A$1:A203)),"")</f>
        <v/>
      </c>
      <c r="R206" s="4" t="str">
        <f>IFERROR(VLOOKUP(Q206,$A:$N,13,0),"")</f>
        <v/>
      </c>
      <c r="S206" s="4" t="str">
        <f ca="1"/>
        <v/>
      </c>
      <c r="T206" s="4" t="str">
        <f ca="1"/>
        <v/>
      </c>
      <c r="U206" s="4" t="str">
        <f t="shared" ca="1" si="28"/>
        <v/>
      </c>
      <c r="X206" s="4" t="str">
        <f>IFERROR(VLOOKUP(V206,$A:$C,4,0),"")</f>
        <v/>
      </c>
      <c r="AA206" s="4" t="str">
        <f t="shared" si="29"/>
        <v/>
      </c>
      <c r="AB206" s="8" t="str" cm="1">
        <f t="array" ref="AB206">IFERROR(INDEX($A$4:$N$1000,SMALL(IF((INDEX(MID($A$4:$N$1000,1,2),,11)&lt;&gt;"NN")*(INDEX($A$4:$N$1000,,13)&gt;=50)*(INDEX($A$4:$N$1000,,13)&lt;100)*(INDEX($A$4:$N$1000,,13)&lt;&gt;""),MATCH(ROW($A$4:$N$1000),ROW($A$4:$N$1000)),""),ROWS($A$4:A206)),COLUMNS($A$1:A203)),"")</f>
        <v/>
      </c>
      <c r="AC206" s="4" t="str">
        <f>IFERROR(VLOOKUP(AB206,$A:$N,13,0),"")</f>
        <v/>
      </c>
      <c r="AD206" s="4" t="str">
        <f ca="1"/>
        <v/>
      </c>
      <c r="AE206" s="4" t="str">
        <f ca="1"/>
        <v/>
      </c>
      <c r="AF206" s="4" t="str">
        <f t="shared" ca="1" si="30"/>
        <v/>
      </c>
      <c r="AI206" s="4" t="str">
        <f>IFERROR(VLOOKUP(AG206,$A:$C,4,0),"")</f>
        <v/>
      </c>
      <c r="AL206" s="4" t="str">
        <f>IFERROR(VLOOKUP(AJ206,$A:$C,4,0),"")</f>
        <v/>
      </c>
      <c r="AM206" s="8" cm="1">
        <f t="array" ref="AM206">IFERROR(INDEX($A$4:$N$1000,SMALL(IF((INDEX(MID($A$4:$N$1000,1,2),,11)&lt;&gt;"NN")*(INDEX($A$4:$N$1000,,13)&gt;=0)*(INDEX($A$4:$N$1000,,13)&lt;50)*(INDEX($A$4:$N$1000,,13)&lt;&gt;""),MATCH(ROW($A$4:$N$1000),ROW($A$4:$N$1000)),""),ROWS($A$4:A206)),COLUMNS($A$1:A203)),"")</f>
        <v>85919</v>
      </c>
      <c r="AN206" s="4">
        <f>IFERROR(VLOOKUP(AM206,$A:$N,13,0),"")</f>
        <v>8</v>
      </c>
      <c r="AO206" s="4">
        <f ca="1"/>
        <v>85919</v>
      </c>
      <c r="AP206" s="4">
        <f ca="1"/>
        <v>8</v>
      </c>
      <c r="AQ206" s="4" t="str">
        <f t="shared" ca="1" si="31"/>
        <v/>
      </c>
      <c r="AT206" s="4" t="str">
        <f>IFERROR(VLOOKUP(AR206,$A:$C,4,0),"")</f>
        <v/>
      </c>
      <c r="AU206" s="8" t="str" cm="1">
        <f t="array" ref="AU206">IFERROR(INDEX($A$4:$N$1000,SMALL(IF((INDEX(MID($A$4:$N$1000,1,2),,11)="NN")*(INDEX($A$4:$N$1000,,13)&gt;=0)*(INDEX($A$4:$N$1000,,13)&lt;&gt;""),MATCH(ROW($A$4:$N$1000),ROW($A$4:$N$1000)),""),ROWS($A$4:A206)),COLUMNS($A$1:A203)),"")</f>
        <v/>
      </c>
      <c r="AV206" s="4" t="str">
        <f>IFERROR(VLOOKUP(AU206,$A:$N,13,0),"")</f>
        <v/>
      </c>
      <c r="AW206" s="4" t="str">
        <f ca="1"/>
        <v/>
      </c>
      <c r="AX206" s="4" t="str">
        <f ca="1"/>
        <v/>
      </c>
      <c r="AY206" s="4" t="str">
        <f ca="1">IFERROR(VLOOKUP(AW206,$A:$C,4,0),"")</f>
        <v/>
      </c>
    </row>
    <row r="207" spans="1:51" ht="15.75" thickBot="1" x14ac:dyDescent="0.3">
      <c r="A207" s="64">
        <v>88323</v>
      </c>
      <c r="B207" s="62">
        <v>2004</v>
      </c>
      <c r="C207" s="63">
        <v>219</v>
      </c>
      <c r="D207" s="45">
        <f>IFERROR(VLOOKUP($A207,'Item List'!$A:$W,4,FALSE),"")</f>
        <v>200</v>
      </c>
      <c r="E207" s="53" t="str">
        <f>IFERROR(VLOOKUP($A207,'Item List'!$A:$W,5,FALSE),"")</f>
        <v>Stavudine 1mg/ml, powder for oral solution, 200 ml</v>
      </c>
      <c r="F207" s="45">
        <f>IFERROR(VLOOKUP($A207,'Item List'!$A:$W,6,FALSE),"")</f>
        <v>90</v>
      </c>
      <c r="G207" s="45">
        <f>IFERROR(VLOOKUP($A207,'Item List'!$A:$W,7,FALSE),"")</f>
        <v>945</v>
      </c>
      <c r="H207" s="45">
        <f>IFERROR(VLOOKUP($A207,'Item List'!$A:$W,8,FALSE),"")</f>
        <v>32</v>
      </c>
      <c r="I207" s="45" t="str">
        <f>IFERROR(VLOOKUP($A207,'Item List'!$A:$W,9,FALSE),"")</f>
        <v>JJL15L03</v>
      </c>
      <c r="J207" s="45" t="str">
        <f>IFERROR(VLOOKUP($A207,'Item List'!$A:$W,10,FALSE),"")</f>
        <v/>
      </c>
      <c r="K207" s="43">
        <f t="shared" si="32"/>
        <v>219</v>
      </c>
      <c r="L207" s="43">
        <f t="shared" si="25"/>
        <v>6.84375</v>
      </c>
      <c r="M207" s="44">
        <f t="shared" si="26"/>
        <v>7</v>
      </c>
      <c r="N207" s="49">
        <f t="shared" si="27"/>
        <v>224</v>
      </c>
      <c r="O207" s="20"/>
      <c r="Q207" s="4" t="str" cm="1">
        <f t="array" ref="Q207">IFERROR(INDEX($A$4:$N$1000,SMALL(IF((INDEX(MID($A$4:$N$1000,1,2),,11)&lt;&gt;"NN")*(INDEX($A$4:$N$1000,,13)&gt;=100)*(INDEX($A$4:$N$1000,,13)&lt;&gt;""),MATCH(ROW($A$4:$N$1000),ROW($A$4:$N$1000)),""),ROWS($A$4:A207)),COLUMNS($A$1:A204)),"")</f>
        <v/>
      </c>
      <c r="R207" s="4" t="str">
        <f>IFERROR(VLOOKUP(Q207,$A:$N,13,0),"")</f>
        <v/>
      </c>
      <c r="S207" s="4" t="str">
        <f ca="1"/>
        <v/>
      </c>
      <c r="T207" s="4" t="str">
        <f ca="1"/>
        <v/>
      </c>
      <c r="U207" s="4" t="str">
        <f t="shared" ca="1" si="28"/>
        <v/>
      </c>
      <c r="X207" s="4" t="str">
        <f>IFERROR(VLOOKUP(V207,$A:$C,4,0),"")</f>
        <v/>
      </c>
      <c r="AA207" s="4" t="str">
        <f t="shared" si="29"/>
        <v/>
      </c>
      <c r="AB207" s="8" t="str" cm="1">
        <f t="array" ref="AB207">IFERROR(INDEX($A$4:$N$1000,SMALL(IF((INDEX(MID($A$4:$N$1000,1,2),,11)&lt;&gt;"NN")*(INDEX($A$4:$N$1000,,13)&gt;=50)*(INDEX($A$4:$N$1000,,13)&lt;100)*(INDEX($A$4:$N$1000,,13)&lt;&gt;""),MATCH(ROW($A$4:$N$1000),ROW($A$4:$N$1000)),""),ROWS($A$4:A207)),COLUMNS($A$1:A204)),"")</f>
        <v/>
      </c>
      <c r="AC207" s="4" t="str">
        <f>IFERROR(VLOOKUP(AB207,$A:$N,13,0),"")</f>
        <v/>
      </c>
      <c r="AD207" s="4" t="str">
        <f ca="1"/>
        <v/>
      </c>
      <c r="AE207" s="4" t="str">
        <f ca="1"/>
        <v/>
      </c>
      <c r="AF207" s="4" t="str">
        <f t="shared" ca="1" si="30"/>
        <v/>
      </c>
      <c r="AI207" s="4" t="str">
        <f>IFERROR(VLOOKUP(AG207,$A:$C,4,0),"")</f>
        <v/>
      </c>
      <c r="AL207" s="4" t="str">
        <f>IFERROR(VLOOKUP(AJ207,$A:$C,4,0),"")</f>
        <v/>
      </c>
      <c r="AM207" s="8" cm="1">
        <f t="array" ref="AM207">IFERROR(INDEX($A$4:$N$1000,SMALL(IF((INDEX(MID($A$4:$N$1000,1,2),,11)&lt;&gt;"NN")*(INDEX($A$4:$N$1000,,13)&gt;=0)*(INDEX($A$4:$N$1000,,13)&lt;50)*(INDEX($A$4:$N$1000,,13)&lt;&gt;""),MATCH(ROW($A$4:$N$1000),ROW($A$4:$N$1000)),""),ROWS($A$4:A207)),COLUMNS($A$1:A204)),"")</f>
        <v>84634</v>
      </c>
      <c r="AN207" s="4">
        <f>IFERROR(VLOOKUP(AM207,$A:$N,13,0),"")</f>
        <v>15</v>
      </c>
      <c r="AO207" s="4">
        <f ca="1"/>
        <v>84634</v>
      </c>
      <c r="AP207" s="4">
        <f ca="1"/>
        <v>15</v>
      </c>
      <c r="AQ207" s="4" t="str">
        <f t="shared" ca="1" si="31"/>
        <v/>
      </c>
      <c r="AT207" s="4" t="str">
        <f>IFERROR(VLOOKUP(AR207,$A:$C,4,0),"")</f>
        <v/>
      </c>
      <c r="AU207" s="8" t="str" cm="1">
        <f t="array" ref="AU207">IFERROR(INDEX($A$4:$N$1000,SMALL(IF((INDEX(MID($A$4:$N$1000,1,2),,11)="NN")*(INDEX($A$4:$N$1000,,13)&gt;=0)*(INDEX($A$4:$N$1000,,13)&lt;&gt;""),MATCH(ROW($A$4:$N$1000),ROW($A$4:$N$1000)),""),ROWS($A$4:A207)),COLUMNS($A$1:A204)),"")</f>
        <v/>
      </c>
      <c r="AV207" s="4" t="str">
        <f>IFERROR(VLOOKUP(AU207,$A:$N,13,0),"")</f>
        <v/>
      </c>
      <c r="AW207" s="4" t="str">
        <f ca="1"/>
        <v/>
      </c>
      <c r="AX207" s="4" t="str">
        <f ca="1"/>
        <v/>
      </c>
      <c r="AY207" s="4" t="str">
        <f ca="1">IFERROR(VLOOKUP(AW207,$A:$C,4,0),"")</f>
        <v/>
      </c>
    </row>
    <row r="208" spans="1:51" ht="15.75" thickBot="1" x14ac:dyDescent="0.3">
      <c r="A208" s="64">
        <v>86583</v>
      </c>
      <c r="B208" s="62">
        <v>443</v>
      </c>
      <c r="C208" s="63">
        <v>303</v>
      </c>
      <c r="D208" s="45">
        <f>IFERROR(VLOOKUP($A208,'Item List'!$A:$W,4,FALSE),"")</f>
        <v>100</v>
      </c>
      <c r="E208" s="53" t="str">
        <f>IFERROR(VLOOKUP($A208,'Item List'!$A:$W,5,FALSE),"")</f>
        <v>HIV 1/2, Determine HIV Kit, without Lancets, 100 Tests</v>
      </c>
      <c r="F208" s="45">
        <f>IFERROR(VLOOKUP($A208,'Item List'!$A:$W,6,FALSE),"")</f>
        <v>65</v>
      </c>
      <c r="G208" s="45">
        <f>IFERROR(VLOOKUP($A208,'Item List'!$A:$W,7,FALSE),"")</f>
        <v>944</v>
      </c>
      <c r="H208" s="45">
        <f>IFERROR(VLOOKUP($A208,'Item List'!$A:$W,8,FALSE),"")</f>
        <v>5</v>
      </c>
      <c r="I208" s="45" t="str">
        <f>IFERROR(VLOOKUP($A208,'Item List'!$A:$W,9,FALSE),"")</f>
        <v>JJL15L04</v>
      </c>
      <c r="J208" s="45" t="str">
        <f>IFERROR(VLOOKUP($A208,'Item List'!$A:$W,10,FALSE),"")</f>
        <v/>
      </c>
      <c r="K208" s="43">
        <f t="shared" si="32"/>
        <v>303</v>
      </c>
      <c r="L208" s="43">
        <f t="shared" si="25"/>
        <v>60.6</v>
      </c>
      <c r="M208" s="44">
        <f t="shared" si="26"/>
        <v>61</v>
      </c>
      <c r="N208" s="49">
        <f t="shared" si="27"/>
        <v>305</v>
      </c>
      <c r="O208" s="20"/>
      <c r="Q208" s="4" t="str" cm="1">
        <f t="array" ref="Q208">IFERROR(INDEX($A$4:$N$1000,SMALL(IF((INDEX(MID($A$4:$N$1000,1,2),,11)&lt;&gt;"NN")*(INDEX($A$4:$N$1000,,13)&gt;=100)*(INDEX($A$4:$N$1000,,13)&lt;&gt;""),MATCH(ROW($A$4:$N$1000),ROW($A$4:$N$1000)),""),ROWS($A$4:A208)),COLUMNS($A$1:A205)),"")</f>
        <v/>
      </c>
      <c r="R208" s="4" t="str">
        <f>IFERROR(VLOOKUP(Q208,$A:$N,13,0),"")</f>
        <v/>
      </c>
      <c r="S208" s="4" t="str">
        <f ca="1"/>
        <v/>
      </c>
      <c r="T208" s="4" t="str">
        <f ca="1"/>
        <v/>
      </c>
      <c r="U208" s="4" t="str">
        <f t="shared" ca="1" si="28"/>
        <v/>
      </c>
      <c r="X208" s="4" t="str">
        <f>IFERROR(VLOOKUP(V208,$A:$C,4,0),"")</f>
        <v/>
      </c>
      <c r="AA208" s="4" t="str">
        <f t="shared" si="29"/>
        <v/>
      </c>
      <c r="AB208" s="8" t="str" cm="1">
        <f t="array" ref="AB208">IFERROR(INDEX($A$4:$N$1000,SMALL(IF((INDEX(MID($A$4:$N$1000,1,2),,11)&lt;&gt;"NN")*(INDEX($A$4:$N$1000,,13)&gt;=50)*(INDEX($A$4:$N$1000,,13)&lt;100)*(INDEX($A$4:$N$1000,,13)&lt;&gt;""),MATCH(ROW($A$4:$N$1000),ROW($A$4:$N$1000)),""),ROWS($A$4:A208)),COLUMNS($A$1:A205)),"")</f>
        <v/>
      </c>
      <c r="AC208" s="4" t="str">
        <f>IFERROR(VLOOKUP(AB208,$A:$N,13,0),"")</f>
        <v/>
      </c>
      <c r="AD208" s="4" t="str">
        <f ca="1"/>
        <v/>
      </c>
      <c r="AE208" s="4" t="str">
        <f ca="1"/>
        <v/>
      </c>
      <c r="AF208" s="4" t="str">
        <f t="shared" ca="1" si="30"/>
        <v/>
      </c>
      <c r="AI208" s="4" t="str">
        <f>IFERROR(VLOOKUP(AG208,$A:$C,4,0),"")</f>
        <v/>
      </c>
      <c r="AL208" s="4" t="str">
        <f>IFERROR(VLOOKUP(AJ208,$A:$C,4,0),"")</f>
        <v/>
      </c>
      <c r="AM208" s="8" cm="1">
        <f t="array" ref="AM208">IFERROR(INDEX($A$4:$N$1000,SMALL(IF((INDEX(MID($A$4:$N$1000,1,2),,11)&lt;&gt;"NN")*(INDEX($A$4:$N$1000,,13)&gt;=0)*(INDEX($A$4:$N$1000,,13)&lt;50)*(INDEX($A$4:$N$1000,,13)&lt;&gt;""),MATCH(ROW($A$4:$N$1000),ROW($A$4:$N$1000)),""),ROWS($A$4:A208)),COLUMNS($A$1:A205)),"")</f>
        <v>83295</v>
      </c>
      <c r="AN208" s="4">
        <f>IFERROR(VLOOKUP(AM208,$A:$N,13,0),"")</f>
        <v>7</v>
      </c>
      <c r="AO208" s="4">
        <f ca="1"/>
        <v>83295</v>
      </c>
      <c r="AP208" s="4">
        <f ca="1"/>
        <v>7</v>
      </c>
      <c r="AQ208" s="4" t="str">
        <f t="shared" ca="1" si="31"/>
        <v/>
      </c>
      <c r="AT208" s="4" t="str">
        <f>IFERROR(VLOOKUP(AR208,$A:$C,4,0),"")</f>
        <v/>
      </c>
      <c r="AU208" s="8" t="str" cm="1">
        <f t="array" ref="AU208">IFERROR(INDEX($A$4:$N$1000,SMALL(IF((INDEX(MID($A$4:$N$1000,1,2),,11)="NN")*(INDEX($A$4:$N$1000,,13)&gt;=0)*(INDEX($A$4:$N$1000,,13)&lt;&gt;""),MATCH(ROW($A$4:$N$1000),ROW($A$4:$N$1000)),""),ROWS($A$4:A208)),COLUMNS($A$1:A205)),"")</f>
        <v/>
      </c>
      <c r="AV208" s="4" t="str">
        <f>IFERROR(VLOOKUP(AU208,$A:$N,13,0),"")</f>
        <v/>
      </c>
      <c r="AW208" s="4" t="str">
        <f ca="1"/>
        <v/>
      </c>
      <c r="AX208" s="4" t="str">
        <f ca="1"/>
        <v/>
      </c>
      <c r="AY208" s="4" t="str">
        <f ca="1">IFERROR(VLOOKUP(AW208,$A:$C,4,0),"")</f>
        <v/>
      </c>
    </row>
    <row r="209" spans="1:51" ht="15.75" thickBot="1" x14ac:dyDescent="0.3">
      <c r="A209" s="64">
        <v>84861</v>
      </c>
      <c r="B209" s="62">
        <v>2254</v>
      </c>
      <c r="C209" s="63">
        <v>89</v>
      </c>
      <c r="D209" s="45">
        <f>IFERROR(VLOOKUP($A209,'Item List'!$A:$W,4,FALSE),"")</f>
        <v>30</v>
      </c>
      <c r="E209" s="53" t="str">
        <f>IFERROR(VLOOKUP($A209,'Item List'!$A:$W,5,FALSE),"")</f>
        <v>Efavirenz 50mg, capsule, 30 Caps</v>
      </c>
      <c r="F209" s="45">
        <f>IFERROR(VLOOKUP($A209,'Item List'!$A:$W,6,FALSE),"")</f>
        <v>105</v>
      </c>
      <c r="G209" s="45">
        <f>IFERROR(VLOOKUP($A209,'Item List'!$A:$W,7,FALSE),"")</f>
        <v>483</v>
      </c>
      <c r="H209" s="45">
        <f>IFERROR(VLOOKUP($A209,'Item List'!$A:$W,8,FALSE),"")</f>
        <v>18</v>
      </c>
      <c r="I209" s="45" t="str">
        <f>IFERROR(VLOOKUP($A209,'Item List'!$A:$W,9,FALSE),"")</f>
        <v>JJL15L05</v>
      </c>
      <c r="J209" s="45" t="str">
        <f>IFERROR(VLOOKUP($A209,'Item List'!$A:$W,10,FALSE),"")</f>
        <v/>
      </c>
      <c r="K209" s="43">
        <f t="shared" si="32"/>
        <v>89</v>
      </c>
      <c r="L209" s="43">
        <f t="shared" si="25"/>
        <v>4.9444444444444446</v>
      </c>
      <c r="M209" s="44">
        <f t="shared" si="26"/>
        <v>5</v>
      </c>
      <c r="N209" s="49">
        <f t="shared" si="27"/>
        <v>90</v>
      </c>
      <c r="O209" s="20"/>
      <c r="Q209" s="4" t="str" cm="1">
        <f t="array" ref="Q209">IFERROR(INDEX($A$4:$N$1000,SMALL(IF((INDEX(MID($A$4:$N$1000,1,2),,11)&lt;&gt;"NN")*(INDEX($A$4:$N$1000,,13)&gt;=100)*(INDEX($A$4:$N$1000,,13)&lt;&gt;""),MATCH(ROW($A$4:$N$1000),ROW($A$4:$N$1000)),""),ROWS($A$4:A209)),COLUMNS($A$1:A206)),"")</f>
        <v/>
      </c>
      <c r="R209" s="4" t="str">
        <f>IFERROR(VLOOKUP(Q209,$A:$N,13,0),"")</f>
        <v/>
      </c>
      <c r="S209" s="4" t="str">
        <f ca="1"/>
        <v/>
      </c>
      <c r="T209" s="4" t="str">
        <f ca="1"/>
        <v/>
      </c>
      <c r="U209" s="4" t="str">
        <f t="shared" ca="1" si="28"/>
        <v/>
      </c>
      <c r="X209" s="4" t="str">
        <f>IFERROR(VLOOKUP(V209,$A:$C,4,0),"")</f>
        <v/>
      </c>
      <c r="AA209" s="4" t="str">
        <f t="shared" si="29"/>
        <v/>
      </c>
      <c r="AB209" s="8" t="str" cm="1">
        <f t="array" ref="AB209">IFERROR(INDEX($A$4:$N$1000,SMALL(IF((INDEX(MID($A$4:$N$1000,1,2),,11)&lt;&gt;"NN")*(INDEX($A$4:$N$1000,,13)&gt;=50)*(INDEX($A$4:$N$1000,,13)&lt;100)*(INDEX($A$4:$N$1000,,13)&lt;&gt;""),MATCH(ROW($A$4:$N$1000),ROW($A$4:$N$1000)),""),ROWS($A$4:A209)),COLUMNS($A$1:A206)),"")</f>
        <v/>
      </c>
      <c r="AC209" s="4" t="str">
        <f>IFERROR(VLOOKUP(AB209,$A:$N,13,0),"")</f>
        <v/>
      </c>
      <c r="AD209" s="4" t="str">
        <f ca="1"/>
        <v/>
      </c>
      <c r="AE209" s="4" t="str">
        <f ca="1"/>
        <v/>
      </c>
      <c r="AF209" s="4" t="str">
        <f t="shared" ca="1" si="30"/>
        <v/>
      </c>
      <c r="AI209" s="4" t="str">
        <f>IFERROR(VLOOKUP(AG209,$A:$C,4,0),"")</f>
        <v/>
      </c>
      <c r="AL209" s="4" t="str">
        <f>IFERROR(VLOOKUP(AJ209,$A:$C,4,0),"")</f>
        <v/>
      </c>
      <c r="AM209" s="8" cm="1">
        <f t="array" ref="AM209">IFERROR(INDEX($A$4:$N$1000,SMALL(IF((INDEX(MID($A$4:$N$1000,1,2),,11)&lt;&gt;"NN")*(INDEX($A$4:$N$1000,,13)&gt;=0)*(INDEX($A$4:$N$1000,,13)&lt;50)*(INDEX($A$4:$N$1000,,13)&lt;&gt;""),MATCH(ROW($A$4:$N$1000),ROW($A$4:$N$1000)),""),ROWS($A$4:A209)),COLUMNS($A$1:A206)),"")</f>
        <v>89548</v>
      </c>
      <c r="AN209" s="4">
        <f>IFERROR(VLOOKUP(AM209,$A:$N,13,0),"")</f>
        <v>9</v>
      </c>
      <c r="AO209" s="4">
        <f ca="1"/>
        <v>89548</v>
      </c>
      <c r="AP209" s="4">
        <f ca="1"/>
        <v>9</v>
      </c>
      <c r="AQ209" s="4" t="str">
        <f t="shared" ca="1" si="31"/>
        <v/>
      </c>
      <c r="AT209" s="4" t="str">
        <f>IFERROR(VLOOKUP(AR209,$A:$C,4,0),"")</f>
        <v/>
      </c>
      <c r="AU209" s="8" t="str" cm="1">
        <f t="array" ref="AU209">IFERROR(INDEX($A$4:$N$1000,SMALL(IF((INDEX(MID($A$4:$N$1000,1,2),,11)="NN")*(INDEX($A$4:$N$1000,,13)&gt;=0)*(INDEX($A$4:$N$1000,,13)&lt;&gt;""),MATCH(ROW($A$4:$N$1000),ROW($A$4:$N$1000)),""),ROWS($A$4:A209)),COLUMNS($A$1:A206)),"")</f>
        <v/>
      </c>
      <c r="AV209" s="4" t="str">
        <f>IFERROR(VLOOKUP(AU209,$A:$N,13,0),"")</f>
        <v/>
      </c>
      <c r="AW209" s="4" t="str">
        <f ca="1"/>
        <v/>
      </c>
      <c r="AX209" s="4" t="str">
        <f ca="1"/>
        <v/>
      </c>
      <c r="AY209" s="4" t="str">
        <f ca="1">IFERROR(VLOOKUP(AW209,$A:$C,4,0),"")</f>
        <v/>
      </c>
    </row>
    <row r="210" spans="1:51" ht="15.75" thickBot="1" x14ac:dyDescent="0.3">
      <c r="A210" s="64">
        <v>83137</v>
      </c>
      <c r="B210" s="62">
        <v>549</v>
      </c>
      <c r="C210" s="63">
        <v>68</v>
      </c>
      <c r="D210" s="45">
        <f>IFERROR(VLOOKUP($A210,'Item List'!$A:$W,4,FALSE),"")</f>
        <v>60</v>
      </c>
      <c r="E210" s="53" t="str">
        <f>IFERROR(VLOOKUP($A210,'Item List'!$A:$W,5,FALSE),"")</f>
        <v>Abacavir/Lamivudine/Zidovudine 300/150/300mg [Trizivir], tablets, 60 Tabs</v>
      </c>
      <c r="F210" s="45">
        <f>IFERROR(VLOOKUP($A210,'Item List'!$A:$W,6,FALSE),"")</f>
        <v>312</v>
      </c>
      <c r="G210" s="45">
        <f>IFERROR(VLOOKUP($A210,'Item List'!$A:$W,7,FALSE),"")</f>
        <v>485</v>
      </c>
      <c r="H210" s="45">
        <f>IFERROR(VLOOKUP($A210,'Item List'!$A:$W,8,FALSE),"")</f>
        <v>9</v>
      </c>
      <c r="I210" s="45" t="str">
        <f>IFERROR(VLOOKUP($A210,'Item List'!$A:$W,9,FALSE),"")</f>
        <v>JJL15L06</v>
      </c>
      <c r="J210" s="45" t="str">
        <f>IFERROR(VLOOKUP($A210,'Item List'!$A:$W,10,FALSE),"")</f>
        <v/>
      </c>
      <c r="K210" s="43">
        <f t="shared" si="32"/>
        <v>68</v>
      </c>
      <c r="L210" s="43">
        <f t="shared" si="25"/>
        <v>7.5555555555555554</v>
      </c>
      <c r="M210" s="44">
        <f t="shared" si="26"/>
        <v>8</v>
      </c>
      <c r="N210" s="49">
        <f t="shared" si="27"/>
        <v>72</v>
      </c>
      <c r="O210" s="20"/>
      <c r="Q210" s="4" t="str" cm="1">
        <f t="array" ref="Q210">IFERROR(INDEX($A$4:$N$1000,SMALL(IF((INDEX(MID($A$4:$N$1000,1,2),,11)&lt;&gt;"NN")*(INDEX($A$4:$N$1000,,13)&gt;=100)*(INDEX($A$4:$N$1000,,13)&lt;&gt;""),MATCH(ROW($A$4:$N$1000),ROW($A$4:$N$1000)),""),ROWS($A$4:A210)),COLUMNS($A$1:A207)),"")</f>
        <v/>
      </c>
      <c r="R210" s="4" t="str">
        <f>IFERROR(VLOOKUP(Q210,$A:$N,13,0),"")</f>
        <v/>
      </c>
      <c r="S210" s="4" t="str">
        <f ca="1"/>
        <v/>
      </c>
      <c r="T210" s="4" t="str">
        <f ca="1"/>
        <v/>
      </c>
      <c r="U210" s="4" t="str">
        <f t="shared" ca="1" si="28"/>
        <v/>
      </c>
      <c r="X210" s="4" t="str">
        <f>IFERROR(VLOOKUP(V210,$A:$C,4,0),"")</f>
        <v/>
      </c>
      <c r="AA210" s="4" t="str">
        <f t="shared" si="29"/>
        <v/>
      </c>
      <c r="AB210" s="8" t="str" cm="1">
        <f t="array" ref="AB210">IFERROR(INDEX($A$4:$N$1000,SMALL(IF((INDEX(MID($A$4:$N$1000,1,2),,11)&lt;&gt;"NN")*(INDEX($A$4:$N$1000,,13)&gt;=50)*(INDEX($A$4:$N$1000,,13)&lt;100)*(INDEX($A$4:$N$1000,,13)&lt;&gt;""),MATCH(ROW($A$4:$N$1000),ROW($A$4:$N$1000)),""),ROWS($A$4:A210)),COLUMNS($A$1:A207)),"")</f>
        <v/>
      </c>
      <c r="AC210" s="4" t="str">
        <f>IFERROR(VLOOKUP(AB210,$A:$N,13,0),"")</f>
        <v/>
      </c>
      <c r="AD210" s="4" t="str">
        <f ca="1"/>
        <v/>
      </c>
      <c r="AE210" s="4" t="str">
        <f ca="1"/>
        <v/>
      </c>
      <c r="AF210" s="4" t="str">
        <f t="shared" ca="1" si="30"/>
        <v/>
      </c>
      <c r="AI210" s="4" t="str">
        <f>IFERROR(VLOOKUP(AG210,$A:$C,4,0),"")</f>
        <v/>
      </c>
      <c r="AL210" s="4" t="str">
        <f>IFERROR(VLOOKUP(AJ210,$A:$C,4,0),"")</f>
        <v/>
      </c>
      <c r="AM210" s="8" cm="1">
        <f t="array" ref="AM210">IFERROR(INDEX($A$4:$N$1000,SMALL(IF((INDEX(MID($A$4:$N$1000,1,2),,11)&lt;&gt;"NN")*(INDEX($A$4:$N$1000,,13)&gt;=0)*(INDEX($A$4:$N$1000,,13)&lt;50)*(INDEX($A$4:$N$1000,,13)&lt;&gt;""),MATCH(ROW($A$4:$N$1000),ROW($A$4:$N$1000)),""),ROWS($A$4:A210)),COLUMNS($A$1:A207)),"")</f>
        <v>84260</v>
      </c>
      <c r="AN210" s="4">
        <f>IFERROR(VLOOKUP(AM210,$A:$N,13,0),"")</f>
        <v>10</v>
      </c>
      <c r="AO210" s="4">
        <f ca="1"/>
        <v>84260</v>
      </c>
      <c r="AP210" s="4">
        <f ca="1"/>
        <v>10</v>
      </c>
      <c r="AQ210" s="4" t="str">
        <f t="shared" ca="1" si="31"/>
        <v/>
      </c>
      <c r="AT210" s="4" t="str">
        <f>IFERROR(VLOOKUP(AR210,$A:$C,4,0),"")</f>
        <v/>
      </c>
      <c r="AU210" s="8" t="str" cm="1">
        <f t="array" ref="AU210">IFERROR(INDEX($A$4:$N$1000,SMALL(IF((INDEX(MID($A$4:$N$1000,1,2),,11)="NN")*(INDEX($A$4:$N$1000,,13)&gt;=0)*(INDEX($A$4:$N$1000,,13)&lt;&gt;""),MATCH(ROW($A$4:$N$1000),ROW($A$4:$N$1000)),""),ROWS($A$4:A210)),COLUMNS($A$1:A207)),"")</f>
        <v/>
      </c>
      <c r="AV210" s="4" t="str">
        <f>IFERROR(VLOOKUP(AU210,$A:$N,13,0),"")</f>
        <v/>
      </c>
      <c r="AW210" s="4" t="str">
        <f ca="1"/>
        <v/>
      </c>
      <c r="AX210" s="4" t="str">
        <f ca="1"/>
        <v/>
      </c>
      <c r="AY210" s="4" t="str">
        <f ca="1">IFERROR(VLOOKUP(AW210,$A:$C,4,0),"")</f>
        <v/>
      </c>
    </row>
    <row r="211" spans="1:51" ht="15.75" thickBot="1" x14ac:dyDescent="0.3">
      <c r="A211" s="64">
        <v>87018</v>
      </c>
      <c r="B211" s="62">
        <v>2447</v>
      </c>
      <c r="C211" s="63">
        <v>97</v>
      </c>
      <c r="D211" s="45">
        <f>IFERROR(VLOOKUP($A211,'Item List'!$A:$W,4,FALSE),"")</f>
        <v>100</v>
      </c>
      <c r="E211" s="53" t="str">
        <f>IFERROR(VLOOKUP($A211,'Item List'!$A:$W,5,FALSE),"")</f>
        <v>HIV, Lancet, Safety, for HIV Test kits, 100 Pcs</v>
      </c>
      <c r="F211" s="45">
        <f>IFERROR(VLOOKUP($A211,'Item List'!$A:$W,6,FALSE),"")</f>
        <v>12</v>
      </c>
      <c r="G211" s="45">
        <f>IFERROR(VLOOKUP($A211,'Item List'!$A:$W,7,FALSE),"")</f>
        <v>824</v>
      </c>
      <c r="H211" s="45">
        <f>IFERROR(VLOOKUP($A211,'Item List'!$A:$W,8,FALSE),"")</f>
        <v>26</v>
      </c>
      <c r="I211" s="45" t="str">
        <f>IFERROR(VLOOKUP($A211,'Item List'!$A:$W,9,FALSE),"")</f>
        <v>JJL15B01</v>
      </c>
      <c r="J211" s="45" t="str">
        <f>IFERROR(VLOOKUP($A211,'Item List'!$A:$W,10,FALSE),"")</f>
        <v>JDE01J04</v>
      </c>
      <c r="K211" s="43">
        <f t="shared" si="32"/>
        <v>97</v>
      </c>
      <c r="L211" s="43">
        <f t="shared" si="25"/>
        <v>3.7307692307692308</v>
      </c>
      <c r="M211" s="44">
        <f t="shared" si="26"/>
        <v>4</v>
      </c>
      <c r="N211" s="49">
        <f t="shared" si="27"/>
        <v>104</v>
      </c>
      <c r="O211" s="20"/>
      <c r="Q211" s="4" t="str" cm="1">
        <f t="array" ref="Q211">IFERROR(INDEX($A$4:$N$1000,SMALL(IF((INDEX(MID($A$4:$N$1000,1,2),,11)&lt;&gt;"NN")*(INDEX($A$4:$N$1000,,13)&gt;=100)*(INDEX($A$4:$N$1000,,13)&lt;&gt;""),MATCH(ROW($A$4:$N$1000),ROW($A$4:$N$1000)),""),ROWS($A$4:A211)),COLUMNS($A$1:A208)),"")</f>
        <v/>
      </c>
      <c r="R211" s="4" t="str">
        <f>IFERROR(VLOOKUP(Q211,$A:$N,13,0),"")</f>
        <v/>
      </c>
      <c r="S211" s="4" t="str">
        <f ca="1"/>
        <v/>
      </c>
      <c r="T211" s="4" t="str">
        <f ca="1"/>
        <v/>
      </c>
      <c r="U211" s="4" t="str">
        <f t="shared" ca="1" si="28"/>
        <v/>
      </c>
      <c r="X211" s="4" t="str">
        <f>IFERROR(VLOOKUP(V211,$A:$C,4,0),"")</f>
        <v/>
      </c>
      <c r="AA211" s="4" t="str">
        <f t="shared" si="29"/>
        <v/>
      </c>
      <c r="AB211" s="8" t="str" cm="1">
        <f t="array" ref="AB211">IFERROR(INDEX($A$4:$N$1000,SMALL(IF((INDEX(MID($A$4:$N$1000,1,2),,11)&lt;&gt;"NN")*(INDEX($A$4:$N$1000,,13)&gt;=50)*(INDEX($A$4:$N$1000,,13)&lt;100)*(INDEX($A$4:$N$1000,,13)&lt;&gt;""),MATCH(ROW($A$4:$N$1000),ROW($A$4:$N$1000)),""),ROWS($A$4:A211)),COLUMNS($A$1:A208)),"")</f>
        <v/>
      </c>
      <c r="AC211" s="4" t="str">
        <f>IFERROR(VLOOKUP(AB211,$A:$N,13,0),"")</f>
        <v/>
      </c>
      <c r="AD211" s="4" t="str">
        <f ca="1"/>
        <v/>
      </c>
      <c r="AE211" s="4" t="str">
        <f ca="1"/>
        <v/>
      </c>
      <c r="AF211" s="4" t="str">
        <f t="shared" ca="1" si="30"/>
        <v/>
      </c>
      <c r="AI211" s="4" t="str">
        <f>IFERROR(VLOOKUP(AG211,$A:$C,4,0),"")</f>
        <v/>
      </c>
      <c r="AL211" s="4" t="str">
        <f>IFERROR(VLOOKUP(AJ211,$A:$C,4,0),"")</f>
        <v/>
      </c>
      <c r="AM211" s="8" cm="1">
        <f t="array" ref="AM211">IFERROR(INDEX($A$4:$N$1000,SMALL(IF((INDEX(MID($A$4:$N$1000,1,2),,11)&lt;&gt;"NN")*(INDEX($A$4:$N$1000,,13)&gt;=0)*(INDEX($A$4:$N$1000,,13)&lt;50)*(INDEX($A$4:$N$1000,,13)&lt;&gt;""),MATCH(ROW($A$4:$N$1000),ROW($A$4:$N$1000)),""),ROWS($A$4:A211)),COLUMNS($A$1:A208)),"")</f>
        <v>83336</v>
      </c>
      <c r="AN211" s="4">
        <f>IFERROR(VLOOKUP(AM211,$A:$N,13,0),"")</f>
        <v>8</v>
      </c>
      <c r="AO211" s="4">
        <f ca="1"/>
        <v>83336</v>
      </c>
      <c r="AP211" s="4">
        <f ca="1"/>
        <v>8</v>
      </c>
      <c r="AQ211" s="4" t="str">
        <f t="shared" ca="1" si="31"/>
        <v/>
      </c>
      <c r="AT211" s="4" t="str">
        <f>IFERROR(VLOOKUP(AR211,$A:$C,4,0),"")</f>
        <v/>
      </c>
      <c r="AU211" s="8" t="str" cm="1">
        <f t="array" ref="AU211">IFERROR(INDEX($A$4:$N$1000,SMALL(IF((INDEX(MID($A$4:$N$1000,1,2),,11)="NN")*(INDEX($A$4:$N$1000,,13)&gt;=0)*(INDEX($A$4:$N$1000,,13)&lt;&gt;""),MATCH(ROW($A$4:$N$1000),ROW($A$4:$N$1000)),""),ROWS($A$4:A211)),COLUMNS($A$1:A208)),"")</f>
        <v/>
      </c>
      <c r="AV211" s="4" t="str">
        <f>IFERROR(VLOOKUP(AU211,$A:$N,13,0),"")</f>
        <v/>
      </c>
      <c r="AW211" s="4" t="str">
        <f ca="1"/>
        <v/>
      </c>
      <c r="AX211" s="4" t="str">
        <f ca="1"/>
        <v/>
      </c>
      <c r="AY211" s="4" t="str">
        <f ca="1">IFERROR(VLOOKUP(AW211,$A:$C,4,0),"")</f>
        <v/>
      </c>
    </row>
    <row r="212" spans="1:51" ht="15.75" thickBot="1" x14ac:dyDescent="0.3">
      <c r="A212" s="64">
        <v>85003</v>
      </c>
      <c r="B212" s="62">
        <v>728</v>
      </c>
      <c r="C212" s="63">
        <v>235</v>
      </c>
      <c r="D212" s="45">
        <f>IFERROR(VLOOKUP($A212,'Item List'!$A:$W,4,FALSE),"")</f>
        <v>18</v>
      </c>
      <c r="E212" s="53" t="str">
        <f>IFERROR(VLOOKUP($A212,'Item List'!$A:$W,5,FALSE),"")</f>
        <v>HIV 2, New LAV Blot 2 HIV Kit, 18 Tests</v>
      </c>
      <c r="F212" s="45">
        <f>IFERROR(VLOOKUP($A212,'Item List'!$A:$W,6,FALSE),"")</f>
        <v>40</v>
      </c>
      <c r="G212" s="45">
        <f>IFERROR(VLOOKUP($A212,'Item List'!$A:$W,7,FALSE),"")</f>
        <v>98</v>
      </c>
      <c r="H212" s="45">
        <f>IFERROR(VLOOKUP($A212,'Item List'!$A:$W,8,FALSE),"")</f>
        <v>41</v>
      </c>
      <c r="I212" s="45" t="str">
        <f>IFERROR(VLOOKUP($A212,'Item List'!$A:$W,9,FALSE),"")</f>
        <v>JJL15B02</v>
      </c>
      <c r="J212" s="45" t="str">
        <f>IFERROR(VLOOKUP($A212,'Item List'!$A:$W,10,FALSE),"")</f>
        <v>JDE01D05</v>
      </c>
      <c r="K212" s="43">
        <f t="shared" si="32"/>
        <v>235</v>
      </c>
      <c r="L212" s="43">
        <f t="shared" si="25"/>
        <v>5.7317073170731705</v>
      </c>
      <c r="M212" s="44">
        <f t="shared" si="26"/>
        <v>6</v>
      </c>
      <c r="N212" s="49">
        <f t="shared" si="27"/>
        <v>246</v>
      </c>
      <c r="O212" s="20"/>
      <c r="Q212" s="4" t="str" cm="1">
        <f t="array" ref="Q212">IFERROR(INDEX($A$4:$N$1000,SMALL(IF((INDEX(MID($A$4:$N$1000,1,2),,11)&lt;&gt;"NN")*(INDEX($A$4:$N$1000,,13)&gt;=100)*(INDEX($A$4:$N$1000,,13)&lt;&gt;""),MATCH(ROW($A$4:$N$1000),ROW($A$4:$N$1000)),""),ROWS($A$4:A212)),COLUMNS($A$1:A209)),"")</f>
        <v/>
      </c>
      <c r="R212" s="4" t="str">
        <f>IFERROR(VLOOKUP(Q212,$A:$N,13,0),"")</f>
        <v/>
      </c>
      <c r="S212" s="4" t="str">
        <f ca="1"/>
        <v/>
      </c>
      <c r="T212" s="4" t="str">
        <f ca="1"/>
        <v/>
      </c>
      <c r="U212" s="4" t="str">
        <f t="shared" ca="1" si="28"/>
        <v/>
      </c>
      <c r="X212" s="4" t="str">
        <f>IFERROR(VLOOKUP(V212,$A:$C,4,0),"")</f>
        <v/>
      </c>
      <c r="AA212" s="4" t="str">
        <f t="shared" si="29"/>
        <v/>
      </c>
      <c r="AB212" s="8" t="str" cm="1">
        <f t="array" ref="AB212">IFERROR(INDEX($A$4:$N$1000,SMALL(IF((INDEX(MID($A$4:$N$1000,1,2),,11)&lt;&gt;"NN")*(INDEX($A$4:$N$1000,,13)&gt;=50)*(INDEX($A$4:$N$1000,,13)&lt;100)*(INDEX($A$4:$N$1000,,13)&lt;&gt;""),MATCH(ROW($A$4:$N$1000),ROW($A$4:$N$1000)),""),ROWS($A$4:A212)),COLUMNS($A$1:A209)),"")</f>
        <v/>
      </c>
      <c r="AC212" s="4" t="str">
        <f>IFERROR(VLOOKUP(AB212,$A:$N,13,0),"")</f>
        <v/>
      </c>
      <c r="AD212" s="4" t="str">
        <f ca="1"/>
        <v/>
      </c>
      <c r="AE212" s="4" t="str">
        <f ca="1"/>
        <v/>
      </c>
      <c r="AF212" s="4" t="str">
        <f t="shared" ca="1" si="30"/>
        <v/>
      </c>
      <c r="AI212" s="4" t="str">
        <f>IFERROR(VLOOKUP(AG212,$A:$C,4,0),"")</f>
        <v/>
      </c>
      <c r="AL212" s="4" t="str">
        <f>IFERROR(VLOOKUP(AJ212,$A:$C,4,0),"")</f>
        <v/>
      </c>
      <c r="AM212" s="8" cm="1">
        <f t="array" ref="AM212">IFERROR(INDEX($A$4:$N$1000,SMALL(IF((INDEX(MID($A$4:$N$1000,1,2),,11)&lt;&gt;"NN")*(INDEX($A$4:$N$1000,,13)&gt;=0)*(INDEX($A$4:$N$1000,,13)&lt;50)*(INDEX($A$4:$N$1000,,13)&lt;&gt;""),MATCH(ROW($A$4:$N$1000),ROW($A$4:$N$1000)),""),ROWS($A$4:A212)),COLUMNS($A$1:A209)),"")</f>
        <v>87991</v>
      </c>
      <c r="AN212" s="4">
        <f>IFERROR(VLOOKUP(AM212,$A:$N,13,0),"")</f>
        <v>20</v>
      </c>
      <c r="AO212" s="4">
        <f ca="1"/>
        <v>87991</v>
      </c>
      <c r="AP212" s="4">
        <f ca="1"/>
        <v>20</v>
      </c>
      <c r="AQ212" s="4" t="str">
        <f t="shared" ca="1" si="31"/>
        <v/>
      </c>
      <c r="AT212" s="4" t="str">
        <f>IFERROR(VLOOKUP(AR212,$A:$C,4,0),"")</f>
        <v/>
      </c>
      <c r="AU212" s="8" t="str" cm="1">
        <f t="array" ref="AU212">IFERROR(INDEX($A$4:$N$1000,SMALL(IF((INDEX(MID($A$4:$N$1000,1,2),,11)="NN")*(INDEX($A$4:$N$1000,,13)&gt;=0)*(INDEX($A$4:$N$1000,,13)&lt;&gt;""),MATCH(ROW($A$4:$N$1000),ROW($A$4:$N$1000)),""),ROWS($A$4:A212)),COLUMNS($A$1:A209)),"")</f>
        <v/>
      </c>
      <c r="AV212" s="4" t="str">
        <f>IFERROR(VLOOKUP(AU212,$A:$N,13,0),"")</f>
        <v/>
      </c>
      <c r="AW212" s="4" t="str">
        <f ca="1"/>
        <v/>
      </c>
      <c r="AX212" s="4" t="str">
        <f ca="1"/>
        <v/>
      </c>
      <c r="AY212" s="4" t="str">
        <f ca="1">IFERROR(VLOOKUP(AW212,$A:$C,4,0),"")</f>
        <v/>
      </c>
    </row>
    <row r="213" spans="1:51" ht="15.75" thickBot="1" x14ac:dyDescent="0.3">
      <c r="A213" s="64">
        <v>81181</v>
      </c>
      <c r="B213" s="62">
        <v>454</v>
      </c>
      <c r="C213" s="63">
        <v>191</v>
      </c>
      <c r="D213" s="45">
        <f>IFERROR(VLOOKUP($A213,'Item List'!$A:$W,4,FALSE),"")</f>
        <v>25</v>
      </c>
      <c r="E213" s="53" t="str">
        <f>IFERROR(VLOOKUP($A213,'Item List'!$A:$W,5,FALSE),"")</f>
        <v>HIV, Bioline HIV 1/2 3.0 Kit, [DON] 25 Tests</v>
      </c>
      <c r="F213" s="45">
        <f>IFERROR(VLOOKUP($A213,'Item List'!$A:$W,6,FALSE),"")</f>
        <v>255</v>
      </c>
      <c r="G213" s="45">
        <f>IFERROR(VLOOKUP($A213,'Item List'!$A:$W,7,FALSE),"")</f>
        <v>916</v>
      </c>
      <c r="H213" s="45">
        <f>IFERROR(VLOOKUP($A213,'Item List'!$A:$W,8,FALSE),"")</f>
        <v>20</v>
      </c>
      <c r="I213" s="45" t="str">
        <f>IFERROR(VLOOKUP($A213,'Item List'!$A:$W,9,FALSE),"")</f>
        <v>JJL15B03</v>
      </c>
      <c r="J213" s="45" t="str">
        <f>IFERROR(VLOOKUP($A213,'Item List'!$A:$W,10,FALSE),"")</f>
        <v>JDE01J01</v>
      </c>
      <c r="K213" s="43">
        <f t="shared" si="32"/>
        <v>191</v>
      </c>
      <c r="L213" s="43">
        <f t="shared" si="25"/>
        <v>9.5500000000000007</v>
      </c>
      <c r="M213" s="44">
        <f t="shared" si="26"/>
        <v>10</v>
      </c>
      <c r="N213" s="49">
        <f t="shared" si="27"/>
        <v>200</v>
      </c>
      <c r="O213" s="20"/>
      <c r="Q213" s="4" t="str" cm="1">
        <f t="array" ref="Q213">IFERROR(INDEX($A$4:$N$1000,SMALL(IF((INDEX(MID($A$4:$N$1000,1,2),,11)&lt;&gt;"NN")*(INDEX($A$4:$N$1000,,13)&gt;=100)*(INDEX($A$4:$N$1000,,13)&lt;&gt;""),MATCH(ROW($A$4:$N$1000),ROW($A$4:$N$1000)),""),ROWS($A$4:A213)),COLUMNS($A$1:A210)),"")</f>
        <v/>
      </c>
      <c r="R213" s="4" t="str">
        <f>IFERROR(VLOOKUP(Q213,$A:$N,13,0),"")</f>
        <v/>
      </c>
      <c r="S213" s="4" t="str">
        <f ca="1"/>
        <v/>
      </c>
      <c r="T213" s="4" t="str">
        <f ca="1"/>
        <v/>
      </c>
      <c r="U213" s="4" t="str">
        <f t="shared" ca="1" si="28"/>
        <v/>
      </c>
      <c r="X213" s="4" t="str">
        <f>IFERROR(VLOOKUP(V213,$A:$C,4,0),"")</f>
        <v/>
      </c>
      <c r="AA213" s="4" t="str">
        <f t="shared" si="29"/>
        <v/>
      </c>
      <c r="AB213" s="8" t="str" cm="1">
        <f t="array" ref="AB213">IFERROR(INDEX($A$4:$N$1000,SMALL(IF((INDEX(MID($A$4:$N$1000,1,2),,11)&lt;&gt;"NN")*(INDEX($A$4:$N$1000,,13)&gt;=50)*(INDEX($A$4:$N$1000,,13)&lt;100)*(INDEX($A$4:$N$1000,,13)&lt;&gt;""),MATCH(ROW($A$4:$N$1000),ROW($A$4:$N$1000)),""),ROWS($A$4:A213)),COLUMNS($A$1:A210)),"")</f>
        <v/>
      </c>
      <c r="AC213" s="4" t="str">
        <f>IFERROR(VLOOKUP(AB213,$A:$N,13,0),"")</f>
        <v/>
      </c>
      <c r="AD213" s="4" t="str">
        <f ca="1"/>
        <v/>
      </c>
      <c r="AE213" s="4" t="str">
        <f ca="1"/>
        <v/>
      </c>
      <c r="AF213" s="4" t="str">
        <f t="shared" ca="1" si="30"/>
        <v/>
      </c>
      <c r="AI213" s="4" t="str">
        <f>IFERROR(VLOOKUP(AG213,$A:$C,4,0),"")</f>
        <v/>
      </c>
      <c r="AL213" s="4" t="str">
        <f>IFERROR(VLOOKUP(AJ213,$A:$C,4,0),"")</f>
        <v/>
      </c>
      <c r="AM213" s="8" cm="1">
        <f t="array" ref="AM213">IFERROR(INDEX($A$4:$N$1000,SMALL(IF((INDEX(MID($A$4:$N$1000,1,2),,11)&lt;&gt;"NN")*(INDEX($A$4:$N$1000,,13)&gt;=0)*(INDEX($A$4:$N$1000,,13)&lt;50)*(INDEX($A$4:$N$1000,,13)&lt;&gt;""),MATCH(ROW($A$4:$N$1000),ROW($A$4:$N$1000)),""),ROWS($A$4:A213)),COLUMNS($A$1:A210)),"")</f>
        <v>81416</v>
      </c>
      <c r="AN213" s="4">
        <f>IFERROR(VLOOKUP(AM213,$A:$N,13,0),"")</f>
        <v>4</v>
      </c>
      <c r="AO213" s="4">
        <f ca="1"/>
        <v>81416</v>
      </c>
      <c r="AP213" s="4">
        <f ca="1"/>
        <v>4</v>
      </c>
      <c r="AQ213" s="4" t="str">
        <f t="shared" ca="1" si="31"/>
        <v/>
      </c>
      <c r="AT213" s="4" t="str">
        <f>IFERROR(VLOOKUP(AR213,$A:$C,4,0),"")</f>
        <v/>
      </c>
      <c r="AU213" s="8" t="str" cm="1">
        <f t="array" ref="AU213">IFERROR(INDEX($A$4:$N$1000,SMALL(IF((INDEX(MID($A$4:$N$1000,1,2),,11)="NN")*(INDEX($A$4:$N$1000,,13)&gt;=0)*(INDEX($A$4:$N$1000,,13)&lt;&gt;""),MATCH(ROW($A$4:$N$1000),ROW($A$4:$N$1000)),""),ROWS($A$4:A213)),COLUMNS($A$1:A210)),"")</f>
        <v/>
      </c>
      <c r="AV213" s="4" t="str">
        <f>IFERROR(VLOOKUP(AU213,$A:$N,13,0),"")</f>
        <v/>
      </c>
      <c r="AW213" s="4" t="str">
        <f ca="1"/>
        <v/>
      </c>
      <c r="AX213" s="4" t="str">
        <f ca="1"/>
        <v/>
      </c>
      <c r="AY213" s="4" t="str">
        <f ca="1">IFERROR(VLOOKUP(AW213,$A:$C,4,0),"")</f>
        <v/>
      </c>
    </row>
    <row r="214" spans="1:51" ht="15.75" thickBot="1" x14ac:dyDescent="0.3">
      <c r="A214" s="64">
        <v>85145</v>
      </c>
      <c r="B214" s="62">
        <v>876</v>
      </c>
      <c r="C214" s="63">
        <v>149</v>
      </c>
      <c r="D214" s="45">
        <f>IFERROR(VLOOKUP($A214,'Item List'!$A:$W,4,FALSE),"")</f>
        <v>25</v>
      </c>
      <c r="E214" s="53" t="str">
        <f>IFERROR(VLOOKUP($A214,'Item List'!$A:$W,5,FALSE),"")</f>
        <v>HIV 1/2, Bioline 3.0 Kit, Lancets, Capillary pipets, Alcohol swabs included, 25 Tests</v>
      </c>
      <c r="F214" s="45">
        <f>IFERROR(VLOOKUP($A214,'Item List'!$A:$W,6,FALSE),"")</f>
        <v>32</v>
      </c>
      <c r="G214" s="45">
        <f>IFERROR(VLOOKUP($A214,'Item List'!$A:$W,7,FALSE),"")</f>
        <v>125</v>
      </c>
      <c r="H214" s="45">
        <f>IFERROR(VLOOKUP($A214,'Item List'!$A:$W,8,FALSE),"")</f>
        <v>48</v>
      </c>
      <c r="I214" s="45" t="str">
        <f>IFERROR(VLOOKUP($A214,'Item List'!$A:$W,9,FALSE),"")</f>
        <v>JJL15J02</v>
      </c>
      <c r="J214" s="45" t="str">
        <f>IFERROR(VLOOKUP($A214,'Item List'!$A:$W,10,FALSE),"")</f>
        <v/>
      </c>
      <c r="K214" s="43">
        <f t="shared" si="32"/>
        <v>149</v>
      </c>
      <c r="L214" s="43">
        <f t="shared" si="25"/>
        <v>3.1041666666666665</v>
      </c>
      <c r="M214" s="44">
        <f t="shared" si="26"/>
        <v>3</v>
      </c>
      <c r="N214" s="49">
        <f t="shared" si="27"/>
        <v>144</v>
      </c>
      <c r="O214" s="20"/>
      <c r="Q214" s="4" t="str" cm="1">
        <f t="array" ref="Q214">IFERROR(INDEX($A$4:$N$1000,SMALL(IF((INDEX(MID($A$4:$N$1000,1,2),,11)&lt;&gt;"NN")*(INDEX($A$4:$N$1000,,13)&gt;=100)*(INDEX($A$4:$N$1000,,13)&lt;&gt;""),MATCH(ROW($A$4:$N$1000),ROW($A$4:$N$1000)),""),ROWS($A$4:A214)),COLUMNS($A$1:A211)),"")</f>
        <v/>
      </c>
      <c r="R214" s="4" t="str">
        <f>IFERROR(VLOOKUP(Q214,$A:$N,13,0),"")</f>
        <v/>
      </c>
      <c r="S214" s="4" t="str">
        <f ca="1"/>
        <v/>
      </c>
      <c r="T214" s="4" t="str">
        <f ca="1"/>
        <v/>
      </c>
      <c r="U214" s="4" t="str">
        <f t="shared" ca="1" si="28"/>
        <v/>
      </c>
      <c r="X214" s="4" t="str">
        <f>IFERROR(VLOOKUP(V214,$A:$C,4,0),"")</f>
        <v/>
      </c>
      <c r="AA214" s="4" t="str">
        <f t="shared" si="29"/>
        <v/>
      </c>
      <c r="AB214" s="8" t="str" cm="1">
        <f t="array" ref="AB214">IFERROR(INDEX($A$4:$N$1000,SMALL(IF((INDEX(MID($A$4:$N$1000,1,2),,11)&lt;&gt;"NN")*(INDEX($A$4:$N$1000,,13)&gt;=50)*(INDEX($A$4:$N$1000,,13)&lt;100)*(INDEX($A$4:$N$1000,,13)&lt;&gt;""),MATCH(ROW($A$4:$N$1000),ROW($A$4:$N$1000)),""),ROWS($A$4:A214)),COLUMNS($A$1:A211)),"")</f>
        <v/>
      </c>
      <c r="AC214" s="4" t="str">
        <f>IFERROR(VLOOKUP(AB214,$A:$N,13,0),"")</f>
        <v/>
      </c>
      <c r="AD214" s="4" t="str">
        <f ca="1"/>
        <v/>
      </c>
      <c r="AE214" s="4" t="str">
        <f ca="1"/>
        <v/>
      </c>
      <c r="AF214" s="4" t="str">
        <f t="shared" ca="1" si="30"/>
        <v/>
      </c>
      <c r="AI214" s="4" t="str">
        <f>IFERROR(VLOOKUP(AG214,$A:$C,4,0),"")</f>
        <v/>
      </c>
      <c r="AL214" s="4" t="str">
        <f>IFERROR(VLOOKUP(AJ214,$A:$C,4,0),"")</f>
        <v/>
      </c>
      <c r="AM214" s="8" cm="1">
        <f t="array" ref="AM214">IFERROR(INDEX($A$4:$N$1000,SMALL(IF((INDEX(MID($A$4:$N$1000,1,2),,11)&lt;&gt;"NN")*(INDEX($A$4:$N$1000,,13)&gt;=0)*(INDEX($A$4:$N$1000,,13)&lt;50)*(INDEX($A$4:$N$1000,,13)&lt;&gt;""),MATCH(ROW($A$4:$N$1000),ROW($A$4:$N$1000)),""),ROWS($A$4:A214)),COLUMNS($A$1:A211)),"")</f>
        <v>83374</v>
      </c>
      <c r="AN214" s="4">
        <f>IFERROR(VLOOKUP(AM214,$A:$N,13,0),"")</f>
        <v>4</v>
      </c>
      <c r="AO214" s="4">
        <f ca="1"/>
        <v>83374</v>
      </c>
      <c r="AP214" s="4">
        <f ca="1"/>
        <v>4</v>
      </c>
      <c r="AQ214" s="4" t="str">
        <f t="shared" ca="1" si="31"/>
        <v/>
      </c>
      <c r="AT214" s="4" t="str">
        <f>IFERROR(VLOOKUP(AR214,$A:$C,4,0),"")</f>
        <v/>
      </c>
      <c r="AU214" s="8" t="str" cm="1">
        <f t="array" ref="AU214">IFERROR(INDEX($A$4:$N$1000,SMALL(IF((INDEX(MID($A$4:$N$1000,1,2),,11)="NN")*(INDEX($A$4:$N$1000,,13)&gt;=0)*(INDEX($A$4:$N$1000,,13)&lt;&gt;""),MATCH(ROW($A$4:$N$1000),ROW($A$4:$N$1000)),""),ROWS($A$4:A214)),COLUMNS($A$1:A211)),"")</f>
        <v/>
      </c>
      <c r="AV214" s="4" t="str">
        <f>IFERROR(VLOOKUP(AU214,$A:$N,13,0),"")</f>
        <v/>
      </c>
      <c r="AW214" s="4" t="str">
        <f ca="1"/>
        <v/>
      </c>
      <c r="AX214" s="4" t="str">
        <f ca="1"/>
        <v/>
      </c>
      <c r="AY214" s="4" t="str">
        <f ca="1">IFERROR(VLOOKUP(AW214,$A:$C,4,0),"")</f>
        <v/>
      </c>
    </row>
    <row r="215" spans="1:51" ht="15.75" thickBot="1" x14ac:dyDescent="0.3">
      <c r="A215" s="64">
        <v>83171</v>
      </c>
      <c r="B215" s="62">
        <v>1185</v>
      </c>
      <c r="C215" s="63">
        <v>84</v>
      </c>
      <c r="D215" s="45">
        <f>IFERROR(VLOOKUP($A215,'Item List'!$A:$W,4,FALSE),"")</f>
        <v>30</v>
      </c>
      <c r="E215" s="53" t="str">
        <f>IFERROR(VLOOKUP($A215,'Item List'!$A:$W,5,FALSE),"")</f>
        <v>Efavirenz/Emtricitabine/Tenofovir Disoproxil Fumarate 600/200/300mg [Atripla], tablets, 30 Tabs</v>
      </c>
      <c r="F215" s="45">
        <f>IFERROR(VLOOKUP($A215,'Item List'!$A:$W,6,FALSE),"")</f>
        <v>175</v>
      </c>
      <c r="G215" s="45">
        <f>IFERROR(VLOOKUP($A215,'Item List'!$A:$W,7,FALSE),"")</f>
        <v>855</v>
      </c>
      <c r="H215" s="45">
        <f>IFERROR(VLOOKUP($A215,'Item List'!$A:$W,8,FALSE),"")</f>
        <v>0</v>
      </c>
      <c r="I215" s="45" t="str">
        <f>IFERROR(VLOOKUP($A215,'Item List'!$A:$W,9,FALSE),"")</f>
        <v>JJL15D01</v>
      </c>
      <c r="J215" s="45" t="str">
        <f>IFERROR(VLOOKUP($A215,'Item List'!$A:$W,10,FALSE),"")</f>
        <v>JDE01D02</v>
      </c>
      <c r="K215" s="43">
        <f t="shared" si="32"/>
        <v>84</v>
      </c>
      <c r="L215" s="43" t="str">
        <f t="shared" si="25"/>
        <v/>
      </c>
      <c r="M215" s="44" t="str">
        <f t="shared" si="26"/>
        <v/>
      </c>
      <c r="N215" s="49" t="str">
        <f t="shared" si="27"/>
        <v/>
      </c>
      <c r="O215" s="20"/>
      <c r="Q215" s="4" t="str" cm="1">
        <f t="array" ref="Q215">IFERROR(INDEX($A$4:$N$1000,SMALL(IF((INDEX(MID($A$4:$N$1000,1,2),,11)&lt;&gt;"NN")*(INDEX($A$4:$N$1000,,13)&gt;=100)*(INDEX($A$4:$N$1000,,13)&lt;&gt;""),MATCH(ROW($A$4:$N$1000),ROW($A$4:$N$1000)),""),ROWS($A$4:A215)),COLUMNS($A$1:A212)),"")</f>
        <v/>
      </c>
      <c r="R215" s="4" t="str">
        <f>IFERROR(VLOOKUP(Q215,$A:$N,13,0),"")</f>
        <v/>
      </c>
      <c r="S215" s="4" t="str">
        <f ca="1"/>
        <v/>
      </c>
      <c r="T215" s="4" t="str">
        <f ca="1"/>
        <v/>
      </c>
      <c r="U215" s="4" t="str">
        <f t="shared" ca="1" si="28"/>
        <v/>
      </c>
      <c r="X215" s="4" t="str">
        <f>IFERROR(VLOOKUP(V215,$A:$C,4,0),"")</f>
        <v/>
      </c>
      <c r="AA215" s="4" t="str">
        <f t="shared" si="29"/>
        <v/>
      </c>
      <c r="AB215" s="8" t="str" cm="1">
        <f t="array" ref="AB215">IFERROR(INDEX($A$4:$N$1000,SMALL(IF((INDEX(MID($A$4:$N$1000,1,2),,11)&lt;&gt;"NN")*(INDEX($A$4:$N$1000,,13)&gt;=50)*(INDEX($A$4:$N$1000,,13)&lt;100)*(INDEX($A$4:$N$1000,,13)&lt;&gt;""),MATCH(ROW($A$4:$N$1000),ROW($A$4:$N$1000)),""),ROWS($A$4:A215)),COLUMNS($A$1:A212)),"")</f>
        <v/>
      </c>
      <c r="AC215" s="4" t="str">
        <f>IFERROR(VLOOKUP(AB215,$A:$N,13,0),"")</f>
        <v/>
      </c>
      <c r="AD215" s="4" t="str">
        <f ca="1"/>
        <v/>
      </c>
      <c r="AE215" s="4" t="str">
        <f ca="1"/>
        <v/>
      </c>
      <c r="AF215" s="4" t="str">
        <f t="shared" ca="1" si="30"/>
        <v/>
      </c>
      <c r="AI215" s="4" t="str">
        <f>IFERROR(VLOOKUP(AG215,$A:$C,4,0),"")</f>
        <v/>
      </c>
      <c r="AL215" s="4" t="str">
        <f>IFERROR(VLOOKUP(AJ215,$A:$C,4,0),"")</f>
        <v/>
      </c>
      <c r="AM215" s="8" cm="1">
        <f t="array" ref="AM215">IFERROR(INDEX($A$4:$N$1000,SMALL(IF((INDEX(MID($A$4:$N$1000,1,2),,11)&lt;&gt;"NN")*(INDEX($A$4:$N$1000,,13)&gt;=0)*(INDEX($A$4:$N$1000,,13)&lt;50)*(INDEX($A$4:$N$1000,,13)&lt;&gt;""),MATCH(ROW($A$4:$N$1000),ROW($A$4:$N$1000)),""),ROWS($A$4:A215)),COLUMNS($A$1:A212)),"")</f>
        <v>84507</v>
      </c>
      <c r="AN215" s="4">
        <f>IFERROR(VLOOKUP(AM215,$A:$N,13,0),"")</f>
        <v>17</v>
      </c>
      <c r="AO215" s="4">
        <f ca="1"/>
        <v>84507</v>
      </c>
      <c r="AP215" s="4">
        <f ca="1"/>
        <v>17</v>
      </c>
      <c r="AQ215" s="4" t="str">
        <f t="shared" ca="1" si="31"/>
        <v/>
      </c>
      <c r="AT215" s="4" t="str">
        <f>IFERROR(VLOOKUP(AR215,$A:$C,4,0),"")</f>
        <v/>
      </c>
      <c r="AU215" s="8" t="str" cm="1">
        <f t="array" ref="AU215">IFERROR(INDEX($A$4:$N$1000,SMALL(IF((INDEX(MID($A$4:$N$1000,1,2),,11)="NN")*(INDEX($A$4:$N$1000,,13)&gt;=0)*(INDEX($A$4:$N$1000,,13)&lt;&gt;""),MATCH(ROW($A$4:$N$1000),ROW($A$4:$N$1000)),""),ROWS($A$4:A215)),COLUMNS($A$1:A212)),"")</f>
        <v/>
      </c>
      <c r="AV215" s="4" t="str">
        <f>IFERROR(VLOOKUP(AU215,$A:$N,13,0),"")</f>
        <v/>
      </c>
      <c r="AW215" s="4" t="str">
        <f ca="1"/>
        <v/>
      </c>
      <c r="AX215" s="4" t="str">
        <f ca="1"/>
        <v/>
      </c>
      <c r="AY215" s="4" t="str">
        <f ca="1">IFERROR(VLOOKUP(AW215,$A:$C,4,0),"")</f>
        <v/>
      </c>
    </row>
    <row r="216" spans="1:51" ht="15.75" thickBot="1" x14ac:dyDescent="0.3">
      <c r="A216" s="64">
        <v>85993</v>
      </c>
      <c r="B216" s="62">
        <v>1331</v>
      </c>
      <c r="C216" s="63">
        <v>101</v>
      </c>
      <c r="D216" s="45">
        <f>IFERROR(VLOOKUP($A216,'Item List'!$A:$W,4,FALSE),"")</f>
        <v>30</v>
      </c>
      <c r="E216" s="53" t="str">
        <f>IFERROR(VLOOKUP($A216,'Item List'!$A:$W,5,FALSE),"")</f>
        <v>HIV 1/2, Bioline 3.0 Kit, (no accessories), 30 Tests</v>
      </c>
      <c r="F216" s="45">
        <f>IFERROR(VLOOKUP($A216,'Item List'!$A:$W,6,FALSE),"")</f>
        <v>280</v>
      </c>
      <c r="G216" s="45">
        <f>IFERROR(VLOOKUP($A216,'Item List'!$A:$W,7,FALSE),"")</f>
        <v>394</v>
      </c>
      <c r="H216" s="45">
        <f>IFERROR(VLOOKUP($A216,'Item List'!$A:$W,8,FALSE),"")</f>
        <v>28</v>
      </c>
      <c r="I216" s="45" t="str">
        <f>IFERROR(VLOOKUP($A216,'Item List'!$A:$W,9,FALSE),"")</f>
        <v>JJL15E01</v>
      </c>
      <c r="J216" s="45" t="str">
        <f>IFERROR(VLOOKUP($A216,'Item List'!$A:$W,10,FALSE),"")</f>
        <v/>
      </c>
      <c r="K216" s="43">
        <f t="shared" si="32"/>
        <v>101</v>
      </c>
      <c r="L216" s="43">
        <f t="shared" si="25"/>
        <v>3.6071428571428572</v>
      </c>
      <c r="M216" s="44">
        <f t="shared" si="26"/>
        <v>4</v>
      </c>
      <c r="N216" s="49">
        <f t="shared" si="27"/>
        <v>112</v>
      </c>
      <c r="O216" s="20"/>
      <c r="Q216" s="4" t="str" cm="1">
        <f t="array" ref="Q216">IFERROR(INDEX($A$4:$N$1000,SMALL(IF((INDEX(MID($A$4:$N$1000,1,2),,11)&lt;&gt;"NN")*(INDEX($A$4:$N$1000,,13)&gt;=100)*(INDEX($A$4:$N$1000,,13)&lt;&gt;""),MATCH(ROW($A$4:$N$1000),ROW($A$4:$N$1000)),""),ROWS($A$4:A216)),COLUMNS($A$1:A213)),"")</f>
        <v/>
      </c>
      <c r="R216" s="4" t="str">
        <f>IFERROR(VLOOKUP(Q216,$A:$N,13,0),"")</f>
        <v/>
      </c>
      <c r="S216" s="4" t="str">
        <f ca="1"/>
        <v/>
      </c>
      <c r="T216" s="4" t="str">
        <f ca="1"/>
        <v/>
      </c>
      <c r="U216" s="4" t="str">
        <f t="shared" ca="1" si="28"/>
        <v/>
      </c>
      <c r="X216" s="4" t="str">
        <f>IFERROR(VLOOKUP(V216,$A:$C,4,0),"")</f>
        <v/>
      </c>
      <c r="AA216" s="4" t="str">
        <f t="shared" si="29"/>
        <v/>
      </c>
      <c r="AB216" s="8" t="str" cm="1">
        <f t="array" ref="AB216">IFERROR(INDEX($A$4:$N$1000,SMALL(IF((INDEX(MID($A$4:$N$1000,1,2),,11)&lt;&gt;"NN")*(INDEX($A$4:$N$1000,,13)&gt;=50)*(INDEX($A$4:$N$1000,,13)&lt;100)*(INDEX($A$4:$N$1000,,13)&lt;&gt;""),MATCH(ROW($A$4:$N$1000),ROW($A$4:$N$1000)),""),ROWS($A$4:A216)),COLUMNS($A$1:A213)),"")</f>
        <v/>
      </c>
      <c r="AC216" s="4" t="str">
        <f>IFERROR(VLOOKUP(AB216,$A:$N,13,0),"")</f>
        <v/>
      </c>
      <c r="AD216" s="4" t="str">
        <f ca="1"/>
        <v/>
      </c>
      <c r="AE216" s="4" t="str">
        <f ca="1"/>
        <v/>
      </c>
      <c r="AF216" s="4" t="str">
        <f t="shared" ca="1" si="30"/>
        <v/>
      </c>
      <c r="AI216" s="4" t="str">
        <f>IFERROR(VLOOKUP(AG216,$A:$C,4,0),"")</f>
        <v/>
      </c>
      <c r="AL216" s="4" t="str">
        <f>IFERROR(VLOOKUP(AJ216,$A:$C,4,0),"")</f>
        <v/>
      </c>
      <c r="AM216" s="8" cm="1">
        <f t="array" ref="AM216">IFERROR(INDEX($A$4:$N$1000,SMALL(IF((INDEX(MID($A$4:$N$1000,1,2),,11)&lt;&gt;"NN")*(INDEX($A$4:$N$1000,,13)&gt;=0)*(INDEX($A$4:$N$1000,,13)&lt;50)*(INDEX($A$4:$N$1000,,13)&lt;&gt;""),MATCH(ROW($A$4:$N$1000),ROW($A$4:$N$1000)),""),ROWS($A$4:A216)),COLUMNS($A$1:A213)),"")</f>
        <v>83724</v>
      </c>
      <c r="AN216" s="4">
        <f>IFERROR(VLOOKUP(AM216,$A:$N,13,0),"")</f>
        <v>8</v>
      </c>
      <c r="AO216" s="4">
        <f ca="1"/>
        <v>83724</v>
      </c>
      <c r="AP216" s="4">
        <f ca="1"/>
        <v>8</v>
      </c>
      <c r="AQ216" s="4" t="str">
        <f t="shared" ca="1" si="31"/>
        <v/>
      </c>
      <c r="AT216" s="4" t="str">
        <f>IFERROR(VLOOKUP(AR216,$A:$C,4,0),"")</f>
        <v/>
      </c>
      <c r="AU216" s="8" t="str" cm="1">
        <f t="array" ref="AU216">IFERROR(INDEX($A$4:$N$1000,SMALL(IF((INDEX(MID($A$4:$N$1000,1,2),,11)="NN")*(INDEX($A$4:$N$1000,,13)&gt;=0)*(INDEX($A$4:$N$1000,,13)&lt;&gt;""),MATCH(ROW($A$4:$N$1000),ROW($A$4:$N$1000)),""),ROWS($A$4:A216)),COLUMNS($A$1:A213)),"")</f>
        <v/>
      </c>
      <c r="AV216" s="4" t="str">
        <f>IFERROR(VLOOKUP(AU216,$A:$N,13,0),"")</f>
        <v/>
      </c>
      <c r="AW216" s="4" t="str">
        <f ca="1"/>
        <v/>
      </c>
      <c r="AX216" s="4" t="str">
        <f ca="1"/>
        <v/>
      </c>
      <c r="AY216" s="4" t="str">
        <f ca="1">IFERROR(VLOOKUP(AW216,$A:$C,4,0),"")</f>
        <v/>
      </c>
    </row>
    <row r="217" spans="1:51" ht="15.75" thickBot="1" x14ac:dyDescent="0.3">
      <c r="A217" s="64">
        <v>85518</v>
      </c>
      <c r="B217" s="62">
        <v>2144</v>
      </c>
      <c r="C217" s="63">
        <v>296</v>
      </c>
      <c r="D217" s="45">
        <f>IFERROR(VLOOKUP($A217,'Item List'!$A:$W,4,FALSE),"")</f>
        <v>90</v>
      </c>
      <c r="E217" s="53" t="str">
        <f>IFERROR(VLOOKUP($A217,'Item List'!$A:$W,5,FALSE),"")</f>
        <v>Efavirenz 200mg, capsule, 90 Caps</v>
      </c>
      <c r="F217" s="45">
        <f>IFERROR(VLOOKUP($A217,'Item List'!$A:$W,6,FALSE),"")</f>
        <v>244</v>
      </c>
      <c r="G217" s="45">
        <f>IFERROR(VLOOKUP($A217,'Item List'!$A:$W,7,FALSE),"")</f>
        <v>314</v>
      </c>
      <c r="H217" s="45">
        <f>IFERROR(VLOOKUP($A217,'Item List'!$A:$W,8,FALSE),"")</f>
        <v>25</v>
      </c>
      <c r="I217" s="45" t="str">
        <f>IFERROR(VLOOKUP($A217,'Item List'!$A:$W,9,FALSE),"")</f>
        <v>JJL15E02</v>
      </c>
      <c r="J217" s="45" t="str">
        <f>IFERROR(VLOOKUP($A217,'Item List'!$A:$W,10,FALSE),"")</f>
        <v/>
      </c>
      <c r="K217" s="43">
        <f t="shared" si="32"/>
        <v>296</v>
      </c>
      <c r="L217" s="43">
        <f t="shared" si="25"/>
        <v>11.84</v>
      </c>
      <c r="M217" s="44">
        <f t="shared" si="26"/>
        <v>12</v>
      </c>
      <c r="N217" s="49">
        <f t="shared" si="27"/>
        <v>300</v>
      </c>
      <c r="O217" s="20"/>
      <c r="Q217" s="4" t="str" cm="1">
        <f t="array" ref="Q217">IFERROR(INDEX($A$4:$N$1000,SMALL(IF((INDEX(MID($A$4:$N$1000,1,2),,11)&lt;&gt;"NN")*(INDEX($A$4:$N$1000,,13)&gt;=100)*(INDEX($A$4:$N$1000,,13)&lt;&gt;""),MATCH(ROW($A$4:$N$1000),ROW($A$4:$N$1000)),""),ROWS($A$4:A217)),COLUMNS($A$1:A214)),"")</f>
        <v/>
      </c>
      <c r="R217" s="4" t="str">
        <f>IFERROR(VLOOKUP(Q217,$A:$N,13,0),"")</f>
        <v/>
      </c>
      <c r="S217" s="4" t="str">
        <f ca="1"/>
        <v/>
      </c>
      <c r="T217" s="4" t="str">
        <f ca="1"/>
        <v/>
      </c>
      <c r="U217" s="4" t="str">
        <f t="shared" ca="1" si="28"/>
        <v/>
      </c>
      <c r="X217" s="4" t="str">
        <f>IFERROR(VLOOKUP(V217,$A:$C,4,0),"")</f>
        <v/>
      </c>
      <c r="AA217" s="4" t="str">
        <f t="shared" si="29"/>
        <v/>
      </c>
      <c r="AB217" s="8" t="str" cm="1">
        <f t="array" ref="AB217">IFERROR(INDEX($A$4:$N$1000,SMALL(IF((INDEX(MID($A$4:$N$1000,1,2),,11)&lt;&gt;"NN")*(INDEX($A$4:$N$1000,,13)&gt;=50)*(INDEX($A$4:$N$1000,,13)&lt;100)*(INDEX($A$4:$N$1000,,13)&lt;&gt;""),MATCH(ROW($A$4:$N$1000),ROW($A$4:$N$1000)),""),ROWS($A$4:A217)),COLUMNS($A$1:A214)),"")</f>
        <v/>
      </c>
      <c r="AC217" s="4" t="str">
        <f>IFERROR(VLOOKUP(AB217,$A:$N,13,0),"")</f>
        <v/>
      </c>
      <c r="AD217" s="4" t="str">
        <f ca="1"/>
        <v/>
      </c>
      <c r="AE217" s="4" t="str">
        <f ca="1"/>
        <v/>
      </c>
      <c r="AF217" s="4" t="str">
        <f t="shared" ca="1" si="30"/>
        <v/>
      </c>
      <c r="AI217" s="4" t="str">
        <f>IFERROR(VLOOKUP(AG217,$A:$C,4,0),"")</f>
        <v/>
      </c>
      <c r="AL217" s="4" t="str">
        <f>IFERROR(VLOOKUP(AJ217,$A:$C,4,0),"")</f>
        <v/>
      </c>
      <c r="AM217" s="8" cm="1">
        <f t="array" ref="AM217">IFERROR(INDEX($A$4:$N$1000,SMALL(IF((INDEX(MID($A$4:$N$1000,1,2),,11)&lt;&gt;"NN")*(INDEX($A$4:$N$1000,,13)&gt;=0)*(INDEX($A$4:$N$1000,,13)&lt;50)*(INDEX($A$4:$N$1000,,13)&lt;&gt;""),MATCH(ROW($A$4:$N$1000),ROW($A$4:$N$1000)),""),ROWS($A$4:A217)),COLUMNS($A$1:A214)),"")</f>
        <v>82334</v>
      </c>
      <c r="AN217" s="4">
        <f>IFERROR(VLOOKUP(AM217,$A:$N,13,0),"")</f>
        <v>16</v>
      </c>
      <c r="AO217" s="4">
        <f ca="1"/>
        <v>82334</v>
      </c>
      <c r="AP217" s="4">
        <f ca="1"/>
        <v>16</v>
      </c>
      <c r="AQ217" s="4" t="str">
        <f t="shared" ca="1" si="31"/>
        <v/>
      </c>
      <c r="AT217" s="4" t="str">
        <f>IFERROR(VLOOKUP(AR217,$A:$C,4,0),"")</f>
        <v/>
      </c>
      <c r="AU217" s="8" t="str" cm="1">
        <f t="array" ref="AU217">IFERROR(INDEX($A$4:$N$1000,SMALL(IF((INDEX(MID($A$4:$N$1000,1,2),,11)="NN")*(INDEX($A$4:$N$1000,,13)&gt;=0)*(INDEX($A$4:$N$1000,,13)&lt;&gt;""),MATCH(ROW($A$4:$N$1000),ROW($A$4:$N$1000)),""),ROWS($A$4:A217)),COLUMNS($A$1:A214)),"")</f>
        <v/>
      </c>
      <c r="AV217" s="4" t="str">
        <f>IFERROR(VLOOKUP(AU217,$A:$N,13,0),"")</f>
        <v/>
      </c>
      <c r="AW217" s="4" t="str">
        <f ca="1"/>
        <v/>
      </c>
      <c r="AX217" s="4" t="str">
        <f ca="1"/>
        <v/>
      </c>
      <c r="AY217" s="4" t="str">
        <f ca="1">IFERROR(VLOOKUP(AW217,$A:$C,4,0),"")</f>
        <v/>
      </c>
    </row>
    <row r="218" spans="1:51" ht="15.75" thickBot="1" x14ac:dyDescent="0.3">
      <c r="A218" s="64">
        <v>83805</v>
      </c>
      <c r="B218" s="62">
        <v>552</v>
      </c>
      <c r="C218" s="63">
        <v>288</v>
      </c>
      <c r="D218" s="45">
        <f>IFERROR(VLOOKUP($A218,'Item List'!$A:$W,4,FALSE),"")</f>
        <v>90</v>
      </c>
      <c r="E218" s="53" t="str">
        <f>IFERROR(VLOOKUP($A218,'Item List'!$A:$W,5,FALSE),"")</f>
        <v>Efavirenz 200mg [Stocrin/Sustiva], capsule, 90 Caps</v>
      </c>
      <c r="F218" s="45">
        <f>IFERROR(VLOOKUP($A218,'Item List'!$A:$W,6,FALSE),"")</f>
        <v>238</v>
      </c>
      <c r="G218" s="45">
        <f>IFERROR(VLOOKUP($A218,'Item List'!$A:$W,7,FALSE),"")</f>
        <v>780</v>
      </c>
      <c r="H218" s="45">
        <f>IFERROR(VLOOKUP($A218,'Item List'!$A:$W,8,FALSE),"")</f>
        <v>32</v>
      </c>
      <c r="I218" s="45" t="str">
        <f>IFERROR(VLOOKUP($A218,'Item List'!$A:$W,9,FALSE),"")</f>
        <v>JJL15E03</v>
      </c>
      <c r="J218" s="45" t="str">
        <f>IFERROR(VLOOKUP($A218,'Item List'!$A:$W,10,FALSE),"")</f>
        <v/>
      </c>
      <c r="K218" s="43">
        <f t="shared" si="32"/>
        <v>288</v>
      </c>
      <c r="L218" s="43">
        <f t="shared" si="25"/>
        <v>9</v>
      </c>
      <c r="M218" s="44">
        <f t="shared" si="26"/>
        <v>9</v>
      </c>
      <c r="N218" s="49">
        <f t="shared" si="27"/>
        <v>288</v>
      </c>
      <c r="O218" s="20"/>
      <c r="Q218" s="4" t="str" cm="1">
        <f t="array" ref="Q218">IFERROR(INDEX($A$4:$N$1000,SMALL(IF((INDEX(MID($A$4:$N$1000,1,2),,11)&lt;&gt;"NN")*(INDEX($A$4:$N$1000,,13)&gt;=100)*(INDEX($A$4:$N$1000,,13)&lt;&gt;""),MATCH(ROW($A$4:$N$1000),ROW($A$4:$N$1000)),""),ROWS($A$4:A218)),COLUMNS($A$1:A215)),"")</f>
        <v/>
      </c>
      <c r="R218" s="4" t="str">
        <f>IFERROR(VLOOKUP(Q218,$A:$N,13,0),"")</f>
        <v/>
      </c>
      <c r="S218" s="4" t="str">
        <f ca="1"/>
        <v/>
      </c>
      <c r="T218" s="4" t="str">
        <f ca="1"/>
        <v/>
      </c>
      <c r="U218" s="4" t="str">
        <f t="shared" ca="1" si="28"/>
        <v/>
      </c>
      <c r="X218" s="4" t="str">
        <f>IFERROR(VLOOKUP(V218,$A:$C,4,0),"")</f>
        <v/>
      </c>
      <c r="AA218" s="4" t="str">
        <f t="shared" si="29"/>
        <v/>
      </c>
      <c r="AB218" s="8" t="str" cm="1">
        <f t="array" ref="AB218">IFERROR(INDEX($A$4:$N$1000,SMALL(IF((INDEX(MID($A$4:$N$1000,1,2),,11)&lt;&gt;"NN")*(INDEX($A$4:$N$1000,,13)&gt;=50)*(INDEX($A$4:$N$1000,,13)&lt;100)*(INDEX($A$4:$N$1000,,13)&lt;&gt;""),MATCH(ROW($A$4:$N$1000),ROW($A$4:$N$1000)),""),ROWS($A$4:A218)),COLUMNS($A$1:A215)),"")</f>
        <v/>
      </c>
      <c r="AC218" s="4" t="str">
        <f>IFERROR(VLOOKUP(AB218,$A:$N,13,0),"")</f>
        <v/>
      </c>
      <c r="AD218" s="4" t="str">
        <f ca="1"/>
        <v/>
      </c>
      <c r="AE218" s="4" t="str">
        <f ca="1"/>
        <v/>
      </c>
      <c r="AF218" s="4" t="str">
        <f t="shared" ca="1" si="30"/>
        <v/>
      </c>
      <c r="AI218" s="4" t="str">
        <f>IFERROR(VLOOKUP(AG218,$A:$C,4,0),"")</f>
        <v/>
      </c>
      <c r="AL218" s="4" t="str">
        <f>IFERROR(VLOOKUP(AJ218,$A:$C,4,0),"")</f>
        <v/>
      </c>
      <c r="AM218" s="8" cm="1">
        <f t="array" ref="AM218">IFERROR(INDEX($A$4:$N$1000,SMALL(IF((INDEX(MID($A$4:$N$1000,1,2),,11)&lt;&gt;"NN")*(INDEX($A$4:$N$1000,,13)&gt;=0)*(INDEX($A$4:$N$1000,,13)&lt;50)*(INDEX($A$4:$N$1000,,13)&lt;&gt;""),MATCH(ROW($A$4:$N$1000),ROW($A$4:$N$1000)),""),ROWS($A$4:A218)),COLUMNS($A$1:A215)),"")</f>
        <v>89222</v>
      </c>
      <c r="AN218" s="4">
        <f>IFERROR(VLOOKUP(AM218,$A:$N,13,0),"")</f>
        <v>3</v>
      </c>
      <c r="AO218" s="4">
        <f ca="1"/>
        <v>89222</v>
      </c>
      <c r="AP218" s="4">
        <f ca="1"/>
        <v>3</v>
      </c>
      <c r="AQ218" s="4" t="str">
        <f t="shared" ca="1" si="31"/>
        <v/>
      </c>
      <c r="AT218" s="4" t="str">
        <f>IFERROR(VLOOKUP(AR218,$A:$C,4,0),"")</f>
        <v/>
      </c>
      <c r="AU218" s="8" t="str" cm="1">
        <f t="array" ref="AU218">IFERROR(INDEX($A$4:$N$1000,SMALL(IF((INDEX(MID($A$4:$N$1000,1,2),,11)="NN")*(INDEX($A$4:$N$1000,,13)&gt;=0)*(INDEX($A$4:$N$1000,,13)&lt;&gt;""),MATCH(ROW($A$4:$N$1000),ROW($A$4:$N$1000)),""),ROWS($A$4:A218)),COLUMNS($A$1:A215)),"")</f>
        <v/>
      </c>
      <c r="AV218" s="4" t="str">
        <f>IFERROR(VLOOKUP(AU218,$A:$N,13,0),"")</f>
        <v/>
      </c>
      <c r="AW218" s="4" t="str">
        <f ca="1"/>
        <v/>
      </c>
      <c r="AX218" s="4" t="str">
        <f ca="1"/>
        <v/>
      </c>
      <c r="AY218" s="4" t="str">
        <f ca="1">IFERROR(VLOOKUP(AW218,$A:$C,4,0),"")</f>
        <v/>
      </c>
    </row>
    <row r="219" spans="1:51" ht="15.75" thickBot="1" x14ac:dyDescent="0.3">
      <c r="A219" s="64">
        <v>86944</v>
      </c>
      <c r="B219" s="62">
        <v>1514</v>
      </c>
      <c r="C219" s="63">
        <v>232</v>
      </c>
      <c r="D219" s="45">
        <f>IFERROR(VLOOKUP($A219,'Item List'!$A:$W,4,FALSE),"")</f>
        <v>20</v>
      </c>
      <c r="E219" s="53" t="str">
        <f>IFERROR(VLOOKUP($A219,'Item List'!$A:$W,5,FALSE),"")</f>
        <v>HIV 1/2, Stat-Pak HIV, Kit, 20 Tests</v>
      </c>
      <c r="F219" s="45">
        <f>IFERROR(VLOOKUP($A219,'Item List'!$A:$W,6,FALSE),"")</f>
        <v>358</v>
      </c>
      <c r="G219" s="45">
        <f>IFERROR(VLOOKUP($A219,'Item List'!$A:$W,7,FALSE),"")</f>
        <v>919</v>
      </c>
      <c r="H219" s="45">
        <f>IFERROR(VLOOKUP($A219,'Item List'!$A:$W,8,FALSE),"")</f>
        <v>43</v>
      </c>
      <c r="I219" s="45" t="str">
        <f>IFERROR(VLOOKUP($A219,'Item List'!$A:$W,9,FALSE),"")</f>
        <v>JJL15S01</v>
      </c>
      <c r="J219" s="45" t="str">
        <f>IFERROR(VLOOKUP($A219,'Item List'!$A:$W,10,FALSE),"")</f>
        <v/>
      </c>
      <c r="K219" s="43">
        <f t="shared" si="32"/>
        <v>232</v>
      </c>
      <c r="L219" s="43">
        <f t="shared" si="25"/>
        <v>5.3953488372093021</v>
      </c>
      <c r="M219" s="44">
        <f t="shared" si="26"/>
        <v>5</v>
      </c>
      <c r="N219" s="49">
        <f t="shared" si="27"/>
        <v>215</v>
      </c>
      <c r="O219" s="20"/>
      <c r="Q219" s="4" t="str" cm="1">
        <f t="array" ref="Q219">IFERROR(INDEX($A$4:$N$1000,SMALL(IF((INDEX(MID($A$4:$N$1000,1,2),,11)&lt;&gt;"NN")*(INDEX($A$4:$N$1000,,13)&gt;=100)*(INDEX($A$4:$N$1000,,13)&lt;&gt;""),MATCH(ROW($A$4:$N$1000),ROW($A$4:$N$1000)),""),ROWS($A$4:A219)),COLUMNS($A$1:A216)),"")</f>
        <v/>
      </c>
      <c r="R219" s="4" t="str">
        <f>IFERROR(VLOOKUP(Q219,$A:$N,13,0),"")</f>
        <v/>
      </c>
      <c r="S219" s="4" t="str">
        <f ca="1"/>
        <v/>
      </c>
      <c r="T219" s="4" t="str">
        <f ca="1"/>
        <v/>
      </c>
      <c r="U219" s="4" t="str">
        <f t="shared" ca="1" si="28"/>
        <v/>
      </c>
      <c r="X219" s="4" t="str">
        <f>IFERROR(VLOOKUP(V219,$A:$C,4,0),"")</f>
        <v/>
      </c>
      <c r="AA219" s="4" t="str">
        <f t="shared" si="29"/>
        <v/>
      </c>
      <c r="AB219" s="8" t="str" cm="1">
        <f t="array" ref="AB219">IFERROR(INDEX($A$4:$N$1000,SMALL(IF((INDEX(MID($A$4:$N$1000,1,2),,11)&lt;&gt;"NN")*(INDEX($A$4:$N$1000,,13)&gt;=50)*(INDEX($A$4:$N$1000,,13)&lt;100)*(INDEX($A$4:$N$1000,,13)&lt;&gt;""),MATCH(ROW($A$4:$N$1000),ROW($A$4:$N$1000)),""),ROWS($A$4:A219)),COLUMNS($A$1:A216)),"")</f>
        <v/>
      </c>
      <c r="AC219" s="4" t="str">
        <f>IFERROR(VLOOKUP(AB219,$A:$N,13,0),"")</f>
        <v/>
      </c>
      <c r="AD219" s="4" t="str">
        <f ca="1"/>
        <v/>
      </c>
      <c r="AE219" s="4" t="str">
        <f ca="1"/>
        <v/>
      </c>
      <c r="AF219" s="4" t="str">
        <f t="shared" ca="1" si="30"/>
        <v/>
      </c>
      <c r="AI219" s="4" t="str">
        <f>IFERROR(VLOOKUP(AG219,$A:$C,4,0),"")</f>
        <v/>
      </c>
      <c r="AL219" s="4" t="str">
        <f>IFERROR(VLOOKUP(AJ219,$A:$C,4,0),"")</f>
        <v/>
      </c>
      <c r="AM219" s="8" cm="1">
        <f t="array" ref="AM219">IFERROR(INDEX($A$4:$N$1000,SMALL(IF((INDEX(MID($A$4:$N$1000,1,2),,11)&lt;&gt;"NN")*(INDEX($A$4:$N$1000,,13)&gt;=0)*(INDEX($A$4:$N$1000,,13)&lt;50)*(INDEX($A$4:$N$1000,,13)&lt;&gt;""),MATCH(ROW($A$4:$N$1000),ROW($A$4:$N$1000)),""),ROWS($A$4:A219)),COLUMNS($A$1:A216)),"")</f>
        <v>84704</v>
      </c>
      <c r="AN219" s="4">
        <f>IFERROR(VLOOKUP(AM219,$A:$N,13,0),"")</f>
        <v>5</v>
      </c>
      <c r="AO219" s="4">
        <f ca="1"/>
        <v>84704</v>
      </c>
      <c r="AP219" s="4">
        <f ca="1"/>
        <v>5</v>
      </c>
      <c r="AQ219" s="4" t="str">
        <f t="shared" ca="1" si="31"/>
        <v/>
      </c>
      <c r="AT219" s="4" t="str">
        <f>IFERROR(VLOOKUP(AR219,$A:$C,4,0),"")</f>
        <v/>
      </c>
      <c r="AU219" s="8" t="str" cm="1">
        <f t="array" ref="AU219">IFERROR(INDEX($A$4:$N$1000,SMALL(IF((INDEX(MID($A$4:$N$1000,1,2),,11)="NN")*(INDEX($A$4:$N$1000,,13)&gt;=0)*(INDEX($A$4:$N$1000,,13)&lt;&gt;""),MATCH(ROW($A$4:$N$1000),ROW($A$4:$N$1000)),""),ROWS($A$4:A219)),COLUMNS($A$1:A216)),"")</f>
        <v/>
      </c>
      <c r="AV219" s="4" t="str">
        <f>IFERROR(VLOOKUP(AU219,$A:$N,13,0),"")</f>
        <v/>
      </c>
      <c r="AW219" s="4" t="str">
        <f ca="1"/>
        <v/>
      </c>
      <c r="AX219" s="4" t="str">
        <f ca="1"/>
        <v/>
      </c>
      <c r="AY219" s="4" t="str">
        <f ca="1">IFERROR(VLOOKUP(AW219,$A:$C,4,0),"")</f>
        <v/>
      </c>
    </row>
    <row r="220" spans="1:51" ht="15.75" thickBot="1" x14ac:dyDescent="0.3">
      <c r="A220" s="64">
        <v>87431</v>
      </c>
      <c r="B220" s="62">
        <v>392</v>
      </c>
      <c r="C220" s="63">
        <v>117</v>
      </c>
      <c r="D220" s="45">
        <f>IFERROR(VLOOKUP($A220,'Item List'!$A:$W,4,FALSE),"")</f>
        <v>60</v>
      </c>
      <c r="E220" s="53" t="str">
        <f>IFERROR(VLOOKUP($A220,'Item List'!$A:$W,5,FALSE),"")</f>
        <v>Stavudine 20mg, capsules, 60 Caps</v>
      </c>
      <c r="F220" s="45">
        <f>IFERROR(VLOOKUP($A220,'Item List'!$A:$W,6,FALSE),"")</f>
        <v>212</v>
      </c>
      <c r="G220" s="45">
        <f>IFERROR(VLOOKUP($A220,'Item List'!$A:$W,7,FALSE),"")</f>
        <v>943</v>
      </c>
      <c r="H220" s="45">
        <f>IFERROR(VLOOKUP($A220,'Item List'!$A:$W,8,FALSE),"")</f>
        <v>13</v>
      </c>
      <c r="I220" s="45" t="str">
        <f>IFERROR(VLOOKUP($A220,'Item List'!$A:$W,9,FALSE),"")</f>
        <v>JJL15S02</v>
      </c>
      <c r="J220" s="45" t="str">
        <f>IFERROR(VLOOKUP($A220,'Item List'!$A:$W,10,FALSE),"")</f>
        <v/>
      </c>
      <c r="K220" s="43">
        <f t="shared" si="32"/>
        <v>117</v>
      </c>
      <c r="L220" s="43">
        <f t="shared" si="25"/>
        <v>9</v>
      </c>
      <c r="M220" s="44">
        <f t="shared" si="26"/>
        <v>9</v>
      </c>
      <c r="N220" s="49">
        <f t="shared" si="27"/>
        <v>117</v>
      </c>
      <c r="O220" s="20"/>
      <c r="Q220" s="4" t="str" cm="1">
        <f t="array" ref="Q220">IFERROR(INDEX($A$4:$N$1000,SMALL(IF((INDEX(MID($A$4:$N$1000,1,2),,11)&lt;&gt;"NN")*(INDEX($A$4:$N$1000,,13)&gt;=100)*(INDEX($A$4:$N$1000,,13)&lt;&gt;""),MATCH(ROW($A$4:$N$1000),ROW($A$4:$N$1000)),""),ROWS($A$4:A220)),COLUMNS($A$1:A217)),"")</f>
        <v/>
      </c>
      <c r="R220" s="4" t="str">
        <f>IFERROR(VLOOKUP(Q220,$A:$N,13,0),"")</f>
        <v/>
      </c>
      <c r="S220" s="4" t="str">
        <f ca="1"/>
        <v/>
      </c>
      <c r="T220" s="4" t="str">
        <f ca="1"/>
        <v/>
      </c>
      <c r="U220" s="4" t="str">
        <f t="shared" ca="1" si="28"/>
        <v/>
      </c>
      <c r="X220" s="4" t="str">
        <f>IFERROR(VLOOKUP(V220,$A:$C,4,0),"")</f>
        <v/>
      </c>
      <c r="AA220" s="4" t="str">
        <f t="shared" si="29"/>
        <v/>
      </c>
      <c r="AB220" s="8" t="str" cm="1">
        <f t="array" ref="AB220">IFERROR(INDEX($A$4:$N$1000,SMALL(IF((INDEX(MID($A$4:$N$1000,1,2),,11)&lt;&gt;"NN")*(INDEX($A$4:$N$1000,,13)&gt;=50)*(INDEX($A$4:$N$1000,,13)&lt;100)*(INDEX($A$4:$N$1000,,13)&lt;&gt;""),MATCH(ROW($A$4:$N$1000),ROW($A$4:$N$1000)),""),ROWS($A$4:A220)),COLUMNS($A$1:A217)),"")</f>
        <v/>
      </c>
      <c r="AC220" s="4" t="str">
        <f>IFERROR(VLOOKUP(AB220,$A:$N,13,0),"")</f>
        <v/>
      </c>
      <c r="AD220" s="4" t="str">
        <f ca="1"/>
        <v/>
      </c>
      <c r="AE220" s="4" t="str">
        <f ca="1"/>
        <v/>
      </c>
      <c r="AF220" s="4" t="str">
        <f t="shared" ca="1" si="30"/>
        <v/>
      </c>
      <c r="AI220" s="4" t="str">
        <f>IFERROR(VLOOKUP(AG220,$A:$C,4,0),"")</f>
        <v/>
      </c>
      <c r="AL220" s="4" t="str">
        <f>IFERROR(VLOOKUP(AJ220,$A:$C,4,0),"")</f>
        <v/>
      </c>
      <c r="AM220" s="8" cm="1">
        <f t="array" ref="AM220">IFERROR(INDEX($A$4:$N$1000,SMALL(IF((INDEX(MID($A$4:$N$1000,1,2),,11)&lt;&gt;"NN")*(INDEX($A$4:$N$1000,,13)&gt;=0)*(INDEX($A$4:$N$1000,,13)&lt;50)*(INDEX($A$4:$N$1000,,13)&lt;&gt;""),MATCH(ROW($A$4:$N$1000),ROW($A$4:$N$1000)),""),ROWS($A$4:A220)),COLUMNS($A$1:A217)),"")</f>
        <v>84845</v>
      </c>
      <c r="AN220" s="4">
        <f>IFERROR(VLOOKUP(AM220,$A:$N,13,0),"")</f>
        <v>5</v>
      </c>
      <c r="AO220" s="4">
        <f ca="1"/>
        <v>84845</v>
      </c>
      <c r="AP220" s="4">
        <f ca="1"/>
        <v>5</v>
      </c>
      <c r="AQ220" s="4" t="str">
        <f t="shared" ca="1" si="31"/>
        <v/>
      </c>
      <c r="AT220" s="4" t="str">
        <f>IFERROR(VLOOKUP(AR220,$A:$C,4,0),"")</f>
        <v/>
      </c>
      <c r="AU220" s="8" t="str" cm="1">
        <f t="array" ref="AU220">IFERROR(INDEX($A$4:$N$1000,SMALL(IF((INDEX(MID($A$4:$N$1000,1,2),,11)="NN")*(INDEX($A$4:$N$1000,,13)&gt;=0)*(INDEX($A$4:$N$1000,,13)&lt;&gt;""),MATCH(ROW($A$4:$N$1000),ROW($A$4:$N$1000)),""),ROWS($A$4:A220)),COLUMNS($A$1:A217)),"")</f>
        <v/>
      </c>
      <c r="AV220" s="4" t="str">
        <f>IFERROR(VLOOKUP(AU220,$A:$N,13,0),"")</f>
        <v/>
      </c>
      <c r="AW220" s="4" t="str">
        <f ca="1"/>
        <v/>
      </c>
      <c r="AX220" s="4" t="str">
        <f ca="1"/>
        <v/>
      </c>
      <c r="AY220" s="4" t="str">
        <f ca="1">IFERROR(VLOOKUP(AW220,$A:$C,4,0),"")</f>
        <v/>
      </c>
    </row>
    <row r="221" spans="1:51" ht="15.75" thickBot="1" x14ac:dyDescent="0.3">
      <c r="A221" s="64">
        <v>81211</v>
      </c>
      <c r="B221" s="62">
        <v>1341</v>
      </c>
      <c r="C221" s="63">
        <v>172</v>
      </c>
      <c r="D221" s="45">
        <f>IFERROR(VLOOKUP($A221,'Item List'!$A:$W,4,FALSE),"")</f>
        <v>180</v>
      </c>
      <c r="E221" s="53" t="str">
        <f>IFERROR(VLOOKUP($A221,'Item List'!$A:$W,5,FALSE),"")</f>
        <v>Efavirenz 30mg/ml [Stocrin/Sustiva], oral solution, Bottle, 180 ml</v>
      </c>
      <c r="F221" s="45">
        <f>IFERROR(VLOOKUP($A221,'Item List'!$A:$W,6,FALSE),"")</f>
        <v>349</v>
      </c>
      <c r="G221" s="45">
        <f>IFERROR(VLOOKUP($A221,'Item List'!$A:$W,7,FALSE),"")</f>
        <v>500</v>
      </c>
      <c r="H221" s="45">
        <f>IFERROR(VLOOKUP($A221,'Item List'!$A:$W,8,FALSE),"")</f>
        <v>48</v>
      </c>
      <c r="I221" s="45" t="str">
        <f>IFERROR(VLOOKUP($A221,'Item List'!$A:$W,9,FALSE),"")</f>
        <v>JJL15S05</v>
      </c>
      <c r="J221" s="45" t="str">
        <f>IFERROR(VLOOKUP($A221,'Item List'!$A:$W,10,FALSE),"")</f>
        <v/>
      </c>
      <c r="K221" s="43">
        <f t="shared" si="32"/>
        <v>172</v>
      </c>
      <c r="L221" s="43">
        <f t="shared" si="25"/>
        <v>3.5833333333333335</v>
      </c>
      <c r="M221" s="44">
        <f t="shared" si="26"/>
        <v>4</v>
      </c>
      <c r="N221" s="49">
        <f t="shared" si="27"/>
        <v>192</v>
      </c>
      <c r="O221" s="20"/>
      <c r="Q221" s="4" t="str" cm="1">
        <f t="array" ref="Q221">IFERROR(INDEX($A$4:$N$1000,SMALL(IF((INDEX(MID($A$4:$N$1000,1,2),,11)&lt;&gt;"NN")*(INDEX($A$4:$N$1000,,13)&gt;=100)*(INDEX($A$4:$N$1000,,13)&lt;&gt;""),MATCH(ROW($A$4:$N$1000),ROW($A$4:$N$1000)),""),ROWS($A$4:A221)),COLUMNS($A$1:A218)),"")</f>
        <v/>
      </c>
      <c r="R221" s="4" t="str">
        <f>IFERROR(VLOOKUP(Q221,$A:$N,13,0),"")</f>
        <v/>
      </c>
      <c r="S221" s="4" t="str">
        <f ca="1"/>
        <v/>
      </c>
      <c r="T221" s="4" t="str">
        <f ca="1"/>
        <v/>
      </c>
      <c r="U221" s="4" t="str">
        <f t="shared" ca="1" si="28"/>
        <v/>
      </c>
      <c r="X221" s="4" t="str">
        <f>IFERROR(VLOOKUP(V221,$A:$C,4,0),"")</f>
        <v/>
      </c>
      <c r="AA221" s="4" t="str">
        <f t="shared" si="29"/>
        <v/>
      </c>
      <c r="AB221" s="8" t="str" cm="1">
        <f t="array" ref="AB221">IFERROR(INDEX($A$4:$N$1000,SMALL(IF((INDEX(MID($A$4:$N$1000,1,2),,11)&lt;&gt;"NN")*(INDEX($A$4:$N$1000,,13)&gt;=50)*(INDEX($A$4:$N$1000,,13)&lt;100)*(INDEX($A$4:$N$1000,,13)&lt;&gt;""),MATCH(ROW($A$4:$N$1000),ROW($A$4:$N$1000)),""),ROWS($A$4:A221)),COLUMNS($A$1:A218)),"")</f>
        <v/>
      </c>
      <c r="AC221" s="4" t="str">
        <f>IFERROR(VLOOKUP(AB221,$A:$N,13,0),"")</f>
        <v/>
      </c>
      <c r="AD221" s="4" t="str">
        <f ca="1"/>
        <v/>
      </c>
      <c r="AE221" s="4" t="str">
        <f ca="1"/>
        <v/>
      </c>
      <c r="AF221" s="4" t="str">
        <f t="shared" ca="1" si="30"/>
        <v/>
      </c>
      <c r="AI221" s="4" t="str">
        <f>IFERROR(VLOOKUP(AG221,$A:$C,4,0),"")</f>
        <v/>
      </c>
      <c r="AL221" s="4" t="str">
        <f>IFERROR(VLOOKUP(AJ221,$A:$C,4,0),"")</f>
        <v/>
      </c>
      <c r="AM221" s="8" cm="1">
        <f t="array" ref="AM221">IFERROR(INDEX($A$4:$N$1000,SMALL(IF((INDEX(MID($A$4:$N$1000,1,2),,11)&lt;&gt;"NN")*(INDEX($A$4:$N$1000,,13)&gt;=0)*(INDEX($A$4:$N$1000,,13)&lt;50)*(INDEX($A$4:$N$1000,,13)&lt;&gt;""),MATCH(ROW($A$4:$N$1000),ROW($A$4:$N$1000)),""),ROWS($A$4:A221)),COLUMNS($A$1:A218)),"")</f>
        <v>85531</v>
      </c>
      <c r="AN221" s="4">
        <f>IFERROR(VLOOKUP(AM221,$A:$N,13,0),"")</f>
        <v>12</v>
      </c>
      <c r="AO221" s="4">
        <f ca="1"/>
        <v>85531</v>
      </c>
      <c r="AP221" s="4">
        <f ca="1"/>
        <v>12</v>
      </c>
      <c r="AQ221" s="4" t="str">
        <f t="shared" ca="1" si="31"/>
        <v/>
      </c>
      <c r="AT221" s="4" t="str">
        <f>IFERROR(VLOOKUP(AR221,$A:$C,4,0),"")</f>
        <v/>
      </c>
      <c r="AU221" s="8" t="str" cm="1">
        <f t="array" ref="AU221">IFERROR(INDEX($A$4:$N$1000,SMALL(IF((INDEX(MID($A$4:$N$1000,1,2),,11)="NN")*(INDEX($A$4:$N$1000,,13)&gt;=0)*(INDEX($A$4:$N$1000,,13)&lt;&gt;""),MATCH(ROW($A$4:$N$1000),ROW($A$4:$N$1000)),""),ROWS($A$4:A221)),COLUMNS($A$1:A218)),"")</f>
        <v/>
      </c>
      <c r="AV221" s="4" t="str">
        <f>IFERROR(VLOOKUP(AU221,$A:$N,13,0),"")</f>
        <v/>
      </c>
      <c r="AW221" s="4" t="str">
        <f ca="1"/>
        <v/>
      </c>
      <c r="AX221" s="4" t="str">
        <f ca="1"/>
        <v/>
      </c>
      <c r="AY221" s="4" t="str">
        <f ca="1">IFERROR(VLOOKUP(AW221,$A:$C,4,0),"")</f>
        <v/>
      </c>
    </row>
    <row r="222" spans="1:51" ht="15.75" thickBot="1" x14ac:dyDescent="0.3">
      <c r="A222" s="64">
        <v>88902</v>
      </c>
      <c r="B222" s="62">
        <v>1197</v>
      </c>
      <c r="C222" s="63">
        <v>124</v>
      </c>
      <c r="D222" s="45">
        <f>IFERROR(VLOOKUP($A222,'Item List'!$A:$W,4,FALSE),"")</f>
        <v>40</v>
      </c>
      <c r="E222" s="53" t="str">
        <f>IFERROR(VLOOKUP($A222,'Item List'!$A:$W,5,FALSE),"")</f>
        <v>#108853** HIV, Genie II HIV-1/HIV-2 Kit, 40 Tests</v>
      </c>
      <c r="F222" s="45">
        <f>IFERROR(VLOOKUP($A222,'Item List'!$A:$W,6,FALSE),"")</f>
        <v>244</v>
      </c>
      <c r="G222" s="45">
        <f>IFERROR(VLOOKUP($A222,'Item List'!$A:$W,7,FALSE),"")</f>
        <v>300</v>
      </c>
      <c r="H222" s="45">
        <f>IFERROR(VLOOKUP($A222,'Item List'!$A:$W,8,FALSE),"")</f>
        <v>4</v>
      </c>
      <c r="I222" s="45" t="str">
        <f>IFERROR(VLOOKUP($A222,'Item List'!$A:$W,9,FALSE),"")</f>
        <v>JJL15S06</v>
      </c>
      <c r="J222" s="45" t="str">
        <f>IFERROR(VLOOKUP($A222,'Item List'!$A:$W,10,FALSE),"")</f>
        <v/>
      </c>
      <c r="K222" s="43">
        <f t="shared" si="32"/>
        <v>124</v>
      </c>
      <c r="L222" s="43">
        <f t="shared" si="25"/>
        <v>31</v>
      </c>
      <c r="M222" s="44">
        <f t="shared" si="26"/>
        <v>31</v>
      </c>
      <c r="N222" s="49">
        <f t="shared" si="27"/>
        <v>124</v>
      </c>
      <c r="O222" s="20"/>
      <c r="Q222" s="4" t="str" cm="1">
        <f t="array" ref="Q222">IFERROR(INDEX($A$4:$N$1000,SMALL(IF((INDEX(MID($A$4:$N$1000,1,2),,11)&lt;&gt;"NN")*(INDEX($A$4:$N$1000,,13)&gt;=100)*(INDEX($A$4:$N$1000,,13)&lt;&gt;""),MATCH(ROW($A$4:$N$1000),ROW($A$4:$N$1000)),""),ROWS($A$4:A222)),COLUMNS($A$1:A219)),"")</f>
        <v/>
      </c>
      <c r="R222" s="4" t="str">
        <f>IFERROR(VLOOKUP(Q222,$A:$N,13,0),"")</f>
        <v/>
      </c>
      <c r="S222" s="4" t="str">
        <f ca="1"/>
        <v/>
      </c>
      <c r="T222" s="4" t="str">
        <f ca="1"/>
        <v/>
      </c>
      <c r="U222" s="4" t="str">
        <f t="shared" ca="1" si="28"/>
        <v/>
      </c>
      <c r="X222" s="4" t="str">
        <f>IFERROR(VLOOKUP(V222,$A:$C,4,0),"")</f>
        <v/>
      </c>
      <c r="AA222" s="4" t="str">
        <f t="shared" si="29"/>
        <v/>
      </c>
      <c r="AB222" s="8" t="str" cm="1">
        <f t="array" ref="AB222">IFERROR(INDEX($A$4:$N$1000,SMALL(IF((INDEX(MID($A$4:$N$1000,1,2),,11)&lt;&gt;"NN")*(INDEX($A$4:$N$1000,,13)&gt;=50)*(INDEX($A$4:$N$1000,,13)&lt;100)*(INDEX($A$4:$N$1000,,13)&lt;&gt;""),MATCH(ROW($A$4:$N$1000),ROW($A$4:$N$1000)),""),ROWS($A$4:A222)),COLUMNS($A$1:A219)),"")</f>
        <v/>
      </c>
      <c r="AC222" s="4" t="str">
        <f>IFERROR(VLOOKUP(AB222,$A:$N,13,0),"")</f>
        <v/>
      </c>
      <c r="AD222" s="4" t="str">
        <f ca="1"/>
        <v/>
      </c>
      <c r="AE222" s="4" t="str">
        <f ca="1"/>
        <v/>
      </c>
      <c r="AF222" s="4" t="str">
        <f t="shared" ca="1" si="30"/>
        <v/>
      </c>
      <c r="AI222" s="4" t="str">
        <f>IFERROR(VLOOKUP(AG222,$A:$C,4,0),"")</f>
        <v/>
      </c>
      <c r="AL222" s="4" t="str">
        <f>IFERROR(VLOOKUP(AJ222,$A:$C,4,0),"")</f>
        <v/>
      </c>
      <c r="AM222" s="8" cm="1">
        <f t="array" ref="AM222">IFERROR(INDEX($A$4:$N$1000,SMALL(IF((INDEX(MID($A$4:$N$1000,1,2),,11)&lt;&gt;"NN")*(INDEX($A$4:$N$1000,,13)&gt;=0)*(INDEX($A$4:$N$1000,,13)&lt;50)*(INDEX($A$4:$N$1000,,13)&lt;&gt;""),MATCH(ROW($A$4:$N$1000),ROW($A$4:$N$1000)),""),ROWS($A$4:A222)),COLUMNS($A$1:A219)),"")</f>
        <v>83893</v>
      </c>
      <c r="AN222" s="4">
        <f>IFERROR(VLOOKUP(AM222,$A:$N,13,0),"")</f>
        <v>2</v>
      </c>
      <c r="AO222" s="4">
        <f ca="1"/>
        <v>83893</v>
      </c>
      <c r="AP222" s="4">
        <f ca="1"/>
        <v>2</v>
      </c>
      <c r="AQ222" s="4" t="str">
        <f t="shared" ca="1" si="31"/>
        <v/>
      </c>
      <c r="AT222" s="4" t="str">
        <f>IFERROR(VLOOKUP(AR222,$A:$C,4,0),"")</f>
        <v/>
      </c>
      <c r="AU222" s="8" t="str" cm="1">
        <f t="array" ref="AU222">IFERROR(INDEX($A$4:$N$1000,SMALL(IF((INDEX(MID($A$4:$N$1000,1,2),,11)="NN")*(INDEX($A$4:$N$1000,,13)&gt;=0)*(INDEX($A$4:$N$1000,,13)&lt;&gt;""),MATCH(ROW($A$4:$N$1000),ROW($A$4:$N$1000)),""),ROWS($A$4:A222)),COLUMNS($A$1:A219)),"")</f>
        <v/>
      </c>
      <c r="AV222" s="4" t="str">
        <f>IFERROR(VLOOKUP(AU222,$A:$N,13,0),"")</f>
        <v/>
      </c>
      <c r="AW222" s="4" t="str">
        <f ca="1"/>
        <v/>
      </c>
      <c r="AX222" s="4" t="str">
        <f ca="1"/>
        <v/>
      </c>
      <c r="AY222" s="4" t="str">
        <f ca="1">IFERROR(VLOOKUP(AW222,$A:$C,4,0),"")</f>
        <v/>
      </c>
    </row>
    <row r="223" spans="1:51" ht="15.75" thickBot="1" x14ac:dyDescent="0.3">
      <c r="A223" s="64">
        <v>88154</v>
      </c>
      <c r="B223" s="62">
        <v>476</v>
      </c>
      <c r="C223" s="63">
        <v>63</v>
      </c>
      <c r="D223" s="45">
        <f>IFERROR(VLOOKUP($A223,'Item List'!$A:$W,4,FALSE),"")</f>
        <v>100</v>
      </c>
      <c r="E223" s="53" t="str">
        <f>IFERROR(VLOOKUP($A223,'Item List'!$A:$W,5,FALSE),"")</f>
        <v>Zidovudine 100mg [Retrovir], capsules, 100 Caps</v>
      </c>
      <c r="F223" s="45">
        <f>IFERROR(VLOOKUP($A223,'Item List'!$A:$W,6,FALSE),"")</f>
        <v>188</v>
      </c>
      <c r="G223" s="45">
        <f>IFERROR(VLOOKUP($A223,'Item List'!$A:$W,7,FALSE),"")</f>
        <v>677</v>
      </c>
      <c r="H223" s="45">
        <f>IFERROR(VLOOKUP($A223,'Item List'!$A:$W,8,FALSE),"")</f>
        <v>25</v>
      </c>
      <c r="I223" s="45" t="str">
        <f>IFERROR(VLOOKUP($A223,'Item List'!$A:$W,9,FALSE),"")</f>
        <v>JHZ01L01</v>
      </c>
      <c r="J223" s="45" t="str">
        <f>IFERROR(VLOOKUP($A223,'Item List'!$A:$W,10,FALSE),"")</f>
        <v/>
      </c>
      <c r="K223" s="43">
        <f t="shared" si="32"/>
        <v>63</v>
      </c>
      <c r="L223" s="43">
        <f t="shared" si="25"/>
        <v>2.52</v>
      </c>
      <c r="M223" s="44">
        <f t="shared" si="26"/>
        <v>3</v>
      </c>
      <c r="N223" s="49">
        <f t="shared" si="27"/>
        <v>75</v>
      </c>
      <c r="O223" s="20"/>
      <c r="Q223" s="4" t="str" cm="1">
        <f t="array" ref="Q223">IFERROR(INDEX($A$4:$N$1000,SMALL(IF((INDEX(MID($A$4:$N$1000,1,2),,11)&lt;&gt;"NN")*(INDEX($A$4:$N$1000,,13)&gt;=100)*(INDEX($A$4:$N$1000,,13)&lt;&gt;""),MATCH(ROW($A$4:$N$1000),ROW($A$4:$N$1000)),""),ROWS($A$4:A223)),COLUMNS($A$1:A220)),"")</f>
        <v/>
      </c>
      <c r="R223" s="4" t="str">
        <f>IFERROR(VLOOKUP(Q223,$A:$N,13,0),"")</f>
        <v/>
      </c>
      <c r="S223" s="4" t="str">
        <f ca="1"/>
        <v/>
      </c>
      <c r="T223" s="4" t="str">
        <f ca="1"/>
        <v/>
      </c>
      <c r="U223" s="4" t="str">
        <f t="shared" ca="1" si="28"/>
        <v/>
      </c>
      <c r="X223" s="4" t="str">
        <f>IFERROR(VLOOKUP(V223,$A:$C,4,0),"")</f>
        <v/>
      </c>
      <c r="AA223" s="4" t="str">
        <f t="shared" si="29"/>
        <v/>
      </c>
      <c r="AB223" s="8" t="str" cm="1">
        <f t="array" ref="AB223">IFERROR(INDEX($A$4:$N$1000,SMALL(IF((INDEX(MID($A$4:$N$1000,1,2),,11)&lt;&gt;"NN")*(INDEX($A$4:$N$1000,,13)&gt;=50)*(INDEX($A$4:$N$1000,,13)&lt;100)*(INDEX($A$4:$N$1000,,13)&lt;&gt;""),MATCH(ROW($A$4:$N$1000),ROW($A$4:$N$1000)),""),ROWS($A$4:A223)),COLUMNS($A$1:A220)),"")</f>
        <v/>
      </c>
      <c r="AC223" s="4" t="str">
        <f>IFERROR(VLOOKUP(AB223,$A:$N,13,0),"")</f>
        <v/>
      </c>
      <c r="AD223" s="4" t="str">
        <f ca="1"/>
        <v/>
      </c>
      <c r="AE223" s="4" t="str">
        <f ca="1"/>
        <v/>
      </c>
      <c r="AF223" s="4" t="str">
        <f t="shared" ca="1" si="30"/>
        <v/>
      </c>
      <c r="AI223" s="4" t="str">
        <f>IFERROR(VLOOKUP(AG223,$A:$C,4,0),"")</f>
        <v/>
      </c>
      <c r="AL223" s="4" t="str">
        <f>IFERROR(VLOOKUP(AJ223,$A:$C,4,0),"")</f>
        <v/>
      </c>
      <c r="AM223" s="8" cm="1">
        <f t="array" ref="AM223">IFERROR(INDEX($A$4:$N$1000,SMALL(IF((INDEX(MID($A$4:$N$1000,1,2),,11)&lt;&gt;"NN")*(INDEX($A$4:$N$1000,,13)&gt;=0)*(INDEX($A$4:$N$1000,,13)&lt;50)*(INDEX($A$4:$N$1000,,13)&lt;&gt;""),MATCH(ROW($A$4:$N$1000),ROW($A$4:$N$1000)),""),ROWS($A$4:A223)),COLUMNS($A$1:A220)),"")</f>
        <v>82659</v>
      </c>
      <c r="AN223" s="4">
        <f>IFERROR(VLOOKUP(AM223,$A:$N,13,0),"")</f>
        <v>10</v>
      </c>
      <c r="AO223" s="4">
        <f ca="1"/>
        <v>82659</v>
      </c>
      <c r="AP223" s="4">
        <f ca="1"/>
        <v>10</v>
      </c>
      <c r="AQ223" s="4" t="str">
        <f t="shared" ca="1" si="31"/>
        <v/>
      </c>
      <c r="AT223" s="4" t="str">
        <f>IFERROR(VLOOKUP(AR223,$A:$C,4,0),"")</f>
        <v/>
      </c>
      <c r="AU223" s="8" t="str" cm="1">
        <f t="array" ref="AU223">IFERROR(INDEX($A$4:$N$1000,SMALL(IF((INDEX(MID($A$4:$N$1000,1,2),,11)="NN")*(INDEX($A$4:$N$1000,,13)&gt;=0)*(INDEX($A$4:$N$1000,,13)&lt;&gt;""),MATCH(ROW($A$4:$N$1000),ROW($A$4:$N$1000)),""),ROWS($A$4:A223)),COLUMNS($A$1:A220)),"")</f>
        <v/>
      </c>
      <c r="AV223" s="4" t="str">
        <f>IFERROR(VLOOKUP(AU223,$A:$N,13,0),"")</f>
        <v/>
      </c>
      <c r="AW223" s="4" t="str">
        <f ca="1"/>
        <v/>
      </c>
      <c r="AX223" s="4" t="str">
        <f ca="1"/>
        <v/>
      </c>
      <c r="AY223" s="4" t="str">
        <f ca="1">IFERROR(VLOOKUP(AW223,$A:$C,4,0),"")</f>
        <v/>
      </c>
    </row>
    <row r="224" spans="1:51" ht="15.75" thickBot="1" x14ac:dyDescent="0.3">
      <c r="A224" s="64">
        <v>82134</v>
      </c>
      <c r="B224" s="62">
        <v>1468</v>
      </c>
      <c r="C224" s="63">
        <v>81</v>
      </c>
      <c r="D224" s="45">
        <f>IFERROR(VLOOKUP($A224,'Item List'!$A:$W,4,FALSE),"")</f>
        <v>240</v>
      </c>
      <c r="E224" s="53" t="str">
        <f>IFERROR(VLOOKUP($A224,'Item List'!$A:$W,5,FALSE),"")</f>
        <v>Abacavir 20mg/ml, [DON] oral solution, Bottle, 240 ml</v>
      </c>
      <c r="F224" s="45">
        <f>IFERROR(VLOOKUP($A224,'Item List'!$A:$W,6,FALSE),"")</f>
        <v>341</v>
      </c>
      <c r="G224" s="45">
        <f>IFERROR(VLOOKUP($A224,'Item List'!$A:$W,7,FALSE),"")</f>
        <v>230</v>
      </c>
      <c r="H224" s="45">
        <f>IFERROR(VLOOKUP($A224,'Item List'!$A:$W,8,FALSE),"")</f>
        <v>11</v>
      </c>
      <c r="I224" s="45" t="str">
        <f>IFERROR(VLOOKUP($A224,'Item List'!$A:$W,9,FALSE),"")</f>
        <v>JHZ01B02</v>
      </c>
      <c r="J224" s="45" t="str">
        <f>IFERROR(VLOOKUP($A224,'Item List'!$A:$W,10,FALSE),"")</f>
        <v/>
      </c>
      <c r="K224" s="43">
        <f t="shared" si="32"/>
        <v>81</v>
      </c>
      <c r="L224" s="43">
        <f t="shared" si="25"/>
        <v>7.3636363636363633</v>
      </c>
      <c r="M224" s="44">
        <f t="shared" si="26"/>
        <v>7</v>
      </c>
      <c r="N224" s="49">
        <f t="shared" si="27"/>
        <v>77</v>
      </c>
      <c r="O224" s="20"/>
      <c r="Q224" s="4" t="str" cm="1">
        <f t="array" ref="Q224">IFERROR(INDEX($A$4:$N$1000,SMALL(IF((INDEX(MID($A$4:$N$1000,1,2),,11)&lt;&gt;"NN")*(INDEX($A$4:$N$1000,,13)&gt;=100)*(INDEX($A$4:$N$1000,,13)&lt;&gt;""),MATCH(ROW($A$4:$N$1000),ROW($A$4:$N$1000)),""),ROWS($A$4:A224)),COLUMNS($A$1:A221)),"")</f>
        <v/>
      </c>
      <c r="R224" s="4" t="str">
        <f>IFERROR(VLOOKUP(Q224,$A:$N,13,0),"")</f>
        <v/>
      </c>
      <c r="S224" s="4" t="str">
        <f ca="1"/>
        <v/>
      </c>
      <c r="T224" s="4" t="str">
        <f ca="1"/>
        <v/>
      </c>
      <c r="U224" s="4" t="str">
        <f t="shared" ca="1" si="28"/>
        <v/>
      </c>
      <c r="X224" s="4" t="str">
        <f>IFERROR(VLOOKUP(V224,$A:$C,4,0),"")</f>
        <v/>
      </c>
      <c r="AA224" s="4" t="str">
        <f t="shared" si="29"/>
        <v/>
      </c>
      <c r="AB224" s="8" t="str" cm="1">
        <f t="array" ref="AB224">IFERROR(INDEX($A$4:$N$1000,SMALL(IF((INDEX(MID($A$4:$N$1000,1,2),,11)&lt;&gt;"NN")*(INDEX($A$4:$N$1000,,13)&gt;=50)*(INDEX($A$4:$N$1000,,13)&lt;100)*(INDEX($A$4:$N$1000,,13)&lt;&gt;""),MATCH(ROW($A$4:$N$1000),ROW($A$4:$N$1000)),""),ROWS($A$4:A224)),COLUMNS($A$1:A221)),"")</f>
        <v/>
      </c>
      <c r="AC224" s="4" t="str">
        <f>IFERROR(VLOOKUP(AB224,$A:$N,13,0),"")</f>
        <v/>
      </c>
      <c r="AD224" s="4" t="str">
        <f ca="1"/>
        <v/>
      </c>
      <c r="AE224" s="4" t="str">
        <f ca="1"/>
        <v/>
      </c>
      <c r="AF224" s="4" t="str">
        <f t="shared" ca="1" si="30"/>
        <v/>
      </c>
      <c r="AI224" s="4" t="str">
        <f>IFERROR(VLOOKUP(AG224,$A:$C,4,0),"")</f>
        <v/>
      </c>
      <c r="AL224" s="4" t="str">
        <f>IFERROR(VLOOKUP(AJ224,$A:$C,4,0),"")</f>
        <v/>
      </c>
      <c r="AM224" s="8" cm="1">
        <f t="array" ref="AM224">IFERROR(INDEX($A$4:$N$1000,SMALL(IF((INDEX(MID($A$4:$N$1000,1,2),,11)&lt;&gt;"NN")*(INDEX($A$4:$N$1000,,13)&gt;=0)*(INDEX($A$4:$N$1000,,13)&lt;50)*(INDEX($A$4:$N$1000,,13)&lt;&gt;""),MATCH(ROW($A$4:$N$1000),ROW($A$4:$N$1000)),""),ROWS($A$4:A224)),COLUMNS($A$1:A221)),"")</f>
        <v>83190</v>
      </c>
      <c r="AN224" s="4">
        <f>IFERROR(VLOOKUP(AM224,$A:$N,13,0),"")</f>
        <v>5</v>
      </c>
      <c r="AO224" s="4">
        <f ca="1"/>
        <v>83190</v>
      </c>
      <c r="AP224" s="4">
        <f ca="1"/>
        <v>5</v>
      </c>
      <c r="AQ224" s="4" t="str">
        <f t="shared" ca="1" si="31"/>
        <v/>
      </c>
      <c r="AT224" s="4" t="str">
        <f>IFERROR(VLOOKUP(AR224,$A:$C,4,0),"")</f>
        <v/>
      </c>
      <c r="AU224" s="8" t="str" cm="1">
        <f t="array" ref="AU224">IFERROR(INDEX($A$4:$N$1000,SMALL(IF((INDEX(MID($A$4:$N$1000,1,2),,11)="NN")*(INDEX($A$4:$N$1000,,13)&gt;=0)*(INDEX($A$4:$N$1000,,13)&lt;&gt;""),MATCH(ROW($A$4:$N$1000),ROW($A$4:$N$1000)),""),ROWS($A$4:A224)),COLUMNS($A$1:A221)),"")</f>
        <v/>
      </c>
      <c r="AV224" s="4" t="str">
        <f>IFERROR(VLOOKUP(AU224,$A:$N,13,0),"")</f>
        <v/>
      </c>
      <c r="AW224" s="4" t="str">
        <f ca="1"/>
        <v/>
      </c>
      <c r="AX224" s="4" t="str">
        <f ca="1"/>
        <v/>
      </c>
      <c r="AY224" s="4" t="str">
        <f ca="1">IFERROR(VLOOKUP(AW224,$A:$C,4,0),"")</f>
        <v/>
      </c>
    </row>
    <row r="225" spans="1:51" ht="15.75" thickBot="1" x14ac:dyDescent="0.3">
      <c r="A225" s="64">
        <v>84090</v>
      </c>
      <c r="B225" s="62">
        <v>702</v>
      </c>
      <c r="C225" s="63">
        <v>134</v>
      </c>
      <c r="D225" s="45">
        <f>IFERROR(VLOOKUP($A225,'Item List'!$A:$W,4,FALSE),"")</f>
        <v>60</v>
      </c>
      <c r="E225" s="53" t="str">
        <f>IFERROR(VLOOKUP($A225,'Item List'!$A:$W,5,FALSE),"")</f>
        <v>Didanosine 200mg, chewable/dispersible tablets, 60 Tabs</v>
      </c>
      <c r="F225" s="45">
        <f>IFERROR(VLOOKUP($A225,'Item List'!$A:$W,6,FALSE),"")</f>
        <v>6</v>
      </c>
      <c r="G225" s="45">
        <f>IFERROR(VLOOKUP($A225,'Item List'!$A:$W,7,FALSE),"")</f>
        <v>300</v>
      </c>
      <c r="H225" s="45">
        <f>IFERROR(VLOOKUP($A225,'Item List'!$A:$W,8,FALSE),"")</f>
        <v>34</v>
      </c>
      <c r="I225" s="45" t="str">
        <f>IFERROR(VLOOKUP($A225,'Item List'!$A:$W,9,FALSE),"")</f>
        <v>JHZ01B04</v>
      </c>
      <c r="J225" s="45" t="str">
        <f>IFERROR(VLOOKUP($A225,'Item List'!$A:$W,10,FALSE),"")</f>
        <v/>
      </c>
      <c r="K225" s="43">
        <f t="shared" si="32"/>
        <v>134</v>
      </c>
      <c r="L225" s="43">
        <f t="shared" si="25"/>
        <v>3.9411764705882355</v>
      </c>
      <c r="M225" s="44">
        <f t="shared" si="26"/>
        <v>4</v>
      </c>
      <c r="N225" s="49">
        <f t="shared" si="27"/>
        <v>136</v>
      </c>
      <c r="O225" s="20"/>
      <c r="Q225" s="4" t="str" cm="1">
        <f t="array" ref="Q225">IFERROR(INDEX($A$4:$N$1000,SMALL(IF((INDEX(MID($A$4:$N$1000,1,2),,11)&lt;&gt;"NN")*(INDEX($A$4:$N$1000,,13)&gt;=100)*(INDEX($A$4:$N$1000,,13)&lt;&gt;""),MATCH(ROW($A$4:$N$1000),ROW($A$4:$N$1000)),""),ROWS($A$4:A225)),COLUMNS($A$1:A222)),"")</f>
        <v/>
      </c>
      <c r="R225" s="4" t="str">
        <f>IFERROR(VLOOKUP(Q225,$A:$N,13,0),"")</f>
        <v/>
      </c>
      <c r="S225" s="4" t="str">
        <f ca="1"/>
        <v/>
      </c>
      <c r="T225" s="4" t="str">
        <f ca="1"/>
        <v/>
      </c>
      <c r="U225" s="4" t="str">
        <f t="shared" ca="1" si="28"/>
        <v/>
      </c>
      <c r="X225" s="4" t="str">
        <f>IFERROR(VLOOKUP(V225,$A:$C,4,0),"")</f>
        <v/>
      </c>
      <c r="AA225" s="4" t="str">
        <f t="shared" si="29"/>
        <v/>
      </c>
      <c r="AB225" s="8" t="str" cm="1">
        <f t="array" ref="AB225">IFERROR(INDEX($A$4:$N$1000,SMALL(IF((INDEX(MID($A$4:$N$1000,1,2),,11)&lt;&gt;"NN")*(INDEX($A$4:$N$1000,,13)&gt;=50)*(INDEX($A$4:$N$1000,,13)&lt;100)*(INDEX($A$4:$N$1000,,13)&lt;&gt;""),MATCH(ROW($A$4:$N$1000),ROW($A$4:$N$1000)),""),ROWS($A$4:A225)),COLUMNS($A$1:A222)),"")</f>
        <v/>
      </c>
      <c r="AC225" s="4" t="str">
        <f>IFERROR(VLOOKUP(AB225,$A:$N,13,0),"")</f>
        <v/>
      </c>
      <c r="AD225" s="4" t="str">
        <f ca="1"/>
        <v/>
      </c>
      <c r="AE225" s="4" t="str">
        <f ca="1"/>
        <v/>
      </c>
      <c r="AF225" s="4" t="str">
        <f t="shared" ca="1" si="30"/>
        <v/>
      </c>
      <c r="AI225" s="4" t="str">
        <f>IFERROR(VLOOKUP(AG225,$A:$C,4,0),"")</f>
        <v/>
      </c>
      <c r="AL225" s="4" t="str">
        <f>IFERROR(VLOOKUP(AJ225,$A:$C,4,0),"")</f>
        <v/>
      </c>
      <c r="AM225" s="8" cm="1">
        <f t="array" ref="AM225">IFERROR(INDEX($A$4:$N$1000,SMALL(IF((INDEX(MID($A$4:$N$1000,1,2),,11)&lt;&gt;"NN")*(INDEX($A$4:$N$1000,,13)&gt;=0)*(INDEX($A$4:$N$1000,,13)&lt;50)*(INDEX($A$4:$N$1000,,13)&lt;&gt;""),MATCH(ROW($A$4:$N$1000),ROW($A$4:$N$1000)),""),ROWS($A$4:A225)),COLUMNS($A$1:A222)),"")</f>
        <v>89274</v>
      </c>
      <c r="AN225" s="4">
        <f>IFERROR(VLOOKUP(AM225,$A:$N,13,0),"")</f>
        <v>2</v>
      </c>
      <c r="AO225" s="4">
        <f ca="1"/>
        <v>89274</v>
      </c>
      <c r="AP225" s="4">
        <f ca="1"/>
        <v>2</v>
      </c>
      <c r="AQ225" s="4" t="str">
        <f t="shared" ca="1" si="31"/>
        <v/>
      </c>
      <c r="AT225" s="4" t="str">
        <f>IFERROR(VLOOKUP(AR225,$A:$C,4,0),"")</f>
        <v/>
      </c>
      <c r="AU225" s="8" t="str" cm="1">
        <f t="array" ref="AU225">IFERROR(INDEX($A$4:$N$1000,SMALL(IF((INDEX(MID($A$4:$N$1000,1,2),,11)="NN")*(INDEX($A$4:$N$1000,,13)&gt;=0)*(INDEX($A$4:$N$1000,,13)&lt;&gt;""),MATCH(ROW($A$4:$N$1000),ROW($A$4:$N$1000)),""),ROWS($A$4:A225)),COLUMNS($A$1:A222)),"")</f>
        <v/>
      </c>
      <c r="AV225" s="4" t="str">
        <f>IFERROR(VLOOKUP(AU225,$A:$N,13,0),"")</f>
        <v/>
      </c>
      <c r="AW225" s="4" t="str">
        <f ca="1"/>
        <v/>
      </c>
      <c r="AX225" s="4" t="str">
        <f ca="1"/>
        <v/>
      </c>
      <c r="AY225" s="4" t="str">
        <f ca="1">IFERROR(VLOOKUP(AW225,$A:$C,4,0),"")</f>
        <v/>
      </c>
    </row>
    <row r="226" spans="1:51" ht="15.75" thickBot="1" x14ac:dyDescent="0.3">
      <c r="A226" s="64">
        <v>83145</v>
      </c>
      <c r="B226" s="62">
        <v>1095</v>
      </c>
      <c r="C226" s="63">
        <v>316</v>
      </c>
      <c r="D226" s="45">
        <f>IFERROR(VLOOKUP($A226,'Item List'!$A:$W,4,FALSE),"")</f>
        <v>60</v>
      </c>
      <c r="E226" s="53" t="str">
        <f>IFERROR(VLOOKUP($A226,'Item List'!$A:$W,5,FALSE),"")</f>
        <v>Didanosine 100mg, chewable/dispersible tablets, 60 Tabs</v>
      </c>
      <c r="F226" s="45">
        <f>IFERROR(VLOOKUP($A226,'Item List'!$A:$W,6,FALSE),"")</f>
        <v>53</v>
      </c>
      <c r="G226" s="45">
        <f>IFERROR(VLOOKUP($A226,'Item List'!$A:$W,7,FALSE),"")</f>
        <v>52</v>
      </c>
      <c r="H226" s="45">
        <f>IFERROR(VLOOKUP($A226,'Item List'!$A:$W,8,FALSE),"")</f>
        <v>11</v>
      </c>
      <c r="I226" s="45" t="str">
        <f>IFERROR(VLOOKUP($A226,'Item List'!$A:$W,9,FALSE),"")</f>
        <v>JHZ01B05</v>
      </c>
      <c r="J226" s="45" t="str">
        <f>IFERROR(VLOOKUP($A226,'Item List'!$A:$W,10,FALSE),"")</f>
        <v/>
      </c>
      <c r="K226" s="43">
        <f t="shared" si="32"/>
        <v>316</v>
      </c>
      <c r="L226" s="43">
        <f t="shared" si="25"/>
        <v>28.727272727272727</v>
      </c>
      <c r="M226" s="44">
        <f t="shared" si="26"/>
        <v>29</v>
      </c>
      <c r="N226" s="49">
        <f t="shared" si="27"/>
        <v>319</v>
      </c>
      <c r="O226" s="20"/>
      <c r="Q226" s="4" t="str" cm="1">
        <f t="array" ref="Q226">IFERROR(INDEX($A$4:$N$1000,SMALL(IF((INDEX(MID($A$4:$N$1000,1,2),,11)&lt;&gt;"NN")*(INDEX($A$4:$N$1000,,13)&gt;=100)*(INDEX($A$4:$N$1000,,13)&lt;&gt;""),MATCH(ROW($A$4:$N$1000),ROW($A$4:$N$1000)),""),ROWS($A$4:A226)),COLUMNS($A$1:A223)),"")</f>
        <v/>
      </c>
      <c r="R226" s="4" t="str">
        <f>IFERROR(VLOOKUP(Q226,$A:$N,13,0),"")</f>
        <v/>
      </c>
      <c r="S226" s="4" t="str">
        <f ca="1"/>
        <v/>
      </c>
      <c r="T226" s="4" t="str">
        <f ca="1"/>
        <v/>
      </c>
      <c r="U226" s="4" t="str">
        <f t="shared" ca="1" si="28"/>
        <v/>
      </c>
      <c r="X226" s="4" t="str">
        <f>IFERROR(VLOOKUP(V226,$A:$C,4,0),"")</f>
        <v/>
      </c>
      <c r="AA226" s="4" t="str">
        <f t="shared" si="29"/>
        <v/>
      </c>
      <c r="AB226" s="8" t="str" cm="1">
        <f t="array" ref="AB226">IFERROR(INDEX($A$4:$N$1000,SMALL(IF((INDEX(MID($A$4:$N$1000,1,2),,11)&lt;&gt;"NN")*(INDEX($A$4:$N$1000,,13)&gt;=50)*(INDEX($A$4:$N$1000,,13)&lt;100)*(INDEX($A$4:$N$1000,,13)&lt;&gt;""),MATCH(ROW($A$4:$N$1000),ROW($A$4:$N$1000)),""),ROWS($A$4:A226)),COLUMNS($A$1:A223)),"")</f>
        <v/>
      </c>
      <c r="AC226" s="4" t="str">
        <f>IFERROR(VLOOKUP(AB226,$A:$N,13,0),"")</f>
        <v/>
      </c>
      <c r="AD226" s="4" t="str">
        <f ca="1"/>
        <v/>
      </c>
      <c r="AE226" s="4" t="str">
        <f ca="1"/>
        <v/>
      </c>
      <c r="AF226" s="4" t="str">
        <f t="shared" ca="1" si="30"/>
        <v/>
      </c>
      <c r="AI226" s="4" t="str">
        <f>IFERROR(VLOOKUP(AG226,$A:$C,4,0),"")</f>
        <v/>
      </c>
      <c r="AL226" s="4" t="str">
        <f>IFERROR(VLOOKUP(AJ226,$A:$C,4,0),"")</f>
        <v/>
      </c>
      <c r="AM226" s="8" t="str" cm="1">
        <f t="array" ref="AM226">IFERROR(INDEX($A$4:$N$1000,SMALL(IF((INDEX(MID($A$4:$N$1000,1,2),,11)&lt;&gt;"NN")*(INDEX($A$4:$N$1000,,13)&gt;=0)*(INDEX($A$4:$N$1000,,13)&lt;50)*(INDEX($A$4:$N$1000,,13)&lt;&gt;""),MATCH(ROW($A$4:$N$1000),ROW($A$4:$N$1000)),""),ROWS($A$4:A226)),COLUMNS($A$1:A223)),"")</f>
        <v/>
      </c>
      <c r="AN226" s="4" t="str">
        <f>IFERROR(VLOOKUP(AM226,$A:$N,13,0),"")</f>
        <v/>
      </c>
      <c r="AO226" s="4" t="str">
        <f ca="1"/>
        <v/>
      </c>
      <c r="AP226" s="4" t="str">
        <f ca="1"/>
        <v/>
      </c>
      <c r="AQ226" s="4" t="str">
        <f t="shared" ca="1" si="31"/>
        <v/>
      </c>
      <c r="AT226" s="4" t="str">
        <f>IFERROR(VLOOKUP(AR226,$A:$C,4,0),"")</f>
        <v/>
      </c>
      <c r="AU226" s="8" t="str" cm="1">
        <f t="array" ref="AU226">IFERROR(INDEX($A$4:$N$1000,SMALL(IF((INDEX(MID($A$4:$N$1000,1,2),,11)="NN")*(INDEX($A$4:$N$1000,,13)&gt;=0)*(INDEX($A$4:$N$1000,,13)&lt;&gt;""),MATCH(ROW($A$4:$N$1000),ROW($A$4:$N$1000)),""),ROWS($A$4:A226)),COLUMNS($A$1:A223)),"")</f>
        <v/>
      </c>
      <c r="AV226" s="4" t="str">
        <f>IFERROR(VLOOKUP(AU226,$A:$N,13,0),"")</f>
        <v/>
      </c>
      <c r="AW226" s="4" t="str">
        <f ca="1"/>
        <v/>
      </c>
      <c r="AX226" s="4" t="str">
        <f ca="1"/>
        <v/>
      </c>
      <c r="AY226" s="4" t="str">
        <f ca="1">IFERROR(VLOOKUP(AW226,$A:$C,4,0),"")</f>
        <v/>
      </c>
    </row>
    <row r="227" spans="1:51" ht="15.75" thickBot="1" x14ac:dyDescent="0.3">
      <c r="A227" s="64">
        <v>83937</v>
      </c>
      <c r="B227" s="62">
        <v>379</v>
      </c>
      <c r="C227" s="63">
        <v>253</v>
      </c>
      <c r="D227" s="45">
        <f>IFERROR(VLOOKUP($A227,'Item List'!$A:$W,4,FALSE),"")</f>
        <v>60</v>
      </c>
      <c r="E227" s="53" t="str">
        <f>IFERROR(VLOOKUP($A227,'Item List'!$A:$W,5,FALSE),"")</f>
        <v>Lamivudine/Stavudine 150/30mg, tablets, 60 Tabs</v>
      </c>
      <c r="F227" s="45">
        <f>IFERROR(VLOOKUP($A227,'Item List'!$A:$W,6,FALSE),"")</f>
        <v>270</v>
      </c>
      <c r="G227" s="45">
        <f>IFERROR(VLOOKUP($A227,'Item List'!$A:$W,7,FALSE),"")</f>
        <v>656</v>
      </c>
      <c r="H227" s="45">
        <f>IFERROR(VLOOKUP($A227,'Item List'!$A:$W,8,FALSE),"")</f>
        <v>44</v>
      </c>
      <c r="I227" s="45" t="str">
        <f>IFERROR(VLOOKUP($A227,'Item List'!$A:$W,9,FALSE),"")</f>
        <v>JHZ01D01</v>
      </c>
      <c r="J227" s="45" t="str">
        <f>IFERROR(VLOOKUP($A227,'Item List'!$A:$W,10,FALSE),"")</f>
        <v/>
      </c>
      <c r="K227" s="43">
        <f t="shared" si="32"/>
        <v>253</v>
      </c>
      <c r="L227" s="43">
        <f t="shared" si="25"/>
        <v>5.75</v>
      </c>
      <c r="M227" s="44">
        <f t="shared" si="26"/>
        <v>6</v>
      </c>
      <c r="N227" s="49">
        <f t="shared" si="27"/>
        <v>264</v>
      </c>
      <c r="O227" s="20"/>
      <c r="Q227" s="4" t="str" cm="1">
        <f t="array" ref="Q227">IFERROR(INDEX($A$4:$N$1000,SMALL(IF((INDEX(MID($A$4:$N$1000,1,2),,11)&lt;&gt;"NN")*(INDEX($A$4:$N$1000,,13)&gt;=100)*(INDEX($A$4:$N$1000,,13)&lt;&gt;""),MATCH(ROW($A$4:$N$1000),ROW($A$4:$N$1000)),""),ROWS($A$4:A227)),COLUMNS($A$1:A224)),"")</f>
        <v/>
      </c>
      <c r="R227" s="4" t="str">
        <f>IFERROR(VLOOKUP(Q227,$A:$N,13,0),"")</f>
        <v/>
      </c>
      <c r="S227" s="4" t="str">
        <f ca="1"/>
        <v/>
      </c>
      <c r="T227" s="4" t="str">
        <f ca="1"/>
        <v/>
      </c>
      <c r="U227" s="4" t="str">
        <f t="shared" ca="1" si="28"/>
        <v/>
      </c>
      <c r="X227" s="4" t="str">
        <f>IFERROR(VLOOKUP(V227,$A:$C,4,0),"")</f>
        <v/>
      </c>
      <c r="AA227" s="4" t="str">
        <f t="shared" si="29"/>
        <v/>
      </c>
      <c r="AB227" s="8" t="str" cm="1">
        <f t="array" ref="AB227">IFERROR(INDEX($A$4:$N$1000,SMALL(IF((INDEX(MID($A$4:$N$1000,1,2),,11)&lt;&gt;"NN")*(INDEX($A$4:$N$1000,,13)&gt;=50)*(INDEX($A$4:$N$1000,,13)&lt;100)*(INDEX($A$4:$N$1000,,13)&lt;&gt;""),MATCH(ROW($A$4:$N$1000),ROW($A$4:$N$1000)),""),ROWS($A$4:A227)),COLUMNS($A$1:A224)),"")</f>
        <v/>
      </c>
      <c r="AC227" s="4" t="str">
        <f>IFERROR(VLOOKUP(AB227,$A:$N,13,0),"")</f>
        <v/>
      </c>
      <c r="AD227" s="4" t="str">
        <f ca="1"/>
        <v/>
      </c>
      <c r="AE227" s="4" t="str">
        <f ca="1"/>
        <v/>
      </c>
      <c r="AF227" s="4" t="str">
        <f t="shared" ca="1" si="30"/>
        <v/>
      </c>
      <c r="AI227" s="4" t="str">
        <f>IFERROR(VLOOKUP(AG227,$A:$C,4,0),"")</f>
        <v/>
      </c>
      <c r="AL227" s="4" t="str">
        <f>IFERROR(VLOOKUP(AJ227,$A:$C,4,0),"")</f>
        <v/>
      </c>
      <c r="AM227" s="8" t="str" cm="1">
        <f t="array" ref="AM227">IFERROR(INDEX($A$4:$N$1000,SMALL(IF((INDEX(MID($A$4:$N$1000,1,2),,11)&lt;&gt;"NN")*(INDEX($A$4:$N$1000,,13)&gt;=0)*(INDEX($A$4:$N$1000,,13)&lt;50)*(INDEX($A$4:$N$1000,,13)&lt;&gt;""),MATCH(ROW($A$4:$N$1000),ROW($A$4:$N$1000)),""),ROWS($A$4:A227)),COLUMNS($A$1:A224)),"")</f>
        <v/>
      </c>
      <c r="AN227" s="4" t="str">
        <f>IFERROR(VLOOKUP(AM227,$A:$N,13,0),"")</f>
        <v/>
      </c>
      <c r="AO227" s="4" t="str">
        <f ca="1"/>
        <v/>
      </c>
      <c r="AP227" s="4" t="str">
        <f ca="1"/>
        <v/>
      </c>
      <c r="AQ227" s="4" t="str">
        <f t="shared" ca="1" si="31"/>
        <v/>
      </c>
      <c r="AT227" s="4" t="str">
        <f>IFERROR(VLOOKUP(AR227,$A:$C,4,0),"")</f>
        <v/>
      </c>
      <c r="AU227" s="8" t="str" cm="1">
        <f t="array" ref="AU227">IFERROR(INDEX($A$4:$N$1000,SMALL(IF((INDEX(MID($A$4:$N$1000,1,2),,11)="NN")*(INDEX($A$4:$N$1000,,13)&gt;=0)*(INDEX($A$4:$N$1000,,13)&lt;&gt;""),MATCH(ROW($A$4:$N$1000),ROW($A$4:$N$1000)),""),ROWS($A$4:A227)),COLUMNS($A$1:A224)),"")</f>
        <v/>
      </c>
      <c r="AV227" s="4" t="str">
        <f>IFERROR(VLOOKUP(AU227,$A:$N,13,0),"")</f>
        <v/>
      </c>
      <c r="AW227" s="4" t="str">
        <f ca="1"/>
        <v/>
      </c>
      <c r="AX227" s="4" t="str">
        <f ca="1"/>
        <v/>
      </c>
      <c r="AY227" s="4" t="str">
        <f ca="1">IFERROR(VLOOKUP(AW227,$A:$C,4,0),"")</f>
        <v/>
      </c>
    </row>
    <row r="228" spans="1:51" ht="15.75" thickBot="1" x14ac:dyDescent="0.3">
      <c r="A228" s="64">
        <v>89014</v>
      </c>
      <c r="B228" s="62">
        <v>572</v>
      </c>
      <c r="C228" s="63">
        <v>116</v>
      </c>
      <c r="D228" s="45">
        <f>IFERROR(VLOOKUP($A228,'Item List'!$A:$W,4,FALSE),"")</f>
        <v>300</v>
      </c>
      <c r="E228" s="53" t="str">
        <f>IFERROR(VLOOKUP($A228,'Item List'!$A:$W,5,FALSE),"")</f>
        <v>Lopinavir/Ritonavir 80/20mg/ml [Kaletra], oral solution, cool, Bottle 5 x 60 ml</v>
      </c>
      <c r="F228" s="45">
        <f>IFERROR(VLOOKUP($A228,'Item List'!$A:$W,6,FALSE),"")</f>
        <v>275</v>
      </c>
      <c r="G228" s="45">
        <f>IFERROR(VLOOKUP($A228,'Item List'!$A:$W,7,FALSE),"")</f>
        <v>104</v>
      </c>
      <c r="H228" s="45">
        <f>IFERROR(VLOOKUP($A228,'Item List'!$A:$W,8,FALSE),"")</f>
        <v>15</v>
      </c>
      <c r="I228" s="45" t="str">
        <f>IFERROR(VLOOKUP($A228,'Item List'!$A:$W,9,FALSE),"")</f>
        <v>JHZ01D04</v>
      </c>
      <c r="J228" s="45" t="str">
        <f>IFERROR(VLOOKUP($A228,'Item List'!$A:$W,10,FALSE),"")</f>
        <v/>
      </c>
      <c r="K228" s="43">
        <f t="shared" si="32"/>
        <v>116</v>
      </c>
      <c r="L228" s="43">
        <f t="shared" si="25"/>
        <v>7.7333333333333334</v>
      </c>
      <c r="M228" s="44">
        <f t="shared" si="26"/>
        <v>8</v>
      </c>
      <c r="N228" s="49">
        <f t="shared" si="27"/>
        <v>120</v>
      </c>
      <c r="O228" s="20"/>
      <c r="Q228" s="4" t="str" cm="1">
        <f t="array" ref="Q228">IFERROR(INDEX($A$4:$N$1000,SMALL(IF((INDEX(MID($A$4:$N$1000,1,2),,11)&lt;&gt;"NN")*(INDEX($A$4:$N$1000,,13)&gt;=100)*(INDEX($A$4:$N$1000,,13)&lt;&gt;""),MATCH(ROW($A$4:$N$1000),ROW($A$4:$N$1000)),""),ROWS($A$4:A228)),COLUMNS($A$1:A225)),"")</f>
        <v/>
      </c>
      <c r="R228" s="4" t="str">
        <f>IFERROR(VLOOKUP(Q228,$A:$N,13,0),"")</f>
        <v/>
      </c>
      <c r="S228" s="4" t="str">
        <f ca="1"/>
        <v/>
      </c>
      <c r="T228" s="4" t="str">
        <f ca="1"/>
        <v/>
      </c>
      <c r="U228" s="4" t="str">
        <f t="shared" ca="1" si="28"/>
        <v/>
      </c>
      <c r="X228" s="4" t="str">
        <f>IFERROR(VLOOKUP(V228,$A:$C,4,0),"")</f>
        <v/>
      </c>
      <c r="AA228" s="4" t="str">
        <f t="shared" si="29"/>
        <v/>
      </c>
      <c r="AB228" s="8" t="str" cm="1">
        <f t="array" ref="AB228">IFERROR(INDEX($A$4:$N$1000,SMALL(IF((INDEX(MID($A$4:$N$1000,1,2),,11)&lt;&gt;"NN")*(INDEX($A$4:$N$1000,,13)&gt;=50)*(INDEX($A$4:$N$1000,,13)&lt;100)*(INDEX($A$4:$N$1000,,13)&lt;&gt;""),MATCH(ROW($A$4:$N$1000),ROW($A$4:$N$1000)),""),ROWS($A$4:A228)),COLUMNS($A$1:A225)),"")</f>
        <v/>
      </c>
      <c r="AC228" s="4" t="str">
        <f>IFERROR(VLOOKUP(AB228,$A:$N,13,0),"")</f>
        <v/>
      </c>
      <c r="AD228" s="4" t="str">
        <f ca="1"/>
        <v/>
      </c>
      <c r="AE228" s="4" t="str">
        <f ca="1"/>
        <v/>
      </c>
      <c r="AF228" s="4" t="str">
        <f t="shared" ca="1" si="30"/>
        <v/>
      </c>
      <c r="AI228" s="4" t="str">
        <f>IFERROR(VLOOKUP(AG228,$A:$C,4,0),"")</f>
        <v/>
      </c>
      <c r="AL228" s="4" t="str">
        <f>IFERROR(VLOOKUP(AJ228,$A:$C,4,0),"")</f>
        <v/>
      </c>
      <c r="AM228" s="8" t="str" cm="1">
        <f t="array" ref="AM228">IFERROR(INDEX($A$4:$N$1000,SMALL(IF((INDEX(MID($A$4:$N$1000,1,2),,11)&lt;&gt;"NN")*(INDEX($A$4:$N$1000,,13)&gt;=0)*(INDEX($A$4:$N$1000,,13)&lt;50)*(INDEX($A$4:$N$1000,,13)&lt;&gt;""),MATCH(ROW($A$4:$N$1000),ROW($A$4:$N$1000)),""),ROWS($A$4:A228)),COLUMNS($A$1:A225)),"")</f>
        <v/>
      </c>
      <c r="AN228" s="4" t="str">
        <f>IFERROR(VLOOKUP(AM228,$A:$N,13,0),"")</f>
        <v/>
      </c>
      <c r="AO228" s="4" t="str">
        <f ca="1"/>
        <v/>
      </c>
      <c r="AP228" s="4" t="str">
        <f ca="1"/>
        <v/>
      </c>
      <c r="AQ228" s="4" t="str">
        <f t="shared" ca="1" si="31"/>
        <v/>
      </c>
      <c r="AT228" s="4" t="str">
        <f>IFERROR(VLOOKUP(AR228,$A:$C,4,0),"")</f>
        <v/>
      </c>
      <c r="AU228" s="8" t="str" cm="1">
        <f t="array" ref="AU228">IFERROR(INDEX($A$4:$N$1000,SMALL(IF((INDEX(MID($A$4:$N$1000,1,2),,11)="NN")*(INDEX($A$4:$N$1000,,13)&gt;=0)*(INDEX($A$4:$N$1000,,13)&lt;&gt;""),MATCH(ROW($A$4:$N$1000),ROW($A$4:$N$1000)),""),ROWS($A$4:A228)),COLUMNS($A$1:A225)),"")</f>
        <v/>
      </c>
      <c r="AV228" s="4" t="str">
        <f>IFERROR(VLOOKUP(AU228,$A:$N,13,0),"")</f>
        <v/>
      </c>
      <c r="AW228" s="4" t="str">
        <f ca="1"/>
        <v/>
      </c>
      <c r="AX228" s="4" t="str">
        <f ca="1"/>
        <v/>
      </c>
      <c r="AY228" s="4" t="str">
        <f ca="1">IFERROR(VLOOKUP(AW228,$A:$C,4,0),"")</f>
        <v/>
      </c>
    </row>
    <row r="229" spans="1:51" ht="15.75" thickBot="1" x14ac:dyDescent="0.3">
      <c r="A229" s="64">
        <v>85919</v>
      </c>
      <c r="B229" s="62">
        <v>1739</v>
      </c>
      <c r="C229" s="63">
        <v>229</v>
      </c>
      <c r="D229" s="45">
        <f>IFERROR(VLOOKUP($A229,'Item List'!$A:$W,4,FALSE),"")</f>
        <v>30</v>
      </c>
      <c r="E229" s="53" t="str">
        <f>IFERROR(VLOOKUP($A229,'Item List'!$A:$W,5,FALSE),"")</f>
        <v>Tenofovir Disoproxil Fumarate 300mg, tablets, 30 Tabs</v>
      </c>
      <c r="F229" s="45">
        <f>IFERROR(VLOOKUP($A229,'Item List'!$A:$W,6,FALSE),"")</f>
        <v>191</v>
      </c>
      <c r="G229" s="45">
        <f>IFERROR(VLOOKUP($A229,'Item List'!$A:$W,7,FALSE),"")</f>
        <v>934</v>
      </c>
      <c r="H229" s="45">
        <f>IFERROR(VLOOKUP($A229,'Item List'!$A:$W,8,FALSE),"")</f>
        <v>29</v>
      </c>
      <c r="I229" s="45" t="str">
        <f>IFERROR(VLOOKUP($A229,'Item List'!$A:$W,9,FALSE),"")</f>
        <v>JHZ01E01</v>
      </c>
      <c r="J229" s="45" t="str">
        <f>IFERROR(VLOOKUP($A229,'Item List'!$A:$W,10,FALSE),"")</f>
        <v/>
      </c>
      <c r="K229" s="43">
        <f t="shared" si="32"/>
        <v>229</v>
      </c>
      <c r="L229" s="43">
        <f t="shared" si="25"/>
        <v>7.8965517241379306</v>
      </c>
      <c r="M229" s="44">
        <f t="shared" si="26"/>
        <v>8</v>
      </c>
      <c r="N229" s="49">
        <f t="shared" si="27"/>
        <v>232</v>
      </c>
      <c r="O229" s="20"/>
      <c r="Q229" s="4" t="str" cm="1">
        <f t="array" ref="Q229">IFERROR(INDEX($A$4:$N$1000,SMALL(IF((INDEX(MID($A$4:$N$1000,1,2),,11)&lt;&gt;"NN")*(INDEX($A$4:$N$1000,,13)&gt;=100)*(INDEX($A$4:$N$1000,,13)&lt;&gt;""),MATCH(ROW($A$4:$N$1000),ROW($A$4:$N$1000)),""),ROWS($A$4:A229)),COLUMNS($A$1:A226)),"")</f>
        <v/>
      </c>
      <c r="R229" s="4" t="str">
        <f>IFERROR(VLOOKUP(Q229,$A:$N,13,0),"")</f>
        <v/>
      </c>
      <c r="S229" s="4" t="str">
        <f ca="1"/>
        <v/>
      </c>
      <c r="T229" s="4" t="str">
        <f ca="1"/>
        <v/>
      </c>
      <c r="U229" s="4" t="str">
        <f t="shared" ca="1" si="28"/>
        <v/>
      </c>
      <c r="X229" s="4" t="str">
        <f>IFERROR(VLOOKUP(V229,$A:$C,4,0),"")</f>
        <v/>
      </c>
      <c r="AA229" s="4" t="str">
        <f t="shared" si="29"/>
        <v/>
      </c>
      <c r="AB229" s="8" t="str" cm="1">
        <f t="array" ref="AB229">IFERROR(INDEX($A$4:$N$1000,SMALL(IF((INDEX(MID($A$4:$N$1000,1,2),,11)&lt;&gt;"NN")*(INDEX($A$4:$N$1000,,13)&gt;=50)*(INDEX($A$4:$N$1000,,13)&lt;100)*(INDEX($A$4:$N$1000,,13)&lt;&gt;""),MATCH(ROW($A$4:$N$1000),ROW($A$4:$N$1000)),""),ROWS($A$4:A229)),COLUMNS($A$1:A226)),"")</f>
        <v/>
      </c>
      <c r="AC229" s="4" t="str">
        <f>IFERROR(VLOOKUP(AB229,$A:$N,13,0),"")</f>
        <v/>
      </c>
      <c r="AD229" s="4" t="str">
        <f ca="1"/>
        <v/>
      </c>
      <c r="AE229" s="4" t="str">
        <f ca="1"/>
        <v/>
      </c>
      <c r="AF229" s="4" t="str">
        <f t="shared" ca="1" si="30"/>
        <v/>
      </c>
      <c r="AI229" s="4" t="str">
        <f>IFERROR(VLOOKUP(AG229,$A:$C,4,0),"")</f>
        <v/>
      </c>
      <c r="AL229" s="4" t="str">
        <f>IFERROR(VLOOKUP(AJ229,$A:$C,4,0),"")</f>
        <v/>
      </c>
      <c r="AM229" s="8" t="str" cm="1">
        <f t="array" ref="AM229">IFERROR(INDEX($A$4:$N$1000,SMALL(IF((INDEX(MID($A$4:$N$1000,1,2),,11)&lt;&gt;"NN")*(INDEX($A$4:$N$1000,,13)&gt;=0)*(INDEX($A$4:$N$1000,,13)&lt;50)*(INDEX($A$4:$N$1000,,13)&lt;&gt;""),MATCH(ROW($A$4:$N$1000),ROW($A$4:$N$1000)),""),ROWS($A$4:A229)),COLUMNS($A$1:A226)),"")</f>
        <v/>
      </c>
      <c r="AN229" s="4" t="str">
        <f>IFERROR(VLOOKUP(AM229,$A:$N,13,0),"")</f>
        <v/>
      </c>
      <c r="AO229" s="4" t="str">
        <f ca="1"/>
        <v/>
      </c>
      <c r="AP229" s="4" t="str">
        <f ca="1"/>
        <v/>
      </c>
      <c r="AQ229" s="4" t="str">
        <f t="shared" ca="1" si="31"/>
        <v/>
      </c>
      <c r="AT229" s="4" t="str">
        <f>IFERROR(VLOOKUP(AR229,$A:$C,4,0),"")</f>
        <v/>
      </c>
      <c r="AU229" s="8" t="str" cm="1">
        <f t="array" ref="AU229">IFERROR(INDEX($A$4:$N$1000,SMALL(IF((INDEX(MID($A$4:$N$1000,1,2),,11)="NN")*(INDEX($A$4:$N$1000,,13)&gt;=0)*(INDEX($A$4:$N$1000,,13)&lt;&gt;""),MATCH(ROW($A$4:$N$1000),ROW($A$4:$N$1000)),""),ROWS($A$4:A229)),COLUMNS($A$1:A226)),"")</f>
        <v/>
      </c>
      <c r="AV229" s="4" t="str">
        <f>IFERROR(VLOOKUP(AU229,$A:$N,13,0),"")</f>
        <v/>
      </c>
      <c r="AW229" s="4" t="str">
        <f ca="1"/>
        <v/>
      </c>
      <c r="AX229" s="4" t="str">
        <f ca="1"/>
        <v/>
      </c>
      <c r="AY229" s="4" t="str">
        <f ca="1">IFERROR(VLOOKUP(AW229,$A:$C,4,0),"")</f>
        <v/>
      </c>
    </row>
    <row r="230" spans="1:51" ht="15.75" thickBot="1" x14ac:dyDescent="0.3">
      <c r="A230" s="64">
        <v>84634</v>
      </c>
      <c r="B230" s="62">
        <v>1184</v>
      </c>
      <c r="C230" s="63">
        <v>135</v>
      </c>
      <c r="D230" s="45">
        <f>IFERROR(VLOOKUP($A230,'Item List'!$A:$W,4,FALSE),"")</f>
        <v>30</v>
      </c>
      <c r="E230" s="53" t="str">
        <f>IFERROR(VLOOKUP($A230,'Item List'!$A:$W,5,FALSE),"")</f>
        <v>Emtricitabine/Tenofovir Disoproxil Fumarate 200/300mg, tablets, 30 Tabs</v>
      </c>
      <c r="F230" s="45">
        <f>IFERROR(VLOOKUP($A230,'Item List'!$A:$W,6,FALSE),"")</f>
        <v>293</v>
      </c>
      <c r="G230" s="45">
        <f>IFERROR(VLOOKUP($A230,'Item List'!$A:$W,7,FALSE),"")</f>
        <v>275</v>
      </c>
      <c r="H230" s="45">
        <f>IFERROR(VLOOKUP($A230,'Item List'!$A:$W,8,FALSE),"")</f>
        <v>9</v>
      </c>
      <c r="I230" s="45" t="str">
        <f>IFERROR(VLOOKUP($A230,'Item List'!$A:$W,9,FALSE),"")</f>
        <v>JHZ01E03</v>
      </c>
      <c r="J230" s="45" t="str">
        <f>IFERROR(VLOOKUP($A230,'Item List'!$A:$W,10,FALSE),"")</f>
        <v/>
      </c>
      <c r="K230" s="43">
        <f t="shared" si="32"/>
        <v>135</v>
      </c>
      <c r="L230" s="43">
        <f t="shared" si="25"/>
        <v>15</v>
      </c>
      <c r="M230" s="44">
        <f t="shared" si="26"/>
        <v>15</v>
      </c>
      <c r="N230" s="49">
        <f t="shared" si="27"/>
        <v>135</v>
      </c>
      <c r="O230" s="20"/>
      <c r="Q230" s="4" t="str" cm="1">
        <f t="array" ref="Q230">IFERROR(INDEX($A$4:$N$1000,SMALL(IF((INDEX(MID($A$4:$N$1000,1,2),,11)&lt;&gt;"NN")*(INDEX($A$4:$N$1000,,13)&gt;=100)*(INDEX($A$4:$N$1000,,13)&lt;&gt;""),MATCH(ROW($A$4:$N$1000),ROW($A$4:$N$1000)),""),ROWS($A$4:A230)),COLUMNS($A$1:A227)),"")</f>
        <v/>
      </c>
      <c r="R230" s="4" t="str">
        <f>IFERROR(VLOOKUP(Q230,$A:$N,13,0),"")</f>
        <v/>
      </c>
      <c r="S230" s="4" t="str">
        <f ca="1"/>
        <v/>
      </c>
      <c r="T230" s="4" t="str">
        <f ca="1"/>
        <v/>
      </c>
      <c r="U230" s="4" t="str">
        <f t="shared" ca="1" si="28"/>
        <v/>
      </c>
      <c r="X230" s="4" t="str">
        <f>IFERROR(VLOOKUP(V230,$A:$C,4,0),"")</f>
        <v/>
      </c>
      <c r="AA230" s="4" t="str">
        <f t="shared" si="29"/>
        <v/>
      </c>
      <c r="AB230" s="8" t="str" cm="1">
        <f t="array" ref="AB230">IFERROR(INDEX($A$4:$N$1000,SMALL(IF((INDEX(MID($A$4:$N$1000,1,2),,11)&lt;&gt;"NN")*(INDEX($A$4:$N$1000,,13)&gt;=50)*(INDEX($A$4:$N$1000,,13)&lt;100)*(INDEX($A$4:$N$1000,,13)&lt;&gt;""),MATCH(ROW($A$4:$N$1000),ROW($A$4:$N$1000)),""),ROWS($A$4:A230)),COLUMNS($A$1:A227)),"")</f>
        <v/>
      </c>
      <c r="AC230" s="4" t="str">
        <f>IFERROR(VLOOKUP(AB230,$A:$N,13,0),"")</f>
        <v/>
      </c>
      <c r="AD230" s="4" t="str">
        <f ca="1"/>
        <v/>
      </c>
      <c r="AE230" s="4" t="str">
        <f ca="1"/>
        <v/>
      </c>
      <c r="AF230" s="4" t="str">
        <f t="shared" ca="1" si="30"/>
        <v/>
      </c>
      <c r="AI230" s="4" t="str">
        <f>IFERROR(VLOOKUP(AG230,$A:$C,4,0),"")</f>
        <v/>
      </c>
      <c r="AL230" s="4" t="str">
        <f>IFERROR(VLOOKUP(AJ230,$A:$C,4,0),"")</f>
        <v/>
      </c>
      <c r="AM230" s="8" t="str" cm="1">
        <f t="array" ref="AM230">IFERROR(INDEX($A$4:$N$1000,SMALL(IF((INDEX(MID($A$4:$N$1000,1,2),,11)&lt;&gt;"NN")*(INDEX($A$4:$N$1000,,13)&gt;=0)*(INDEX($A$4:$N$1000,,13)&lt;50)*(INDEX($A$4:$N$1000,,13)&lt;&gt;""),MATCH(ROW($A$4:$N$1000),ROW($A$4:$N$1000)),""),ROWS($A$4:A230)),COLUMNS($A$1:A227)),"")</f>
        <v/>
      </c>
      <c r="AN230" s="4" t="str">
        <f>IFERROR(VLOOKUP(AM230,$A:$N,13,0),"")</f>
        <v/>
      </c>
      <c r="AO230" s="4" t="str">
        <f ca="1"/>
        <v/>
      </c>
      <c r="AP230" s="4" t="str">
        <f ca="1"/>
        <v/>
      </c>
      <c r="AQ230" s="4" t="str">
        <f t="shared" ca="1" si="31"/>
        <v/>
      </c>
      <c r="AT230" s="4" t="str">
        <f>IFERROR(VLOOKUP(AR230,$A:$C,4,0),"")</f>
        <v/>
      </c>
      <c r="AU230" s="8" t="str" cm="1">
        <f t="array" ref="AU230">IFERROR(INDEX($A$4:$N$1000,SMALL(IF((INDEX(MID($A$4:$N$1000,1,2),,11)="NN")*(INDEX($A$4:$N$1000,,13)&gt;=0)*(INDEX($A$4:$N$1000,,13)&lt;&gt;""),MATCH(ROW($A$4:$N$1000),ROW($A$4:$N$1000)),""),ROWS($A$4:A230)),COLUMNS($A$1:A227)),"")</f>
        <v/>
      </c>
      <c r="AV230" s="4" t="str">
        <f>IFERROR(VLOOKUP(AU230,$A:$N,13,0),"")</f>
        <v/>
      </c>
      <c r="AW230" s="4" t="str">
        <f ca="1"/>
        <v/>
      </c>
      <c r="AX230" s="4" t="str">
        <f ca="1"/>
        <v/>
      </c>
      <c r="AY230" s="4" t="str">
        <f ca="1">IFERROR(VLOOKUP(AW230,$A:$C,4,0),"")</f>
        <v/>
      </c>
    </row>
    <row r="231" spans="1:51" ht="15.75" thickBot="1" x14ac:dyDescent="0.3">
      <c r="A231" s="64">
        <v>83295</v>
      </c>
      <c r="B231" s="62">
        <v>1639</v>
      </c>
      <c r="C231" s="63">
        <v>175</v>
      </c>
      <c r="D231" s="45">
        <f>IFERROR(VLOOKUP($A231,'Item List'!$A:$W,4,FALSE),"")</f>
        <v>120</v>
      </c>
      <c r="E231" s="53" t="str">
        <f>IFERROR(VLOOKUP($A231,'Item List'!$A:$W,5,FALSE),"")</f>
        <v>Lamivudine/Zidovudine+Abacavir 150/300+300mg, tablets, co-blister, 60+60 Tabs</v>
      </c>
      <c r="F231" s="45">
        <f>IFERROR(VLOOKUP($A231,'Item List'!$A:$W,6,FALSE),"")</f>
        <v>355</v>
      </c>
      <c r="G231" s="45">
        <f>IFERROR(VLOOKUP($A231,'Item List'!$A:$W,7,FALSE),"")</f>
        <v>447</v>
      </c>
      <c r="H231" s="45">
        <f>IFERROR(VLOOKUP($A231,'Item List'!$A:$W,8,FALSE),"")</f>
        <v>26</v>
      </c>
      <c r="I231" s="45" t="str">
        <f>IFERROR(VLOOKUP($A231,'Item List'!$A:$W,9,FALSE),"")</f>
        <v>JHZ01E04</v>
      </c>
      <c r="J231" s="45" t="str">
        <f>IFERROR(VLOOKUP($A231,'Item List'!$A:$W,10,FALSE),"")</f>
        <v/>
      </c>
      <c r="K231" s="43">
        <f t="shared" si="32"/>
        <v>175</v>
      </c>
      <c r="L231" s="43">
        <f t="shared" si="25"/>
        <v>6.7307692307692308</v>
      </c>
      <c r="M231" s="44">
        <f t="shared" si="26"/>
        <v>7</v>
      </c>
      <c r="N231" s="49">
        <f t="shared" si="27"/>
        <v>182</v>
      </c>
      <c r="O231" s="20"/>
      <c r="Q231" s="4" t="str" cm="1">
        <f t="array" ref="Q231">IFERROR(INDEX($A$4:$N$1000,SMALL(IF((INDEX(MID($A$4:$N$1000,1,2),,11)&lt;&gt;"NN")*(INDEX($A$4:$N$1000,,13)&gt;=100)*(INDEX($A$4:$N$1000,,13)&lt;&gt;""),MATCH(ROW($A$4:$N$1000),ROW($A$4:$N$1000)),""),ROWS($A$4:A231)),COLUMNS($A$1:A228)),"")</f>
        <v/>
      </c>
      <c r="R231" s="4" t="str">
        <f>IFERROR(VLOOKUP(Q231,$A:$N,13,0),"")</f>
        <v/>
      </c>
      <c r="S231" s="4" t="str">
        <f ca="1"/>
        <v/>
      </c>
      <c r="T231" s="4" t="str">
        <f ca="1"/>
        <v/>
      </c>
      <c r="U231" s="4" t="str">
        <f t="shared" ca="1" si="28"/>
        <v/>
      </c>
      <c r="X231" s="4" t="str">
        <f>IFERROR(VLOOKUP(V231,$A:$C,4,0),"")</f>
        <v/>
      </c>
      <c r="AA231" s="4" t="str">
        <f t="shared" si="29"/>
        <v/>
      </c>
      <c r="AB231" s="8" t="str" cm="1">
        <f t="array" ref="AB231">IFERROR(INDEX($A$4:$N$1000,SMALL(IF((INDEX(MID($A$4:$N$1000,1,2),,11)&lt;&gt;"NN")*(INDEX($A$4:$N$1000,,13)&gt;=50)*(INDEX($A$4:$N$1000,,13)&lt;100)*(INDEX($A$4:$N$1000,,13)&lt;&gt;""),MATCH(ROW($A$4:$N$1000),ROW($A$4:$N$1000)),""),ROWS($A$4:A231)),COLUMNS($A$1:A228)),"")</f>
        <v/>
      </c>
      <c r="AC231" s="4" t="str">
        <f>IFERROR(VLOOKUP(AB231,$A:$N,13,0),"")</f>
        <v/>
      </c>
      <c r="AD231" s="4" t="str">
        <f ca="1"/>
        <v/>
      </c>
      <c r="AE231" s="4" t="str">
        <f ca="1"/>
        <v/>
      </c>
      <c r="AF231" s="4" t="str">
        <f t="shared" ca="1" si="30"/>
        <v/>
      </c>
      <c r="AI231" s="4" t="str">
        <f>IFERROR(VLOOKUP(AG231,$A:$C,4,0),"")</f>
        <v/>
      </c>
      <c r="AL231" s="4" t="str">
        <f>IFERROR(VLOOKUP(AJ231,$A:$C,4,0),"")</f>
        <v/>
      </c>
      <c r="AM231" s="8" t="str" cm="1">
        <f t="array" ref="AM231">IFERROR(INDEX($A$4:$N$1000,SMALL(IF((INDEX(MID($A$4:$N$1000,1,2),,11)&lt;&gt;"NN")*(INDEX($A$4:$N$1000,,13)&gt;=0)*(INDEX($A$4:$N$1000,,13)&lt;50)*(INDEX($A$4:$N$1000,,13)&lt;&gt;""),MATCH(ROW($A$4:$N$1000),ROW($A$4:$N$1000)),""),ROWS($A$4:A231)),COLUMNS($A$1:A228)),"")</f>
        <v/>
      </c>
      <c r="AN231" s="4" t="str">
        <f>IFERROR(VLOOKUP(AM231,$A:$N,13,0),"")</f>
        <v/>
      </c>
      <c r="AO231" s="4" t="str">
        <f ca="1"/>
        <v/>
      </c>
      <c r="AP231" s="4" t="str">
        <f ca="1"/>
        <v/>
      </c>
      <c r="AQ231" s="4" t="str">
        <f t="shared" ca="1" si="31"/>
        <v/>
      </c>
      <c r="AT231" s="4" t="str">
        <f>IFERROR(VLOOKUP(AR231,$A:$C,4,0),"")</f>
        <v/>
      </c>
      <c r="AU231" s="8" t="str" cm="1">
        <f t="array" ref="AU231">IFERROR(INDEX($A$4:$N$1000,SMALL(IF((INDEX(MID($A$4:$N$1000,1,2),,11)="NN")*(INDEX($A$4:$N$1000,,13)&gt;=0)*(INDEX($A$4:$N$1000,,13)&lt;&gt;""),MATCH(ROW($A$4:$N$1000),ROW($A$4:$N$1000)),""),ROWS($A$4:A231)),COLUMNS($A$1:A228)),"")</f>
        <v/>
      </c>
      <c r="AV231" s="4" t="str">
        <f>IFERROR(VLOOKUP(AU231,$A:$N,13,0),"")</f>
        <v/>
      </c>
      <c r="AW231" s="4" t="str">
        <f ca="1"/>
        <v/>
      </c>
      <c r="AX231" s="4" t="str">
        <f ca="1"/>
        <v/>
      </c>
      <c r="AY231" s="4" t="str">
        <f ca="1">IFERROR(VLOOKUP(AW231,$A:$C,4,0),"")</f>
        <v/>
      </c>
    </row>
    <row r="232" spans="1:51" ht="15.75" thickBot="1" x14ac:dyDescent="0.3">
      <c r="A232" s="64">
        <v>89548</v>
      </c>
      <c r="B232" s="62">
        <v>502</v>
      </c>
      <c r="C232" s="63">
        <v>244</v>
      </c>
      <c r="D232" s="45">
        <f>IFERROR(VLOOKUP($A232,'Item List'!$A:$W,4,FALSE),"")</f>
        <v>100</v>
      </c>
      <c r="E232" s="53" t="str">
        <f>IFERROR(VLOOKUP($A232,'Item List'!$A:$W,5,FALSE),"")</f>
        <v>HIV 1/2, Capillus HIV Kit, 100 Tests</v>
      </c>
      <c r="F232" s="45">
        <f>IFERROR(VLOOKUP($A232,'Item List'!$A:$W,6,FALSE),"")</f>
        <v>97</v>
      </c>
      <c r="G232" s="45">
        <f>IFERROR(VLOOKUP($A232,'Item List'!$A:$W,7,FALSE),"")</f>
        <v>27</v>
      </c>
      <c r="H232" s="45">
        <f>IFERROR(VLOOKUP($A232,'Item List'!$A:$W,8,FALSE),"")</f>
        <v>27</v>
      </c>
      <c r="I232" s="45" t="str">
        <f>IFERROR(VLOOKUP($A232,'Item List'!$A:$W,9,FALSE),"")</f>
        <v>JHZ01E05</v>
      </c>
      <c r="J232" s="45" t="str">
        <f>IFERROR(VLOOKUP($A232,'Item List'!$A:$W,10,FALSE),"")</f>
        <v/>
      </c>
      <c r="K232" s="43">
        <f t="shared" si="32"/>
        <v>244</v>
      </c>
      <c r="L232" s="43">
        <f t="shared" si="25"/>
        <v>9.0370370370370363</v>
      </c>
      <c r="M232" s="44">
        <f t="shared" si="26"/>
        <v>9</v>
      </c>
      <c r="N232" s="49">
        <f t="shared" si="27"/>
        <v>243</v>
      </c>
      <c r="O232" s="20"/>
      <c r="Q232" s="4" t="str" cm="1">
        <f t="array" ref="Q232">IFERROR(INDEX($A$4:$N$1000,SMALL(IF((INDEX(MID($A$4:$N$1000,1,2),,11)&lt;&gt;"NN")*(INDEX($A$4:$N$1000,,13)&gt;=100)*(INDEX($A$4:$N$1000,,13)&lt;&gt;""),MATCH(ROW($A$4:$N$1000),ROW($A$4:$N$1000)),""),ROWS($A$4:A232)),COLUMNS($A$1:A229)),"")</f>
        <v/>
      </c>
      <c r="R232" s="4" t="str">
        <f>IFERROR(VLOOKUP(Q232,$A:$N,13,0),"")</f>
        <v/>
      </c>
      <c r="S232" s="4" t="str">
        <f ca="1"/>
        <v/>
      </c>
      <c r="T232" s="4" t="str">
        <f ca="1"/>
        <v/>
      </c>
      <c r="U232" s="4" t="str">
        <f t="shared" ca="1" si="28"/>
        <v/>
      </c>
      <c r="X232" s="4" t="str">
        <f>IFERROR(VLOOKUP(V232,$A:$C,4,0),"")</f>
        <v/>
      </c>
      <c r="AA232" s="4" t="str">
        <f t="shared" si="29"/>
        <v/>
      </c>
      <c r="AB232" s="8" t="str" cm="1">
        <f t="array" ref="AB232">IFERROR(INDEX($A$4:$N$1000,SMALL(IF((INDEX(MID($A$4:$N$1000,1,2),,11)&lt;&gt;"NN")*(INDEX($A$4:$N$1000,,13)&gt;=50)*(INDEX($A$4:$N$1000,,13)&lt;100)*(INDEX($A$4:$N$1000,,13)&lt;&gt;""),MATCH(ROW($A$4:$N$1000),ROW($A$4:$N$1000)),""),ROWS($A$4:A232)),COLUMNS($A$1:A229)),"")</f>
        <v/>
      </c>
      <c r="AC232" s="4" t="str">
        <f>IFERROR(VLOOKUP(AB232,$A:$N,13,0),"")</f>
        <v/>
      </c>
      <c r="AD232" s="4" t="str">
        <f ca="1"/>
        <v/>
      </c>
      <c r="AE232" s="4" t="str">
        <f ca="1"/>
        <v/>
      </c>
      <c r="AF232" s="4" t="str">
        <f t="shared" ca="1" si="30"/>
        <v/>
      </c>
      <c r="AI232" s="4" t="str">
        <f>IFERROR(VLOOKUP(AG232,$A:$C,4,0),"")</f>
        <v/>
      </c>
      <c r="AL232" s="4" t="str">
        <f>IFERROR(VLOOKUP(AJ232,$A:$C,4,0),"")</f>
        <v/>
      </c>
      <c r="AM232" s="8" t="str" cm="1">
        <f t="array" ref="AM232">IFERROR(INDEX($A$4:$N$1000,SMALL(IF((INDEX(MID($A$4:$N$1000,1,2),,11)&lt;&gt;"NN")*(INDEX($A$4:$N$1000,,13)&gt;=0)*(INDEX($A$4:$N$1000,,13)&lt;50)*(INDEX($A$4:$N$1000,,13)&lt;&gt;""),MATCH(ROW($A$4:$N$1000),ROW($A$4:$N$1000)),""),ROWS($A$4:A232)),COLUMNS($A$1:A229)),"")</f>
        <v/>
      </c>
      <c r="AN232" s="4" t="str">
        <f>IFERROR(VLOOKUP(AM232,$A:$N,13,0),"")</f>
        <v/>
      </c>
      <c r="AO232" s="4" t="str">
        <f ca="1"/>
        <v/>
      </c>
      <c r="AP232" s="4" t="str">
        <f ca="1"/>
        <v/>
      </c>
      <c r="AQ232" s="4" t="str">
        <f t="shared" ca="1" si="31"/>
        <v/>
      </c>
      <c r="AT232" s="4" t="str">
        <f>IFERROR(VLOOKUP(AR232,$A:$C,4,0),"")</f>
        <v/>
      </c>
      <c r="AU232" s="8" t="str" cm="1">
        <f t="array" ref="AU232">IFERROR(INDEX($A$4:$N$1000,SMALL(IF((INDEX(MID($A$4:$N$1000,1,2),,11)="NN")*(INDEX($A$4:$N$1000,,13)&gt;=0)*(INDEX($A$4:$N$1000,,13)&lt;&gt;""),MATCH(ROW($A$4:$N$1000),ROW($A$4:$N$1000)),""),ROWS($A$4:A232)),COLUMNS($A$1:A229)),"")</f>
        <v/>
      </c>
      <c r="AV232" s="4" t="str">
        <f>IFERROR(VLOOKUP(AU232,$A:$N,13,0),"")</f>
        <v/>
      </c>
      <c r="AW232" s="4" t="str">
        <f ca="1"/>
        <v/>
      </c>
      <c r="AX232" s="4" t="str">
        <f ca="1"/>
        <v/>
      </c>
      <c r="AY232" s="4" t="str">
        <f ca="1">IFERROR(VLOOKUP(AW232,$A:$C,4,0),"")</f>
        <v/>
      </c>
    </row>
    <row r="233" spans="1:51" ht="15.75" thickBot="1" x14ac:dyDescent="0.3">
      <c r="A233" s="64">
        <v>84260</v>
      </c>
      <c r="B233" s="62">
        <v>1039</v>
      </c>
      <c r="C233" s="63">
        <v>220</v>
      </c>
      <c r="D233" s="45">
        <f>IFERROR(VLOOKUP($A233,'Item List'!$A:$W,4,FALSE),"")</f>
        <v>100</v>
      </c>
      <c r="E233" s="53" t="str">
        <f>IFERROR(VLOOKUP($A233,'Item List'!$A:$W,5,FALSE),"")</f>
        <v>HIV 1/2, OraQuick Advance HIV Rapid Antibody Kit, 100 Tests</v>
      </c>
      <c r="F233" s="45">
        <f>IFERROR(VLOOKUP($A233,'Item List'!$A:$W,6,FALSE),"")</f>
        <v>298</v>
      </c>
      <c r="G233" s="45">
        <f>IFERROR(VLOOKUP($A233,'Item List'!$A:$W,7,FALSE),"")</f>
        <v>345</v>
      </c>
      <c r="H233" s="45">
        <f>IFERROR(VLOOKUP($A233,'Item List'!$A:$W,8,FALSE),"")</f>
        <v>21</v>
      </c>
      <c r="I233" s="45" t="str">
        <f>IFERROR(VLOOKUP($A233,'Item List'!$A:$W,9,FALSE),"")</f>
        <v>JHZ01E07</v>
      </c>
      <c r="J233" s="45" t="str">
        <f>IFERROR(VLOOKUP($A233,'Item List'!$A:$W,10,FALSE),"")</f>
        <v/>
      </c>
      <c r="K233" s="43">
        <f t="shared" si="32"/>
        <v>220</v>
      </c>
      <c r="L233" s="43">
        <f t="shared" si="25"/>
        <v>10.476190476190476</v>
      </c>
      <c r="M233" s="44">
        <f t="shared" si="26"/>
        <v>10</v>
      </c>
      <c r="N233" s="49">
        <f t="shared" si="27"/>
        <v>210</v>
      </c>
      <c r="O233" s="20"/>
      <c r="Q233" s="4" t="str" cm="1">
        <f t="array" ref="Q233">IFERROR(INDEX($A$4:$N$1000,SMALL(IF((INDEX(MID($A$4:$N$1000,1,2),,11)&lt;&gt;"NN")*(INDEX($A$4:$N$1000,,13)&gt;=100)*(INDEX($A$4:$N$1000,,13)&lt;&gt;""),MATCH(ROW($A$4:$N$1000),ROW($A$4:$N$1000)),""),ROWS($A$4:A233)),COLUMNS($A$1:A230)),"")</f>
        <v/>
      </c>
      <c r="R233" s="4" t="str">
        <f>IFERROR(VLOOKUP(Q233,$A:$N,13,0),"")</f>
        <v/>
      </c>
      <c r="S233" s="4" t="str">
        <f ca="1"/>
        <v/>
      </c>
      <c r="T233" s="4" t="str">
        <f ca="1"/>
        <v/>
      </c>
      <c r="U233" s="4" t="str">
        <f t="shared" ca="1" si="28"/>
        <v/>
      </c>
      <c r="X233" s="4" t="str">
        <f>IFERROR(VLOOKUP(V233,$A:$C,4,0),"")</f>
        <v/>
      </c>
      <c r="AA233" s="4" t="str">
        <f t="shared" si="29"/>
        <v/>
      </c>
      <c r="AB233" s="8" t="str" cm="1">
        <f t="array" ref="AB233">IFERROR(INDEX($A$4:$N$1000,SMALL(IF((INDEX(MID($A$4:$N$1000,1,2),,11)&lt;&gt;"NN")*(INDEX($A$4:$N$1000,,13)&gt;=50)*(INDEX($A$4:$N$1000,,13)&lt;100)*(INDEX($A$4:$N$1000,,13)&lt;&gt;""),MATCH(ROW($A$4:$N$1000),ROW($A$4:$N$1000)),""),ROWS($A$4:A233)),COLUMNS($A$1:A230)),"")</f>
        <v/>
      </c>
      <c r="AC233" s="4" t="str">
        <f>IFERROR(VLOOKUP(AB233,$A:$N,13,0),"")</f>
        <v/>
      </c>
      <c r="AD233" s="4" t="str">
        <f ca="1"/>
        <v/>
      </c>
      <c r="AE233" s="4" t="str">
        <f ca="1"/>
        <v/>
      </c>
      <c r="AF233" s="4" t="str">
        <f t="shared" ca="1" si="30"/>
        <v/>
      </c>
      <c r="AI233" s="4" t="str">
        <f>IFERROR(VLOOKUP(AG233,$A:$C,4,0),"")</f>
        <v/>
      </c>
      <c r="AL233" s="4" t="str">
        <f>IFERROR(VLOOKUP(AJ233,$A:$C,4,0),"")</f>
        <v/>
      </c>
      <c r="AM233" s="8" t="str" cm="1">
        <f t="array" ref="AM233">IFERROR(INDEX($A$4:$N$1000,SMALL(IF((INDEX(MID($A$4:$N$1000,1,2),,11)&lt;&gt;"NN")*(INDEX($A$4:$N$1000,,13)&gt;=0)*(INDEX($A$4:$N$1000,,13)&lt;50)*(INDEX($A$4:$N$1000,,13)&lt;&gt;""),MATCH(ROW($A$4:$N$1000),ROW($A$4:$N$1000)),""),ROWS($A$4:A233)),COLUMNS($A$1:A230)),"")</f>
        <v/>
      </c>
      <c r="AN233" s="4" t="str">
        <f>IFERROR(VLOOKUP(AM233,$A:$N,13,0),"")</f>
        <v/>
      </c>
      <c r="AO233" s="4" t="str">
        <f ca="1"/>
        <v/>
      </c>
      <c r="AP233" s="4" t="str">
        <f ca="1"/>
        <v/>
      </c>
      <c r="AQ233" s="4" t="str">
        <f t="shared" ca="1" si="31"/>
        <v/>
      </c>
      <c r="AT233" s="4" t="str">
        <f>IFERROR(VLOOKUP(AR233,$A:$C,4,0),"")</f>
        <v/>
      </c>
      <c r="AU233" s="8" t="str" cm="1">
        <f t="array" ref="AU233">IFERROR(INDEX($A$4:$N$1000,SMALL(IF((INDEX(MID($A$4:$N$1000,1,2),,11)="NN")*(INDEX($A$4:$N$1000,,13)&gt;=0)*(INDEX($A$4:$N$1000,,13)&lt;&gt;""),MATCH(ROW($A$4:$N$1000),ROW($A$4:$N$1000)),""),ROWS($A$4:A233)),COLUMNS($A$1:A230)),"")</f>
        <v/>
      </c>
      <c r="AV233" s="4" t="str">
        <f>IFERROR(VLOOKUP(AU233,$A:$N,13,0),"")</f>
        <v/>
      </c>
      <c r="AW233" s="4" t="str">
        <f ca="1"/>
        <v/>
      </c>
      <c r="AX233" s="4" t="str">
        <f ca="1"/>
        <v/>
      </c>
      <c r="AY233" s="4" t="str">
        <f ca="1">IFERROR(VLOOKUP(AW233,$A:$C,4,0),"")</f>
        <v/>
      </c>
    </row>
    <row r="234" spans="1:51" ht="15.75" thickBot="1" x14ac:dyDescent="0.3">
      <c r="A234" s="64">
        <v>83336</v>
      </c>
      <c r="B234" s="62">
        <v>758</v>
      </c>
      <c r="C234" s="63">
        <v>307</v>
      </c>
      <c r="D234" s="45">
        <f>IFERROR(VLOOKUP($A234,'Item List'!$A:$W,4,FALSE),"")</f>
        <v>30</v>
      </c>
      <c r="E234" s="53" t="str">
        <f>IFERROR(VLOOKUP($A234,'Item List'!$A:$W,5,FALSE),"")</f>
        <v>Lamivudine/Tenofovir Disoproxil Fumarate 300/300mg, tablets, 30 Tabs</v>
      </c>
      <c r="F234" s="45">
        <f>IFERROR(VLOOKUP($A234,'Item List'!$A:$W,6,FALSE),"")</f>
        <v>315</v>
      </c>
      <c r="G234" s="45">
        <f>IFERROR(VLOOKUP($A234,'Item List'!$A:$W,7,FALSE),"")</f>
        <v>686</v>
      </c>
      <c r="H234" s="45">
        <f>IFERROR(VLOOKUP($A234,'Item List'!$A:$W,8,FALSE),"")</f>
        <v>39</v>
      </c>
      <c r="I234" s="45" t="str">
        <f>IFERROR(VLOOKUP($A234,'Item List'!$A:$W,9,FALSE),"")</f>
        <v>JHZ01E08</v>
      </c>
      <c r="J234" s="45" t="str">
        <f>IFERROR(VLOOKUP($A234,'Item List'!$A:$W,10,FALSE),"")</f>
        <v/>
      </c>
      <c r="K234" s="43">
        <f t="shared" si="32"/>
        <v>307</v>
      </c>
      <c r="L234" s="43">
        <f t="shared" si="25"/>
        <v>7.8717948717948714</v>
      </c>
      <c r="M234" s="44">
        <f t="shared" si="26"/>
        <v>8</v>
      </c>
      <c r="N234" s="49">
        <f t="shared" si="27"/>
        <v>312</v>
      </c>
      <c r="O234" s="20"/>
      <c r="Q234" s="4" t="str" cm="1">
        <f t="array" ref="Q234">IFERROR(INDEX($A$4:$N$1000,SMALL(IF((INDEX(MID($A$4:$N$1000,1,2),,11)&lt;&gt;"NN")*(INDEX($A$4:$N$1000,,13)&gt;=100)*(INDEX($A$4:$N$1000,,13)&lt;&gt;""),MATCH(ROW($A$4:$N$1000),ROW($A$4:$N$1000)),""),ROWS($A$4:A234)),COLUMNS($A$1:A231)),"")</f>
        <v/>
      </c>
      <c r="R234" s="4" t="str">
        <f>IFERROR(VLOOKUP(Q234,$A:$N,13,0),"")</f>
        <v/>
      </c>
      <c r="S234" s="4" t="str">
        <f ca="1"/>
        <v/>
      </c>
      <c r="T234" s="4" t="str">
        <f ca="1"/>
        <v/>
      </c>
      <c r="U234" s="4" t="str">
        <f t="shared" ca="1" si="28"/>
        <v/>
      </c>
      <c r="X234" s="4" t="str">
        <f>IFERROR(VLOOKUP(V234,$A:$C,4,0),"")</f>
        <v/>
      </c>
      <c r="AA234" s="4" t="str">
        <f t="shared" si="29"/>
        <v/>
      </c>
      <c r="AB234" s="8" t="str" cm="1">
        <f t="array" ref="AB234">IFERROR(INDEX($A$4:$N$1000,SMALL(IF((INDEX(MID($A$4:$N$1000,1,2),,11)&lt;&gt;"NN")*(INDEX($A$4:$N$1000,,13)&gt;=50)*(INDEX($A$4:$N$1000,,13)&lt;100)*(INDEX($A$4:$N$1000,,13)&lt;&gt;""),MATCH(ROW($A$4:$N$1000),ROW($A$4:$N$1000)),""),ROWS($A$4:A234)),COLUMNS($A$1:A231)),"")</f>
        <v/>
      </c>
      <c r="AC234" s="4" t="str">
        <f>IFERROR(VLOOKUP(AB234,$A:$N,13,0),"")</f>
        <v/>
      </c>
      <c r="AD234" s="4" t="str">
        <f ca="1"/>
        <v/>
      </c>
      <c r="AE234" s="4" t="str">
        <f ca="1"/>
        <v/>
      </c>
      <c r="AF234" s="4" t="str">
        <f t="shared" ca="1" si="30"/>
        <v/>
      </c>
      <c r="AI234" s="4" t="str">
        <f>IFERROR(VLOOKUP(AG234,$A:$C,4,0),"")</f>
        <v/>
      </c>
      <c r="AL234" s="4" t="str">
        <f>IFERROR(VLOOKUP(AJ234,$A:$C,4,0),"")</f>
        <v/>
      </c>
      <c r="AM234" s="8" t="str" cm="1">
        <f t="array" ref="AM234">IFERROR(INDEX($A$4:$N$1000,SMALL(IF((INDEX(MID($A$4:$N$1000,1,2),,11)&lt;&gt;"NN")*(INDEX($A$4:$N$1000,,13)&gt;=0)*(INDEX($A$4:$N$1000,,13)&lt;50)*(INDEX($A$4:$N$1000,,13)&lt;&gt;""),MATCH(ROW($A$4:$N$1000),ROW($A$4:$N$1000)),""),ROWS($A$4:A234)),COLUMNS($A$1:A231)),"")</f>
        <v/>
      </c>
      <c r="AN234" s="4" t="str">
        <f>IFERROR(VLOOKUP(AM234,$A:$N,13,0),"")</f>
        <v/>
      </c>
      <c r="AO234" s="4" t="str">
        <f ca="1"/>
        <v/>
      </c>
      <c r="AP234" s="4" t="str">
        <f ca="1"/>
        <v/>
      </c>
      <c r="AQ234" s="4" t="str">
        <f t="shared" ca="1" si="31"/>
        <v/>
      </c>
      <c r="AT234" s="4" t="str">
        <f>IFERROR(VLOOKUP(AR234,$A:$C,4,0),"")</f>
        <v/>
      </c>
      <c r="AU234" s="8" t="str" cm="1">
        <f t="array" ref="AU234">IFERROR(INDEX($A$4:$N$1000,SMALL(IF((INDEX(MID($A$4:$N$1000,1,2),,11)="NN")*(INDEX($A$4:$N$1000,,13)&gt;=0)*(INDEX($A$4:$N$1000,,13)&lt;&gt;""),MATCH(ROW($A$4:$N$1000),ROW($A$4:$N$1000)),""),ROWS($A$4:A234)),COLUMNS($A$1:A231)),"")</f>
        <v/>
      </c>
      <c r="AV234" s="4" t="str">
        <f>IFERROR(VLOOKUP(AU234,$A:$N,13,0),"")</f>
        <v/>
      </c>
      <c r="AW234" s="4" t="str">
        <f ca="1"/>
        <v/>
      </c>
      <c r="AX234" s="4" t="str">
        <f ca="1"/>
        <v/>
      </c>
      <c r="AY234" s="4" t="str">
        <f ca="1">IFERROR(VLOOKUP(AW234,$A:$C,4,0),"")</f>
        <v/>
      </c>
    </row>
    <row r="235" spans="1:51" ht="15.75" thickBot="1" x14ac:dyDescent="0.3">
      <c r="A235" s="64">
        <v>87991</v>
      </c>
      <c r="B235" s="62">
        <v>795</v>
      </c>
      <c r="C235" s="63">
        <v>245</v>
      </c>
      <c r="D235" s="45">
        <f>IFERROR(VLOOKUP($A235,'Item List'!$A:$W,4,FALSE),"")</f>
        <v>30</v>
      </c>
      <c r="E235" s="53" t="str">
        <f>IFERROR(VLOOKUP($A235,'Item List'!$A:$W,5,FALSE),"")</f>
        <v>HIV 1/2/O, First Response HIV 1-2.0, v.3.0 Cards Kit, 30 Tests</v>
      </c>
      <c r="F235" s="45">
        <f>IFERROR(VLOOKUP($A235,'Item List'!$A:$W,6,FALSE),"")</f>
        <v>96</v>
      </c>
      <c r="G235" s="45">
        <f>IFERROR(VLOOKUP($A235,'Item List'!$A:$W,7,FALSE),"")</f>
        <v>437</v>
      </c>
      <c r="H235" s="45">
        <f>IFERROR(VLOOKUP($A235,'Item List'!$A:$W,8,FALSE),"")</f>
        <v>12</v>
      </c>
      <c r="I235" s="45" t="str">
        <f>IFERROR(VLOOKUP($A235,'Item List'!$A:$W,9,FALSE),"")</f>
        <v>JHZ01E09</v>
      </c>
      <c r="J235" s="45" t="str">
        <f>IFERROR(VLOOKUP($A235,'Item List'!$A:$W,10,FALSE),"")</f>
        <v/>
      </c>
      <c r="K235" s="43">
        <f t="shared" si="32"/>
        <v>245</v>
      </c>
      <c r="L235" s="43">
        <f t="shared" si="25"/>
        <v>20.416666666666668</v>
      </c>
      <c r="M235" s="44">
        <f t="shared" si="26"/>
        <v>20</v>
      </c>
      <c r="N235" s="49">
        <f t="shared" si="27"/>
        <v>240</v>
      </c>
      <c r="O235" s="20"/>
      <c r="Q235" s="4" t="str" cm="1">
        <f t="array" ref="Q235">IFERROR(INDEX($A$4:$N$1000,SMALL(IF((INDEX(MID($A$4:$N$1000,1,2),,11)&lt;&gt;"NN")*(INDEX($A$4:$N$1000,,13)&gt;=100)*(INDEX($A$4:$N$1000,,13)&lt;&gt;""),MATCH(ROW($A$4:$N$1000),ROW($A$4:$N$1000)),""),ROWS($A$4:A235)),COLUMNS($A$1:A232)),"")</f>
        <v/>
      </c>
      <c r="R235" s="4" t="str">
        <f>IFERROR(VLOOKUP(Q235,$A:$N,13,0),"")</f>
        <v/>
      </c>
      <c r="S235" s="4" t="str">
        <f ca="1"/>
        <v/>
      </c>
      <c r="T235" s="4" t="str">
        <f ca="1"/>
        <v/>
      </c>
      <c r="U235" s="4" t="str">
        <f t="shared" ca="1" si="28"/>
        <v/>
      </c>
      <c r="X235" s="4" t="str">
        <f>IFERROR(VLOOKUP(V235,$A:$C,4,0),"")</f>
        <v/>
      </c>
      <c r="AA235" s="4" t="str">
        <f t="shared" si="29"/>
        <v/>
      </c>
      <c r="AB235" s="8" t="str" cm="1">
        <f t="array" ref="AB235">IFERROR(INDEX($A$4:$N$1000,SMALL(IF((INDEX(MID($A$4:$N$1000,1,2),,11)&lt;&gt;"NN")*(INDEX($A$4:$N$1000,,13)&gt;=50)*(INDEX($A$4:$N$1000,,13)&lt;100)*(INDEX($A$4:$N$1000,,13)&lt;&gt;""),MATCH(ROW($A$4:$N$1000),ROW($A$4:$N$1000)),""),ROWS($A$4:A235)),COLUMNS($A$1:A232)),"")</f>
        <v/>
      </c>
      <c r="AC235" s="4" t="str">
        <f>IFERROR(VLOOKUP(AB235,$A:$N,13,0),"")</f>
        <v/>
      </c>
      <c r="AD235" s="4" t="str">
        <f ca="1"/>
        <v/>
      </c>
      <c r="AE235" s="4" t="str">
        <f ca="1"/>
        <v/>
      </c>
      <c r="AF235" s="4" t="str">
        <f t="shared" ca="1" si="30"/>
        <v/>
      </c>
      <c r="AI235" s="4" t="str">
        <f>IFERROR(VLOOKUP(AG235,$A:$C,4,0),"")</f>
        <v/>
      </c>
      <c r="AL235" s="4" t="str">
        <f>IFERROR(VLOOKUP(AJ235,$A:$C,4,0),"")</f>
        <v/>
      </c>
      <c r="AM235" s="8" t="str" cm="1">
        <f t="array" ref="AM235">IFERROR(INDEX($A$4:$N$1000,SMALL(IF((INDEX(MID($A$4:$N$1000,1,2),,11)&lt;&gt;"NN")*(INDEX($A$4:$N$1000,,13)&gt;=0)*(INDEX($A$4:$N$1000,,13)&lt;50)*(INDEX($A$4:$N$1000,,13)&lt;&gt;""),MATCH(ROW($A$4:$N$1000),ROW($A$4:$N$1000)),""),ROWS($A$4:A235)),COLUMNS($A$1:A232)),"")</f>
        <v/>
      </c>
      <c r="AN235" s="4" t="str">
        <f>IFERROR(VLOOKUP(AM235,$A:$N,13,0),"")</f>
        <v/>
      </c>
      <c r="AO235" s="4" t="str">
        <f ca="1"/>
        <v/>
      </c>
      <c r="AP235" s="4" t="str">
        <f ca="1"/>
        <v/>
      </c>
      <c r="AQ235" s="4" t="str">
        <f t="shared" ca="1" si="31"/>
        <v/>
      </c>
      <c r="AT235" s="4" t="str">
        <f>IFERROR(VLOOKUP(AR235,$A:$C,4,0),"")</f>
        <v/>
      </c>
      <c r="AU235" s="8" t="str" cm="1">
        <f t="array" ref="AU235">IFERROR(INDEX($A$4:$N$1000,SMALL(IF((INDEX(MID($A$4:$N$1000,1,2),,11)="NN")*(INDEX($A$4:$N$1000,,13)&gt;=0)*(INDEX($A$4:$N$1000,,13)&lt;&gt;""),MATCH(ROW($A$4:$N$1000),ROW($A$4:$N$1000)),""),ROWS($A$4:A235)),COLUMNS($A$1:A232)),"")</f>
        <v/>
      </c>
      <c r="AV235" s="4" t="str">
        <f>IFERROR(VLOOKUP(AU235,$A:$N,13,0),"")</f>
        <v/>
      </c>
      <c r="AW235" s="4" t="str">
        <f ca="1"/>
        <v/>
      </c>
      <c r="AX235" s="4" t="str">
        <f ca="1"/>
        <v/>
      </c>
      <c r="AY235" s="4" t="str">
        <f ca="1">IFERROR(VLOOKUP(AW235,$A:$C,4,0),"")</f>
        <v/>
      </c>
    </row>
    <row r="236" spans="1:51" ht="15.75" thickBot="1" x14ac:dyDescent="0.3">
      <c r="A236" s="64">
        <v>81416</v>
      </c>
      <c r="B236" s="62">
        <v>583</v>
      </c>
      <c r="C236" s="63">
        <v>167</v>
      </c>
      <c r="D236" s="45">
        <f>IFERROR(VLOOKUP($A236,'Item List'!$A:$W,4,FALSE),"")</f>
        <v>25</v>
      </c>
      <c r="E236" s="53" t="str">
        <f>IFERROR(VLOOKUP($A236,'Item List'!$A:$W,5,FALSE),"")</f>
        <v>HIV 1/2, Clearview Complete Kit, 25 Tests</v>
      </c>
      <c r="F236" s="45">
        <f>IFERROR(VLOOKUP($A236,'Item List'!$A:$W,6,FALSE),"")</f>
        <v>363</v>
      </c>
      <c r="G236" s="45">
        <f>IFERROR(VLOOKUP($A236,'Item List'!$A:$W,7,FALSE),"")</f>
        <v>396</v>
      </c>
      <c r="H236" s="45">
        <f>IFERROR(VLOOKUP($A236,'Item List'!$A:$W,8,FALSE),"")</f>
        <v>47</v>
      </c>
      <c r="I236" s="45" t="str">
        <f>IFERROR(VLOOKUP($A236,'Item List'!$A:$W,9,FALSE),"")</f>
        <v>JHZ01S12</v>
      </c>
      <c r="J236" s="45" t="str">
        <f>IFERROR(VLOOKUP($A236,'Item List'!$A:$W,10,FALSE),"")</f>
        <v/>
      </c>
      <c r="K236" s="43">
        <f t="shared" si="32"/>
        <v>167</v>
      </c>
      <c r="L236" s="43">
        <f t="shared" si="25"/>
        <v>3.5531914893617023</v>
      </c>
      <c r="M236" s="44">
        <f t="shared" si="26"/>
        <v>4</v>
      </c>
      <c r="N236" s="49">
        <f t="shared" si="27"/>
        <v>188</v>
      </c>
      <c r="O236" s="20"/>
      <c r="Q236" s="4" t="str" cm="1">
        <f t="array" ref="Q236">IFERROR(INDEX($A$4:$N$1000,SMALL(IF((INDEX(MID($A$4:$N$1000,1,2),,11)&lt;&gt;"NN")*(INDEX($A$4:$N$1000,,13)&gt;=100)*(INDEX($A$4:$N$1000,,13)&lt;&gt;""),MATCH(ROW($A$4:$N$1000),ROW($A$4:$N$1000)),""),ROWS($A$4:A236)),COLUMNS($A$1:A233)),"")</f>
        <v/>
      </c>
      <c r="R236" s="4" t="str">
        <f>IFERROR(VLOOKUP(Q236,$A:$N,13,0),"")</f>
        <v/>
      </c>
      <c r="S236" s="4" t="str">
        <f ca="1"/>
        <v/>
      </c>
      <c r="T236" s="4" t="str">
        <f ca="1"/>
        <v/>
      </c>
      <c r="U236" s="4" t="str">
        <f t="shared" ca="1" si="28"/>
        <v/>
      </c>
      <c r="X236" s="4" t="str">
        <f>IFERROR(VLOOKUP(V236,$A:$C,4,0),"")</f>
        <v/>
      </c>
      <c r="AA236" s="4" t="str">
        <f t="shared" si="29"/>
        <v/>
      </c>
      <c r="AB236" s="8" t="str" cm="1">
        <f t="array" ref="AB236">IFERROR(INDEX($A$4:$N$1000,SMALL(IF((INDEX(MID($A$4:$N$1000,1,2),,11)&lt;&gt;"NN")*(INDEX($A$4:$N$1000,,13)&gt;=50)*(INDEX($A$4:$N$1000,,13)&lt;100)*(INDEX($A$4:$N$1000,,13)&lt;&gt;""),MATCH(ROW($A$4:$N$1000),ROW($A$4:$N$1000)),""),ROWS($A$4:A236)),COLUMNS($A$1:A233)),"")</f>
        <v/>
      </c>
      <c r="AC236" s="4" t="str">
        <f>IFERROR(VLOOKUP(AB236,$A:$N,13,0),"")</f>
        <v/>
      </c>
      <c r="AD236" s="4" t="str">
        <f ca="1"/>
        <v/>
      </c>
      <c r="AE236" s="4" t="str">
        <f ca="1"/>
        <v/>
      </c>
      <c r="AF236" s="4" t="str">
        <f t="shared" ca="1" si="30"/>
        <v/>
      </c>
      <c r="AI236" s="4" t="str">
        <f>IFERROR(VLOOKUP(AG236,$A:$C,4,0),"")</f>
        <v/>
      </c>
      <c r="AL236" s="4" t="str">
        <f>IFERROR(VLOOKUP(AJ236,$A:$C,4,0),"")</f>
        <v/>
      </c>
      <c r="AM236" s="8" t="str" cm="1">
        <f t="array" ref="AM236">IFERROR(INDEX($A$4:$N$1000,SMALL(IF((INDEX(MID($A$4:$N$1000,1,2),,11)&lt;&gt;"NN")*(INDEX($A$4:$N$1000,,13)&gt;=0)*(INDEX($A$4:$N$1000,,13)&lt;50)*(INDEX($A$4:$N$1000,,13)&lt;&gt;""),MATCH(ROW($A$4:$N$1000),ROW($A$4:$N$1000)),""),ROWS($A$4:A236)),COLUMNS($A$1:A233)),"")</f>
        <v/>
      </c>
      <c r="AN236" s="4" t="str">
        <f>IFERROR(VLOOKUP(AM236,$A:$N,13,0),"")</f>
        <v/>
      </c>
      <c r="AO236" s="4" t="str">
        <f ca="1"/>
        <v/>
      </c>
      <c r="AP236" s="4" t="str">
        <f ca="1"/>
        <v/>
      </c>
      <c r="AQ236" s="4" t="str">
        <f t="shared" ca="1" si="31"/>
        <v/>
      </c>
      <c r="AT236" s="4" t="str">
        <f>IFERROR(VLOOKUP(AR236,$A:$C,4,0),"")</f>
        <v/>
      </c>
      <c r="AU236" s="8" t="str" cm="1">
        <f t="array" ref="AU236">IFERROR(INDEX($A$4:$N$1000,SMALL(IF((INDEX(MID($A$4:$N$1000,1,2),,11)="NN")*(INDEX($A$4:$N$1000,,13)&gt;=0)*(INDEX($A$4:$N$1000,,13)&lt;&gt;""),MATCH(ROW($A$4:$N$1000),ROW($A$4:$N$1000)),""),ROWS($A$4:A236)),COLUMNS($A$1:A233)),"")</f>
        <v/>
      </c>
      <c r="AV236" s="4" t="str">
        <f>IFERROR(VLOOKUP(AU236,$A:$N,13,0),"")</f>
        <v/>
      </c>
      <c r="AW236" s="4" t="str">
        <f ca="1"/>
        <v/>
      </c>
      <c r="AX236" s="4" t="str">
        <f ca="1"/>
        <v/>
      </c>
      <c r="AY236" s="4" t="str">
        <f ca="1">IFERROR(VLOOKUP(AW236,$A:$C,4,0),"")</f>
        <v/>
      </c>
    </row>
    <row r="237" spans="1:51" ht="15.75" thickBot="1" x14ac:dyDescent="0.3">
      <c r="A237" s="64">
        <v>83374</v>
      </c>
      <c r="B237" s="62">
        <v>1982</v>
      </c>
      <c r="C237" s="63">
        <v>180</v>
      </c>
      <c r="D237" s="45">
        <f>IFERROR(VLOOKUP($A237,'Item List'!$A:$W,4,FALSE),"")</f>
        <v>60</v>
      </c>
      <c r="E237" s="53" t="str">
        <f>IFERROR(VLOOKUP($A237,'Item List'!$A:$W,5,FALSE),"")</f>
        <v>Lamivudine/Nevirapine/Stavudine 30/50/6mg, dispersible tablets, 60 Tabs</v>
      </c>
      <c r="F237" s="45">
        <f>IFERROR(VLOOKUP($A237,'Item List'!$A:$W,6,FALSE),"")</f>
        <v>15</v>
      </c>
      <c r="G237" s="45">
        <f>IFERROR(VLOOKUP($A237,'Item List'!$A:$W,7,FALSE),"")</f>
        <v>912</v>
      </c>
      <c r="H237" s="45">
        <f>IFERROR(VLOOKUP($A237,'Item List'!$A:$W,8,FALSE),"")</f>
        <v>42</v>
      </c>
      <c r="I237" s="45" t="str">
        <f>IFERROR(VLOOKUP($A237,'Item List'!$A:$W,9,FALSE),"")</f>
        <v>SLL01L01</v>
      </c>
      <c r="J237" s="45" t="str">
        <f>IFERROR(VLOOKUP($A237,'Item List'!$A:$W,10,FALSE),"")</f>
        <v>GR522L01</v>
      </c>
      <c r="K237" s="43">
        <f t="shared" si="32"/>
        <v>180</v>
      </c>
      <c r="L237" s="43">
        <f t="shared" si="25"/>
        <v>4.2857142857142856</v>
      </c>
      <c r="M237" s="44">
        <f t="shared" si="26"/>
        <v>4</v>
      </c>
      <c r="N237" s="49">
        <f t="shared" si="27"/>
        <v>168</v>
      </c>
      <c r="O237" s="20"/>
      <c r="Q237" s="4" t="str" cm="1">
        <f t="array" ref="Q237">IFERROR(INDEX($A$4:$N$1000,SMALL(IF((INDEX(MID($A$4:$N$1000,1,2),,11)&lt;&gt;"NN")*(INDEX($A$4:$N$1000,,13)&gt;=100)*(INDEX($A$4:$N$1000,,13)&lt;&gt;""),MATCH(ROW($A$4:$N$1000),ROW($A$4:$N$1000)),""),ROWS($A$4:A237)),COLUMNS($A$1:A234)),"")</f>
        <v/>
      </c>
      <c r="R237" s="4" t="str">
        <f>IFERROR(VLOOKUP(Q237,$A:$N,13,0),"")</f>
        <v/>
      </c>
      <c r="S237" s="4" t="str">
        <f ca="1"/>
        <v/>
      </c>
      <c r="T237" s="4" t="str">
        <f ca="1"/>
        <v/>
      </c>
      <c r="U237" s="4" t="str">
        <f t="shared" ca="1" si="28"/>
        <v/>
      </c>
      <c r="X237" s="4" t="str">
        <f>IFERROR(VLOOKUP(V237,$A:$C,4,0),"")</f>
        <v/>
      </c>
      <c r="AA237" s="4" t="str">
        <f t="shared" si="29"/>
        <v/>
      </c>
      <c r="AB237" s="8" t="str" cm="1">
        <f t="array" ref="AB237">IFERROR(INDEX($A$4:$N$1000,SMALL(IF((INDEX(MID($A$4:$N$1000,1,2),,11)&lt;&gt;"NN")*(INDEX($A$4:$N$1000,,13)&gt;=50)*(INDEX($A$4:$N$1000,,13)&lt;100)*(INDEX($A$4:$N$1000,,13)&lt;&gt;""),MATCH(ROW($A$4:$N$1000),ROW($A$4:$N$1000)),""),ROWS($A$4:A237)),COLUMNS($A$1:A234)),"")</f>
        <v/>
      </c>
      <c r="AC237" s="4" t="str">
        <f>IFERROR(VLOOKUP(AB237,$A:$N,13,0),"")</f>
        <v/>
      </c>
      <c r="AD237" s="4" t="str">
        <f ca="1"/>
        <v/>
      </c>
      <c r="AE237" s="4" t="str">
        <f ca="1"/>
        <v/>
      </c>
      <c r="AF237" s="4" t="str">
        <f t="shared" ca="1" si="30"/>
        <v/>
      </c>
      <c r="AI237" s="4" t="str">
        <f>IFERROR(VLOOKUP(AG237,$A:$C,4,0),"")</f>
        <v/>
      </c>
      <c r="AL237" s="4" t="str">
        <f>IFERROR(VLOOKUP(AJ237,$A:$C,4,0),"")</f>
        <v/>
      </c>
      <c r="AM237" s="8" t="str" cm="1">
        <f t="array" ref="AM237">IFERROR(INDEX($A$4:$N$1000,SMALL(IF((INDEX(MID($A$4:$N$1000,1,2),,11)&lt;&gt;"NN")*(INDEX($A$4:$N$1000,,13)&gt;=0)*(INDEX($A$4:$N$1000,,13)&lt;50)*(INDEX($A$4:$N$1000,,13)&lt;&gt;""),MATCH(ROW($A$4:$N$1000),ROW($A$4:$N$1000)),""),ROWS($A$4:A237)),COLUMNS($A$1:A234)),"")</f>
        <v/>
      </c>
      <c r="AN237" s="4" t="str">
        <f>IFERROR(VLOOKUP(AM237,$A:$N,13,0),"")</f>
        <v/>
      </c>
      <c r="AO237" s="4" t="str">
        <f ca="1"/>
        <v/>
      </c>
      <c r="AP237" s="4" t="str">
        <f ca="1"/>
        <v/>
      </c>
      <c r="AQ237" s="4" t="str">
        <f t="shared" ca="1" si="31"/>
        <v/>
      </c>
      <c r="AT237" s="4" t="str">
        <f>IFERROR(VLOOKUP(AR237,$A:$C,4,0),"")</f>
        <v/>
      </c>
      <c r="AU237" s="8" t="str" cm="1">
        <f t="array" ref="AU237">IFERROR(INDEX($A$4:$N$1000,SMALL(IF((INDEX(MID($A$4:$N$1000,1,2),,11)="NN")*(INDEX($A$4:$N$1000,,13)&gt;=0)*(INDEX($A$4:$N$1000,,13)&lt;&gt;""),MATCH(ROW($A$4:$N$1000),ROW($A$4:$N$1000)),""),ROWS($A$4:A237)),COLUMNS($A$1:A234)),"")</f>
        <v/>
      </c>
      <c r="AV237" s="4" t="str">
        <f>IFERROR(VLOOKUP(AU237,$A:$N,13,0),"")</f>
        <v/>
      </c>
      <c r="AW237" s="4" t="str">
        <f ca="1"/>
        <v/>
      </c>
      <c r="AX237" s="4" t="str">
        <f ca="1"/>
        <v/>
      </c>
      <c r="AY237" s="4" t="str">
        <f ca="1">IFERROR(VLOOKUP(AW237,$A:$C,4,0),"")</f>
        <v/>
      </c>
    </row>
    <row r="238" spans="1:51" ht="15.75" thickBot="1" x14ac:dyDescent="0.3">
      <c r="A238" s="64">
        <v>84507</v>
      </c>
      <c r="B238" s="62">
        <v>846</v>
      </c>
      <c r="C238" s="63">
        <v>305</v>
      </c>
      <c r="D238" s="45">
        <f>IFERROR(VLOOKUP($A238,'Item List'!$A:$W,4,FALSE),"")</f>
        <v>60</v>
      </c>
      <c r="E238" s="53" t="str">
        <f>IFERROR(VLOOKUP($A238,'Item List'!$A:$W,5,FALSE),"")</f>
        <v>Lamivudine/Nevirapine/Stavudine 60/100/12mg, dispersible tablets, 60 Tabs</v>
      </c>
      <c r="F238" s="45">
        <f>IFERROR(VLOOKUP($A238,'Item List'!$A:$W,6,FALSE),"")</f>
        <v>131</v>
      </c>
      <c r="G238" s="45">
        <f>IFERROR(VLOOKUP($A238,'Item List'!$A:$W,7,FALSE),"")</f>
        <v>231</v>
      </c>
      <c r="H238" s="45">
        <f>IFERROR(VLOOKUP($A238,'Item List'!$A:$W,8,FALSE),"")</f>
        <v>18</v>
      </c>
      <c r="I238" s="45" t="str">
        <f>IFERROR(VLOOKUP($A238,'Item List'!$A:$W,9,FALSE),"")</f>
        <v>SLL01L02</v>
      </c>
      <c r="J238" s="45" t="str">
        <f>IFERROR(VLOOKUP($A238,'Item List'!$A:$W,10,FALSE),"")</f>
        <v>GR426S05</v>
      </c>
      <c r="K238" s="43">
        <f t="shared" si="32"/>
        <v>305</v>
      </c>
      <c r="L238" s="43">
        <f t="shared" si="25"/>
        <v>16.944444444444443</v>
      </c>
      <c r="M238" s="44">
        <f t="shared" si="26"/>
        <v>17</v>
      </c>
      <c r="N238" s="49">
        <f t="shared" si="27"/>
        <v>306</v>
      </c>
      <c r="O238" s="20"/>
      <c r="Q238" s="4" t="str" cm="1">
        <f t="array" ref="Q238">IFERROR(INDEX($A$4:$N$1000,SMALL(IF((INDEX(MID($A$4:$N$1000,1,2),,11)&lt;&gt;"NN")*(INDEX($A$4:$N$1000,,13)&gt;=100)*(INDEX($A$4:$N$1000,,13)&lt;&gt;""),MATCH(ROW($A$4:$N$1000),ROW($A$4:$N$1000)),""),ROWS($A$4:A238)),COLUMNS($A$1:A235)),"")</f>
        <v/>
      </c>
      <c r="R238" s="4" t="str">
        <f>IFERROR(VLOOKUP(Q238,$A:$N,13,0),"")</f>
        <v/>
      </c>
      <c r="S238" s="4" t="str">
        <f ca="1"/>
        <v/>
      </c>
      <c r="T238" s="4" t="str">
        <f ca="1"/>
        <v/>
      </c>
      <c r="U238" s="4" t="str">
        <f t="shared" ca="1" si="28"/>
        <v/>
      </c>
      <c r="X238" s="4" t="str">
        <f>IFERROR(VLOOKUP(V238,$A:$C,4,0),"")</f>
        <v/>
      </c>
      <c r="AA238" s="4" t="str">
        <f t="shared" si="29"/>
        <v/>
      </c>
      <c r="AB238" s="8" t="str" cm="1">
        <f t="array" ref="AB238">IFERROR(INDEX($A$4:$N$1000,SMALL(IF((INDEX(MID($A$4:$N$1000,1,2),,11)&lt;&gt;"NN")*(INDEX($A$4:$N$1000,,13)&gt;=50)*(INDEX($A$4:$N$1000,,13)&lt;100)*(INDEX($A$4:$N$1000,,13)&lt;&gt;""),MATCH(ROW($A$4:$N$1000),ROW($A$4:$N$1000)),""),ROWS($A$4:A238)),COLUMNS($A$1:A235)),"")</f>
        <v/>
      </c>
      <c r="AC238" s="4" t="str">
        <f>IFERROR(VLOOKUP(AB238,$A:$N,13,0),"")</f>
        <v/>
      </c>
      <c r="AD238" s="4" t="str">
        <f ca="1"/>
        <v/>
      </c>
      <c r="AE238" s="4" t="str">
        <f ca="1"/>
        <v/>
      </c>
      <c r="AF238" s="4" t="str">
        <f t="shared" ca="1" si="30"/>
        <v/>
      </c>
      <c r="AI238" s="4" t="str">
        <f>IFERROR(VLOOKUP(AG238,$A:$C,4,0),"")</f>
        <v/>
      </c>
      <c r="AL238" s="4" t="str">
        <f>IFERROR(VLOOKUP(AJ238,$A:$C,4,0),"")</f>
        <v/>
      </c>
      <c r="AM238" s="8" t="str" cm="1">
        <f t="array" ref="AM238">IFERROR(INDEX($A$4:$N$1000,SMALL(IF((INDEX(MID($A$4:$N$1000,1,2),,11)&lt;&gt;"NN")*(INDEX($A$4:$N$1000,,13)&gt;=0)*(INDEX($A$4:$N$1000,,13)&lt;50)*(INDEX($A$4:$N$1000,,13)&lt;&gt;""),MATCH(ROW($A$4:$N$1000),ROW($A$4:$N$1000)),""),ROWS($A$4:A238)),COLUMNS($A$1:A235)),"")</f>
        <v/>
      </c>
      <c r="AN238" s="4" t="str">
        <f>IFERROR(VLOOKUP(AM238,$A:$N,13,0),"")</f>
        <v/>
      </c>
      <c r="AO238" s="4" t="str">
        <f ca="1"/>
        <v/>
      </c>
      <c r="AP238" s="4" t="str">
        <f ca="1"/>
        <v/>
      </c>
      <c r="AQ238" s="4" t="str">
        <f t="shared" ca="1" si="31"/>
        <v/>
      </c>
      <c r="AT238" s="4" t="str">
        <f>IFERROR(VLOOKUP(AR238,$A:$C,4,0),"")</f>
        <v/>
      </c>
      <c r="AU238" s="8" t="str" cm="1">
        <f t="array" ref="AU238">IFERROR(INDEX($A$4:$N$1000,SMALL(IF((INDEX(MID($A$4:$N$1000,1,2),,11)="NN")*(INDEX($A$4:$N$1000,,13)&gt;=0)*(INDEX($A$4:$N$1000,,13)&lt;&gt;""),MATCH(ROW($A$4:$N$1000),ROW($A$4:$N$1000)),""),ROWS($A$4:A238)),COLUMNS($A$1:A235)),"")</f>
        <v/>
      </c>
      <c r="AV238" s="4" t="str">
        <f>IFERROR(VLOOKUP(AU238,$A:$N,13,0),"")</f>
        <v/>
      </c>
      <c r="AW238" s="4" t="str">
        <f ca="1"/>
        <v/>
      </c>
      <c r="AX238" s="4" t="str">
        <f ca="1"/>
        <v/>
      </c>
      <c r="AY238" s="4" t="str">
        <f ca="1">IFERROR(VLOOKUP(AW238,$A:$C,4,0),"")</f>
        <v/>
      </c>
    </row>
    <row r="239" spans="1:51" ht="15.75" thickBot="1" x14ac:dyDescent="0.3">
      <c r="A239" s="64">
        <v>83724</v>
      </c>
      <c r="B239" s="62">
        <v>994</v>
      </c>
      <c r="C239" s="63">
        <v>165</v>
      </c>
      <c r="D239" s="45">
        <f>IFERROR(VLOOKUP($A239,'Item List'!$A:$W,4,FALSE),"")</f>
        <v>100</v>
      </c>
      <c r="E239" s="53" t="str">
        <f>IFERROR(VLOOKUP($A239,'Item List'!$A:$W,5,FALSE),"")</f>
        <v>Zidovudine 100mg, capsules, 100 Caps</v>
      </c>
      <c r="F239" s="45">
        <f>IFERROR(VLOOKUP($A239,'Item List'!$A:$W,6,FALSE),"")</f>
        <v>67</v>
      </c>
      <c r="G239" s="45">
        <f>IFERROR(VLOOKUP($A239,'Item List'!$A:$W,7,FALSE),"")</f>
        <v>865</v>
      </c>
      <c r="H239" s="45">
        <f>IFERROR(VLOOKUP($A239,'Item List'!$A:$W,8,FALSE),"")</f>
        <v>21</v>
      </c>
      <c r="I239" s="45" t="str">
        <f>IFERROR(VLOOKUP($A239,'Item List'!$A:$W,9,FALSE),"")</f>
        <v>SLL01L03</v>
      </c>
      <c r="J239" s="45" t="str">
        <f>IFERROR(VLOOKUP($A239,'Item List'!$A:$W,10,FALSE),"")</f>
        <v>GR426G03</v>
      </c>
      <c r="K239" s="43">
        <f t="shared" si="32"/>
        <v>165</v>
      </c>
      <c r="L239" s="43">
        <f t="shared" si="25"/>
        <v>7.8571428571428568</v>
      </c>
      <c r="M239" s="44">
        <f t="shared" si="26"/>
        <v>8</v>
      </c>
      <c r="N239" s="49">
        <f t="shared" si="27"/>
        <v>168</v>
      </c>
      <c r="O239" s="20"/>
      <c r="Q239" s="4" t="str" cm="1">
        <f t="array" ref="Q239">IFERROR(INDEX($A$4:$N$1000,SMALL(IF((INDEX(MID($A$4:$N$1000,1,2),,11)&lt;&gt;"NN")*(INDEX($A$4:$N$1000,,13)&gt;=100)*(INDEX($A$4:$N$1000,,13)&lt;&gt;""),MATCH(ROW($A$4:$N$1000),ROW($A$4:$N$1000)),""),ROWS($A$4:A239)),COLUMNS($A$1:A236)),"")</f>
        <v/>
      </c>
      <c r="R239" s="4" t="str">
        <f>IFERROR(VLOOKUP(Q239,$A:$N,13,0),"")</f>
        <v/>
      </c>
      <c r="S239" s="4" t="str">
        <f ca="1"/>
        <v/>
      </c>
      <c r="T239" s="4" t="str">
        <f ca="1"/>
        <v/>
      </c>
      <c r="U239" s="4" t="str">
        <f t="shared" ca="1" si="28"/>
        <v/>
      </c>
      <c r="X239" s="4" t="str">
        <f>IFERROR(VLOOKUP(V239,$A:$C,4,0),"")</f>
        <v/>
      </c>
      <c r="AA239" s="4" t="str">
        <f t="shared" si="29"/>
        <v/>
      </c>
      <c r="AB239" s="8" t="str" cm="1">
        <f t="array" ref="AB239">IFERROR(INDEX($A$4:$N$1000,SMALL(IF((INDEX(MID($A$4:$N$1000,1,2),,11)&lt;&gt;"NN")*(INDEX($A$4:$N$1000,,13)&gt;=50)*(INDEX($A$4:$N$1000,,13)&lt;100)*(INDEX($A$4:$N$1000,,13)&lt;&gt;""),MATCH(ROW($A$4:$N$1000),ROW($A$4:$N$1000)),""),ROWS($A$4:A239)),COLUMNS($A$1:A236)),"")</f>
        <v/>
      </c>
      <c r="AC239" s="4" t="str">
        <f>IFERROR(VLOOKUP(AB239,$A:$N,13,0),"")</f>
        <v/>
      </c>
      <c r="AD239" s="4" t="str">
        <f ca="1"/>
        <v/>
      </c>
      <c r="AE239" s="4" t="str">
        <f ca="1"/>
        <v/>
      </c>
      <c r="AF239" s="4" t="str">
        <f t="shared" ca="1" si="30"/>
        <v/>
      </c>
      <c r="AI239" s="4" t="str">
        <f>IFERROR(VLOOKUP(AG239,$A:$C,4,0),"")</f>
        <v/>
      </c>
      <c r="AL239" s="4" t="str">
        <f>IFERROR(VLOOKUP(AJ239,$A:$C,4,0),"")</f>
        <v/>
      </c>
      <c r="AM239" s="8" t="str" cm="1">
        <f t="array" ref="AM239">IFERROR(INDEX($A$4:$N$1000,SMALL(IF((INDEX(MID($A$4:$N$1000,1,2),,11)&lt;&gt;"NN")*(INDEX($A$4:$N$1000,,13)&gt;=0)*(INDEX($A$4:$N$1000,,13)&lt;50)*(INDEX($A$4:$N$1000,,13)&lt;&gt;""),MATCH(ROW($A$4:$N$1000),ROW($A$4:$N$1000)),""),ROWS($A$4:A239)),COLUMNS($A$1:A236)),"")</f>
        <v/>
      </c>
      <c r="AN239" s="4" t="str">
        <f>IFERROR(VLOOKUP(AM239,$A:$N,13,0),"")</f>
        <v/>
      </c>
      <c r="AO239" s="4" t="str">
        <f ca="1"/>
        <v/>
      </c>
      <c r="AP239" s="4" t="str">
        <f ca="1"/>
        <v/>
      </c>
      <c r="AQ239" s="4" t="str">
        <f t="shared" ca="1" si="31"/>
        <v/>
      </c>
      <c r="AT239" s="4" t="str">
        <f>IFERROR(VLOOKUP(AR239,$A:$C,4,0),"")</f>
        <v/>
      </c>
      <c r="AU239" s="8" t="str" cm="1">
        <f t="array" ref="AU239">IFERROR(INDEX($A$4:$N$1000,SMALL(IF((INDEX(MID($A$4:$N$1000,1,2),,11)="NN")*(INDEX($A$4:$N$1000,,13)&gt;=0)*(INDEX($A$4:$N$1000,,13)&lt;&gt;""),MATCH(ROW($A$4:$N$1000),ROW($A$4:$N$1000)),""),ROWS($A$4:A239)),COLUMNS($A$1:A236)),"")</f>
        <v/>
      </c>
      <c r="AV239" s="4" t="str">
        <f>IFERROR(VLOOKUP(AU239,$A:$N,13,0),"")</f>
        <v/>
      </c>
      <c r="AW239" s="4" t="str">
        <f ca="1"/>
        <v/>
      </c>
      <c r="AX239" s="4" t="str">
        <f ca="1"/>
        <v/>
      </c>
      <c r="AY239" s="4" t="str">
        <f ca="1">IFERROR(VLOOKUP(AW239,$A:$C,4,0),"")</f>
        <v/>
      </c>
    </row>
    <row r="240" spans="1:51" ht="15.75" thickBot="1" x14ac:dyDescent="0.3">
      <c r="A240" s="64">
        <v>82334</v>
      </c>
      <c r="B240" s="62">
        <v>1639</v>
      </c>
      <c r="C240" s="63">
        <v>281</v>
      </c>
      <c r="D240" s="45">
        <f>IFERROR(VLOOKUP($A240,'Item List'!$A:$W,4,FALSE),"")</f>
        <v>84</v>
      </c>
      <c r="E240" s="53" t="str">
        <f>IFERROR(VLOOKUP($A240,'Item List'!$A:$W,5,FALSE),"")</f>
        <v>Ritonavir 100mg [Norvir], capsules, cool, 84 Caps</v>
      </c>
      <c r="F240" s="45">
        <f>IFERROR(VLOOKUP($A240,'Item List'!$A:$W,6,FALSE),"")</f>
        <v>268</v>
      </c>
      <c r="G240" s="45">
        <f>IFERROR(VLOOKUP($A240,'Item List'!$A:$W,7,FALSE),"")</f>
        <v>431</v>
      </c>
      <c r="H240" s="45">
        <f>IFERROR(VLOOKUP($A240,'Item List'!$A:$W,8,FALSE),"")</f>
        <v>18</v>
      </c>
      <c r="I240" s="45" t="str">
        <f>IFERROR(VLOOKUP($A240,'Item List'!$A:$W,9,FALSE),"")</f>
        <v>SLL01L04</v>
      </c>
      <c r="J240" s="45" t="str">
        <f>IFERROR(VLOOKUP($A240,'Item List'!$A:$W,10,FALSE),"")</f>
        <v>GR305B02</v>
      </c>
      <c r="K240" s="43">
        <f t="shared" si="32"/>
        <v>281</v>
      </c>
      <c r="L240" s="43">
        <f t="shared" si="25"/>
        <v>15.611111111111111</v>
      </c>
      <c r="M240" s="44">
        <f t="shared" si="26"/>
        <v>16</v>
      </c>
      <c r="N240" s="49">
        <f t="shared" si="27"/>
        <v>288</v>
      </c>
      <c r="O240" s="20"/>
      <c r="Q240" s="4" t="str" cm="1">
        <f t="array" ref="Q240">IFERROR(INDEX($A$4:$N$1000,SMALL(IF((INDEX(MID($A$4:$N$1000,1,2),,11)&lt;&gt;"NN")*(INDEX($A$4:$N$1000,,13)&gt;=100)*(INDEX($A$4:$N$1000,,13)&lt;&gt;""),MATCH(ROW($A$4:$N$1000),ROW($A$4:$N$1000)),""),ROWS($A$4:A240)),COLUMNS($A$1:A237)),"")</f>
        <v/>
      </c>
      <c r="R240" s="4" t="str">
        <f>IFERROR(VLOOKUP(Q240,$A:$N,13,0),"")</f>
        <v/>
      </c>
      <c r="S240" s="4" t="str">
        <f ca="1"/>
        <v/>
      </c>
      <c r="T240" s="4" t="str">
        <f ca="1"/>
        <v/>
      </c>
      <c r="U240" s="4" t="str">
        <f t="shared" ca="1" si="28"/>
        <v/>
      </c>
      <c r="X240" s="4" t="str">
        <f>IFERROR(VLOOKUP(V240,$A:$C,4,0),"")</f>
        <v/>
      </c>
      <c r="AA240" s="4" t="str">
        <f t="shared" si="29"/>
        <v/>
      </c>
      <c r="AB240" s="8" t="str" cm="1">
        <f t="array" ref="AB240">IFERROR(INDEX($A$4:$N$1000,SMALL(IF((INDEX(MID($A$4:$N$1000,1,2),,11)&lt;&gt;"NN")*(INDEX($A$4:$N$1000,,13)&gt;=50)*(INDEX($A$4:$N$1000,,13)&lt;100)*(INDEX($A$4:$N$1000,,13)&lt;&gt;""),MATCH(ROW($A$4:$N$1000),ROW($A$4:$N$1000)),""),ROWS($A$4:A240)),COLUMNS($A$1:A237)),"")</f>
        <v/>
      </c>
      <c r="AC240" s="4" t="str">
        <f>IFERROR(VLOOKUP(AB240,$A:$N,13,0),"")</f>
        <v/>
      </c>
      <c r="AD240" s="4" t="str">
        <f ca="1"/>
        <v/>
      </c>
      <c r="AE240" s="4" t="str">
        <f ca="1"/>
        <v/>
      </c>
      <c r="AF240" s="4" t="str">
        <f t="shared" ca="1" si="30"/>
        <v/>
      </c>
      <c r="AI240" s="4" t="str">
        <f>IFERROR(VLOOKUP(AG240,$A:$C,4,0),"")</f>
        <v/>
      </c>
      <c r="AL240" s="4" t="str">
        <f>IFERROR(VLOOKUP(AJ240,$A:$C,4,0),"")</f>
        <v/>
      </c>
      <c r="AM240" s="8" t="str" cm="1">
        <f t="array" ref="AM240">IFERROR(INDEX($A$4:$N$1000,SMALL(IF((INDEX(MID($A$4:$N$1000,1,2),,11)&lt;&gt;"NN")*(INDEX($A$4:$N$1000,,13)&gt;=0)*(INDEX($A$4:$N$1000,,13)&lt;50)*(INDEX($A$4:$N$1000,,13)&lt;&gt;""),MATCH(ROW($A$4:$N$1000),ROW($A$4:$N$1000)),""),ROWS($A$4:A240)),COLUMNS($A$1:A237)),"")</f>
        <v/>
      </c>
      <c r="AN240" s="4" t="str">
        <f>IFERROR(VLOOKUP(AM240,$A:$N,13,0),"")</f>
        <v/>
      </c>
      <c r="AO240" s="4" t="str">
        <f ca="1"/>
        <v/>
      </c>
      <c r="AP240" s="4" t="str">
        <f ca="1"/>
        <v/>
      </c>
      <c r="AQ240" s="4" t="str">
        <f t="shared" ca="1" si="31"/>
        <v/>
      </c>
      <c r="AT240" s="4" t="str">
        <f>IFERROR(VLOOKUP(AR240,$A:$C,4,0),"")</f>
        <v/>
      </c>
      <c r="AU240" s="8" t="str" cm="1">
        <f t="array" ref="AU240">IFERROR(INDEX($A$4:$N$1000,SMALL(IF((INDEX(MID($A$4:$N$1000,1,2),,11)="NN")*(INDEX($A$4:$N$1000,,13)&gt;=0)*(INDEX($A$4:$N$1000,,13)&lt;&gt;""),MATCH(ROW($A$4:$N$1000),ROW($A$4:$N$1000)),""),ROWS($A$4:A240)),COLUMNS($A$1:A237)),"")</f>
        <v/>
      </c>
      <c r="AV240" s="4" t="str">
        <f>IFERROR(VLOOKUP(AU240,$A:$N,13,0),"")</f>
        <v/>
      </c>
      <c r="AW240" s="4" t="str">
        <f ca="1"/>
        <v/>
      </c>
      <c r="AX240" s="4" t="str">
        <f ca="1"/>
        <v/>
      </c>
      <c r="AY240" s="4" t="str">
        <f ca="1">IFERROR(VLOOKUP(AW240,$A:$C,4,0),"")</f>
        <v/>
      </c>
    </row>
    <row r="241" spans="1:51" ht="15.75" thickBot="1" x14ac:dyDescent="0.3">
      <c r="A241" s="64">
        <v>89222</v>
      </c>
      <c r="B241" s="62">
        <v>698</v>
      </c>
      <c r="C241" s="63">
        <v>59</v>
      </c>
      <c r="D241" s="45">
        <f>IFERROR(VLOOKUP($A241,'Item List'!$A:$W,4,FALSE),"")</f>
        <v>1</v>
      </c>
      <c r="E241" s="53" t="str">
        <f>IFERROR(VLOOKUP($A241,'Item List'!$A:$W,5,FALSE),"")</f>
        <v>HIV, Pepti-LAV 1|2 (HIV-1|2 Ab differenciation, Immuno-Blot)</v>
      </c>
      <c r="F241" s="45">
        <f>IFERROR(VLOOKUP($A241,'Item List'!$A:$W,6,FALSE),"")</f>
        <v>298</v>
      </c>
      <c r="G241" s="45">
        <f>IFERROR(VLOOKUP($A241,'Item List'!$A:$W,7,FALSE),"")</f>
        <v>543</v>
      </c>
      <c r="H241" s="45">
        <f>IFERROR(VLOOKUP($A241,'Item List'!$A:$W,8,FALSE),"")</f>
        <v>17</v>
      </c>
      <c r="I241" s="45" t="str">
        <f>IFERROR(VLOOKUP($A241,'Item List'!$A:$W,9,FALSE),"")</f>
        <v>SLL01B01</v>
      </c>
      <c r="J241" s="45" t="str">
        <f>IFERROR(VLOOKUP($A241,'Item List'!$A:$W,10,FALSE),"")</f>
        <v>GR250L02</v>
      </c>
      <c r="K241" s="43">
        <f t="shared" si="32"/>
        <v>59</v>
      </c>
      <c r="L241" s="43">
        <f t="shared" si="25"/>
        <v>3.4705882352941178</v>
      </c>
      <c r="M241" s="44">
        <f t="shared" si="26"/>
        <v>3</v>
      </c>
      <c r="N241" s="49">
        <f t="shared" si="27"/>
        <v>51</v>
      </c>
      <c r="O241" s="20"/>
      <c r="Q241" s="4" t="str" cm="1">
        <f t="array" ref="Q241">IFERROR(INDEX($A$4:$N$1000,SMALL(IF((INDEX(MID($A$4:$N$1000,1,2),,11)&lt;&gt;"NN")*(INDEX($A$4:$N$1000,,13)&gt;=100)*(INDEX($A$4:$N$1000,,13)&lt;&gt;""),MATCH(ROW($A$4:$N$1000),ROW($A$4:$N$1000)),""),ROWS($A$4:A241)),COLUMNS($A$1:A238)),"")</f>
        <v/>
      </c>
      <c r="R241" s="4" t="str">
        <f>IFERROR(VLOOKUP(Q241,$A:$N,13,0),"")</f>
        <v/>
      </c>
      <c r="S241" s="4" t="str">
        <f ca="1"/>
        <v/>
      </c>
      <c r="T241" s="4" t="str">
        <f ca="1"/>
        <v/>
      </c>
      <c r="U241" s="4" t="str">
        <f t="shared" ca="1" si="28"/>
        <v/>
      </c>
      <c r="X241" s="4" t="str">
        <f>IFERROR(VLOOKUP(V241,$A:$C,4,0),"")</f>
        <v/>
      </c>
      <c r="AA241" s="4" t="str">
        <f t="shared" si="29"/>
        <v/>
      </c>
      <c r="AB241" s="8" t="str" cm="1">
        <f t="array" ref="AB241">IFERROR(INDEX($A$4:$N$1000,SMALL(IF((INDEX(MID($A$4:$N$1000,1,2),,11)&lt;&gt;"NN")*(INDEX($A$4:$N$1000,,13)&gt;=50)*(INDEX($A$4:$N$1000,,13)&lt;100)*(INDEX($A$4:$N$1000,,13)&lt;&gt;""),MATCH(ROW($A$4:$N$1000),ROW($A$4:$N$1000)),""),ROWS($A$4:A241)),COLUMNS($A$1:A238)),"")</f>
        <v/>
      </c>
      <c r="AC241" s="4" t="str">
        <f>IFERROR(VLOOKUP(AB241,$A:$N,13,0),"")</f>
        <v/>
      </c>
      <c r="AD241" s="4" t="str">
        <f ca="1"/>
        <v/>
      </c>
      <c r="AE241" s="4" t="str">
        <f ca="1"/>
        <v/>
      </c>
      <c r="AF241" s="4" t="str">
        <f t="shared" ca="1" si="30"/>
        <v/>
      </c>
      <c r="AI241" s="4" t="str">
        <f>IFERROR(VLOOKUP(AG241,$A:$C,4,0),"")</f>
        <v/>
      </c>
      <c r="AL241" s="4" t="str">
        <f>IFERROR(VLOOKUP(AJ241,$A:$C,4,0),"")</f>
        <v/>
      </c>
      <c r="AM241" s="8" t="str" cm="1">
        <f t="array" ref="AM241">IFERROR(INDEX($A$4:$N$1000,SMALL(IF((INDEX(MID($A$4:$N$1000,1,2),,11)&lt;&gt;"NN")*(INDEX($A$4:$N$1000,,13)&gt;=0)*(INDEX($A$4:$N$1000,,13)&lt;50)*(INDEX($A$4:$N$1000,,13)&lt;&gt;""),MATCH(ROW($A$4:$N$1000),ROW($A$4:$N$1000)),""),ROWS($A$4:A241)),COLUMNS($A$1:A238)),"")</f>
        <v/>
      </c>
      <c r="AN241" s="4" t="str">
        <f>IFERROR(VLOOKUP(AM241,$A:$N,13,0),"")</f>
        <v/>
      </c>
      <c r="AO241" s="4" t="str">
        <f ca="1"/>
        <v/>
      </c>
      <c r="AP241" s="4" t="str">
        <f ca="1"/>
        <v/>
      </c>
      <c r="AQ241" s="4" t="str">
        <f t="shared" ca="1" si="31"/>
        <v/>
      </c>
      <c r="AT241" s="4" t="str">
        <f>IFERROR(VLOOKUP(AR241,$A:$C,4,0),"")</f>
        <v/>
      </c>
      <c r="AU241" s="8" t="str" cm="1">
        <f t="array" ref="AU241">IFERROR(INDEX($A$4:$N$1000,SMALL(IF((INDEX(MID($A$4:$N$1000,1,2),,11)="NN")*(INDEX($A$4:$N$1000,,13)&gt;=0)*(INDEX($A$4:$N$1000,,13)&lt;&gt;""),MATCH(ROW($A$4:$N$1000),ROW($A$4:$N$1000)),""),ROWS($A$4:A241)),COLUMNS($A$1:A238)),"")</f>
        <v/>
      </c>
      <c r="AV241" s="4" t="str">
        <f>IFERROR(VLOOKUP(AU241,$A:$N,13,0),"")</f>
        <v/>
      </c>
      <c r="AW241" s="4" t="str">
        <f ca="1"/>
        <v/>
      </c>
      <c r="AX241" s="4" t="str">
        <f ca="1"/>
        <v/>
      </c>
      <c r="AY241" s="4" t="str">
        <f ca="1">IFERROR(VLOOKUP(AW241,$A:$C,4,0),"")</f>
        <v/>
      </c>
    </row>
    <row r="242" spans="1:51" ht="15.75" thickBot="1" x14ac:dyDescent="0.3">
      <c r="A242" s="64">
        <v>84704</v>
      </c>
      <c r="B242" s="62">
        <v>1798</v>
      </c>
      <c r="C242" s="63">
        <v>188</v>
      </c>
      <c r="D242" s="45">
        <f>IFERROR(VLOOKUP($A242,'Item List'!$A:$W,4,FALSE),"")</f>
        <v>60</v>
      </c>
      <c r="E242" s="53" t="str">
        <f>IFERROR(VLOOKUP($A242,'Item List'!$A:$W,5,FALSE),"")</f>
        <v>Ritonavir 100mg [Norvir], film coated tablets, 60 Tabs</v>
      </c>
      <c r="F242" s="45">
        <f>IFERROR(VLOOKUP($A242,'Item List'!$A:$W,6,FALSE),"")</f>
        <v>122</v>
      </c>
      <c r="G242" s="45">
        <f>IFERROR(VLOOKUP($A242,'Item List'!$A:$W,7,FALSE),"")</f>
        <v>81</v>
      </c>
      <c r="H242" s="45">
        <f>IFERROR(VLOOKUP($A242,'Item List'!$A:$W,8,FALSE),"")</f>
        <v>37</v>
      </c>
      <c r="I242" s="45" t="str">
        <f>IFERROR(VLOOKUP($A242,'Item List'!$A:$W,9,FALSE),"")</f>
        <v>SLL01B02</v>
      </c>
      <c r="J242" s="45" t="str">
        <f>IFERROR(VLOOKUP($A242,'Item List'!$A:$W,10,FALSE),"")</f>
        <v>GR321S01</v>
      </c>
      <c r="K242" s="43">
        <f t="shared" si="32"/>
        <v>188</v>
      </c>
      <c r="L242" s="43">
        <f t="shared" si="25"/>
        <v>5.0810810810810807</v>
      </c>
      <c r="M242" s="44">
        <f t="shared" si="26"/>
        <v>5</v>
      </c>
      <c r="N242" s="49">
        <f t="shared" si="27"/>
        <v>185</v>
      </c>
      <c r="O242" s="20"/>
      <c r="Q242" s="4" t="str" cm="1">
        <f t="array" ref="Q242">IFERROR(INDEX($A$4:$N$1000,SMALL(IF((INDEX(MID($A$4:$N$1000,1,2),,11)&lt;&gt;"NN")*(INDEX($A$4:$N$1000,,13)&gt;=100)*(INDEX($A$4:$N$1000,,13)&lt;&gt;""),MATCH(ROW($A$4:$N$1000),ROW($A$4:$N$1000)),""),ROWS($A$4:A242)),COLUMNS($A$1:A239)),"")</f>
        <v/>
      </c>
      <c r="R242" s="4" t="str">
        <f>IFERROR(VLOOKUP(Q242,$A:$N,13,0),"")</f>
        <v/>
      </c>
      <c r="S242" s="4" t="str">
        <f ca="1"/>
        <v/>
      </c>
      <c r="T242" s="4" t="str">
        <f ca="1"/>
        <v/>
      </c>
      <c r="U242" s="4" t="str">
        <f t="shared" ca="1" si="28"/>
        <v/>
      </c>
      <c r="X242" s="4" t="str">
        <f>IFERROR(VLOOKUP(V242,$A:$C,4,0),"")</f>
        <v/>
      </c>
      <c r="AA242" s="4" t="str">
        <f t="shared" si="29"/>
        <v/>
      </c>
      <c r="AB242" s="8" t="str" cm="1">
        <f t="array" ref="AB242">IFERROR(INDEX($A$4:$N$1000,SMALL(IF((INDEX(MID($A$4:$N$1000,1,2),,11)&lt;&gt;"NN")*(INDEX($A$4:$N$1000,,13)&gt;=50)*(INDEX($A$4:$N$1000,,13)&lt;100)*(INDEX($A$4:$N$1000,,13)&lt;&gt;""),MATCH(ROW($A$4:$N$1000),ROW($A$4:$N$1000)),""),ROWS($A$4:A242)),COLUMNS($A$1:A239)),"")</f>
        <v/>
      </c>
      <c r="AC242" s="4" t="str">
        <f>IFERROR(VLOOKUP(AB242,$A:$N,13,0),"")</f>
        <v/>
      </c>
      <c r="AD242" s="4" t="str">
        <f ca="1"/>
        <v/>
      </c>
      <c r="AE242" s="4" t="str">
        <f ca="1"/>
        <v/>
      </c>
      <c r="AF242" s="4" t="str">
        <f t="shared" ca="1" si="30"/>
        <v/>
      </c>
      <c r="AI242" s="4" t="str">
        <f>IFERROR(VLOOKUP(AG242,$A:$C,4,0),"")</f>
        <v/>
      </c>
      <c r="AL242" s="4" t="str">
        <f>IFERROR(VLOOKUP(AJ242,$A:$C,4,0),"")</f>
        <v/>
      </c>
      <c r="AM242" s="8" t="str" cm="1">
        <f t="array" ref="AM242">IFERROR(INDEX($A$4:$N$1000,SMALL(IF((INDEX(MID($A$4:$N$1000,1,2),,11)&lt;&gt;"NN")*(INDEX($A$4:$N$1000,,13)&gt;=0)*(INDEX($A$4:$N$1000,,13)&lt;50)*(INDEX($A$4:$N$1000,,13)&lt;&gt;""),MATCH(ROW($A$4:$N$1000),ROW($A$4:$N$1000)),""),ROWS($A$4:A242)),COLUMNS($A$1:A239)),"")</f>
        <v/>
      </c>
      <c r="AN242" s="4" t="str">
        <f>IFERROR(VLOOKUP(AM242,$A:$N,13,0),"")</f>
        <v/>
      </c>
      <c r="AO242" s="4" t="str">
        <f ca="1"/>
        <v/>
      </c>
      <c r="AP242" s="4" t="str">
        <f ca="1"/>
        <v/>
      </c>
      <c r="AQ242" s="4" t="str">
        <f t="shared" ca="1" si="31"/>
        <v/>
      </c>
      <c r="AT242" s="4" t="str">
        <f>IFERROR(VLOOKUP(AR242,$A:$C,4,0),"")</f>
        <v/>
      </c>
      <c r="AU242" s="8" t="str" cm="1">
        <f t="array" ref="AU242">IFERROR(INDEX($A$4:$N$1000,SMALL(IF((INDEX(MID($A$4:$N$1000,1,2),,11)="NN")*(INDEX($A$4:$N$1000,,13)&gt;=0)*(INDEX($A$4:$N$1000,,13)&lt;&gt;""),MATCH(ROW($A$4:$N$1000),ROW($A$4:$N$1000)),""),ROWS($A$4:A242)),COLUMNS($A$1:A239)),"")</f>
        <v/>
      </c>
      <c r="AV242" s="4" t="str">
        <f>IFERROR(VLOOKUP(AU242,$A:$N,13,0),"")</f>
        <v/>
      </c>
      <c r="AW242" s="4" t="str">
        <f ca="1"/>
        <v/>
      </c>
      <c r="AX242" s="4" t="str">
        <f ca="1"/>
        <v/>
      </c>
      <c r="AY242" s="4" t="str">
        <f ca="1">IFERROR(VLOOKUP(AW242,$A:$C,4,0),"")</f>
        <v/>
      </c>
    </row>
    <row r="243" spans="1:51" ht="15.75" thickBot="1" x14ac:dyDescent="0.3">
      <c r="A243" s="64">
        <v>84845</v>
      </c>
      <c r="B243" s="62">
        <v>388</v>
      </c>
      <c r="C243" s="63">
        <v>231</v>
      </c>
      <c r="D243" s="45">
        <f>IFERROR(VLOOKUP($A243,'Item List'!$A:$W,4,FALSE),"")</f>
        <v>30</v>
      </c>
      <c r="E243" s="53" t="str">
        <f>IFERROR(VLOOKUP($A243,'Item List'!$A:$W,5,FALSE),"")</f>
        <v>HIV 1/2, Stat-Pak Dipstick Assay Kit, 30 Tests</v>
      </c>
      <c r="F243" s="45">
        <f>IFERROR(VLOOKUP($A243,'Item List'!$A:$W,6,FALSE),"")</f>
        <v>302</v>
      </c>
      <c r="G243" s="45">
        <f>IFERROR(VLOOKUP($A243,'Item List'!$A:$W,7,FALSE),"")</f>
        <v>478</v>
      </c>
      <c r="H243" s="45">
        <f>IFERROR(VLOOKUP($A243,'Item List'!$A:$W,8,FALSE),"")</f>
        <v>43</v>
      </c>
      <c r="I243" s="45" t="str">
        <f>IFERROR(VLOOKUP($A243,'Item List'!$A:$W,9,FALSE),"")</f>
        <v>SLL01B03</v>
      </c>
      <c r="J243" s="45" t="str">
        <f>IFERROR(VLOOKUP($A243,'Item List'!$A:$W,10,FALSE),"")</f>
        <v>GR251D01</v>
      </c>
      <c r="K243" s="43">
        <f t="shared" si="32"/>
        <v>231</v>
      </c>
      <c r="L243" s="43">
        <f t="shared" si="25"/>
        <v>5.3720930232558137</v>
      </c>
      <c r="M243" s="44">
        <f t="shared" si="26"/>
        <v>5</v>
      </c>
      <c r="N243" s="49">
        <f t="shared" si="27"/>
        <v>215</v>
      </c>
      <c r="O243" s="20"/>
      <c r="Q243" s="4" t="str" cm="1">
        <f t="array" ref="Q243">IFERROR(INDEX($A$4:$N$1000,SMALL(IF((INDEX(MID($A$4:$N$1000,1,2),,11)&lt;&gt;"NN")*(INDEX($A$4:$N$1000,,13)&gt;=100)*(INDEX($A$4:$N$1000,,13)&lt;&gt;""),MATCH(ROW($A$4:$N$1000),ROW($A$4:$N$1000)),""),ROWS($A$4:A243)),COLUMNS($A$1:A240)),"")</f>
        <v/>
      </c>
      <c r="R243" s="4" t="str">
        <f>IFERROR(VLOOKUP(Q243,$A:$N,13,0),"")</f>
        <v/>
      </c>
      <c r="S243" s="4" t="str">
        <f ca="1"/>
        <v/>
      </c>
      <c r="T243" s="4" t="str">
        <f ca="1"/>
        <v/>
      </c>
      <c r="U243" s="4" t="str">
        <f t="shared" ca="1" si="28"/>
        <v/>
      </c>
      <c r="X243" s="4" t="str">
        <f>IFERROR(VLOOKUP(V243,$A:$C,4,0),"")</f>
        <v/>
      </c>
      <c r="AA243" s="4" t="str">
        <f t="shared" si="29"/>
        <v/>
      </c>
      <c r="AB243" s="8" t="str" cm="1">
        <f t="array" ref="AB243">IFERROR(INDEX($A$4:$N$1000,SMALL(IF((INDEX(MID($A$4:$N$1000,1,2),,11)&lt;&gt;"NN")*(INDEX($A$4:$N$1000,,13)&gt;=50)*(INDEX($A$4:$N$1000,,13)&lt;100)*(INDEX($A$4:$N$1000,,13)&lt;&gt;""),MATCH(ROW($A$4:$N$1000),ROW($A$4:$N$1000)),""),ROWS($A$4:A243)),COLUMNS($A$1:A240)),"")</f>
        <v/>
      </c>
      <c r="AC243" s="4" t="str">
        <f>IFERROR(VLOOKUP(AB243,$A:$N,13,0),"")</f>
        <v/>
      </c>
      <c r="AD243" s="4" t="str">
        <f ca="1"/>
        <v/>
      </c>
      <c r="AE243" s="4" t="str">
        <f ca="1"/>
        <v/>
      </c>
      <c r="AF243" s="4" t="str">
        <f t="shared" ca="1" si="30"/>
        <v/>
      </c>
      <c r="AI243" s="4" t="str">
        <f>IFERROR(VLOOKUP(AG243,$A:$C,4,0),"")</f>
        <v/>
      </c>
      <c r="AL243" s="4" t="str">
        <f>IFERROR(VLOOKUP(AJ243,$A:$C,4,0),"")</f>
        <v/>
      </c>
      <c r="AM243" s="8" t="str" cm="1">
        <f t="array" ref="AM243">IFERROR(INDEX($A$4:$N$1000,SMALL(IF((INDEX(MID($A$4:$N$1000,1,2),,11)&lt;&gt;"NN")*(INDEX($A$4:$N$1000,,13)&gt;=0)*(INDEX($A$4:$N$1000,,13)&lt;50)*(INDEX($A$4:$N$1000,,13)&lt;&gt;""),MATCH(ROW($A$4:$N$1000),ROW($A$4:$N$1000)),""),ROWS($A$4:A243)),COLUMNS($A$1:A240)),"")</f>
        <v/>
      </c>
      <c r="AN243" s="4" t="str">
        <f>IFERROR(VLOOKUP(AM243,$A:$N,13,0),"")</f>
        <v/>
      </c>
      <c r="AO243" s="4" t="str">
        <f ca="1"/>
        <v/>
      </c>
      <c r="AP243" s="4" t="str">
        <f ca="1"/>
        <v/>
      </c>
      <c r="AQ243" s="4" t="str">
        <f t="shared" ca="1" si="31"/>
        <v/>
      </c>
      <c r="AT243" s="4" t="str">
        <f>IFERROR(VLOOKUP(AR243,$A:$C,4,0),"")</f>
        <v/>
      </c>
      <c r="AU243" s="8" t="str" cm="1">
        <f t="array" ref="AU243">IFERROR(INDEX($A$4:$N$1000,SMALL(IF((INDEX(MID($A$4:$N$1000,1,2),,11)="NN")*(INDEX($A$4:$N$1000,,13)&gt;=0)*(INDEX($A$4:$N$1000,,13)&lt;&gt;""),MATCH(ROW($A$4:$N$1000),ROW($A$4:$N$1000)),""),ROWS($A$4:A243)),COLUMNS($A$1:A240)),"")</f>
        <v/>
      </c>
      <c r="AV243" s="4" t="str">
        <f>IFERROR(VLOOKUP(AU243,$A:$N,13,0),"")</f>
        <v/>
      </c>
      <c r="AW243" s="4" t="str">
        <f ca="1"/>
        <v/>
      </c>
      <c r="AX243" s="4" t="str">
        <f ca="1"/>
        <v/>
      </c>
      <c r="AY243" s="4" t="str">
        <f ca="1">IFERROR(VLOOKUP(AW243,$A:$C,4,0),"")</f>
        <v/>
      </c>
    </row>
    <row r="244" spans="1:51" ht="15.75" thickBot="1" x14ac:dyDescent="0.3">
      <c r="A244" s="64">
        <v>84707</v>
      </c>
      <c r="B244" s="62">
        <v>1284</v>
      </c>
      <c r="C244" s="63">
        <v>161</v>
      </c>
      <c r="D244" s="45">
        <f>IFERROR(VLOOKUP($A244,'Item List'!$A:$W,4,FALSE),"")</f>
        <v>30</v>
      </c>
      <c r="E244" s="53" t="str">
        <f>IFERROR(VLOOKUP($A244,'Item List'!$A:$W,5,FALSE),"")</f>
        <v>Malaria Antigen P.f Kit, 30 x 1 Test</v>
      </c>
      <c r="F244" s="45">
        <f>IFERROR(VLOOKUP($A244,'Item List'!$A:$W,6,FALSE),"")</f>
        <v>128</v>
      </c>
      <c r="G244" s="45">
        <f>IFERROR(VLOOKUP($A244,'Item List'!$A:$W,7,FALSE),"")</f>
        <v>583</v>
      </c>
      <c r="H244" s="45">
        <f>IFERROR(VLOOKUP($A244,'Item List'!$A:$W,8,FALSE),"")</f>
        <v>0</v>
      </c>
      <c r="I244" s="45" t="str">
        <f>IFERROR(VLOOKUP($A244,'Item List'!$A:$W,9,FALSE),"")</f>
        <v>SLL01J01</v>
      </c>
      <c r="J244" s="45" t="str">
        <f>IFERROR(VLOOKUP($A244,'Item List'!$A:$W,10,FALSE),"")</f>
        <v>GR315J04</v>
      </c>
      <c r="K244" s="43">
        <f t="shared" si="32"/>
        <v>161</v>
      </c>
      <c r="L244" s="43" t="str">
        <f t="shared" si="25"/>
        <v/>
      </c>
      <c r="M244" s="44" t="str">
        <f t="shared" si="26"/>
        <v/>
      </c>
      <c r="N244" s="49" t="str">
        <f t="shared" si="27"/>
        <v/>
      </c>
      <c r="O244" s="20"/>
      <c r="Q244" s="4" t="str" cm="1">
        <f t="array" ref="Q244">IFERROR(INDEX($A$4:$N$1000,SMALL(IF((INDEX(MID($A$4:$N$1000,1,2),,11)&lt;&gt;"NN")*(INDEX($A$4:$N$1000,,13)&gt;=100)*(INDEX($A$4:$N$1000,,13)&lt;&gt;""),MATCH(ROW($A$4:$N$1000),ROW($A$4:$N$1000)),""),ROWS($A$4:A244)),COLUMNS($A$1:A241)),"")</f>
        <v/>
      </c>
      <c r="R244" s="4" t="str">
        <f>IFERROR(VLOOKUP(Q244,$A:$N,13,0),"")</f>
        <v/>
      </c>
      <c r="S244" s="4" t="str">
        <f ca="1"/>
        <v/>
      </c>
      <c r="T244" s="4" t="str">
        <f ca="1"/>
        <v/>
      </c>
      <c r="U244" s="4" t="str">
        <f t="shared" ca="1" si="28"/>
        <v/>
      </c>
      <c r="X244" s="4" t="str">
        <f>IFERROR(VLOOKUP(V244,$A:$C,4,0),"")</f>
        <v/>
      </c>
      <c r="AA244" s="4" t="str">
        <f t="shared" si="29"/>
        <v/>
      </c>
      <c r="AB244" s="8" t="str" cm="1">
        <f t="array" ref="AB244">IFERROR(INDEX($A$4:$N$1000,SMALL(IF((INDEX(MID($A$4:$N$1000,1,2),,11)&lt;&gt;"NN")*(INDEX($A$4:$N$1000,,13)&gt;=50)*(INDEX($A$4:$N$1000,,13)&lt;100)*(INDEX($A$4:$N$1000,,13)&lt;&gt;""),MATCH(ROW($A$4:$N$1000),ROW($A$4:$N$1000)),""),ROWS($A$4:A244)),COLUMNS($A$1:A241)),"")</f>
        <v/>
      </c>
      <c r="AC244" s="4" t="str">
        <f>IFERROR(VLOOKUP(AB244,$A:$N,13,0),"")</f>
        <v/>
      </c>
      <c r="AD244" s="4" t="str">
        <f ca="1"/>
        <v/>
      </c>
      <c r="AE244" s="4" t="str">
        <f ca="1"/>
        <v/>
      </c>
      <c r="AF244" s="4" t="str">
        <f t="shared" ca="1" si="30"/>
        <v/>
      </c>
      <c r="AI244" s="4" t="str">
        <f>IFERROR(VLOOKUP(AG244,$A:$C,4,0),"")</f>
        <v/>
      </c>
      <c r="AL244" s="4" t="str">
        <f>IFERROR(VLOOKUP(AJ244,$A:$C,4,0),"")</f>
        <v/>
      </c>
      <c r="AM244" s="8" t="str" cm="1">
        <f t="array" ref="AM244">IFERROR(INDEX($A$4:$N$1000,SMALL(IF((INDEX(MID($A$4:$N$1000,1,2),,11)&lt;&gt;"NN")*(INDEX($A$4:$N$1000,,13)&gt;=0)*(INDEX($A$4:$N$1000,,13)&lt;50)*(INDEX($A$4:$N$1000,,13)&lt;&gt;""),MATCH(ROW($A$4:$N$1000),ROW($A$4:$N$1000)),""),ROWS($A$4:A244)),COLUMNS($A$1:A241)),"")</f>
        <v/>
      </c>
      <c r="AN244" s="4" t="str">
        <f>IFERROR(VLOOKUP(AM244,$A:$N,13,0),"")</f>
        <v/>
      </c>
      <c r="AO244" s="4" t="str">
        <f ca="1"/>
        <v/>
      </c>
      <c r="AP244" s="4" t="str">
        <f ca="1"/>
        <v/>
      </c>
      <c r="AQ244" s="4" t="str">
        <f t="shared" ca="1" si="31"/>
        <v/>
      </c>
      <c r="AT244" s="4" t="str">
        <f>IFERROR(VLOOKUP(AR244,$A:$C,4,0),"")</f>
        <v/>
      </c>
      <c r="AU244" s="8" t="str" cm="1">
        <f t="array" ref="AU244">IFERROR(INDEX($A$4:$N$1000,SMALL(IF((INDEX(MID($A$4:$N$1000,1,2),,11)="NN")*(INDEX($A$4:$N$1000,,13)&gt;=0)*(INDEX($A$4:$N$1000,,13)&lt;&gt;""),MATCH(ROW($A$4:$N$1000),ROW($A$4:$N$1000)),""),ROWS($A$4:A244)),COLUMNS($A$1:A241)),"")</f>
        <v/>
      </c>
      <c r="AV244" s="4" t="str">
        <f>IFERROR(VLOOKUP(AU244,$A:$N,13,0),"")</f>
        <v/>
      </c>
      <c r="AW244" s="4" t="str">
        <f ca="1"/>
        <v/>
      </c>
      <c r="AX244" s="4" t="str">
        <f ca="1"/>
        <v/>
      </c>
      <c r="AY244" s="4" t="str">
        <f ca="1">IFERROR(VLOOKUP(AW244,$A:$C,4,0),"")</f>
        <v/>
      </c>
    </row>
    <row r="245" spans="1:51" ht="15.75" thickBot="1" x14ac:dyDescent="0.3">
      <c r="A245" s="64">
        <v>85531</v>
      </c>
      <c r="B245" s="62">
        <v>2040</v>
      </c>
      <c r="C245" s="63">
        <v>279</v>
      </c>
      <c r="D245" s="45">
        <f>IFERROR(VLOOKUP($A245,'Item List'!$A:$W,4,FALSE),"")</f>
        <v>60</v>
      </c>
      <c r="E245" s="53" t="str">
        <f>IFERROR(VLOOKUP($A245,'Item List'!$A:$W,5,FALSE),"")</f>
        <v>Abacavir 300mg, tablets, 60 Tabs</v>
      </c>
      <c r="F245" s="45">
        <f>IFERROR(VLOOKUP($A245,'Item List'!$A:$W,6,FALSE),"")</f>
        <v>293</v>
      </c>
      <c r="G245" s="45">
        <f>IFERROR(VLOOKUP($A245,'Item List'!$A:$W,7,FALSE),"")</f>
        <v>928</v>
      </c>
      <c r="H245" s="45">
        <f>IFERROR(VLOOKUP($A245,'Item List'!$A:$W,8,FALSE),"")</f>
        <v>23</v>
      </c>
      <c r="I245" s="45" t="str">
        <f>IFERROR(VLOOKUP($A245,'Item List'!$A:$W,9,FALSE),"")</f>
        <v>SLL01J02</v>
      </c>
      <c r="J245" s="45" t="str">
        <f>IFERROR(VLOOKUP($A245,'Item List'!$A:$W,10,FALSE),"")</f>
        <v>GR411G06</v>
      </c>
      <c r="K245" s="43">
        <f t="shared" si="32"/>
        <v>279</v>
      </c>
      <c r="L245" s="43">
        <f t="shared" si="25"/>
        <v>12.130434782608695</v>
      </c>
      <c r="M245" s="44">
        <f t="shared" si="26"/>
        <v>12</v>
      </c>
      <c r="N245" s="49">
        <f t="shared" si="27"/>
        <v>276</v>
      </c>
      <c r="O245" s="20"/>
      <c r="Q245" s="4" t="str" cm="1">
        <f t="array" ref="Q245">IFERROR(INDEX($A$4:$N$1000,SMALL(IF((INDEX(MID($A$4:$N$1000,1,2),,11)&lt;&gt;"NN")*(INDEX($A$4:$N$1000,,13)&gt;=100)*(INDEX($A$4:$N$1000,,13)&lt;&gt;""),MATCH(ROW($A$4:$N$1000),ROW($A$4:$N$1000)),""),ROWS($A$4:A245)),COLUMNS($A$1:A242)),"")</f>
        <v/>
      </c>
      <c r="R245" s="4" t="str">
        <f>IFERROR(VLOOKUP(Q245,$A:$N,13,0),"")</f>
        <v/>
      </c>
      <c r="S245" s="4" t="str">
        <f ca="1"/>
        <v/>
      </c>
      <c r="T245" s="4" t="str">
        <f ca="1"/>
        <v/>
      </c>
      <c r="U245" s="4" t="str">
        <f t="shared" ca="1" si="28"/>
        <v/>
      </c>
      <c r="X245" s="4" t="str">
        <f>IFERROR(VLOOKUP(V245,$A:$C,4,0),"")</f>
        <v/>
      </c>
      <c r="AA245" s="4" t="str">
        <f t="shared" si="29"/>
        <v/>
      </c>
      <c r="AB245" s="8" t="str" cm="1">
        <f t="array" ref="AB245">IFERROR(INDEX($A$4:$N$1000,SMALL(IF((INDEX(MID($A$4:$N$1000,1,2),,11)&lt;&gt;"NN")*(INDEX($A$4:$N$1000,,13)&gt;=50)*(INDEX($A$4:$N$1000,,13)&lt;100)*(INDEX($A$4:$N$1000,,13)&lt;&gt;""),MATCH(ROW($A$4:$N$1000),ROW($A$4:$N$1000)),""),ROWS($A$4:A245)),COLUMNS($A$1:A242)),"")</f>
        <v/>
      </c>
      <c r="AC245" s="4" t="str">
        <f>IFERROR(VLOOKUP(AB245,$A:$N,13,0),"")</f>
        <v/>
      </c>
      <c r="AD245" s="4" t="str">
        <f ca="1"/>
        <v/>
      </c>
      <c r="AE245" s="4" t="str">
        <f ca="1"/>
        <v/>
      </c>
      <c r="AF245" s="4" t="str">
        <f t="shared" ca="1" si="30"/>
        <v/>
      </c>
      <c r="AI245" s="4" t="str">
        <f>IFERROR(VLOOKUP(AG245,$A:$C,4,0),"")</f>
        <v/>
      </c>
      <c r="AL245" s="4" t="str">
        <f>IFERROR(VLOOKUP(AJ245,$A:$C,4,0),"")</f>
        <v/>
      </c>
      <c r="AM245" s="8" t="str" cm="1">
        <f t="array" ref="AM245">IFERROR(INDEX($A$4:$N$1000,SMALL(IF((INDEX(MID($A$4:$N$1000,1,2),,11)&lt;&gt;"NN")*(INDEX($A$4:$N$1000,,13)&gt;=0)*(INDEX($A$4:$N$1000,,13)&lt;50)*(INDEX($A$4:$N$1000,,13)&lt;&gt;""),MATCH(ROW($A$4:$N$1000),ROW($A$4:$N$1000)),""),ROWS($A$4:A245)),COLUMNS($A$1:A242)),"")</f>
        <v/>
      </c>
      <c r="AN245" s="4" t="str">
        <f>IFERROR(VLOOKUP(AM245,$A:$N,13,0),"")</f>
        <v/>
      </c>
      <c r="AO245" s="4" t="str">
        <f ca="1"/>
        <v/>
      </c>
      <c r="AP245" s="4" t="str">
        <f ca="1"/>
        <v/>
      </c>
      <c r="AQ245" s="4" t="str">
        <f t="shared" ca="1" si="31"/>
        <v/>
      </c>
      <c r="AT245" s="4" t="str">
        <f>IFERROR(VLOOKUP(AR245,$A:$C,4,0),"")</f>
        <v/>
      </c>
      <c r="AU245" s="8" t="str" cm="1">
        <f t="array" ref="AU245">IFERROR(INDEX($A$4:$N$1000,SMALL(IF((INDEX(MID($A$4:$N$1000,1,2),,11)="NN")*(INDEX($A$4:$N$1000,,13)&gt;=0)*(INDEX($A$4:$N$1000,,13)&lt;&gt;""),MATCH(ROW($A$4:$N$1000),ROW($A$4:$N$1000)),""),ROWS($A$4:A245)),COLUMNS($A$1:A242)),"")</f>
        <v/>
      </c>
      <c r="AV245" s="4" t="str">
        <f>IFERROR(VLOOKUP(AU245,$A:$N,13,0),"")</f>
        <v/>
      </c>
      <c r="AW245" s="4" t="str">
        <f ca="1"/>
        <v/>
      </c>
      <c r="AX245" s="4" t="str">
        <f ca="1"/>
        <v/>
      </c>
      <c r="AY245" s="4" t="str">
        <f ca="1">IFERROR(VLOOKUP(AW245,$A:$C,4,0),"")</f>
        <v/>
      </c>
    </row>
    <row r="246" spans="1:51" ht="15.75" thickBot="1" x14ac:dyDescent="0.3">
      <c r="A246" s="64">
        <v>83893</v>
      </c>
      <c r="B246" s="62">
        <v>931</v>
      </c>
      <c r="C246" s="63">
        <v>70</v>
      </c>
      <c r="D246" s="45">
        <f>IFERROR(VLOOKUP($A246,'Item List'!$A:$W,4,FALSE),"")</f>
        <v>30</v>
      </c>
      <c r="E246" s="53" t="str">
        <f>IFERROR(VLOOKUP($A246,'Item List'!$A:$W,5,FALSE),"")</f>
        <v>Efavirenz/Lamivudine/Tenofovir Disoproxil Fumarate 600/300/300mg, tablets, 30 Tabs</v>
      </c>
      <c r="F246" s="45">
        <f>IFERROR(VLOOKUP($A246,'Item List'!$A:$W,6,FALSE),"")</f>
        <v>168</v>
      </c>
      <c r="G246" s="45">
        <f>IFERROR(VLOOKUP($A246,'Item List'!$A:$W,7,FALSE),"")</f>
        <v>742</v>
      </c>
      <c r="H246" s="45">
        <f>IFERROR(VLOOKUP($A246,'Item List'!$A:$W,8,FALSE),"")</f>
        <v>45</v>
      </c>
      <c r="I246" s="45" t="str">
        <f>IFERROR(VLOOKUP($A246,'Item List'!$A:$W,9,FALSE),"")</f>
        <v>SLL01J03</v>
      </c>
      <c r="J246" s="45" t="str">
        <f>IFERROR(VLOOKUP($A246,'Item List'!$A:$W,10,FALSE),"")</f>
        <v>GR412G05</v>
      </c>
      <c r="K246" s="43">
        <f t="shared" si="32"/>
        <v>70</v>
      </c>
      <c r="L246" s="43">
        <f t="shared" ref="L246:L309" si="33">IFERROR(K246/H246,"")</f>
        <v>1.5555555555555556</v>
      </c>
      <c r="M246" s="44">
        <f t="shared" ref="M246:M309" si="34">IFERROR(ROUND(L246,0.001),"")</f>
        <v>2</v>
      </c>
      <c r="N246" s="49">
        <f t="shared" si="27"/>
        <v>90</v>
      </c>
      <c r="O246" s="20"/>
      <c r="Q246" s="4" t="str" cm="1">
        <f t="array" ref="Q246">IFERROR(INDEX($A$4:$N$1000,SMALL(IF((INDEX(MID($A$4:$N$1000,1,2),,11)&lt;&gt;"NN")*(INDEX($A$4:$N$1000,,13)&gt;=100)*(INDEX($A$4:$N$1000,,13)&lt;&gt;""),MATCH(ROW($A$4:$N$1000),ROW($A$4:$N$1000)),""),ROWS($A$4:A246)),COLUMNS($A$1:A243)),"")</f>
        <v/>
      </c>
      <c r="R246" s="4" t="str">
        <f>IFERROR(VLOOKUP(Q246,$A:$N,13,0),"")</f>
        <v/>
      </c>
      <c r="S246" s="4" t="str">
        <f ca="1"/>
        <v/>
      </c>
      <c r="T246" s="4" t="str">
        <f ca="1"/>
        <v/>
      </c>
      <c r="U246" s="4" t="str">
        <f t="shared" ca="1" si="28"/>
        <v/>
      </c>
      <c r="X246" s="4" t="str">
        <f>IFERROR(VLOOKUP(V246,$A:$C,4,0),"")</f>
        <v/>
      </c>
      <c r="AA246" s="4" t="str">
        <f t="shared" si="29"/>
        <v/>
      </c>
      <c r="AB246" s="8" t="str" cm="1">
        <f t="array" ref="AB246">IFERROR(INDEX($A$4:$N$1000,SMALL(IF((INDEX(MID($A$4:$N$1000,1,2),,11)&lt;&gt;"NN")*(INDEX($A$4:$N$1000,,13)&gt;=50)*(INDEX($A$4:$N$1000,,13)&lt;100)*(INDEX($A$4:$N$1000,,13)&lt;&gt;""),MATCH(ROW($A$4:$N$1000),ROW($A$4:$N$1000)),""),ROWS($A$4:A246)),COLUMNS($A$1:A243)),"")</f>
        <v/>
      </c>
      <c r="AC246" s="4" t="str">
        <f>IFERROR(VLOOKUP(AB246,$A:$N,13,0),"")</f>
        <v/>
      </c>
      <c r="AD246" s="4" t="str">
        <f ca="1"/>
        <v/>
      </c>
      <c r="AE246" s="4" t="str">
        <f ca="1"/>
        <v/>
      </c>
      <c r="AF246" s="4" t="str">
        <f t="shared" ca="1" si="30"/>
        <v/>
      </c>
      <c r="AI246" s="4" t="str">
        <f>IFERROR(VLOOKUP(AG246,$A:$C,4,0),"")</f>
        <v/>
      </c>
      <c r="AL246" s="4" t="str">
        <f>IFERROR(VLOOKUP(AJ246,$A:$C,4,0),"")</f>
        <v/>
      </c>
      <c r="AM246" s="8" t="str" cm="1">
        <f t="array" ref="AM246">IFERROR(INDEX($A$4:$N$1000,SMALL(IF((INDEX(MID($A$4:$N$1000,1,2),,11)&lt;&gt;"NN")*(INDEX($A$4:$N$1000,,13)&gt;=0)*(INDEX($A$4:$N$1000,,13)&lt;50)*(INDEX($A$4:$N$1000,,13)&lt;&gt;""),MATCH(ROW($A$4:$N$1000),ROW($A$4:$N$1000)),""),ROWS($A$4:A246)),COLUMNS($A$1:A243)),"")</f>
        <v/>
      </c>
      <c r="AN246" s="4" t="str">
        <f>IFERROR(VLOOKUP(AM246,$A:$N,13,0),"")</f>
        <v/>
      </c>
      <c r="AO246" s="4" t="str">
        <f ca="1"/>
        <v/>
      </c>
      <c r="AP246" s="4" t="str">
        <f ca="1"/>
        <v/>
      </c>
      <c r="AQ246" s="4" t="str">
        <f t="shared" ca="1" si="31"/>
        <v/>
      </c>
      <c r="AT246" s="4" t="str">
        <f>IFERROR(VLOOKUP(AR246,$A:$C,4,0),"")</f>
        <v/>
      </c>
      <c r="AU246" s="8" t="str" cm="1">
        <f t="array" ref="AU246">IFERROR(INDEX($A$4:$N$1000,SMALL(IF((INDEX(MID($A$4:$N$1000,1,2),,11)="NN")*(INDEX($A$4:$N$1000,,13)&gt;=0)*(INDEX($A$4:$N$1000,,13)&lt;&gt;""),MATCH(ROW($A$4:$N$1000),ROW($A$4:$N$1000)),""),ROWS($A$4:A246)),COLUMNS($A$1:A243)),"")</f>
        <v/>
      </c>
      <c r="AV246" s="4" t="str">
        <f>IFERROR(VLOOKUP(AU246,$A:$N,13,0),"")</f>
        <v/>
      </c>
      <c r="AW246" s="4" t="str">
        <f ca="1"/>
        <v/>
      </c>
      <c r="AX246" s="4" t="str">
        <f ca="1"/>
        <v/>
      </c>
      <c r="AY246" s="4" t="str">
        <f ca="1">IFERROR(VLOOKUP(AW246,$A:$C,4,0),"")</f>
        <v/>
      </c>
    </row>
    <row r="247" spans="1:51" ht="15.75" thickBot="1" x14ac:dyDescent="0.3">
      <c r="A247" s="64">
        <v>82659</v>
      </c>
      <c r="B247" s="62">
        <v>1182</v>
      </c>
      <c r="C247" s="63">
        <v>289</v>
      </c>
      <c r="D247" s="45">
        <f>IFERROR(VLOOKUP($A247,'Item List'!$A:$W,4,FALSE),"")</f>
        <v>30</v>
      </c>
      <c r="E247" s="53" t="str">
        <f>IFERROR(VLOOKUP($A247,'Item List'!$A:$W,5,FALSE),"")</f>
        <v>Tenofovir Disoproxil Fumarate 300mg, tablets, 30 Tabs</v>
      </c>
      <c r="F247" s="45">
        <f>IFERROR(VLOOKUP($A247,'Item List'!$A:$W,6,FALSE),"")</f>
        <v>127</v>
      </c>
      <c r="G247" s="45">
        <f>IFERROR(VLOOKUP($A247,'Item List'!$A:$W,7,FALSE),"")</f>
        <v>368</v>
      </c>
      <c r="H247" s="45">
        <f>IFERROR(VLOOKUP($A247,'Item List'!$A:$W,8,FALSE),"")</f>
        <v>28</v>
      </c>
      <c r="I247" s="45" t="str">
        <f>IFERROR(VLOOKUP($A247,'Item List'!$A:$W,9,FALSE),"")</f>
        <v>SLL02L01</v>
      </c>
      <c r="J247" s="45" t="str">
        <f>IFERROR(VLOOKUP($A247,'Item List'!$A:$W,10,FALSE),"")</f>
        <v>GR514H06</v>
      </c>
      <c r="K247" s="43">
        <f t="shared" si="32"/>
        <v>289</v>
      </c>
      <c r="L247" s="43">
        <f t="shared" si="33"/>
        <v>10.321428571428571</v>
      </c>
      <c r="M247" s="44">
        <f t="shared" si="34"/>
        <v>10</v>
      </c>
      <c r="N247" s="49">
        <f t="shared" si="27"/>
        <v>280</v>
      </c>
      <c r="O247" s="20"/>
      <c r="Q247" s="4" t="str" cm="1">
        <f t="array" ref="Q247">IFERROR(INDEX($A$4:$N$1000,SMALL(IF((INDEX(MID($A$4:$N$1000,1,2),,11)&lt;&gt;"NN")*(INDEX($A$4:$N$1000,,13)&gt;=100)*(INDEX($A$4:$N$1000,,13)&lt;&gt;""),MATCH(ROW($A$4:$N$1000),ROW($A$4:$N$1000)),""),ROWS($A$4:A247)),COLUMNS($A$1:A244)),"")</f>
        <v/>
      </c>
      <c r="R247" s="4" t="str">
        <f>IFERROR(VLOOKUP(Q247,$A:$N,13,0),"")</f>
        <v/>
      </c>
      <c r="S247" s="4" t="str">
        <f ca="1"/>
        <v/>
      </c>
      <c r="T247" s="4" t="str">
        <f ca="1"/>
        <v/>
      </c>
      <c r="U247" s="4" t="str">
        <f t="shared" ca="1" si="28"/>
        <v/>
      </c>
      <c r="X247" s="4" t="str">
        <f>IFERROR(VLOOKUP(V247,$A:$C,4,0),"")</f>
        <v/>
      </c>
      <c r="AA247" s="4" t="str">
        <f t="shared" si="29"/>
        <v/>
      </c>
      <c r="AB247" s="8" t="str" cm="1">
        <f t="array" ref="AB247">IFERROR(INDEX($A$4:$N$1000,SMALL(IF((INDEX(MID($A$4:$N$1000,1,2),,11)&lt;&gt;"NN")*(INDEX($A$4:$N$1000,,13)&gt;=50)*(INDEX($A$4:$N$1000,,13)&lt;100)*(INDEX($A$4:$N$1000,,13)&lt;&gt;""),MATCH(ROW($A$4:$N$1000),ROW($A$4:$N$1000)),""),ROWS($A$4:A247)),COLUMNS($A$1:A244)),"")</f>
        <v/>
      </c>
      <c r="AC247" s="4" t="str">
        <f>IFERROR(VLOOKUP(AB247,$A:$N,13,0),"")</f>
        <v/>
      </c>
      <c r="AD247" s="4" t="str">
        <f ca="1"/>
        <v/>
      </c>
      <c r="AE247" s="4" t="str">
        <f ca="1"/>
        <v/>
      </c>
      <c r="AF247" s="4" t="str">
        <f t="shared" ca="1" si="30"/>
        <v/>
      </c>
      <c r="AI247" s="4" t="str">
        <f>IFERROR(VLOOKUP(AG247,$A:$C,4,0),"")</f>
        <v/>
      </c>
      <c r="AL247" s="4" t="str">
        <f>IFERROR(VLOOKUP(AJ247,$A:$C,4,0),"")</f>
        <v/>
      </c>
      <c r="AM247" s="8" t="str" cm="1">
        <f t="array" ref="AM247">IFERROR(INDEX($A$4:$N$1000,SMALL(IF((INDEX(MID($A$4:$N$1000,1,2),,11)&lt;&gt;"NN")*(INDEX($A$4:$N$1000,,13)&gt;=0)*(INDEX($A$4:$N$1000,,13)&lt;50)*(INDEX($A$4:$N$1000,,13)&lt;&gt;""),MATCH(ROW($A$4:$N$1000),ROW($A$4:$N$1000)),""),ROWS($A$4:A247)),COLUMNS($A$1:A244)),"")</f>
        <v/>
      </c>
      <c r="AN247" s="4" t="str">
        <f>IFERROR(VLOOKUP(AM247,$A:$N,13,0),"")</f>
        <v/>
      </c>
      <c r="AO247" s="4" t="str">
        <f ca="1"/>
        <v/>
      </c>
      <c r="AP247" s="4" t="str">
        <f ca="1"/>
        <v/>
      </c>
      <c r="AQ247" s="4" t="str">
        <f t="shared" ca="1" si="31"/>
        <v/>
      </c>
      <c r="AT247" s="4" t="str">
        <f>IFERROR(VLOOKUP(AR247,$A:$C,4,0),"")</f>
        <v/>
      </c>
      <c r="AU247" s="8" t="str" cm="1">
        <f t="array" ref="AU247">IFERROR(INDEX($A$4:$N$1000,SMALL(IF((INDEX(MID($A$4:$N$1000,1,2),,11)="NN")*(INDEX($A$4:$N$1000,,13)&gt;=0)*(INDEX($A$4:$N$1000,,13)&lt;&gt;""),MATCH(ROW($A$4:$N$1000),ROW($A$4:$N$1000)),""),ROWS($A$4:A247)),COLUMNS($A$1:A244)),"")</f>
        <v/>
      </c>
      <c r="AV247" s="4" t="str">
        <f>IFERROR(VLOOKUP(AU247,$A:$N,13,0),"")</f>
        <v/>
      </c>
      <c r="AW247" s="4" t="str">
        <f ca="1"/>
        <v/>
      </c>
      <c r="AX247" s="4" t="str">
        <f ca="1"/>
        <v/>
      </c>
      <c r="AY247" s="4" t="str">
        <f ca="1">IFERROR(VLOOKUP(AW247,$A:$C,4,0),"")</f>
        <v/>
      </c>
    </row>
    <row r="248" spans="1:51" ht="15.75" thickBot="1" x14ac:dyDescent="0.3">
      <c r="A248" s="64">
        <v>83190</v>
      </c>
      <c r="B248" s="62">
        <v>719</v>
      </c>
      <c r="C248" s="63">
        <v>180</v>
      </c>
      <c r="D248" s="45">
        <f>IFERROR(VLOOKUP($A248,'Item List'!$A:$W,4,FALSE),"")</f>
        <v>30</v>
      </c>
      <c r="E248" s="53" t="str">
        <f>IFERROR(VLOOKUP($A248,'Item List'!$A:$W,5,FALSE),"")</f>
        <v>Emtricitabine/Tenofovir Disoproxil Fumarate 200/300mg, tablets, 30 Tabs</v>
      </c>
      <c r="F248" s="45">
        <f>IFERROR(VLOOKUP($A248,'Item List'!$A:$W,6,FALSE),"")</f>
        <v>162</v>
      </c>
      <c r="G248" s="45">
        <f>IFERROR(VLOOKUP($A248,'Item List'!$A:$W,7,FALSE),"")</f>
        <v>842</v>
      </c>
      <c r="H248" s="45">
        <f>IFERROR(VLOOKUP($A248,'Item List'!$A:$W,8,FALSE),"")</f>
        <v>35</v>
      </c>
      <c r="I248" s="45" t="str">
        <f>IFERROR(VLOOKUP($A248,'Item List'!$A:$W,9,FALSE),"")</f>
        <v>SLL02L02</v>
      </c>
      <c r="J248" s="45" t="str">
        <f>IFERROR(VLOOKUP($A248,'Item List'!$A:$W,10,FALSE),"")</f>
        <v>GR403E03</v>
      </c>
      <c r="K248" s="43">
        <f t="shared" si="32"/>
        <v>180</v>
      </c>
      <c r="L248" s="43">
        <f t="shared" si="33"/>
        <v>5.1428571428571432</v>
      </c>
      <c r="M248" s="44">
        <f t="shared" si="34"/>
        <v>5</v>
      </c>
      <c r="N248" s="49">
        <f t="shared" si="27"/>
        <v>175</v>
      </c>
      <c r="O248" s="20"/>
      <c r="Q248" s="4" t="str" cm="1">
        <f t="array" ref="Q248">IFERROR(INDEX($A$4:$N$1000,SMALL(IF((INDEX(MID($A$4:$N$1000,1,2),,11)&lt;&gt;"NN")*(INDEX($A$4:$N$1000,,13)&gt;=100)*(INDEX($A$4:$N$1000,,13)&lt;&gt;""),MATCH(ROW($A$4:$N$1000),ROW($A$4:$N$1000)),""),ROWS($A$4:A248)),COLUMNS($A$1:A245)),"")</f>
        <v/>
      </c>
      <c r="R248" s="4" t="str">
        <f>IFERROR(VLOOKUP(Q248,$A:$N,13,0),"")</f>
        <v/>
      </c>
      <c r="S248" s="4" t="str">
        <f ca="1"/>
        <v/>
      </c>
      <c r="T248" s="4" t="str">
        <f ca="1"/>
        <v/>
      </c>
      <c r="U248" s="4" t="str">
        <f t="shared" ca="1" si="28"/>
        <v/>
      </c>
      <c r="X248" s="4" t="str">
        <f>IFERROR(VLOOKUP(V248,$A:$C,4,0),"")</f>
        <v/>
      </c>
      <c r="AA248" s="4" t="str">
        <f t="shared" si="29"/>
        <v/>
      </c>
      <c r="AB248" s="8" t="str" cm="1">
        <f t="array" ref="AB248">IFERROR(INDEX($A$4:$N$1000,SMALL(IF((INDEX(MID($A$4:$N$1000,1,2),,11)&lt;&gt;"NN")*(INDEX($A$4:$N$1000,,13)&gt;=50)*(INDEX($A$4:$N$1000,,13)&lt;100)*(INDEX($A$4:$N$1000,,13)&lt;&gt;""),MATCH(ROW($A$4:$N$1000),ROW($A$4:$N$1000)),""),ROWS($A$4:A248)),COLUMNS($A$1:A245)),"")</f>
        <v/>
      </c>
      <c r="AC248" s="4" t="str">
        <f>IFERROR(VLOOKUP(AB248,$A:$N,13,0),"")</f>
        <v/>
      </c>
      <c r="AD248" s="4" t="str">
        <f ca="1"/>
        <v/>
      </c>
      <c r="AE248" s="4" t="str">
        <f ca="1"/>
        <v/>
      </c>
      <c r="AF248" s="4" t="str">
        <f t="shared" ca="1" si="30"/>
        <v/>
      </c>
      <c r="AI248" s="4" t="str">
        <f>IFERROR(VLOOKUP(AG248,$A:$C,4,0),"")</f>
        <v/>
      </c>
      <c r="AL248" s="4" t="str">
        <f>IFERROR(VLOOKUP(AJ248,$A:$C,4,0),"")</f>
        <v/>
      </c>
      <c r="AM248" s="8" t="str" cm="1">
        <f t="array" ref="AM248">IFERROR(INDEX($A$4:$N$1000,SMALL(IF((INDEX(MID($A$4:$N$1000,1,2),,11)&lt;&gt;"NN")*(INDEX($A$4:$N$1000,,13)&gt;=0)*(INDEX($A$4:$N$1000,,13)&lt;50)*(INDEX($A$4:$N$1000,,13)&lt;&gt;""),MATCH(ROW($A$4:$N$1000),ROW($A$4:$N$1000)),""),ROWS($A$4:A248)),COLUMNS($A$1:A245)),"")</f>
        <v/>
      </c>
      <c r="AN248" s="4" t="str">
        <f>IFERROR(VLOOKUP(AM248,$A:$N,13,0),"")</f>
        <v/>
      </c>
      <c r="AO248" s="4" t="str">
        <f ca="1"/>
        <v/>
      </c>
      <c r="AP248" s="4" t="str">
        <f ca="1"/>
        <v/>
      </c>
      <c r="AQ248" s="4" t="str">
        <f t="shared" ca="1" si="31"/>
        <v/>
      </c>
      <c r="AT248" s="4" t="str">
        <f>IFERROR(VLOOKUP(AR248,$A:$C,4,0),"")</f>
        <v/>
      </c>
      <c r="AU248" s="8" t="str" cm="1">
        <f t="array" ref="AU248">IFERROR(INDEX($A$4:$N$1000,SMALL(IF((INDEX(MID($A$4:$N$1000,1,2),,11)="NN")*(INDEX($A$4:$N$1000,,13)&gt;=0)*(INDEX($A$4:$N$1000,,13)&lt;&gt;""),MATCH(ROW($A$4:$N$1000),ROW($A$4:$N$1000)),""),ROWS($A$4:A248)),COLUMNS($A$1:A245)),"")</f>
        <v/>
      </c>
      <c r="AV248" s="4" t="str">
        <f>IFERROR(VLOOKUP(AU248,$A:$N,13,0),"")</f>
        <v/>
      </c>
      <c r="AW248" s="4" t="str">
        <f ca="1"/>
        <v/>
      </c>
      <c r="AX248" s="4" t="str">
        <f ca="1"/>
        <v/>
      </c>
      <c r="AY248" s="4" t="str">
        <f ca="1">IFERROR(VLOOKUP(AW248,$A:$C,4,0),"")</f>
        <v/>
      </c>
    </row>
    <row r="249" spans="1:51" ht="15.75" thickBot="1" x14ac:dyDescent="0.3">
      <c r="A249" s="65">
        <v>89274</v>
      </c>
      <c r="B249" s="42">
        <v>2420</v>
      </c>
      <c r="C249" s="66">
        <v>57</v>
      </c>
      <c r="D249" s="67">
        <f>IFERROR(VLOOKUP($A249,'Item List'!$A:$W,4,FALSE),"")</f>
        <v>160</v>
      </c>
      <c r="E249" s="68" t="str">
        <f>IFERROR(VLOOKUP($A249,'Item List'!$A:$W,5,FALSE),"")</f>
        <v>Lopinavir/Ritonavir 80/20mg/ml [Kaletra], oral solution, cool, Bottle, 160 ml</v>
      </c>
      <c r="F249" s="67">
        <f>IFERROR(VLOOKUP($A249,'Item List'!$A:$W,6,FALSE),"")</f>
        <v>72</v>
      </c>
      <c r="G249" s="67">
        <f>IFERROR(VLOOKUP($A249,'Item List'!$A:$W,7,FALSE),"")</f>
        <v>81</v>
      </c>
      <c r="H249" s="67">
        <f>IFERROR(VLOOKUP($A249,'Item List'!$A:$W,8,FALSE),"")</f>
        <v>32</v>
      </c>
      <c r="I249" s="67" t="str">
        <f>IFERROR(VLOOKUP($A249,'Item List'!$A:$W,9,FALSE),"")</f>
        <v>SLL02L03</v>
      </c>
      <c r="J249" s="67" t="str">
        <f>IFERROR(VLOOKUP($A249,'Item List'!$A:$W,10,FALSE),"")</f>
        <v>GR427D01</v>
      </c>
      <c r="K249" s="50">
        <f t="shared" si="32"/>
        <v>57</v>
      </c>
      <c r="L249" s="50">
        <f t="shared" si="33"/>
        <v>1.78125</v>
      </c>
      <c r="M249" s="51">
        <f t="shared" si="34"/>
        <v>2</v>
      </c>
      <c r="N249" s="52">
        <f t="shared" si="27"/>
        <v>64</v>
      </c>
      <c r="O249" s="20"/>
      <c r="Q249" s="4" t="str" cm="1">
        <f t="array" ref="Q249">IFERROR(INDEX($A$4:$N$1000,SMALL(IF((INDEX(MID($A$4:$N$1000,1,2),,11)&lt;&gt;"NN")*(INDEX($A$4:$N$1000,,13)&gt;=100)*(INDEX($A$4:$N$1000,,13)&lt;&gt;""),MATCH(ROW($A$4:$N$1000),ROW($A$4:$N$1000)),""),ROWS($A$4:A249)),COLUMNS($A$1:A246)),"")</f>
        <v/>
      </c>
      <c r="R249" s="4" t="str">
        <f>IFERROR(VLOOKUP(Q249,$A:$N,13,0),"")</f>
        <v/>
      </c>
      <c r="S249" s="4" t="str">
        <f ca="1"/>
        <v/>
      </c>
      <c r="T249" s="4" t="str">
        <f ca="1"/>
        <v/>
      </c>
      <c r="U249" s="4" t="str">
        <f t="shared" ca="1" si="28"/>
        <v/>
      </c>
      <c r="X249" s="4" t="str">
        <f>IFERROR(VLOOKUP(V249,$A:$C,4,0),"")</f>
        <v/>
      </c>
      <c r="AA249" s="4" t="str">
        <f t="shared" si="29"/>
        <v/>
      </c>
      <c r="AB249" s="8" t="str" cm="1">
        <f t="array" ref="AB249">IFERROR(INDEX($A$4:$N$1000,SMALL(IF((INDEX(MID($A$4:$N$1000,1,2),,11)&lt;&gt;"NN")*(INDEX($A$4:$N$1000,,13)&gt;=50)*(INDEX($A$4:$N$1000,,13)&lt;100)*(INDEX($A$4:$N$1000,,13)&lt;&gt;""),MATCH(ROW($A$4:$N$1000),ROW($A$4:$N$1000)),""),ROWS($A$4:A249)),COLUMNS($A$1:A246)),"")</f>
        <v/>
      </c>
      <c r="AC249" s="4" t="str">
        <f>IFERROR(VLOOKUP(AB249,$A:$N,13,0),"")</f>
        <v/>
      </c>
      <c r="AD249" s="4" t="str">
        <f ca="1"/>
        <v/>
      </c>
      <c r="AE249" s="4" t="str">
        <f ca="1"/>
        <v/>
      </c>
      <c r="AF249" s="4" t="str">
        <f t="shared" ca="1" si="30"/>
        <v/>
      </c>
      <c r="AI249" s="4" t="str">
        <f>IFERROR(VLOOKUP(AG249,$A:$C,4,0),"")</f>
        <v/>
      </c>
      <c r="AL249" s="4" t="str">
        <f>IFERROR(VLOOKUP(AJ249,$A:$C,4,0),"")</f>
        <v/>
      </c>
      <c r="AM249" s="8" t="str" cm="1">
        <f t="array" ref="AM249">IFERROR(INDEX($A$4:$N$1000,SMALL(IF((INDEX(MID($A$4:$N$1000,1,2),,11)&lt;&gt;"NN")*(INDEX($A$4:$N$1000,,13)&gt;=0)*(INDEX($A$4:$N$1000,,13)&lt;50)*(INDEX($A$4:$N$1000,,13)&lt;&gt;""),MATCH(ROW($A$4:$N$1000),ROW($A$4:$N$1000)),""),ROWS($A$4:A249)),COLUMNS($A$1:A246)),"")</f>
        <v/>
      </c>
      <c r="AN249" s="4" t="str">
        <f>IFERROR(VLOOKUP(AM249,$A:$N,13,0),"")</f>
        <v/>
      </c>
      <c r="AO249" s="4" t="str">
        <f ca="1"/>
        <v/>
      </c>
      <c r="AP249" s="4" t="str">
        <f ca="1"/>
        <v/>
      </c>
      <c r="AQ249" s="4" t="str">
        <f t="shared" ca="1" si="31"/>
        <v/>
      </c>
      <c r="AT249" s="4" t="str">
        <f>IFERROR(VLOOKUP(AR249,$A:$C,4,0),"")</f>
        <v/>
      </c>
      <c r="AU249" s="8" t="str" cm="1">
        <f t="array" ref="AU249">IFERROR(INDEX($A$4:$N$1000,SMALL(IF((INDEX(MID($A$4:$N$1000,1,2),,11)="NN")*(INDEX($A$4:$N$1000,,13)&gt;=0)*(INDEX($A$4:$N$1000,,13)&lt;&gt;""),MATCH(ROW($A$4:$N$1000),ROW($A$4:$N$1000)),""),ROWS($A$4:A249)),COLUMNS($A$1:A246)),"")</f>
        <v/>
      </c>
      <c r="AV249" s="4" t="str">
        <f>IFERROR(VLOOKUP(AU249,$A:$N,13,0),"")</f>
        <v/>
      </c>
      <c r="AW249" s="4" t="str">
        <f ca="1"/>
        <v/>
      </c>
      <c r="AX249" s="4" t="str">
        <f ca="1"/>
        <v/>
      </c>
      <c r="AY249" s="4" t="str">
        <f ca="1">IFERROR(VLOOKUP(AW249,$A:$C,4,0),"")</f>
        <v/>
      </c>
    </row>
    <row r="250" spans="1:5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 s="20"/>
      <c r="Q250" s="4" t="str" cm="1">
        <f t="array" ref="Q250">IFERROR(INDEX($A$4:$N$1000,SMALL(IF((INDEX(MID($A$4:$N$1000,1,2),,11)&lt;&gt;"NN")*(INDEX($A$4:$N$1000,,13)&gt;=100)*(INDEX($A$4:$N$1000,,13)&lt;&gt;""),MATCH(ROW($A$4:$N$1000),ROW($A$4:$N$1000)),""),ROWS($A$4:A250)),COLUMNS($A$1:A247)),"")</f>
        <v/>
      </c>
      <c r="R250" s="4" t="str">
        <f>IFERROR(VLOOKUP(Q250,$A:$N,13,0),"")</f>
        <v/>
      </c>
      <c r="S250" s="4" t="str">
        <f ca="1"/>
        <v/>
      </c>
      <c r="T250" s="4" t="str">
        <f ca="1"/>
        <v/>
      </c>
      <c r="U250" s="4" t="str">
        <f t="shared" ca="1" si="28"/>
        <v/>
      </c>
      <c r="X250" s="4" t="str">
        <f>IFERROR(VLOOKUP(V250,$A:$C,4,0),"")</f>
        <v/>
      </c>
      <c r="AA250" s="4" t="str">
        <f t="shared" si="29"/>
        <v/>
      </c>
      <c r="AB250" s="8" t="str" cm="1">
        <f t="array" ref="AB250">IFERROR(INDEX($A$4:$N$1000,SMALL(IF((INDEX(MID($A$4:$N$1000,1,2),,11)&lt;&gt;"NN")*(INDEX($A$4:$N$1000,,13)&gt;=50)*(INDEX($A$4:$N$1000,,13)&lt;100)*(INDEX($A$4:$N$1000,,13)&lt;&gt;""),MATCH(ROW($A$4:$N$1000),ROW($A$4:$N$1000)),""),ROWS($A$4:A250)),COLUMNS($A$1:A247)),"")</f>
        <v/>
      </c>
      <c r="AC250" s="4" t="str">
        <f>IFERROR(VLOOKUP(AB250,$A:$N,13,0),"")</f>
        <v/>
      </c>
      <c r="AD250" s="4" t="str">
        <f ca="1"/>
        <v/>
      </c>
      <c r="AE250" s="4" t="str">
        <f ca="1"/>
        <v/>
      </c>
      <c r="AF250" s="4" t="str">
        <f t="shared" ca="1" si="30"/>
        <v/>
      </c>
      <c r="AI250" s="4" t="str">
        <f>IFERROR(VLOOKUP(AG250,$A:$C,4,0),"")</f>
        <v/>
      </c>
      <c r="AL250" s="4" t="str">
        <f>IFERROR(VLOOKUP(AJ250,$A:$C,4,0),"")</f>
        <v/>
      </c>
      <c r="AM250" s="8" t="str" cm="1">
        <f t="array" ref="AM250">IFERROR(INDEX($A$4:$N$1000,SMALL(IF((INDEX(MID($A$4:$N$1000,1,2),,11)&lt;&gt;"NN")*(INDEX($A$4:$N$1000,,13)&gt;=0)*(INDEX($A$4:$N$1000,,13)&lt;50)*(INDEX($A$4:$N$1000,,13)&lt;&gt;""),MATCH(ROW($A$4:$N$1000),ROW($A$4:$N$1000)),""),ROWS($A$4:A250)),COLUMNS($A$1:A247)),"")</f>
        <v/>
      </c>
      <c r="AN250" s="4" t="str">
        <f>IFERROR(VLOOKUP(AM250,$A:$N,13,0),"")</f>
        <v/>
      </c>
      <c r="AO250" s="4" t="str">
        <f ca="1"/>
        <v/>
      </c>
      <c r="AP250" s="4" t="str">
        <f ca="1"/>
        <v/>
      </c>
      <c r="AQ250" s="4" t="str">
        <f t="shared" ca="1" si="31"/>
        <v/>
      </c>
      <c r="AT250" s="4" t="str">
        <f>IFERROR(VLOOKUP(AR250,$A:$C,4,0),"")</f>
        <v/>
      </c>
      <c r="AU250" s="8" t="str" cm="1">
        <f t="array" ref="AU250">IFERROR(INDEX($A$4:$N$1000,SMALL(IF((INDEX(MID($A$4:$N$1000,1,2),,11)="NN")*(INDEX($A$4:$N$1000,,13)&gt;=0)*(INDEX($A$4:$N$1000,,13)&lt;&gt;""),MATCH(ROW($A$4:$N$1000),ROW($A$4:$N$1000)),""),ROWS($A$4:A250)),COLUMNS($A$1:A247)),"")</f>
        <v/>
      </c>
      <c r="AV250" s="4" t="str">
        <f>IFERROR(VLOOKUP(AU250,$A:$N,13,0),"")</f>
        <v/>
      </c>
      <c r="AW250" s="4" t="str">
        <f ca="1"/>
        <v/>
      </c>
      <c r="AX250" s="4" t="str">
        <f ca="1"/>
        <v/>
      </c>
      <c r="AY250" s="4" t="str">
        <f ca="1">IFERROR(VLOOKUP(AW250,$A:$C,4,0),"")</f>
        <v/>
      </c>
    </row>
    <row r="251" spans="1:5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 s="20"/>
      <c r="Q251" s="4" t="str" cm="1">
        <f t="array" ref="Q251">IFERROR(INDEX($A$4:$N$1000,SMALL(IF((INDEX(MID($A$4:$N$1000,1,2),,11)&lt;&gt;"NN")*(INDEX($A$4:$N$1000,,13)&gt;=100)*(INDEX($A$4:$N$1000,,13)&lt;&gt;""),MATCH(ROW($A$4:$N$1000),ROW($A$4:$N$1000)),""),ROWS($A$4:A251)),COLUMNS($A$1:A248)),"")</f>
        <v/>
      </c>
      <c r="R251" s="4" t="str">
        <f>IFERROR(VLOOKUP(Q251,$A:$N,13,0),"")</f>
        <v/>
      </c>
      <c r="S251" s="4" t="str">
        <f ca="1"/>
        <v/>
      </c>
      <c r="T251" s="4" t="str">
        <f ca="1"/>
        <v/>
      </c>
      <c r="U251" s="4" t="str">
        <f t="shared" ca="1" si="28"/>
        <v/>
      </c>
      <c r="X251" s="4" t="str">
        <f>IFERROR(VLOOKUP(V251,$A:$C,4,0),"")</f>
        <v/>
      </c>
      <c r="AA251" s="4" t="str">
        <f t="shared" si="29"/>
        <v/>
      </c>
      <c r="AB251" s="8" t="str" cm="1">
        <f t="array" ref="AB251">IFERROR(INDEX($A$4:$N$1000,SMALL(IF((INDEX(MID($A$4:$N$1000,1,2),,11)&lt;&gt;"NN")*(INDEX($A$4:$N$1000,,13)&gt;=50)*(INDEX($A$4:$N$1000,,13)&lt;100)*(INDEX($A$4:$N$1000,,13)&lt;&gt;""),MATCH(ROW($A$4:$N$1000),ROW($A$4:$N$1000)),""),ROWS($A$4:A251)),COLUMNS($A$1:A248)),"")</f>
        <v/>
      </c>
      <c r="AC251" s="4" t="str">
        <f>IFERROR(VLOOKUP(AB251,$A:$N,13,0),"")</f>
        <v/>
      </c>
      <c r="AD251" s="4" t="str">
        <f ca="1"/>
        <v/>
      </c>
      <c r="AE251" s="4" t="str">
        <f ca="1"/>
        <v/>
      </c>
      <c r="AF251" s="4" t="str">
        <f t="shared" ca="1" si="30"/>
        <v/>
      </c>
      <c r="AI251" s="4" t="str">
        <f>IFERROR(VLOOKUP(AG251,$A:$C,4,0),"")</f>
        <v/>
      </c>
      <c r="AL251" s="4" t="str">
        <f>IFERROR(VLOOKUP(AJ251,$A:$C,4,0),"")</f>
        <v/>
      </c>
      <c r="AM251" s="8" t="str" cm="1">
        <f t="array" ref="AM251">IFERROR(INDEX($A$4:$N$1000,SMALL(IF((INDEX(MID($A$4:$N$1000,1,2),,11)&lt;&gt;"NN")*(INDEX($A$4:$N$1000,,13)&gt;=0)*(INDEX($A$4:$N$1000,,13)&lt;50)*(INDEX($A$4:$N$1000,,13)&lt;&gt;""),MATCH(ROW($A$4:$N$1000),ROW($A$4:$N$1000)),""),ROWS($A$4:A251)),COLUMNS($A$1:A248)),"")</f>
        <v/>
      </c>
      <c r="AN251" s="4" t="str">
        <f>IFERROR(VLOOKUP(AM251,$A:$N,13,0),"")</f>
        <v/>
      </c>
      <c r="AO251" s="4" t="str">
        <f ca="1"/>
        <v/>
      </c>
      <c r="AP251" s="4" t="str">
        <f ca="1"/>
        <v/>
      </c>
      <c r="AQ251" s="4" t="str">
        <f t="shared" ca="1" si="31"/>
        <v/>
      </c>
      <c r="AT251" s="4" t="str">
        <f>IFERROR(VLOOKUP(AR251,$A:$C,4,0),"")</f>
        <v/>
      </c>
      <c r="AU251" s="8" t="str" cm="1">
        <f t="array" ref="AU251">IFERROR(INDEX($A$4:$N$1000,SMALL(IF((INDEX(MID($A$4:$N$1000,1,2),,11)="NN")*(INDEX($A$4:$N$1000,,13)&gt;=0)*(INDEX($A$4:$N$1000,,13)&lt;&gt;""),MATCH(ROW($A$4:$N$1000),ROW($A$4:$N$1000)),""),ROWS($A$4:A251)),COLUMNS($A$1:A248)),"")</f>
        <v/>
      </c>
      <c r="AV251" s="4" t="str">
        <f>IFERROR(VLOOKUP(AU251,$A:$N,13,0),"")</f>
        <v/>
      </c>
      <c r="AW251" s="4" t="str">
        <f ca="1"/>
        <v/>
      </c>
      <c r="AX251" s="4" t="str">
        <f ca="1"/>
        <v/>
      </c>
      <c r="AY251" s="4" t="str">
        <f ca="1">IFERROR(VLOOKUP(AW251,$A:$C,4,0),"")</f>
        <v/>
      </c>
    </row>
    <row r="252" spans="1:5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 s="20"/>
      <c r="Q252" s="4" t="str" cm="1">
        <f t="array" ref="Q252">IFERROR(INDEX($A$4:$N$1000,SMALL(IF((INDEX(MID($A$4:$N$1000,1,2),,11)&lt;&gt;"NN")*(INDEX($A$4:$N$1000,,13)&gt;=100)*(INDEX($A$4:$N$1000,,13)&lt;&gt;""),MATCH(ROW($A$4:$N$1000),ROW($A$4:$N$1000)),""),ROWS($A$4:A252)),COLUMNS($A$1:A249)),"")</f>
        <v/>
      </c>
      <c r="R252" s="4" t="str">
        <f>IFERROR(VLOOKUP(Q252,$A:$N,13,0),"")</f>
        <v/>
      </c>
      <c r="S252" s="4" t="str">
        <f ca="1"/>
        <v/>
      </c>
      <c r="T252" s="4" t="str">
        <f ca="1"/>
        <v/>
      </c>
      <c r="U252" s="4" t="str">
        <f t="shared" ca="1" si="28"/>
        <v/>
      </c>
      <c r="X252" s="4" t="str">
        <f>IFERROR(VLOOKUP(V252,$A:$C,4,0),"")</f>
        <v/>
      </c>
      <c r="AA252" s="4" t="str">
        <f t="shared" si="29"/>
        <v/>
      </c>
      <c r="AB252" s="8" t="str" cm="1">
        <f t="array" ref="AB252">IFERROR(INDEX($A$4:$N$1000,SMALL(IF((INDEX(MID($A$4:$N$1000,1,2),,11)&lt;&gt;"NN")*(INDEX($A$4:$N$1000,,13)&gt;=50)*(INDEX($A$4:$N$1000,,13)&lt;100)*(INDEX($A$4:$N$1000,,13)&lt;&gt;""),MATCH(ROW($A$4:$N$1000),ROW($A$4:$N$1000)),""),ROWS($A$4:A252)),COLUMNS($A$1:A249)),"")</f>
        <v/>
      </c>
      <c r="AC252" s="4" t="str">
        <f>IFERROR(VLOOKUP(AB252,$A:$N,13,0),"")</f>
        <v/>
      </c>
      <c r="AD252" s="4" t="str">
        <f ca="1"/>
        <v/>
      </c>
      <c r="AE252" s="4" t="str">
        <f ca="1"/>
        <v/>
      </c>
      <c r="AF252" s="4" t="str">
        <f t="shared" ca="1" si="30"/>
        <v/>
      </c>
      <c r="AI252" s="4" t="str">
        <f>IFERROR(VLOOKUP(AG252,$A:$C,4,0),"")</f>
        <v/>
      </c>
      <c r="AL252" s="4" t="str">
        <f>IFERROR(VLOOKUP(AJ252,$A:$C,4,0),"")</f>
        <v/>
      </c>
      <c r="AM252" s="8" t="str" cm="1">
        <f t="array" ref="AM252">IFERROR(INDEX($A$4:$N$1000,SMALL(IF((INDEX(MID($A$4:$N$1000,1,2),,11)&lt;&gt;"NN")*(INDEX($A$4:$N$1000,,13)&gt;=0)*(INDEX($A$4:$N$1000,,13)&lt;50)*(INDEX($A$4:$N$1000,,13)&lt;&gt;""),MATCH(ROW($A$4:$N$1000),ROW($A$4:$N$1000)),""),ROWS($A$4:A252)),COLUMNS($A$1:A249)),"")</f>
        <v/>
      </c>
      <c r="AN252" s="4" t="str">
        <f>IFERROR(VLOOKUP(AM252,$A:$N,13,0),"")</f>
        <v/>
      </c>
      <c r="AO252" s="4" t="str">
        <f ca="1"/>
        <v/>
      </c>
      <c r="AP252" s="4" t="str">
        <f ca="1"/>
        <v/>
      </c>
      <c r="AQ252" s="4" t="str">
        <f t="shared" ca="1" si="31"/>
        <v/>
      </c>
      <c r="AT252" s="4" t="str">
        <f>IFERROR(VLOOKUP(AR252,$A:$C,4,0),"")</f>
        <v/>
      </c>
      <c r="AU252" s="8" t="str" cm="1">
        <f t="array" ref="AU252">IFERROR(INDEX($A$4:$N$1000,SMALL(IF((INDEX(MID($A$4:$N$1000,1,2),,11)="NN")*(INDEX($A$4:$N$1000,,13)&gt;=0)*(INDEX($A$4:$N$1000,,13)&lt;&gt;""),MATCH(ROW($A$4:$N$1000),ROW($A$4:$N$1000)),""),ROWS($A$4:A252)),COLUMNS($A$1:A249)),"")</f>
        <v/>
      </c>
      <c r="AV252" s="4" t="str">
        <f>IFERROR(VLOOKUP(AU252,$A:$N,13,0),"")</f>
        <v/>
      </c>
      <c r="AW252" s="4" t="str">
        <f ca="1"/>
        <v/>
      </c>
      <c r="AX252" s="4" t="str">
        <f ca="1"/>
        <v/>
      </c>
      <c r="AY252" s="4" t="str">
        <f ca="1">IFERROR(VLOOKUP(AW252,$A:$C,4,0),"")</f>
        <v/>
      </c>
    </row>
    <row r="253" spans="1:5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 s="20"/>
      <c r="Q253" s="4" t="str" cm="1">
        <f t="array" ref="Q253">IFERROR(INDEX($A$4:$N$1000,SMALL(IF((INDEX(MID($A$4:$N$1000,1,2),,11)&lt;&gt;"NN")*(INDEX($A$4:$N$1000,,13)&gt;=100)*(INDEX($A$4:$N$1000,,13)&lt;&gt;""),MATCH(ROW($A$4:$N$1000),ROW($A$4:$N$1000)),""),ROWS($A$4:A253)),COLUMNS($A$1:A250)),"")</f>
        <v/>
      </c>
      <c r="R253" s="4" t="str">
        <f>IFERROR(VLOOKUP(Q253,$A:$N,13,0),"")</f>
        <v/>
      </c>
      <c r="S253" s="4" t="str">
        <f ca="1"/>
        <v/>
      </c>
      <c r="T253" s="4" t="str">
        <f ca="1"/>
        <v/>
      </c>
      <c r="U253" s="4" t="str">
        <f t="shared" ca="1" si="28"/>
        <v/>
      </c>
      <c r="X253" s="4" t="str">
        <f>IFERROR(VLOOKUP(V253,$A:$C,4,0),"")</f>
        <v/>
      </c>
      <c r="AA253" s="4" t="str">
        <f t="shared" si="29"/>
        <v/>
      </c>
      <c r="AB253" s="8" t="str" cm="1">
        <f t="array" ref="AB253">IFERROR(INDEX($A$4:$N$1000,SMALL(IF((INDEX(MID($A$4:$N$1000,1,2),,11)&lt;&gt;"NN")*(INDEX($A$4:$N$1000,,13)&gt;=50)*(INDEX($A$4:$N$1000,,13)&lt;100)*(INDEX($A$4:$N$1000,,13)&lt;&gt;""),MATCH(ROW($A$4:$N$1000),ROW($A$4:$N$1000)),""),ROWS($A$4:A253)),COLUMNS($A$1:A250)),"")</f>
        <v/>
      </c>
      <c r="AC253" s="4" t="str">
        <f>IFERROR(VLOOKUP(AB253,$A:$N,13,0),"")</f>
        <v/>
      </c>
      <c r="AD253" s="4" t="str">
        <f ca="1"/>
        <v/>
      </c>
      <c r="AE253" s="4" t="str">
        <f ca="1"/>
        <v/>
      </c>
      <c r="AF253" s="4" t="str">
        <f t="shared" ca="1" si="30"/>
        <v/>
      </c>
      <c r="AI253" s="4" t="str">
        <f>IFERROR(VLOOKUP(AG253,$A:$C,4,0),"")</f>
        <v/>
      </c>
      <c r="AL253" s="4" t="str">
        <f>IFERROR(VLOOKUP(AJ253,$A:$C,4,0),"")</f>
        <v/>
      </c>
      <c r="AM253" s="8" t="str" cm="1">
        <f t="array" ref="AM253">IFERROR(INDEX($A$4:$N$1000,SMALL(IF((INDEX(MID($A$4:$N$1000,1,2),,11)&lt;&gt;"NN")*(INDEX($A$4:$N$1000,,13)&gt;=0)*(INDEX($A$4:$N$1000,,13)&lt;50)*(INDEX($A$4:$N$1000,,13)&lt;&gt;""),MATCH(ROW($A$4:$N$1000),ROW($A$4:$N$1000)),""),ROWS($A$4:A253)),COLUMNS($A$1:A250)),"")</f>
        <v/>
      </c>
      <c r="AN253" s="4" t="str">
        <f>IFERROR(VLOOKUP(AM253,$A:$N,13,0),"")</f>
        <v/>
      </c>
      <c r="AO253" s="4" t="str">
        <f ca="1"/>
        <v/>
      </c>
      <c r="AP253" s="4" t="str">
        <f ca="1"/>
        <v/>
      </c>
      <c r="AQ253" s="4" t="str">
        <f t="shared" ca="1" si="31"/>
        <v/>
      </c>
      <c r="AT253" s="4" t="str">
        <f>IFERROR(VLOOKUP(AR253,$A:$C,4,0),"")</f>
        <v/>
      </c>
      <c r="AU253" s="8" t="str" cm="1">
        <f t="array" ref="AU253">IFERROR(INDEX($A$4:$N$1000,SMALL(IF((INDEX(MID($A$4:$N$1000,1,2),,11)="NN")*(INDEX($A$4:$N$1000,,13)&gt;=0)*(INDEX($A$4:$N$1000,,13)&lt;&gt;""),MATCH(ROW($A$4:$N$1000),ROW($A$4:$N$1000)),""),ROWS($A$4:A253)),COLUMNS($A$1:A250)),"")</f>
        <v/>
      </c>
      <c r="AV253" s="4" t="str">
        <f>IFERROR(VLOOKUP(AU253,$A:$N,13,0),"")</f>
        <v/>
      </c>
      <c r="AW253" s="4" t="str">
        <f ca="1"/>
        <v/>
      </c>
      <c r="AX253" s="4" t="str">
        <f ca="1"/>
        <v/>
      </c>
      <c r="AY253" s="4" t="str">
        <f ca="1">IFERROR(VLOOKUP(AW253,$A:$C,4,0),"")</f>
        <v/>
      </c>
    </row>
    <row r="254" spans="1:5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 s="20"/>
      <c r="Q254" s="4" t="str" cm="1">
        <f t="array" ref="Q254">IFERROR(INDEX($A$4:$N$1000,SMALL(IF((INDEX(MID($A$4:$N$1000,1,2),,11)&lt;&gt;"NN")*(INDEX($A$4:$N$1000,,13)&gt;=100)*(INDEX($A$4:$N$1000,,13)&lt;&gt;""),MATCH(ROW($A$4:$N$1000),ROW($A$4:$N$1000)),""),ROWS($A$4:A254)),COLUMNS($A$1:A251)),"")</f>
        <v/>
      </c>
      <c r="R254" s="4" t="str">
        <f>IFERROR(VLOOKUP(Q254,$A:$N,13,0),"")</f>
        <v/>
      </c>
      <c r="S254" s="4" t="str">
        <f ca="1"/>
        <v/>
      </c>
      <c r="T254" s="4" t="str">
        <f ca="1"/>
        <v/>
      </c>
      <c r="U254" s="4" t="str">
        <f t="shared" ca="1" si="28"/>
        <v/>
      </c>
      <c r="X254" s="4" t="str">
        <f>IFERROR(VLOOKUP(V254,$A:$C,4,0),"")</f>
        <v/>
      </c>
      <c r="AA254" s="4" t="str">
        <f t="shared" si="29"/>
        <v/>
      </c>
      <c r="AB254" s="8" t="str" cm="1">
        <f t="array" ref="AB254">IFERROR(INDEX($A$4:$N$1000,SMALL(IF((INDEX(MID($A$4:$N$1000,1,2),,11)&lt;&gt;"NN")*(INDEX($A$4:$N$1000,,13)&gt;=50)*(INDEX($A$4:$N$1000,,13)&lt;100)*(INDEX($A$4:$N$1000,,13)&lt;&gt;""),MATCH(ROW($A$4:$N$1000),ROW($A$4:$N$1000)),""),ROWS($A$4:A254)),COLUMNS($A$1:A251)),"")</f>
        <v/>
      </c>
      <c r="AC254" s="4" t="str">
        <f>IFERROR(VLOOKUP(AB254,$A:$N,13,0),"")</f>
        <v/>
      </c>
      <c r="AD254" s="4" t="str">
        <f ca="1"/>
        <v/>
      </c>
      <c r="AE254" s="4" t="str">
        <f ca="1"/>
        <v/>
      </c>
      <c r="AF254" s="4" t="str">
        <f t="shared" ca="1" si="30"/>
        <v/>
      </c>
      <c r="AI254" s="4" t="str">
        <f>IFERROR(VLOOKUP(AG254,$A:$C,4,0),"")</f>
        <v/>
      </c>
      <c r="AL254" s="4" t="str">
        <f>IFERROR(VLOOKUP(AJ254,$A:$C,4,0),"")</f>
        <v/>
      </c>
      <c r="AM254" s="8" t="str" cm="1">
        <f t="array" ref="AM254">IFERROR(INDEX($A$4:$N$1000,SMALL(IF((INDEX(MID($A$4:$N$1000,1,2),,11)&lt;&gt;"NN")*(INDEX($A$4:$N$1000,,13)&gt;=0)*(INDEX($A$4:$N$1000,,13)&lt;50)*(INDEX($A$4:$N$1000,,13)&lt;&gt;""),MATCH(ROW($A$4:$N$1000),ROW($A$4:$N$1000)),""),ROWS($A$4:A254)),COLUMNS($A$1:A251)),"")</f>
        <v/>
      </c>
      <c r="AN254" s="4" t="str">
        <f>IFERROR(VLOOKUP(AM254,$A:$N,13,0),"")</f>
        <v/>
      </c>
      <c r="AO254" s="4" t="str">
        <f ca="1"/>
        <v/>
      </c>
      <c r="AP254" s="4" t="str">
        <f ca="1"/>
        <v/>
      </c>
      <c r="AQ254" s="4" t="str">
        <f t="shared" ca="1" si="31"/>
        <v/>
      </c>
      <c r="AT254" s="4" t="str">
        <f>IFERROR(VLOOKUP(AR254,$A:$C,4,0),"")</f>
        <v/>
      </c>
      <c r="AU254" s="8" t="str" cm="1">
        <f t="array" ref="AU254">IFERROR(INDEX($A$4:$N$1000,SMALL(IF((INDEX(MID($A$4:$N$1000,1,2),,11)="NN")*(INDEX($A$4:$N$1000,,13)&gt;=0)*(INDEX($A$4:$N$1000,,13)&lt;&gt;""),MATCH(ROW($A$4:$N$1000),ROW($A$4:$N$1000)),""),ROWS($A$4:A254)),COLUMNS($A$1:A251)),"")</f>
        <v/>
      </c>
      <c r="AV254" s="4" t="str">
        <f>IFERROR(VLOOKUP(AU254,$A:$N,13,0),"")</f>
        <v/>
      </c>
      <c r="AW254" s="4" t="str">
        <f ca="1"/>
        <v/>
      </c>
      <c r="AX254" s="4" t="str">
        <f ca="1"/>
        <v/>
      </c>
      <c r="AY254" s="4" t="str">
        <f ca="1">IFERROR(VLOOKUP(AW254,$A:$C,4,0),"")</f>
        <v/>
      </c>
    </row>
    <row r="255" spans="1:5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 s="20"/>
      <c r="Q255" s="4" t="str" cm="1">
        <f t="array" ref="Q255">IFERROR(INDEX($A$4:$N$1000,SMALL(IF((INDEX(MID($A$4:$N$1000,1,2),,11)&lt;&gt;"NN")*(INDEX($A$4:$N$1000,,13)&gt;=100)*(INDEX($A$4:$N$1000,,13)&lt;&gt;""),MATCH(ROW($A$4:$N$1000),ROW($A$4:$N$1000)),""),ROWS($A$4:A255)),COLUMNS($A$1:A252)),"")</f>
        <v/>
      </c>
      <c r="R255" s="4" t="str">
        <f>IFERROR(VLOOKUP(Q255,$A:$N,13,0),"")</f>
        <v/>
      </c>
      <c r="S255" s="4" t="str">
        <f ca="1"/>
        <v/>
      </c>
      <c r="T255" s="4" t="str">
        <f ca="1"/>
        <v/>
      </c>
      <c r="U255" s="4" t="str">
        <f t="shared" ca="1" si="28"/>
        <v/>
      </c>
      <c r="X255" s="4" t="str">
        <f>IFERROR(VLOOKUP(V255,$A:$C,4,0),"")</f>
        <v/>
      </c>
      <c r="AA255" s="4" t="str">
        <f t="shared" si="29"/>
        <v/>
      </c>
      <c r="AB255" s="8" t="str" cm="1">
        <f t="array" ref="AB255">IFERROR(INDEX($A$4:$N$1000,SMALL(IF((INDEX(MID($A$4:$N$1000,1,2),,11)&lt;&gt;"NN")*(INDEX($A$4:$N$1000,,13)&gt;=50)*(INDEX($A$4:$N$1000,,13)&lt;100)*(INDEX($A$4:$N$1000,,13)&lt;&gt;""),MATCH(ROW($A$4:$N$1000),ROW($A$4:$N$1000)),""),ROWS($A$4:A255)),COLUMNS($A$1:A252)),"")</f>
        <v/>
      </c>
      <c r="AC255" s="4" t="str">
        <f>IFERROR(VLOOKUP(AB255,$A:$N,13,0),"")</f>
        <v/>
      </c>
      <c r="AD255" s="4" t="str">
        <f ca="1"/>
        <v/>
      </c>
      <c r="AE255" s="4" t="str">
        <f ca="1"/>
        <v/>
      </c>
      <c r="AF255" s="4" t="str">
        <f t="shared" ca="1" si="30"/>
        <v/>
      </c>
      <c r="AI255" s="4" t="str">
        <f>IFERROR(VLOOKUP(AG255,$A:$C,4,0),"")</f>
        <v/>
      </c>
      <c r="AL255" s="4" t="str">
        <f>IFERROR(VLOOKUP(AJ255,$A:$C,4,0),"")</f>
        <v/>
      </c>
      <c r="AM255" s="8" t="str" cm="1">
        <f t="array" ref="AM255">IFERROR(INDEX($A$4:$N$1000,SMALL(IF((INDEX(MID($A$4:$N$1000,1,2),,11)&lt;&gt;"NN")*(INDEX($A$4:$N$1000,,13)&gt;=0)*(INDEX($A$4:$N$1000,,13)&lt;50)*(INDEX($A$4:$N$1000,,13)&lt;&gt;""),MATCH(ROW($A$4:$N$1000),ROW($A$4:$N$1000)),""),ROWS($A$4:A255)),COLUMNS($A$1:A252)),"")</f>
        <v/>
      </c>
      <c r="AN255" s="4" t="str">
        <f>IFERROR(VLOOKUP(AM255,$A:$N,13,0),"")</f>
        <v/>
      </c>
      <c r="AO255" s="4" t="str">
        <f ca="1"/>
        <v/>
      </c>
      <c r="AP255" s="4" t="str">
        <f ca="1"/>
        <v/>
      </c>
      <c r="AQ255" s="4" t="str">
        <f t="shared" ca="1" si="31"/>
        <v/>
      </c>
      <c r="AT255" s="4" t="str">
        <f>IFERROR(VLOOKUP(AR255,$A:$C,4,0),"")</f>
        <v/>
      </c>
      <c r="AU255" s="8" t="str" cm="1">
        <f t="array" ref="AU255">IFERROR(INDEX($A$4:$N$1000,SMALL(IF((INDEX(MID($A$4:$N$1000,1,2),,11)="NN")*(INDEX($A$4:$N$1000,,13)&gt;=0)*(INDEX($A$4:$N$1000,,13)&lt;&gt;""),MATCH(ROW($A$4:$N$1000),ROW($A$4:$N$1000)),""),ROWS($A$4:A255)),COLUMNS($A$1:A252)),"")</f>
        <v/>
      </c>
      <c r="AV255" s="4" t="str">
        <f>IFERROR(VLOOKUP(AU255,$A:$N,13,0),"")</f>
        <v/>
      </c>
      <c r="AW255" s="4" t="str">
        <f ca="1"/>
        <v/>
      </c>
      <c r="AX255" s="4" t="str">
        <f ca="1"/>
        <v/>
      </c>
      <c r="AY255" s="4" t="str">
        <f ca="1">IFERROR(VLOOKUP(AW255,$A:$C,4,0),"")</f>
        <v/>
      </c>
    </row>
    <row r="256" spans="1:5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 s="20"/>
      <c r="Q256" s="4" t="str" cm="1">
        <f t="array" ref="Q256">IFERROR(INDEX($A$4:$N$1000,SMALL(IF((INDEX(MID($A$4:$N$1000,1,2),,11)&lt;&gt;"NN")*(INDEX($A$4:$N$1000,,13)&gt;=100)*(INDEX($A$4:$N$1000,,13)&lt;&gt;""),MATCH(ROW($A$4:$N$1000),ROW($A$4:$N$1000)),""),ROWS($A$4:A256)),COLUMNS($A$1:A253)),"")</f>
        <v/>
      </c>
      <c r="R256" s="4" t="str">
        <f>IFERROR(VLOOKUP(Q256,$A:$N,13,0),"")</f>
        <v/>
      </c>
      <c r="S256" s="4" t="str">
        <f ca="1"/>
        <v/>
      </c>
      <c r="T256" s="4" t="str">
        <f ca="1"/>
        <v/>
      </c>
      <c r="U256" s="4" t="str">
        <f t="shared" ca="1" si="28"/>
        <v/>
      </c>
      <c r="X256" s="4" t="str">
        <f>IFERROR(VLOOKUP(V256,$A:$C,4,0),"")</f>
        <v/>
      </c>
      <c r="AA256" s="4" t="str">
        <f t="shared" si="29"/>
        <v/>
      </c>
      <c r="AB256" s="8" t="str" cm="1">
        <f t="array" ref="AB256">IFERROR(INDEX($A$4:$N$1000,SMALL(IF((INDEX(MID($A$4:$N$1000,1,2),,11)&lt;&gt;"NN")*(INDEX($A$4:$N$1000,,13)&gt;=50)*(INDEX($A$4:$N$1000,,13)&lt;100)*(INDEX($A$4:$N$1000,,13)&lt;&gt;""),MATCH(ROW($A$4:$N$1000),ROW($A$4:$N$1000)),""),ROWS($A$4:A256)),COLUMNS($A$1:A253)),"")</f>
        <v/>
      </c>
      <c r="AC256" s="4" t="str">
        <f>IFERROR(VLOOKUP(AB256,$A:$N,13,0),"")</f>
        <v/>
      </c>
      <c r="AD256" s="4" t="str">
        <f ca="1"/>
        <v/>
      </c>
      <c r="AE256" s="4" t="str">
        <f ca="1"/>
        <v/>
      </c>
      <c r="AF256" s="4" t="str">
        <f t="shared" ca="1" si="30"/>
        <v/>
      </c>
      <c r="AI256" s="4" t="str">
        <f>IFERROR(VLOOKUP(AG256,$A:$C,4,0),"")</f>
        <v/>
      </c>
      <c r="AL256" s="4" t="str">
        <f>IFERROR(VLOOKUP(AJ256,$A:$C,4,0),"")</f>
        <v/>
      </c>
      <c r="AM256" s="8" t="str" cm="1">
        <f t="array" ref="AM256">IFERROR(INDEX($A$4:$N$1000,SMALL(IF((INDEX(MID($A$4:$N$1000,1,2),,11)&lt;&gt;"NN")*(INDEX($A$4:$N$1000,,13)&gt;=0)*(INDEX($A$4:$N$1000,,13)&lt;50)*(INDEX($A$4:$N$1000,,13)&lt;&gt;""),MATCH(ROW($A$4:$N$1000),ROW($A$4:$N$1000)),""),ROWS($A$4:A256)),COLUMNS($A$1:A253)),"")</f>
        <v/>
      </c>
      <c r="AN256" s="4" t="str">
        <f>IFERROR(VLOOKUP(AM256,$A:$N,13,0),"")</f>
        <v/>
      </c>
      <c r="AO256" s="4" t="str">
        <f ca="1"/>
        <v/>
      </c>
      <c r="AP256" s="4" t="str">
        <f ca="1"/>
        <v/>
      </c>
      <c r="AQ256" s="4" t="str">
        <f t="shared" ca="1" si="31"/>
        <v/>
      </c>
      <c r="AT256" s="4" t="str">
        <f>IFERROR(VLOOKUP(AR256,$A:$C,4,0),"")</f>
        <v/>
      </c>
      <c r="AU256" s="8" t="str" cm="1">
        <f t="array" ref="AU256">IFERROR(INDEX($A$4:$N$1000,SMALL(IF((INDEX(MID($A$4:$N$1000,1,2),,11)="NN")*(INDEX($A$4:$N$1000,,13)&gt;=0)*(INDEX($A$4:$N$1000,,13)&lt;&gt;""),MATCH(ROW($A$4:$N$1000),ROW($A$4:$N$1000)),""),ROWS($A$4:A256)),COLUMNS($A$1:A253)),"")</f>
        <v/>
      </c>
      <c r="AV256" s="4" t="str">
        <f>IFERROR(VLOOKUP(AU256,$A:$N,13,0),"")</f>
        <v/>
      </c>
      <c r="AW256" s="4" t="str">
        <f ca="1"/>
        <v/>
      </c>
      <c r="AX256" s="4" t="str">
        <f ca="1"/>
        <v/>
      </c>
      <c r="AY256" s="4" t="str">
        <f ca="1">IFERROR(VLOOKUP(AW256,$A:$C,4,0),"")</f>
        <v/>
      </c>
    </row>
    <row r="257" spans="1:5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 s="20"/>
      <c r="Q257" s="4" t="str" cm="1">
        <f t="array" ref="Q257">IFERROR(INDEX($A$4:$N$1000,SMALL(IF((INDEX(MID($A$4:$N$1000,1,2),,11)&lt;&gt;"NN")*(INDEX($A$4:$N$1000,,13)&gt;=100)*(INDEX($A$4:$N$1000,,13)&lt;&gt;""),MATCH(ROW($A$4:$N$1000),ROW($A$4:$N$1000)),""),ROWS($A$4:A257)),COLUMNS($A$1:A254)),"")</f>
        <v/>
      </c>
      <c r="R257" s="4" t="str">
        <f>IFERROR(VLOOKUP(Q257,$A:$N,13,0),"")</f>
        <v/>
      </c>
      <c r="S257" s="4" t="str">
        <f ca="1"/>
        <v/>
      </c>
      <c r="T257" s="4" t="str">
        <f ca="1"/>
        <v/>
      </c>
      <c r="U257" s="4" t="str">
        <f t="shared" ca="1" si="28"/>
        <v/>
      </c>
      <c r="X257" s="4" t="str">
        <f>IFERROR(VLOOKUP(V257,$A:$C,4,0),"")</f>
        <v/>
      </c>
      <c r="AA257" s="4" t="str">
        <f t="shared" si="29"/>
        <v/>
      </c>
      <c r="AB257" s="8" t="str" cm="1">
        <f t="array" ref="AB257">IFERROR(INDEX($A$4:$N$1000,SMALL(IF((INDEX(MID($A$4:$N$1000,1,2),,11)&lt;&gt;"NN")*(INDEX($A$4:$N$1000,,13)&gt;=50)*(INDEX($A$4:$N$1000,,13)&lt;100)*(INDEX($A$4:$N$1000,,13)&lt;&gt;""),MATCH(ROW($A$4:$N$1000),ROW($A$4:$N$1000)),""),ROWS($A$4:A257)),COLUMNS($A$1:A254)),"")</f>
        <v/>
      </c>
      <c r="AC257" s="4" t="str">
        <f>IFERROR(VLOOKUP(AB257,$A:$N,13,0),"")</f>
        <v/>
      </c>
      <c r="AD257" s="4" t="str">
        <f ca="1"/>
        <v/>
      </c>
      <c r="AE257" s="4" t="str">
        <f ca="1"/>
        <v/>
      </c>
      <c r="AF257" s="4" t="str">
        <f t="shared" ca="1" si="30"/>
        <v/>
      </c>
      <c r="AI257" s="4" t="str">
        <f>IFERROR(VLOOKUP(AG257,$A:$C,4,0),"")</f>
        <v/>
      </c>
      <c r="AL257" s="4" t="str">
        <f>IFERROR(VLOOKUP(AJ257,$A:$C,4,0),"")</f>
        <v/>
      </c>
      <c r="AM257" s="8" t="str" cm="1">
        <f t="array" ref="AM257">IFERROR(INDEX($A$4:$N$1000,SMALL(IF((INDEX(MID($A$4:$N$1000,1,2),,11)&lt;&gt;"NN")*(INDEX($A$4:$N$1000,,13)&gt;=0)*(INDEX($A$4:$N$1000,,13)&lt;50)*(INDEX($A$4:$N$1000,,13)&lt;&gt;""),MATCH(ROW($A$4:$N$1000),ROW($A$4:$N$1000)),""),ROWS($A$4:A257)),COLUMNS($A$1:A254)),"")</f>
        <v/>
      </c>
      <c r="AN257" s="4" t="str">
        <f>IFERROR(VLOOKUP(AM257,$A:$N,13,0),"")</f>
        <v/>
      </c>
      <c r="AO257" s="4" t="str">
        <f ca="1"/>
        <v/>
      </c>
      <c r="AP257" s="4" t="str">
        <f ca="1"/>
        <v/>
      </c>
      <c r="AQ257" s="4" t="str">
        <f t="shared" ca="1" si="31"/>
        <v/>
      </c>
      <c r="AT257" s="4" t="str">
        <f>IFERROR(VLOOKUP(AR257,$A:$C,4,0),"")</f>
        <v/>
      </c>
      <c r="AU257" s="8" t="str" cm="1">
        <f t="array" ref="AU257">IFERROR(INDEX($A$4:$N$1000,SMALL(IF((INDEX(MID($A$4:$N$1000,1,2),,11)="NN")*(INDEX($A$4:$N$1000,,13)&gt;=0)*(INDEX($A$4:$N$1000,,13)&lt;&gt;""),MATCH(ROW($A$4:$N$1000),ROW($A$4:$N$1000)),""),ROWS($A$4:A257)),COLUMNS($A$1:A254)),"")</f>
        <v/>
      </c>
      <c r="AV257" s="4" t="str">
        <f>IFERROR(VLOOKUP(AU257,$A:$N,13,0),"")</f>
        <v/>
      </c>
      <c r="AW257" s="4" t="str">
        <f ca="1"/>
        <v/>
      </c>
      <c r="AX257" s="4" t="str">
        <f ca="1"/>
        <v/>
      </c>
      <c r="AY257" s="4" t="str">
        <f ca="1">IFERROR(VLOOKUP(AW257,$A:$C,4,0),"")</f>
        <v/>
      </c>
    </row>
    <row r="258" spans="1:5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 s="20"/>
      <c r="Q258" s="4" t="str" cm="1">
        <f t="array" ref="Q258">IFERROR(INDEX($A$4:$N$1000,SMALL(IF((INDEX(MID($A$4:$N$1000,1,2),,11)&lt;&gt;"NN")*(INDEX($A$4:$N$1000,,13)&gt;=100)*(INDEX($A$4:$N$1000,,13)&lt;&gt;""),MATCH(ROW($A$4:$N$1000),ROW($A$4:$N$1000)),""),ROWS($A$4:A258)),COLUMNS($A$1:A255)),"")</f>
        <v/>
      </c>
      <c r="R258" s="4" t="str">
        <f>IFERROR(VLOOKUP(Q258,$A:$N,13,0),"")</f>
        <v/>
      </c>
      <c r="S258" s="4" t="str">
        <f ca="1"/>
        <v/>
      </c>
      <c r="T258" s="4" t="str">
        <f ca="1"/>
        <v/>
      </c>
      <c r="U258" s="4" t="str">
        <f t="shared" ca="1" si="28"/>
        <v/>
      </c>
      <c r="X258" s="4" t="str">
        <f>IFERROR(VLOOKUP(V258,$A:$C,4,0),"")</f>
        <v/>
      </c>
      <c r="AA258" s="4" t="str">
        <f t="shared" si="29"/>
        <v/>
      </c>
      <c r="AB258" s="8" t="str" cm="1">
        <f t="array" ref="AB258">IFERROR(INDEX($A$4:$N$1000,SMALL(IF((INDEX(MID($A$4:$N$1000,1,2),,11)&lt;&gt;"NN")*(INDEX($A$4:$N$1000,,13)&gt;=50)*(INDEX($A$4:$N$1000,,13)&lt;100)*(INDEX($A$4:$N$1000,,13)&lt;&gt;""),MATCH(ROW($A$4:$N$1000),ROW($A$4:$N$1000)),""),ROWS($A$4:A258)),COLUMNS($A$1:A255)),"")</f>
        <v/>
      </c>
      <c r="AC258" s="4" t="str">
        <f>IFERROR(VLOOKUP(AB258,$A:$N,13,0),"")</f>
        <v/>
      </c>
      <c r="AD258" s="4" t="str">
        <f ca="1"/>
        <v/>
      </c>
      <c r="AE258" s="4" t="str">
        <f ca="1"/>
        <v/>
      </c>
      <c r="AF258" s="4" t="str">
        <f t="shared" ca="1" si="30"/>
        <v/>
      </c>
      <c r="AI258" s="4" t="str">
        <f>IFERROR(VLOOKUP(AG258,$A:$C,4,0),"")</f>
        <v/>
      </c>
      <c r="AL258" s="4" t="str">
        <f>IFERROR(VLOOKUP(AJ258,$A:$C,4,0),"")</f>
        <v/>
      </c>
      <c r="AM258" s="8" t="str" cm="1">
        <f t="array" ref="AM258">IFERROR(INDEX($A$4:$N$1000,SMALL(IF((INDEX(MID($A$4:$N$1000,1,2),,11)&lt;&gt;"NN")*(INDEX($A$4:$N$1000,,13)&gt;=0)*(INDEX($A$4:$N$1000,,13)&lt;50)*(INDEX($A$4:$N$1000,,13)&lt;&gt;""),MATCH(ROW($A$4:$N$1000),ROW($A$4:$N$1000)),""),ROWS($A$4:A258)),COLUMNS($A$1:A255)),"")</f>
        <v/>
      </c>
      <c r="AN258" s="4" t="str">
        <f>IFERROR(VLOOKUP(AM258,$A:$N,13,0),"")</f>
        <v/>
      </c>
      <c r="AO258" s="4" t="str">
        <f ca="1"/>
        <v/>
      </c>
      <c r="AP258" s="4" t="str">
        <f ca="1"/>
        <v/>
      </c>
      <c r="AQ258" s="4" t="str">
        <f t="shared" ca="1" si="31"/>
        <v/>
      </c>
      <c r="AT258" s="4" t="str">
        <f>IFERROR(VLOOKUP(AR258,$A:$C,4,0),"")</f>
        <v/>
      </c>
      <c r="AU258" s="8" t="str" cm="1">
        <f t="array" ref="AU258">IFERROR(INDEX($A$4:$N$1000,SMALL(IF((INDEX(MID($A$4:$N$1000,1,2),,11)="NN")*(INDEX($A$4:$N$1000,,13)&gt;=0)*(INDEX($A$4:$N$1000,,13)&lt;&gt;""),MATCH(ROW($A$4:$N$1000),ROW($A$4:$N$1000)),""),ROWS($A$4:A258)),COLUMNS($A$1:A255)),"")</f>
        <v/>
      </c>
      <c r="AV258" s="4" t="str">
        <f>IFERROR(VLOOKUP(AU258,$A:$N,13,0),"")</f>
        <v/>
      </c>
      <c r="AW258" s="4" t="str">
        <f ca="1"/>
        <v/>
      </c>
      <c r="AX258" s="4" t="str">
        <f ca="1"/>
        <v/>
      </c>
      <c r="AY258" s="4" t="str">
        <f ca="1">IFERROR(VLOOKUP(AW258,$A:$C,4,0),"")</f>
        <v/>
      </c>
    </row>
    <row r="259" spans="1:5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 s="20"/>
      <c r="Q259" s="4" t="str" cm="1">
        <f t="array" ref="Q259">IFERROR(INDEX($A$4:$N$1000,SMALL(IF((INDEX(MID($A$4:$N$1000,1,2),,11)&lt;&gt;"NN")*(INDEX($A$4:$N$1000,,13)&gt;=100)*(INDEX($A$4:$N$1000,,13)&lt;&gt;""),MATCH(ROW($A$4:$N$1000),ROW($A$4:$N$1000)),""),ROWS($A$4:A259)),COLUMNS($A$1:A256)),"")</f>
        <v/>
      </c>
      <c r="R259" s="4" t="str">
        <f>IFERROR(VLOOKUP(Q259,$A:$N,13,0),"")</f>
        <v/>
      </c>
      <c r="S259" s="4" t="str">
        <f ca="1"/>
        <v/>
      </c>
      <c r="T259" s="4" t="str">
        <f ca="1"/>
        <v/>
      </c>
      <c r="U259" s="4" t="str">
        <f t="shared" ca="1" si="28"/>
        <v/>
      </c>
      <c r="X259" s="4" t="str">
        <f>IFERROR(VLOOKUP(V259,$A:$C,4,0),"")</f>
        <v/>
      </c>
      <c r="AA259" s="4" t="str">
        <f t="shared" si="29"/>
        <v/>
      </c>
      <c r="AB259" s="8" t="str" cm="1">
        <f t="array" ref="AB259">IFERROR(INDEX($A$4:$N$1000,SMALL(IF((INDEX(MID($A$4:$N$1000,1,2),,11)&lt;&gt;"NN")*(INDEX($A$4:$N$1000,,13)&gt;=50)*(INDEX($A$4:$N$1000,,13)&lt;100)*(INDEX($A$4:$N$1000,,13)&lt;&gt;""),MATCH(ROW($A$4:$N$1000),ROW($A$4:$N$1000)),""),ROWS($A$4:A259)),COLUMNS($A$1:A256)),"")</f>
        <v/>
      </c>
      <c r="AC259" s="4" t="str">
        <f>IFERROR(VLOOKUP(AB259,$A:$N,13,0),"")</f>
        <v/>
      </c>
      <c r="AD259" s="4" t="str">
        <f ca="1"/>
        <v/>
      </c>
      <c r="AE259" s="4" t="str">
        <f ca="1"/>
        <v/>
      </c>
      <c r="AF259" s="4" t="str">
        <f t="shared" ca="1" si="30"/>
        <v/>
      </c>
      <c r="AI259" s="4" t="str">
        <f>IFERROR(VLOOKUP(AG259,$A:$C,4,0),"")</f>
        <v/>
      </c>
      <c r="AL259" s="4" t="str">
        <f>IFERROR(VLOOKUP(AJ259,$A:$C,4,0),"")</f>
        <v/>
      </c>
      <c r="AM259" s="8" t="str" cm="1">
        <f t="array" ref="AM259">IFERROR(INDEX($A$4:$N$1000,SMALL(IF((INDEX(MID($A$4:$N$1000,1,2),,11)&lt;&gt;"NN")*(INDEX($A$4:$N$1000,,13)&gt;=0)*(INDEX($A$4:$N$1000,,13)&lt;50)*(INDEX($A$4:$N$1000,,13)&lt;&gt;""),MATCH(ROW($A$4:$N$1000),ROW($A$4:$N$1000)),""),ROWS($A$4:A259)),COLUMNS($A$1:A256)),"")</f>
        <v/>
      </c>
      <c r="AN259" s="4" t="str">
        <f>IFERROR(VLOOKUP(AM259,$A:$N,13,0),"")</f>
        <v/>
      </c>
      <c r="AO259" s="4" t="str">
        <f ca="1"/>
        <v/>
      </c>
      <c r="AP259" s="4" t="str">
        <f ca="1"/>
        <v/>
      </c>
      <c r="AQ259" s="4" t="str">
        <f t="shared" ca="1" si="31"/>
        <v/>
      </c>
      <c r="AT259" s="4" t="str">
        <f>IFERROR(VLOOKUP(AR259,$A:$C,4,0),"")</f>
        <v/>
      </c>
      <c r="AU259" s="8" t="str" cm="1">
        <f t="array" ref="AU259">IFERROR(INDEX($A$4:$N$1000,SMALL(IF((INDEX(MID($A$4:$N$1000,1,2),,11)="NN")*(INDEX($A$4:$N$1000,,13)&gt;=0)*(INDEX($A$4:$N$1000,,13)&lt;&gt;""),MATCH(ROW($A$4:$N$1000),ROW($A$4:$N$1000)),""),ROWS($A$4:A259)),COLUMNS($A$1:A256)),"")</f>
        <v/>
      </c>
      <c r="AV259" s="4" t="str">
        <f>IFERROR(VLOOKUP(AU259,$A:$N,13,0),"")</f>
        <v/>
      </c>
      <c r="AW259" s="4" t="str">
        <f ca="1"/>
        <v/>
      </c>
      <c r="AX259" s="4" t="str">
        <f ca="1"/>
        <v/>
      </c>
      <c r="AY259" s="4" t="str">
        <f ca="1">IFERROR(VLOOKUP(AW259,$A:$C,4,0),"")</f>
        <v/>
      </c>
    </row>
    <row r="260" spans="1:5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 s="20"/>
      <c r="Q260" s="4" t="str" cm="1">
        <f t="array" ref="Q260">IFERROR(INDEX($A$4:$N$1000,SMALL(IF((INDEX(MID($A$4:$N$1000,1,2),,11)&lt;&gt;"NN")*(INDEX($A$4:$N$1000,,13)&gt;=100)*(INDEX($A$4:$N$1000,,13)&lt;&gt;""),MATCH(ROW($A$4:$N$1000),ROW($A$4:$N$1000)),""),ROWS($A$4:A260)),COLUMNS($A$1:A257)),"")</f>
        <v/>
      </c>
      <c r="R260" s="4" t="str">
        <f>IFERROR(VLOOKUP(Q260,$A:$N,13,0),"")</f>
        <v/>
      </c>
      <c r="S260" s="4" t="str">
        <f ca="1"/>
        <v/>
      </c>
      <c r="T260" s="4" t="str">
        <f ca="1"/>
        <v/>
      </c>
      <c r="U260" s="4" t="str">
        <f t="shared" ca="1" si="28"/>
        <v/>
      </c>
      <c r="X260" s="4" t="str">
        <f>IFERROR(VLOOKUP(V260,$A:$C,4,0),"")</f>
        <v/>
      </c>
      <c r="AA260" s="4" t="str">
        <f t="shared" si="29"/>
        <v/>
      </c>
      <c r="AB260" s="8" t="str" cm="1">
        <f t="array" ref="AB260">IFERROR(INDEX($A$4:$N$1000,SMALL(IF((INDEX(MID($A$4:$N$1000,1,2),,11)&lt;&gt;"NN")*(INDEX($A$4:$N$1000,,13)&gt;=50)*(INDEX($A$4:$N$1000,,13)&lt;100)*(INDEX($A$4:$N$1000,,13)&lt;&gt;""),MATCH(ROW($A$4:$N$1000),ROW($A$4:$N$1000)),""),ROWS($A$4:A260)),COLUMNS($A$1:A257)),"")</f>
        <v/>
      </c>
      <c r="AC260" s="4" t="str">
        <f>IFERROR(VLOOKUP(AB260,$A:$N,13,0),"")</f>
        <v/>
      </c>
      <c r="AD260" s="4" t="str">
        <f ca="1"/>
        <v/>
      </c>
      <c r="AE260" s="4" t="str">
        <f ca="1"/>
        <v/>
      </c>
      <c r="AF260" s="4" t="str">
        <f t="shared" ca="1" si="30"/>
        <v/>
      </c>
      <c r="AI260" s="4" t="str">
        <f>IFERROR(VLOOKUP(AG260,$A:$C,4,0),"")</f>
        <v/>
      </c>
      <c r="AL260" s="4" t="str">
        <f>IFERROR(VLOOKUP(AJ260,$A:$C,4,0),"")</f>
        <v/>
      </c>
      <c r="AM260" s="8" t="str" cm="1">
        <f t="array" ref="AM260">IFERROR(INDEX($A$4:$N$1000,SMALL(IF((INDEX(MID($A$4:$N$1000,1,2),,11)&lt;&gt;"NN")*(INDEX($A$4:$N$1000,,13)&gt;=0)*(INDEX($A$4:$N$1000,,13)&lt;50)*(INDEX($A$4:$N$1000,,13)&lt;&gt;""),MATCH(ROW($A$4:$N$1000),ROW($A$4:$N$1000)),""),ROWS($A$4:A260)),COLUMNS($A$1:A257)),"")</f>
        <v/>
      </c>
      <c r="AN260" s="4" t="str">
        <f>IFERROR(VLOOKUP(AM260,$A:$N,13,0),"")</f>
        <v/>
      </c>
      <c r="AO260" s="4" t="str">
        <f ca="1"/>
        <v/>
      </c>
      <c r="AP260" s="4" t="str">
        <f ca="1"/>
        <v/>
      </c>
      <c r="AQ260" s="4" t="str">
        <f t="shared" ca="1" si="31"/>
        <v/>
      </c>
      <c r="AT260" s="4" t="str">
        <f>IFERROR(VLOOKUP(AR260,$A:$C,4,0),"")</f>
        <v/>
      </c>
      <c r="AU260" s="8" t="str" cm="1">
        <f t="array" ref="AU260">IFERROR(INDEX($A$4:$N$1000,SMALL(IF((INDEX(MID($A$4:$N$1000,1,2),,11)="NN")*(INDEX($A$4:$N$1000,,13)&gt;=0)*(INDEX($A$4:$N$1000,,13)&lt;&gt;""),MATCH(ROW($A$4:$N$1000),ROW($A$4:$N$1000)),""),ROWS($A$4:A260)),COLUMNS($A$1:A257)),"")</f>
        <v/>
      </c>
      <c r="AV260" s="4" t="str">
        <f>IFERROR(VLOOKUP(AU260,$A:$N,13,0),"")</f>
        <v/>
      </c>
      <c r="AW260" s="4" t="str">
        <f ca="1"/>
        <v/>
      </c>
      <c r="AX260" s="4" t="str">
        <f ca="1"/>
        <v/>
      </c>
      <c r="AY260" s="4" t="str">
        <f ca="1">IFERROR(VLOOKUP(AW260,$A:$C,4,0),"")</f>
        <v/>
      </c>
    </row>
    <row r="261" spans="1:5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 s="20"/>
      <c r="Q261" s="4" t="str" cm="1">
        <f t="array" ref="Q261">IFERROR(INDEX($A$4:$N$1000,SMALL(IF((INDEX(MID($A$4:$N$1000,1,2),,11)&lt;&gt;"NN")*(INDEX($A$4:$N$1000,,13)&gt;=100)*(INDEX($A$4:$N$1000,,13)&lt;&gt;""),MATCH(ROW($A$4:$N$1000),ROW($A$4:$N$1000)),""),ROWS($A$4:A261)),COLUMNS($A$1:A258)),"")</f>
        <v/>
      </c>
      <c r="R261" s="4" t="str">
        <f>IFERROR(VLOOKUP(Q261,$A:$N,13,0),"")</f>
        <v/>
      </c>
      <c r="S261" s="4" t="str">
        <f ca="1"/>
        <v/>
      </c>
      <c r="T261" s="4" t="str">
        <f ca="1"/>
        <v/>
      </c>
      <c r="U261" s="4" t="str">
        <f t="shared" ref="U261:U324" ca="1" si="35">IFERROR(VLOOKUP(S261,$A:$C,3,0),"")</f>
        <v/>
      </c>
      <c r="X261" s="4" t="str">
        <f>IFERROR(VLOOKUP(V261,$A:$C,4,0),"")</f>
        <v/>
      </c>
      <c r="AA261" s="4" t="str">
        <f t="shared" ref="AA261:AA324" si="36">IFERROR(VLOOKUP(Y261,$A:$C,3,0),"")</f>
        <v/>
      </c>
      <c r="AB261" s="8" t="str" cm="1">
        <f t="array" ref="AB261">IFERROR(INDEX($A$4:$N$1000,SMALL(IF((INDEX(MID($A$4:$N$1000,1,2),,11)&lt;&gt;"NN")*(INDEX($A$4:$N$1000,,13)&gt;=50)*(INDEX($A$4:$N$1000,,13)&lt;100)*(INDEX($A$4:$N$1000,,13)&lt;&gt;""),MATCH(ROW($A$4:$N$1000),ROW($A$4:$N$1000)),""),ROWS($A$4:A261)),COLUMNS($A$1:A258)),"")</f>
        <v/>
      </c>
      <c r="AC261" s="4" t="str">
        <f>IFERROR(VLOOKUP(AB261,$A:$N,13,0),"")</f>
        <v/>
      </c>
      <c r="AD261" s="4" t="str">
        <f ca="1"/>
        <v/>
      </c>
      <c r="AE261" s="4" t="str">
        <f ca="1"/>
        <v/>
      </c>
      <c r="AF261" s="4" t="str">
        <f t="shared" ref="AF261:AF324" ca="1" si="37">IFERROR(VLOOKUP(AD261,$A:$C,4,0),"")</f>
        <v/>
      </c>
      <c r="AI261" s="4" t="str">
        <f>IFERROR(VLOOKUP(AG261,$A:$C,4,0),"")</f>
        <v/>
      </c>
      <c r="AL261" s="4" t="str">
        <f>IFERROR(VLOOKUP(AJ261,$A:$C,4,0),"")</f>
        <v/>
      </c>
      <c r="AM261" s="8" t="str" cm="1">
        <f t="array" ref="AM261">IFERROR(INDEX($A$4:$N$1000,SMALL(IF((INDEX(MID($A$4:$N$1000,1,2),,11)&lt;&gt;"NN")*(INDEX($A$4:$N$1000,,13)&gt;=0)*(INDEX($A$4:$N$1000,,13)&lt;50)*(INDEX($A$4:$N$1000,,13)&lt;&gt;""),MATCH(ROW($A$4:$N$1000),ROW($A$4:$N$1000)),""),ROWS($A$4:A261)),COLUMNS($A$1:A258)),"")</f>
        <v/>
      </c>
      <c r="AN261" s="4" t="str">
        <f>IFERROR(VLOOKUP(AM261,$A:$N,13,0),"")</f>
        <v/>
      </c>
      <c r="AO261" s="4" t="str">
        <f ca="1"/>
        <v/>
      </c>
      <c r="AP261" s="4" t="str">
        <f ca="1"/>
        <v/>
      </c>
      <c r="AQ261" s="4" t="str">
        <f t="shared" ref="AQ261:AQ324" ca="1" si="38">IFERROR(VLOOKUP(AO261,$A:$C,4,0),"")</f>
        <v/>
      </c>
      <c r="AT261" s="4" t="str">
        <f>IFERROR(VLOOKUP(AR261,$A:$C,4,0),"")</f>
        <v/>
      </c>
      <c r="AU261" s="8" t="str" cm="1">
        <f t="array" ref="AU261">IFERROR(INDEX($A$4:$N$1000,SMALL(IF((INDEX(MID($A$4:$N$1000,1,2),,11)="NN")*(INDEX($A$4:$N$1000,,13)&gt;=0)*(INDEX($A$4:$N$1000,,13)&lt;&gt;""),MATCH(ROW($A$4:$N$1000),ROW($A$4:$N$1000)),""),ROWS($A$4:A261)),COLUMNS($A$1:A258)),"")</f>
        <v/>
      </c>
      <c r="AV261" s="4" t="str">
        <f>IFERROR(VLOOKUP(AU261,$A:$N,13,0),"")</f>
        <v/>
      </c>
      <c r="AW261" s="4" t="str">
        <f ca="1"/>
        <v/>
      </c>
      <c r="AX261" s="4" t="str">
        <f ca="1"/>
        <v/>
      </c>
      <c r="AY261" s="4" t="str">
        <f ca="1">IFERROR(VLOOKUP(AW261,$A:$C,4,0),"")</f>
        <v/>
      </c>
    </row>
    <row r="262" spans="1:5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 s="20"/>
      <c r="Q262" s="4" t="str" cm="1">
        <f t="array" ref="Q262">IFERROR(INDEX($A$4:$N$1000,SMALL(IF((INDEX(MID($A$4:$N$1000,1,2),,11)&lt;&gt;"NN")*(INDEX($A$4:$N$1000,,13)&gt;=100)*(INDEX($A$4:$N$1000,,13)&lt;&gt;""),MATCH(ROW($A$4:$N$1000),ROW($A$4:$N$1000)),""),ROWS($A$4:A262)),COLUMNS($A$1:A259)),"")</f>
        <v/>
      </c>
      <c r="R262" s="4" t="str">
        <f>IFERROR(VLOOKUP(Q262,$A:$N,13,0),"")</f>
        <v/>
      </c>
      <c r="S262" s="4" t="str">
        <f ca="1"/>
        <v/>
      </c>
      <c r="T262" s="4" t="str">
        <f ca="1"/>
        <v/>
      </c>
      <c r="U262" s="4" t="str">
        <f t="shared" ca="1" si="35"/>
        <v/>
      </c>
      <c r="X262" s="4" t="str">
        <f>IFERROR(VLOOKUP(V262,$A:$C,4,0),"")</f>
        <v/>
      </c>
      <c r="AA262" s="4" t="str">
        <f t="shared" si="36"/>
        <v/>
      </c>
      <c r="AB262" s="8" t="str" cm="1">
        <f t="array" ref="AB262">IFERROR(INDEX($A$4:$N$1000,SMALL(IF((INDEX(MID($A$4:$N$1000,1,2),,11)&lt;&gt;"NN")*(INDEX($A$4:$N$1000,,13)&gt;=50)*(INDEX($A$4:$N$1000,,13)&lt;100)*(INDEX($A$4:$N$1000,,13)&lt;&gt;""),MATCH(ROW($A$4:$N$1000),ROW($A$4:$N$1000)),""),ROWS($A$4:A262)),COLUMNS($A$1:A259)),"")</f>
        <v/>
      </c>
      <c r="AC262" s="4" t="str">
        <f>IFERROR(VLOOKUP(AB262,$A:$N,13,0),"")</f>
        <v/>
      </c>
      <c r="AD262" s="4" t="str">
        <f ca="1"/>
        <v/>
      </c>
      <c r="AE262" s="4" t="str">
        <f ca="1"/>
        <v/>
      </c>
      <c r="AF262" s="4" t="str">
        <f t="shared" ca="1" si="37"/>
        <v/>
      </c>
      <c r="AI262" s="4" t="str">
        <f>IFERROR(VLOOKUP(AG262,$A:$C,4,0),"")</f>
        <v/>
      </c>
      <c r="AL262" s="4" t="str">
        <f>IFERROR(VLOOKUP(AJ262,$A:$C,4,0),"")</f>
        <v/>
      </c>
      <c r="AM262" s="8" t="str" cm="1">
        <f t="array" ref="AM262">IFERROR(INDEX($A$4:$N$1000,SMALL(IF((INDEX(MID($A$4:$N$1000,1,2),,11)&lt;&gt;"NN")*(INDEX($A$4:$N$1000,,13)&gt;=0)*(INDEX($A$4:$N$1000,,13)&lt;50)*(INDEX($A$4:$N$1000,,13)&lt;&gt;""),MATCH(ROW($A$4:$N$1000),ROW($A$4:$N$1000)),""),ROWS($A$4:A262)),COLUMNS($A$1:A259)),"")</f>
        <v/>
      </c>
      <c r="AN262" s="4" t="str">
        <f>IFERROR(VLOOKUP(AM262,$A:$N,13,0),"")</f>
        <v/>
      </c>
      <c r="AO262" s="4" t="str">
        <f ca="1"/>
        <v/>
      </c>
      <c r="AP262" s="4" t="str">
        <f ca="1"/>
        <v/>
      </c>
      <c r="AQ262" s="4" t="str">
        <f t="shared" ca="1" si="38"/>
        <v/>
      </c>
      <c r="AT262" s="4" t="str">
        <f>IFERROR(VLOOKUP(AR262,$A:$C,4,0),"")</f>
        <v/>
      </c>
      <c r="AU262" s="8" t="str" cm="1">
        <f t="array" ref="AU262">IFERROR(INDEX($A$4:$N$1000,SMALL(IF((INDEX(MID($A$4:$N$1000,1,2),,11)="NN")*(INDEX($A$4:$N$1000,,13)&gt;=0)*(INDEX($A$4:$N$1000,,13)&lt;&gt;""),MATCH(ROW($A$4:$N$1000),ROW($A$4:$N$1000)),""),ROWS($A$4:A262)),COLUMNS($A$1:A259)),"")</f>
        <v/>
      </c>
      <c r="AV262" s="4" t="str">
        <f>IFERROR(VLOOKUP(AU262,$A:$N,13,0),"")</f>
        <v/>
      </c>
      <c r="AW262" s="4" t="str">
        <f ca="1"/>
        <v/>
      </c>
      <c r="AX262" s="4" t="str">
        <f ca="1"/>
        <v/>
      </c>
      <c r="AY262" s="4" t="str">
        <f ca="1">IFERROR(VLOOKUP(AW262,$A:$C,4,0),"")</f>
        <v/>
      </c>
    </row>
    <row r="263" spans="1:5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 s="20"/>
      <c r="Q263" s="4" t="str" cm="1">
        <f t="array" ref="Q263">IFERROR(INDEX($A$4:$N$1000,SMALL(IF((INDEX(MID($A$4:$N$1000,1,2),,11)&lt;&gt;"NN")*(INDEX($A$4:$N$1000,,13)&gt;=100)*(INDEX($A$4:$N$1000,,13)&lt;&gt;""),MATCH(ROW($A$4:$N$1000),ROW($A$4:$N$1000)),""),ROWS($A$4:A263)),COLUMNS($A$1:A260)),"")</f>
        <v/>
      </c>
      <c r="R263" s="4" t="str">
        <f>IFERROR(VLOOKUP(Q263,$A:$N,13,0),"")</f>
        <v/>
      </c>
      <c r="S263" s="4" t="str">
        <f ca="1"/>
        <v/>
      </c>
      <c r="T263" s="4" t="str">
        <f ca="1"/>
        <v/>
      </c>
      <c r="U263" s="4" t="str">
        <f t="shared" ca="1" si="35"/>
        <v/>
      </c>
      <c r="X263" s="4" t="str">
        <f>IFERROR(VLOOKUP(V263,$A:$C,4,0),"")</f>
        <v/>
      </c>
      <c r="AA263" s="4" t="str">
        <f t="shared" si="36"/>
        <v/>
      </c>
      <c r="AB263" s="8" t="str" cm="1">
        <f t="array" ref="AB263">IFERROR(INDEX($A$4:$N$1000,SMALL(IF((INDEX(MID($A$4:$N$1000,1,2),,11)&lt;&gt;"NN")*(INDEX($A$4:$N$1000,,13)&gt;=50)*(INDEX($A$4:$N$1000,,13)&lt;100)*(INDEX($A$4:$N$1000,,13)&lt;&gt;""),MATCH(ROW($A$4:$N$1000),ROW($A$4:$N$1000)),""),ROWS($A$4:A263)),COLUMNS($A$1:A260)),"")</f>
        <v/>
      </c>
      <c r="AC263" s="4" t="str">
        <f>IFERROR(VLOOKUP(AB263,$A:$N,13,0),"")</f>
        <v/>
      </c>
      <c r="AD263" s="4" t="str">
        <f ca="1"/>
        <v/>
      </c>
      <c r="AE263" s="4" t="str">
        <f ca="1"/>
        <v/>
      </c>
      <c r="AF263" s="4" t="str">
        <f t="shared" ca="1" si="37"/>
        <v/>
      </c>
      <c r="AI263" s="4" t="str">
        <f>IFERROR(VLOOKUP(AG263,$A:$C,4,0),"")</f>
        <v/>
      </c>
      <c r="AL263" s="4" t="str">
        <f>IFERROR(VLOOKUP(AJ263,$A:$C,4,0),"")</f>
        <v/>
      </c>
      <c r="AM263" s="8" t="str" cm="1">
        <f t="array" ref="AM263">IFERROR(INDEX($A$4:$N$1000,SMALL(IF((INDEX(MID($A$4:$N$1000,1,2),,11)&lt;&gt;"NN")*(INDEX($A$4:$N$1000,,13)&gt;=0)*(INDEX($A$4:$N$1000,,13)&lt;50)*(INDEX($A$4:$N$1000,,13)&lt;&gt;""),MATCH(ROW($A$4:$N$1000),ROW($A$4:$N$1000)),""),ROWS($A$4:A263)),COLUMNS($A$1:A260)),"")</f>
        <v/>
      </c>
      <c r="AN263" s="4" t="str">
        <f>IFERROR(VLOOKUP(AM263,$A:$N,13,0),"")</f>
        <v/>
      </c>
      <c r="AO263" s="4" t="str">
        <f ca="1"/>
        <v/>
      </c>
      <c r="AP263" s="4" t="str">
        <f ca="1"/>
        <v/>
      </c>
      <c r="AQ263" s="4" t="str">
        <f t="shared" ca="1" si="38"/>
        <v/>
      </c>
      <c r="AT263" s="4" t="str">
        <f>IFERROR(VLOOKUP(AR263,$A:$C,4,0),"")</f>
        <v/>
      </c>
      <c r="AU263" s="8" t="str" cm="1">
        <f t="array" ref="AU263">IFERROR(INDEX($A$4:$N$1000,SMALL(IF((INDEX(MID($A$4:$N$1000,1,2),,11)="NN")*(INDEX($A$4:$N$1000,,13)&gt;=0)*(INDEX($A$4:$N$1000,,13)&lt;&gt;""),MATCH(ROW($A$4:$N$1000),ROW($A$4:$N$1000)),""),ROWS($A$4:A263)),COLUMNS($A$1:A260)),"")</f>
        <v/>
      </c>
      <c r="AV263" s="4" t="str">
        <f>IFERROR(VLOOKUP(AU263,$A:$N,13,0),"")</f>
        <v/>
      </c>
      <c r="AW263" s="4" t="str">
        <f ca="1"/>
        <v/>
      </c>
      <c r="AX263" s="4" t="str">
        <f ca="1"/>
        <v/>
      </c>
      <c r="AY263" s="4" t="str">
        <f ca="1">IFERROR(VLOOKUP(AW263,$A:$C,4,0),"")</f>
        <v/>
      </c>
    </row>
    <row r="264" spans="1:5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 s="20"/>
      <c r="Q264" s="4" t="str" cm="1">
        <f t="array" ref="Q264">IFERROR(INDEX($A$4:$N$1000,SMALL(IF((INDEX(MID($A$4:$N$1000,1,2),,11)&lt;&gt;"NN")*(INDEX($A$4:$N$1000,,13)&gt;=100)*(INDEX($A$4:$N$1000,,13)&lt;&gt;""),MATCH(ROW($A$4:$N$1000),ROW($A$4:$N$1000)),""),ROWS($A$4:A264)),COLUMNS($A$1:A261)),"")</f>
        <v/>
      </c>
      <c r="R264" s="4" t="str">
        <f>IFERROR(VLOOKUP(Q264,$A:$N,13,0),"")</f>
        <v/>
      </c>
      <c r="S264" s="4" t="str">
        <f ca="1"/>
        <v/>
      </c>
      <c r="T264" s="4" t="str">
        <f ca="1"/>
        <v/>
      </c>
      <c r="U264" s="4" t="str">
        <f t="shared" ca="1" si="35"/>
        <v/>
      </c>
      <c r="X264" s="4" t="str">
        <f>IFERROR(VLOOKUP(V264,$A:$C,4,0),"")</f>
        <v/>
      </c>
      <c r="AA264" s="4" t="str">
        <f t="shared" si="36"/>
        <v/>
      </c>
      <c r="AB264" s="8" t="str" cm="1">
        <f t="array" ref="AB264">IFERROR(INDEX($A$4:$N$1000,SMALL(IF((INDEX(MID($A$4:$N$1000,1,2),,11)&lt;&gt;"NN")*(INDEX($A$4:$N$1000,,13)&gt;=50)*(INDEX($A$4:$N$1000,,13)&lt;100)*(INDEX($A$4:$N$1000,,13)&lt;&gt;""),MATCH(ROW($A$4:$N$1000),ROW($A$4:$N$1000)),""),ROWS($A$4:A264)),COLUMNS($A$1:A261)),"")</f>
        <v/>
      </c>
      <c r="AC264" s="4" t="str">
        <f>IFERROR(VLOOKUP(AB264,$A:$N,13,0),"")</f>
        <v/>
      </c>
      <c r="AD264" s="4" t="str">
        <f ca="1"/>
        <v/>
      </c>
      <c r="AE264" s="4" t="str">
        <f ca="1"/>
        <v/>
      </c>
      <c r="AF264" s="4" t="str">
        <f t="shared" ca="1" si="37"/>
        <v/>
      </c>
      <c r="AI264" s="4" t="str">
        <f>IFERROR(VLOOKUP(AG264,$A:$C,4,0),"")</f>
        <v/>
      </c>
      <c r="AL264" s="4" t="str">
        <f>IFERROR(VLOOKUP(AJ264,$A:$C,4,0),"")</f>
        <v/>
      </c>
      <c r="AM264" s="8" t="str" cm="1">
        <f t="array" ref="AM264">IFERROR(INDEX($A$4:$N$1000,SMALL(IF((INDEX(MID($A$4:$N$1000,1,2),,11)&lt;&gt;"NN")*(INDEX($A$4:$N$1000,,13)&gt;=0)*(INDEX($A$4:$N$1000,,13)&lt;50)*(INDEX($A$4:$N$1000,,13)&lt;&gt;""),MATCH(ROW($A$4:$N$1000),ROW($A$4:$N$1000)),""),ROWS($A$4:A264)),COLUMNS($A$1:A261)),"")</f>
        <v/>
      </c>
      <c r="AN264" s="4" t="str">
        <f>IFERROR(VLOOKUP(AM264,$A:$N,13,0),"")</f>
        <v/>
      </c>
      <c r="AO264" s="4" t="str">
        <f ca="1"/>
        <v/>
      </c>
      <c r="AP264" s="4" t="str">
        <f ca="1"/>
        <v/>
      </c>
      <c r="AQ264" s="4" t="str">
        <f t="shared" ca="1" si="38"/>
        <v/>
      </c>
      <c r="AT264" s="4" t="str">
        <f>IFERROR(VLOOKUP(AR264,$A:$C,4,0),"")</f>
        <v/>
      </c>
      <c r="AU264" s="8" t="str" cm="1">
        <f t="array" ref="AU264">IFERROR(INDEX($A$4:$N$1000,SMALL(IF((INDEX(MID($A$4:$N$1000,1,2),,11)="NN")*(INDEX($A$4:$N$1000,,13)&gt;=0)*(INDEX($A$4:$N$1000,,13)&lt;&gt;""),MATCH(ROW($A$4:$N$1000),ROW($A$4:$N$1000)),""),ROWS($A$4:A264)),COLUMNS($A$1:A261)),"")</f>
        <v/>
      </c>
      <c r="AV264" s="4" t="str">
        <f>IFERROR(VLOOKUP(AU264,$A:$N,13,0),"")</f>
        <v/>
      </c>
      <c r="AW264" s="4" t="str">
        <f ca="1"/>
        <v/>
      </c>
      <c r="AX264" s="4" t="str">
        <f ca="1"/>
        <v/>
      </c>
      <c r="AY264" s="4" t="str">
        <f ca="1">IFERROR(VLOOKUP(AW264,$A:$C,4,0),"")</f>
        <v/>
      </c>
    </row>
    <row r="265" spans="1:5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 s="20"/>
      <c r="Q265" s="4" t="str" cm="1">
        <f t="array" ref="Q265">IFERROR(INDEX($A$4:$N$1000,SMALL(IF((INDEX(MID($A$4:$N$1000,1,2),,11)&lt;&gt;"NN")*(INDEX($A$4:$N$1000,,13)&gt;=100)*(INDEX($A$4:$N$1000,,13)&lt;&gt;""),MATCH(ROW($A$4:$N$1000),ROW($A$4:$N$1000)),""),ROWS($A$4:A265)),COLUMNS($A$1:A262)),"")</f>
        <v/>
      </c>
      <c r="R265" s="4" t="str">
        <f>IFERROR(VLOOKUP(Q265,$A:$N,13,0),"")</f>
        <v/>
      </c>
      <c r="S265" s="4" t="str">
        <f ca="1"/>
        <v/>
      </c>
      <c r="T265" s="4" t="str">
        <f ca="1"/>
        <v/>
      </c>
      <c r="U265" s="4" t="str">
        <f t="shared" ca="1" si="35"/>
        <v/>
      </c>
      <c r="X265" s="4" t="str">
        <f>IFERROR(VLOOKUP(V265,$A:$C,4,0),"")</f>
        <v/>
      </c>
      <c r="AA265" s="4" t="str">
        <f t="shared" si="36"/>
        <v/>
      </c>
      <c r="AB265" s="8" t="str" cm="1">
        <f t="array" ref="AB265">IFERROR(INDEX($A$4:$N$1000,SMALL(IF((INDEX(MID($A$4:$N$1000,1,2),,11)&lt;&gt;"NN")*(INDEX($A$4:$N$1000,,13)&gt;=50)*(INDEX($A$4:$N$1000,,13)&lt;100)*(INDEX($A$4:$N$1000,,13)&lt;&gt;""),MATCH(ROW($A$4:$N$1000),ROW($A$4:$N$1000)),""),ROWS($A$4:A265)),COLUMNS($A$1:A262)),"")</f>
        <v/>
      </c>
      <c r="AC265" s="4" t="str">
        <f>IFERROR(VLOOKUP(AB265,$A:$N,13,0),"")</f>
        <v/>
      </c>
      <c r="AD265" s="4" t="str">
        <f ca="1"/>
        <v/>
      </c>
      <c r="AE265" s="4" t="str">
        <f ca="1"/>
        <v/>
      </c>
      <c r="AF265" s="4" t="str">
        <f t="shared" ca="1" si="37"/>
        <v/>
      </c>
      <c r="AI265" s="4" t="str">
        <f>IFERROR(VLOOKUP(AG265,$A:$C,4,0),"")</f>
        <v/>
      </c>
      <c r="AL265" s="4" t="str">
        <f>IFERROR(VLOOKUP(AJ265,$A:$C,4,0),"")</f>
        <v/>
      </c>
      <c r="AM265" s="8" t="str" cm="1">
        <f t="array" ref="AM265">IFERROR(INDEX($A$4:$N$1000,SMALL(IF((INDEX(MID($A$4:$N$1000,1,2),,11)&lt;&gt;"NN")*(INDEX($A$4:$N$1000,,13)&gt;=0)*(INDEX($A$4:$N$1000,,13)&lt;50)*(INDEX($A$4:$N$1000,,13)&lt;&gt;""),MATCH(ROW($A$4:$N$1000),ROW($A$4:$N$1000)),""),ROWS($A$4:A265)),COLUMNS($A$1:A262)),"")</f>
        <v/>
      </c>
      <c r="AN265" s="4" t="str">
        <f>IFERROR(VLOOKUP(AM265,$A:$N,13,0),"")</f>
        <v/>
      </c>
      <c r="AO265" s="4" t="str">
        <f ca="1"/>
        <v/>
      </c>
      <c r="AP265" s="4" t="str">
        <f ca="1"/>
        <v/>
      </c>
      <c r="AQ265" s="4" t="str">
        <f t="shared" ca="1" si="38"/>
        <v/>
      </c>
      <c r="AT265" s="4" t="str">
        <f>IFERROR(VLOOKUP(AR265,$A:$C,4,0),"")</f>
        <v/>
      </c>
      <c r="AU265" s="8" t="str" cm="1">
        <f t="array" ref="AU265">IFERROR(INDEX($A$4:$N$1000,SMALL(IF((INDEX(MID($A$4:$N$1000,1,2),,11)="NN")*(INDEX($A$4:$N$1000,,13)&gt;=0)*(INDEX($A$4:$N$1000,,13)&lt;&gt;""),MATCH(ROW($A$4:$N$1000),ROW($A$4:$N$1000)),""),ROWS($A$4:A265)),COLUMNS($A$1:A262)),"")</f>
        <v/>
      </c>
      <c r="AV265" s="4" t="str">
        <f>IFERROR(VLOOKUP(AU265,$A:$N,13,0),"")</f>
        <v/>
      </c>
      <c r="AW265" s="4" t="str">
        <f ca="1"/>
        <v/>
      </c>
      <c r="AX265" s="4" t="str">
        <f ca="1"/>
        <v/>
      </c>
      <c r="AY265" s="4" t="str">
        <f ca="1">IFERROR(VLOOKUP(AW265,$A:$C,4,0),"")</f>
        <v/>
      </c>
    </row>
    <row r="266" spans="1:5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 s="20"/>
      <c r="Q266" s="4" t="str" cm="1">
        <f t="array" ref="Q266">IFERROR(INDEX($A$4:$N$1000,SMALL(IF((INDEX(MID($A$4:$N$1000,1,2),,11)&lt;&gt;"NN")*(INDEX($A$4:$N$1000,,13)&gt;=100)*(INDEX($A$4:$N$1000,,13)&lt;&gt;""),MATCH(ROW($A$4:$N$1000),ROW($A$4:$N$1000)),""),ROWS($A$4:A266)),COLUMNS($A$1:A263)),"")</f>
        <v/>
      </c>
      <c r="R266" s="4" t="str">
        <f>IFERROR(VLOOKUP(Q266,$A:$N,13,0),"")</f>
        <v/>
      </c>
      <c r="S266" s="4" t="str">
        <f ca="1"/>
        <v/>
      </c>
      <c r="T266" s="4" t="str">
        <f ca="1"/>
        <v/>
      </c>
      <c r="U266" s="4" t="str">
        <f t="shared" ca="1" si="35"/>
        <v/>
      </c>
      <c r="X266" s="4" t="str">
        <f>IFERROR(VLOOKUP(V266,$A:$C,4,0),"")</f>
        <v/>
      </c>
      <c r="AA266" s="4" t="str">
        <f t="shared" si="36"/>
        <v/>
      </c>
      <c r="AB266" s="8" t="str" cm="1">
        <f t="array" ref="AB266">IFERROR(INDEX($A$4:$N$1000,SMALL(IF((INDEX(MID($A$4:$N$1000,1,2),,11)&lt;&gt;"NN")*(INDEX($A$4:$N$1000,,13)&gt;=50)*(INDEX($A$4:$N$1000,,13)&lt;100)*(INDEX($A$4:$N$1000,,13)&lt;&gt;""),MATCH(ROW($A$4:$N$1000),ROW($A$4:$N$1000)),""),ROWS($A$4:A266)),COLUMNS($A$1:A263)),"")</f>
        <v/>
      </c>
      <c r="AC266" s="4" t="str">
        <f>IFERROR(VLOOKUP(AB266,$A:$N,13,0),"")</f>
        <v/>
      </c>
      <c r="AD266" s="4" t="str">
        <f ca="1"/>
        <v/>
      </c>
      <c r="AE266" s="4" t="str">
        <f ca="1"/>
        <v/>
      </c>
      <c r="AF266" s="4" t="str">
        <f t="shared" ca="1" si="37"/>
        <v/>
      </c>
      <c r="AI266" s="4" t="str">
        <f>IFERROR(VLOOKUP(AG266,$A:$C,4,0),"")</f>
        <v/>
      </c>
      <c r="AL266" s="4" t="str">
        <f>IFERROR(VLOOKUP(AJ266,$A:$C,4,0),"")</f>
        <v/>
      </c>
      <c r="AM266" s="8" t="str" cm="1">
        <f t="array" ref="AM266">IFERROR(INDEX($A$4:$N$1000,SMALL(IF((INDEX(MID($A$4:$N$1000,1,2),,11)&lt;&gt;"NN")*(INDEX($A$4:$N$1000,,13)&gt;=0)*(INDEX($A$4:$N$1000,,13)&lt;50)*(INDEX($A$4:$N$1000,,13)&lt;&gt;""),MATCH(ROW($A$4:$N$1000),ROW($A$4:$N$1000)),""),ROWS($A$4:A266)),COLUMNS($A$1:A263)),"")</f>
        <v/>
      </c>
      <c r="AN266" s="4" t="str">
        <f>IFERROR(VLOOKUP(AM266,$A:$N,13,0),"")</f>
        <v/>
      </c>
      <c r="AO266" s="4" t="str">
        <f ca="1"/>
        <v/>
      </c>
      <c r="AP266" s="4" t="str">
        <f ca="1"/>
        <v/>
      </c>
      <c r="AQ266" s="4" t="str">
        <f t="shared" ca="1" si="38"/>
        <v/>
      </c>
      <c r="AT266" s="4" t="str">
        <f>IFERROR(VLOOKUP(AR266,$A:$C,4,0),"")</f>
        <v/>
      </c>
      <c r="AU266" s="8" t="str" cm="1">
        <f t="array" ref="AU266">IFERROR(INDEX($A$4:$N$1000,SMALL(IF((INDEX(MID($A$4:$N$1000,1,2),,11)="NN")*(INDEX($A$4:$N$1000,,13)&gt;=0)*(INDEX($A$4:$N$1000,,13)&lt;&gt;""),MATCH(ROW($A$4:$N$1000),ROW($A$4:$N$1000)),""),ROWS($A$4:A266)),COLUMNS($A$1:A263)),"")</f>
        <v/>
      </c>
      <c r="AV266" s="4" t="str">
        <f>IFERROR(VLOOKUP(AU266,$A:$N,13,0),"")</f>
        <v/>
      </c>
      <c r="AW266" s="4" t="str">
        <f ca="1"/>
        <v/>
      </c>
      <c r="AX266" s="4" t="str">
        <f ca="1"/>
        <v/>
      </c>
      <c r="AY266" s="4" t="str">
        <f ca="1">IFERROR(VLOOKUP(AW266,$A:$C,4,0),"")</f>
        <v/>
      </c>
    </row>
    <row r="267" spans="1:5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 s="20"/>
      <c r="Q267" s="4" t="str" cm="1">
        <f t="array" ref="Q267">IFERROR(INDEX($A$4:$N$1000,SMALL(IF((INDEX(MID($A$4:$N$1000,1,2),,11)&lt;&gt;"NN")*(INDEX($A$4:$N$1000,,13)&gt;=100)*(INDEX($A$4:$N$1000,,13)&lt;&gt;""),MATCH(ROW($A$4:$N$1000),ROW($A$4:$N$1000)),""),ROWS($A$4:A267)),COLUMNS($A$1:A264)),"")</f>
        <v/>
      </c>
      <c r="R267" s="4" t="str">
        <f>IFERROR(VLOOKUP(Q267,$A:$N,13,0),"")</f>
        <v/>
      </c>
      <c r="S267" s="4" t="str">
        <f ca="1"/>
        <v/>
      </c>
      <c r="T267" s="4" t="str">
        <f ca="1"/>
        <v/>
      </c>
      <c r="U267" s="4" t="str">
        <f t="shared" ca="1" si="35"/>
        <v/>
      </c>
      <c r="X267" s="4" t="str">
        <f>IFERROR(VLOOKUP(V267,$A:$C,4,0),"")</f>
        <v/>
      </c>
      <c r="AA267" s="4" t="str">
        <f t="shared" si="36"/>
        <v/>
      </c>
      <c r="AB267" s="8" t="str" cm="1">
        <f t="array" ref="AB267">IFERROR(INDEX($A$4:$N$1000,SMALL(IF((INDEX(MID($A$4:$N$1000,1,2),,11)&lt;&gt;"NN")*(INDEX($A$4:$N$1000,,13)&gt;=50)*(INDEX($A$4:$N$1000,,13)&lt;100)*(INDEX($A$4:$N$1000,,13)&lt;&gt;""),MATCH(ROW($A$4:$N$1000),ROW($A$4:$N$1000)),""),ROWS($A$4:A267)),COLUMNS($A$1:A264)),"")</f>
        <v/>
      </c>
      <c r="AC267" s="4" t="str">
        <f>IFERROR(VLOOKUP(AB267,$A:$N,13,0),"")</f>
        <v/>
      </c>
      <c r="AD267" s="4" t="str">
        <f ca="1"/>
        <v/>
      </c>
      <c r="AE267" s="4" t="str">
        <f ca="1"/>
        <v/>
      </c>
      <c r="AF267" s="4" t="str">
        <f t="shared" ca="1" si="37"/>
        <v/>
      </c>
      <c r="AI267" s="4" t="str">
        <f>IFERROR(VLOOKUP(AG267,$A:$C,4,0),"")</f>
        <v/>
      </c>
      <c r="AL267" s="4" t="str">
        <f>IFERROR(VLOOKUP(AJ267,$A:$C,4,0),"")</f>
        <v/>
      </c>
      <c r="AM267" s="8" t="str" cm="1">
        <f t="array" ref="AM267">IFERROR(INDEX($A$4:$N$1000,SMALL(IF((INDEX(MID($A$4:$N$1000,1,2),,11)&lt;&gt;"NN")*(INDEX($A$4:$N$1000,,13)&gt;=0)*(INDEX($A$4:$N$1000,,13)&lt;50)*(INDEX($A$4:$N$1000,,13)&lt;&gt;""),MATCH(ROW($A$4:$N$1000),ROW($A$4:$N$1000)),""),ROWS($A$4:A267)),COLUMNS($A$1:A264)),"")</f>
        <v/>
      </c>
      <c r="AN267" s="4" t="str">
        <f>IFERROR(VLOOKUP(AM267,$A:$N,13,0),"")</f>
        <v/>
      </c>
      <c r="AO267" s="4" t="str">
        <f ca="1"/>
        <v/>
      </c>
      <c r="AP267" s="4" t="str">
        <f ca="1"/>
        <v/>
      </c>
      <c r="AQ267" s="4" t="str">
        <f t="shared" ca="1" si="38"/>
        <v/>
      </c>
      <c r="AT267" s="4" t="str">
        <f>IFERROR(VLOOKUP(AR267,$A:$C,4,0),"")</f>
        <v/>
      </c>
      <c r="AU267" s="8" t="str" cm="1">
        <f t="array" ref="AU267">IFERROR(INDEX($A$4:$N$1000,SMALL(IF((INDEX(MID($A$4:$N$1000,1,2),,11)="NN")*(INDEX($A$4:$N$1000,,13)&gt;=0)*(INDEX($A$4:$N$1000,,13)&lt;&gt;""),MATCH(ROW($A$4:$N$1000),ROW($A$4:$N$1000)),""),ROWS($A$4:A267)),COLUMNS($A$1:A264)),"")</f>
        <v/>
      </c>
      <c r="AV267" s="4" t="str">
        <f>IFERROR(VLOOKUP(AU267,$A:$N,13,0),"")</f>
        <v/>
      </c>
      <c r="AW267" s="4" t="str">
        <f ca="1"/>
        <v/>
      </c>
      <c r="AX267" s="4" t="str">
        <f ca="1"/>
        <v/>
      </c>
      <c r="AY267" s="4" t="str">
        <f ca="1">IFERROR(VLOOKUP(AW267,$A:$C,4,0),"")</f>
        <v/>
      </c>
    </row>
    <row r="268" spans="1:5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 s="20"/>
      <c r="Q268" s="4" t="str" cm="1">
        <f t="array" ref="Q268">IFERROR(INDEX($A$4:$N$1000,SMALL(IF((INDEX(MID($A$4:$N$1000,1,2),,11)&lt;&gt;"NN")*(INDEX($A$4:$N$1000,,13)&gt;=100)*(INDEX($A$4:$N$1000,,13)&lt;&gt;""),MATCH(ROW($A$4:$N$1000),ROW($A$4:$N$1000)),""),ROWS($A$4:A268)),COLUMNS($A$1:A265)),"")</f>
        <v/>
      </c>
      <c r="R268" s="4" t="str">
        <f>IFERROR(VLOOKUP(Q268,$A:$N,13,0),"")</f>
        <v/>
      </c>
      <c r="S268" s="4" t="str">
        <f ca="1"/>
        <v/>
      </c>
      <c r="T268" s="4" t="str">
        <f ca="1"/>
        <v/>
      </c>
      <c r="U268" s="4" t="str">
        <f t="shared" ca="1" si="35"/>
        <v/>
      </c>
      <c r="X268" s="4" t="str">
        <f>IFERROR(VLOOKUP(V268,$A:$C,4,0),"")</f>
        <v/>
      </c>
      <c r="AA268" s="4" t="str">
        <f t="shared" si="36"/>
        <v/>
      </c>
      <c r="AB268" s="8" t="str" cm="1">
        <f t="array" ref="AB268">IFERROR(INDEX($A$4:$N$1000,SMALL(IF((INDEX(MID($A$4:$N$1000,1,2),,11)&lt;&gt;"NN")*(INDEX($A$4:$N$1000,,13)&gt;=50)*(INDEX($A$4:$N$1000,,13)&lt;100)*(INDEX($A$4:$N$1000,,13)&lt;&gt;""),MATCH(ROW($A$4:$N$1000),ROW($A$4:$N$1000)),""),ROWS($A$4:A268)),COLUMNS($A$1:A265)),"")</f>
        <v/>
      </c>
      <c r="AC268" s="4" t="str">
        <f>IFERROR(VLOOKUP(AB268,$A:$N,13,0),"")</f>
        <v/>
      </c>
      <c r="AD268" s="4" t="str">
        <f ca="1"/>
        <v/>
      </c>
      <c r="AE268" s="4" t="str">
        <f ca="1"/>
        <v/>
      </c>
      <c r="AF268" s="4" t="str">
        <f t="shared" ca="1" si="37"/>
        <v/>
      </c>
      <c r="AI268" s="4" t="str">
        <f>IFERROR(VLOOKUP(AG268,$A:$C,4,0),"")</f>
        <v/>
      </c>
      <c r="AL268" s="4" t="str">
        <f>IFERROR(VLOOKUP(AJ268,$A:$C,4,0),"")</f>
        <v/>
      </c>
      <c r="AM268" s="8" t="str" cm="1">
        <f t="array" ref="AM268">IFERROR(INDEX($A$4:$N$1000,SMALL(IF((INDEX(MID($A$4:$N$1000,1,2),,11)&lt;&gt;"NN")*(INDEX($A$4:$N$1000,,13)&gt;=0)*(INDEX($A$4:$N$1000,,13)&lt;50)*(INDEX($A$4:$N$1000,,13)&lt;&gt;""),MATCH(ROW($A$4:$N$1000),ROW($A$4:$N$1000)),""),ROWS($A$4:A268)),COLUMNS($A$1:A265)),"")</f>
        <v/>
      </c>
      <c r="AN268" s="4" t="str">
        <f>IFERROR(VLOOKUP(AM268,$A:$N,13,0),"")</f>
        <v/>
      </c>
      <c r="AO268" s="4" t="str">
        <f ca="1"/>
        <v/>
      </c>
      <c r="AP268" s="4" t="str">
        <f ca="1"/>
        <v/>
      </c>
      <c r="AQ268" s="4" t="str">
        <f t="shared" ca="1" si="38"/>
        <v/>
      </c>
      <c r="AT268" s="4" t="str">
        <f>IFERROR(VLOOKUP(AR268,$A:$C,4,0),"")</f>
        <v/>
      </c>
      <c r="AU268" s="8" t="str" cm="1">
        <f t="array" ref="AU268">IFERROR(INDEX($A$4:$N$1000,SMALL(IF((INDEX(MID($A$4:$N$1000,1,2),,11)="NN")*(INDEX($A$4:$N$1000,,13)&gt;=0)*(INDEX($A$4:$N$1000,,13)&lt;&gt;""),MATCH(ROW($A$4:$N$1000),ROW($A$4:$N$1000)),""),ROWS($A$4:A268)),COLUMNS($A$1:A265)),"")</f>
        <v/>
      </c>
      <c r="AV268" s="4" t="str">
        <f>IFERROR(VLOOKUP(AU268,$A:$N,13,0),"")</f>
        <v/>
      </c>
      <c r="AW268" s="4" t="str">
        <f ca="1"/>
        <v/>
      </c>
      <c r="AX268" s="4" t="str">
        <f ca="1"/>
        <v/>
      </c>
      <c r="AY268" s="4" t="str">
        <f ca="1">IFERROR(VLOOKUP(AW268,$A:$C,4,0),"")</f>
        <v/>
      </c>
    </row>
    <row r="269" spans="1:5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 s="20"/>
      <c r="Q269" s="4" t="str" cm="1">
        <f t="array" ref="Q269">IFERROR(INDEX($A$4:$N$1000,SMALL(IF((INDEX(MID($A$4:$N$1000,1,2),,11)&lt;&gt;"NN")*(INDEX($A$4:$N$1000,,13)&gt;=100)*(INDEX($A$4:$N$1000,,13)&lt;&gt;""),MATCH(ROW($A$4:$N$1000),ROW($A$4:$N$1000)),""),ROWS($A$4:A269)),COLUMNS($A$1:A266)),"")</f>
        <v/>
      </c>
      <c r="R269" s="4" t="str">
        <f>IFERROR(VLOOKUP(Q269,$A:$N,13,0),"")</f>
        <v/>
      </c>
      <c r="S269" s="4" t="str">
        <f ca="1"/>
        <v/>
      </c>
      <c r="T269" s="4" t="str">
        <f ca="1"/>
        <v/>
      </c>
      <c r="U269" s="4" t="str">
        <f t="shared" ca="1" si="35"/>
        <v/>
      </c>
      <c r="X269" s="4" t="str">
        <f>IFERROR(VLOOKUP(V269,$A:$C,4,0),"")</f>
        <v/>
      </c>
      <c r="AA269" s="4" t="str">
        <f t="shared" si="36"/>
        <v/>
      </c>
      <c r="AB269" s="8" t="str" cm="1">
        <f t="array" ref="AB269">IFERROR(INDEX($A$4:$N$1000,SMALL(IF((INDEX(MID($A$4:$N$1000,1,2),,11)&lt;&gt;"NN")*(INDEX($A$4:$N$1000,,13)&gt;=50)*(INDEX($A$4:$N$1000,,13)&lt;100)*(INDEX($A$4:$N$1000,,13)&lt;&gt;""),MATCH(ROW($A$4:$N$1000),ROW($A$4:$N$1000)),""),ROWS($A$4:A269)),COLUMNS($A$1:A266)),"")</f>
        <v/>
      </c>
      <c r="AC269" s="4" t="str">
        <f>IFERROR(VLOOKUP(AB269,$A:$N,13,0),"")</f>
        <v/>
      </c>
      <c r="AD269" s="4" t="str">
        <f ca="1"/>
        <v/>
      </c>
      <c r="AE269" s="4" t="str">
        <f ca="1"/>
        <v/>
      </c>
      <c r="AF269" s="4" t="str">
        <f t="shared" ca="1" si="37"/>
        <v/>
      </c>
      <c r="AI269" s="4" t="str">
        <f>IFERROR(VLOOKUP(AG269,$A:$C,4,0),"")</f>
        <v/>
      </c>
      <c r="AL269" s="4" t="str">
        <f>IFERROR(VLOOKUP(AJ269,$A:$C,4,0),"")</f>
        <v/>
      </c>
      <c r="AM269" s="8" t="str" cm="1">
        <f t="array" ref="AM269">IFERROR(INDEX($A$4:$N$1000,SMALL(IF((INDEX(MID($A$4:$N$1000,1,2),,11)&lt;&gt;"NN")*(INDEX($A$4:$N$1000,,13)&gt;=0)*(INDEX($A$4:$N$1000,,13)&lt;50)*(INDEX($A$4:$N$1000,,13)&lt;&gt;""),MATCH(ROW($A$4:$N$1000),ROW($A$4:$N$1000)),""),ROWS($A$4:A269)),COLUMNS($A$1:A266)),"")</f>
        <v/>
      </c>
      <c r="AN269" s="4" t="str">
        <f>IFERROR(VLOOKUP(AM269,$A:$N,13,0),"")</f>
        <v/>
      </c>
      <c r="AO269" s="4" t="str">
        <f ca="1"/>
        <v/>
      </c>
      <c r="AP269" s="4" t="str">
        <f ca="1"/>
        <v/>
      </c>
      <c r="AQ269" s="4" t="str">
        <f t="shared" ca="1" si="38"/>
        <v/>
      </c>
      <c r="AT269" s="4" t="str">
        <f>IFERROR(VLOOKUP(AR269,$A:$C,4,0),"")</f>
        <v/>
      </c>
      <c r="AU269" s="8" t="str" cm="1">
        <f t="array" ref="AU269">IFERROR(INDEX($A$4:$N$1000,SMALL(IF((INDEX(MID($A$4:$N$1000,1,2),,11)="NN")*(INDEX($A$4:$N$1000,,13)&gt;=0)*(INDEX($A$4:$N$1000,,13)&lt;&gt;""),MATCH(ROW($A$4:$N$1000),ROW($A$4:$N$1000)),""),ROWS($A$4:A269)),COLUMNS($A$1:A266)),"")</f>
        <v/>
      </c>
      <c r="AV269" s="4" t="str">
        <f>IFERROR(VLOOKUP(AU269,$A:$N,13,0),"")</f>
        <v/>
      </c>
      <c r="AW269" s="4" t="str">
        <f ca="1"/>
        <v/>
      </c>
      <c r="AX269" s="4" t="str">
        <f ca="1"/>
        <v/>
      </c>
      <c r="AY269" s="4" t="str">
        <f ca="1">IFERROR(VLOOKUP(AW269,$A:$C,4,0),"")</f>
        <v/>
      </c>
    </row>
    <row r="270" spans="1:5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 s="20"/>
      <c r="Q270" s="4" t="str" cm="1">
        <f t="array" ref="Q270">IFERROR(INDEX($A$4:$N$1000,SMALL(IF((INDEX(MID($A$4:$N$1000,1,2),,11)&lt;&gt;"NN")*(INDEX($A$4:$N$1000,,13)&gt;=100)*(INDEX($A$4:$N$1000,,13)&lt;&gt;""),MATCH(ROW($A$4:$N$1000),ROW($A$4:$N$1000)),""),ROWS($A$4:A270)),COLUMNS($A$1:A267)),"")</f>
        <v/>
      </c>
      <c r="R270" s="4" t="str">
        <f>IFERROR(VLOOKUP(Q270,$A:$N,13,0),"")</f>
        <v/>
      </c>
      <c r="S270" s="4" t="str">
        <f ca="1"/>
        <v/>
      </c>
      <c r="T270" s="4" t="str">
        <f ca="1"/>
        <v/>
      </c>
      <c r="U270" s="4" t="str">
        <f t="shared" ca="1" si="35"/>
        <v/>
      </c>
      <c r="X270" s="4" t="str">
        <f>IFERROR(VLOOKUP(V270,$A:$C,4,0),"")</f>
        <v/>
      </c>
      <c r="AA270" s="4" t="str">
        <f t="shared" si="36"/>
        <v/>
      </c>
      <c r="AB270" s="8" t="str" cm="1">
        <f t="array" ref="AB270">IFERROR(INDEX($A$4:$N$1000,SMALL(IF((INDEX(MID($A$4:$N$1000,1,2),,11)&lt;&gt;"NN")*(INDEX($A$4:$N$1000,,13)&gt;=50)*(INDEX($A$4:$N$1000,,13)&lt;100)*(INDEX($A$4:$N$1000,,13)&lt;&gt;""),MATCH(ROW($A$4:$N$1000),ROW($A$4:$N$1000)),""),ROWS($A$4:A270)),COLUMNS($A$1:A267)),"")</f>
        <v/>
      </c>
      <c r="AC270" s="4" t="str">
        <f>IFERROR(VLOOKUP(AB270,$A:$N,13,0),"")</f>
        <v/>
      </c>
      <c r="AD270" s="4" t="str">
        <f ca="1"/>
        <v/>
      </c>
      <c r="AE270" s="4" t="str">
        <f ca="1"/>
        <v/>
      </c>
      <c r="AF270" s="4" t="str">
        <f t="shared" ca="1" si="37"/>
        <v/>
      </c>
      <c r="AI270" s="4" t="str">
        <f>IFERROR(VLOOKUP(AG270,$A:$C,4,0),"")</f>
        <v/>
      </c>
      <c r="AL270" s="4" t="str">
        <f>IFERROR(VLOOKUP(AJ270,$A:$C,4,0),"")</f>
        <v/>
      </c>
      <c r="AM270" s="8" t="str" cm="1">
        <f t="array" ref="AM270">IFERROR(INDEX($A$4:$N$1000,SMALL(IF((INDEX(MID($A$4:$N$1000,1,2),,11)&lt;&gt;"NN")*(INDEX($A$4:$N$1000,,13)&gt;=0)*(INDEX($A$4:$N$1000,,13)&lt;50)*(INDEX($A$4:$N$1000,,13)&lt;&gt;""),MATCH(ROW($A$4:$N$1000),ROW($A$4:$N$1000)),""),ROWS($A$4:A270)),COLUMNS($A$1:A267)),"")</f>
        <v/>
      </c>
      <c r="AN270" s="4" t="str">
        <f>IFERROR(VLOOKUP(AM270,$A:$N,13,0),"")</f>
        <v/>
      </c>
      <c r="AO270" s="4" t="str">
        <f ca="1"/>
        <v/>
      </c>
      <c r="AP270" s="4" t="str">
        <f ca="1"/>
        <v/>
      </c>
      <c r="AQ270" s="4" t="str">
        <f t="shared" ca="1" si="38"/>
        <v/>
      </c>
      <c r="AT270" s="4" t="str">
        <f>IFERROR(VLOOKUP(AR270,$A:$C,4,0),"")</f>
        <v/>
      </c>
      <c r="AU270" s="8" t="str" cm="1">
        <f t="array" ref="AU270">IFERROR(INDEX($A$4:$N$1000,SMALL(IF((INDEX(MID($A$4:$N$1000,1,2),,11)="NN")*(INDEX($A$4:$N$1000,,13)&gt;=0)*(INDEX($A$4:$N$1000,,13)&lt;&gt;""),MATCH(ROW($A$4:$N$1000),ROW($A$4:$N$1000)),""),ROWS($A$4:A270)),COLUMNS($A$1:A267)),"")</f>
        <v/>
      </c>
      <c r="AV270" s="4" t="str">
        <f>IFERROR(VLOOKUP(AU270,$A:$N,13,0),"")</f>
        <v/>
      </c>
      <c r="AW270" s="4" t="str">
        <f ca="1"/>
        <v/>
      </c>
      <c r="AX270" s="4" t="str">
        <f ca="1"/>
        <v/>
      </c>
      <c r="AY270" s="4" t="str">
        <f ca="1">IFERROR(VLOOKUP(AW270,$A:$C,4,0),"")</f>
        <v/>
      </c>
    </row>
    <row r="271" spans="1:5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 s="20"/>
      <c r="Q271" s="4" t="str" cm="1">
        <f t="array" ref="Q271">IFERROR(INDEX($A$4:$N$1000,SMALL(IF((INDEX(MID($A$4:$N$1000,1,2),,11)&lt;&gt;"NN")*(INDEX($A$4:$N$1000,,13)&gt;=100)*(INDEX($A$4:$N$1000,,13)&lt;&gt;""),MATCH(ROW($A$4:$N$1000),ROW($A$4:$N$1000)),""),ROWS($A$4:A271)),COLUMNS($A$1:A268)),"")</f>
        <v/>
      </c>
      <c r="R271" s="4" t="str">
        <f>IFERROR(VLOOKUP(Q271,$A:$N,13,0),"")</f>
        <v/>
      </c>
      <c r="S271" s="4" t="str">
        <f ca="1"/>
        <v/>
      </c>
      <c r="T271" s="4" t="str">
        <f ca="1"/>
        <v/>
      </c>
      <c r="U271" s="4" t="str">
        <f t="shared" ca="1" si="35"/>
        <v/>
      </c>
      <c r="X271" s="4" t="str">
        <f>IFERROR(VLOOKUP(V271,$A:$C,4,0),"")</f>
        <v/>
      </c>
      <c r="AA271" s="4" t="str">
        <f t="shared" si="36"/>
        <v/>
      </c>
      <c r="AB271" s="8" t="str" cm="1">
        <f t="array" ref="AB271">IFERROR(INDEX($A$4:$N$1000,SMALL(IF((INDEX(MID($A$4:$N$1000,1,2),,11)&lt;&gt;"NN")*(INDEX($A$4:$N$1000,,13)&gt;=50)*(INDEX($A$4:$N$1000,,13)&lt;100)*(INDEX($A$4:$N$1000,,13)&lt;&gt;""),MATCH(ROW($A$4:$N$1000),ROW($A$4:$N$1000)),""),ROWS($A$4:A271)),COLUMNS($A$1:A268)),"")</f>
        <v/>
      </c>
      <c r="AC271" s="4" t="str">
        <f>IFERROR(VLOOKUP(AB271,$A:$N,13,0),"")</f>
        <v/>
      </c>
      <c r="AD271" s="4" t="str">
        <f ca="1"/>
        <v/>
      </c>
      <c r="AE271" s="4" t="str">
        <f ca="1"/>
        <v/>
      </c>
      <c r="AF271" s="4" t="str">
        <f t="shared" ca="1" si="37"/>
        <v/>
      </c>
      <c r="AI271" s="4" t="str">
        <f>IFERROR(VLOOKUP(AG271,$A:$C,4,0),"")</f>
        <v/>
      </c>
      <c r="AL271" s="4" t="str">
        <f>IFERROR(VLOOKUP(AJ271,$A:$C,4,0),"")</f>
        <v/>
      </c>
      <c r="AM271" s="8" t="str" cm="1">
        <f t="array" ref="AM271">IFERROR(INDEX($A$4:$N$1000,SMALL(IF((INDEX(MID($A$4:$N$1000,1,2),,11)&lt;&gt;"NN")*(INDEX($A$4:$N$1000,,13)&gt;=0)*(INDEX($A$4:$N$1000,,13)&lt;50)*(INDEX($A$4:$N$1000,,13)&lt;&gt;""),MATCH(ROW($A$4:$N$1000),ROW($A$4:$N$1000)),""),ROWS($A$4:A271)),COLUMNS($A$1:A268)),"")</f>
        <v/>
      </c>
      <c r="AN271" s="4" t="str">
        <f>IFERROR(VLOOKUP(AM271,$A:$N,13,0),"")</f>
        <v/>
      </c>
      <c r="AO271" s="4" t="str">
        <f ca="1"/>
        <v/>
      </c>
      <c r="AP271" s="4" t="str">
        <f ca="1"/>
        <v/>
      </c>
      <c r="AQ271" s="4" t="str">
        <f t="shared" ca="1" si="38"/>
        <v/>
      </c>
      <c r="AT271" s="4" t="str">
        <f>IFERROR(VLOOKUP(AR271,$A:$C,4,0),"")</f>
        <v/>
      </c>
      <c r="AU271" s="8" t="str" cm="1">
        <f t="array" ref="AU271">IFERROR(INDEX($A$4:$N$1000,SMALL(IF((INDEX(MID($A$4:$N$1000,1,2),,11)="NN")*(INDEX($A$4:$N$1000,,13)&gt;=0)*(INDEX($A$4:$N$1000,,13)&lt;&gt;""),MATCH(ROW($A$4:$N$1000),ROW($A$4:$N$1000)),""),ROWS($A$4:A271)),COLUMNS($A$1:A268)),"")</f>
        <v/>
      </c>
      <c r="AV271" s="4" t="str">
        <f>IFERROR(VLOOKUP(AU271,$A:$N,13,0),"")</f>
        <v/>
      </c>
      <c r="AW271" s="4" t="str">
        <f ca="1"/>
        <v/>
      </c>
      <c r="AX271" s="4" t="str">
        <f ca="1"/>
        <v/>
      </c>
      <c r="AY271" s="4" t="str">
        <f ca="1">IFERROR(VLOOKUP(AW271,$A:$C,4,0),"")</f>
        <v/>
      </c>
    </row>
    <row r="272" spans="1:5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 s="20"/>
      <c r="Q272" s="4" t="str" cm="1">
        <f t="array" ref="Q272">IFERROR(INDEX($A$4:$N$1000,SMALL(IF((INDEX(MID($A$4:$N$1000,1,2),,11)&lt;&gt;"NN")*(INDEX($A$4:$N$1000,,13)&gt;=100)*(INDEX($A$4:$N$1000,,13)&lt;&gt;""),MATCH(ROW($A$4:$N$1000),ROW($A$4:$N$1000)),""),ROWS($A$4:A272)),COLUMNS($A$1:A269)),"")</f>
        <v/>
      </c>
      <c r="R272" s="4" t="str">
        <f>IFERROR(VLOOKUP(Q272,$A:$N,13,0),"")</f>
        <v/>
      </c>
      <c r="S272" s="4" t="str">
        <f ca="1"/>
        <v/>
      </c>
      <c r="T272" s="4" t="str">
        <f ca="1"/>
        <v/>
      </c>
      <c r="U272" s="4" t="str">
        <f t="shared" ca="1" si="35"/>
        <v/>
      </c>
      <c r="X272" s="4" t="str">
        <f>IFERROR(VLOOKUP(V272,$A:$C,4,0),"")</f>
        <v/>
      </c>
      <c r="AA272" s="4" t="str">
        <f t="shared" si="36"/>
        <v/>
      </c>
      <c r="AB272" s="8" t="str" cm="1">
        <f t="array" ref="AB272">IFERROR(INDEX($A$4:$N$1000,SMALL(IF((INDEX(MID($A$4:$N$1000,1,2),,11)&lt;&gt;"NN")*(INDEX($A$4:$N$1000,,13)&gt;=50)*(INDEX($A$4:$N$1000,,13)&lt;100)*(INDEX($A$4:$N$1000,,13)&lt;&gt;""),MATCH(ROW($A$4:$N$1000),ROW($A$4:$N$1000)),""),ROWS($A$4:A272)),COLUMNS($A$1:A269)),"")</f>
        <v/>
      </c>
      <c r="AC272" s="4" t="str">
        <f>IFERROR(VLOOKUP(AB272,$A:$N,13,0),"")</f>
        <v/>
      </c>
      <c r="AD272" s="4" t="str">
        <f ca="1"/>
        <v/>
      </c>
      <c r="AE272" s="4" t="str">
        <f ca="1"/>
        <v/>
      </c>
      <c r="AF272" s="4" t="str">
        <f t="shared" ca="1" si="37"/>
        <v/>
      </c>
      <c r="AI272" s="4" t="str">
        <f>IFERROR(VLOOKUP(AG272,$A:$C,4,0),"")</f>
        <v/>
      </c>
      <c r="AL272" s="4" t="str">
        <f>IFERROR(VLOOKUP(AJ272,$A:$C,4,0),"")</f>
        <v/>
      </c>
      <c r="AM272" s="8" t="str" cm="1">
        <f t="array" ref="AM272">IFERROR(INDEX($A$4:$N$1000,SMALL(IF((INDEX(MID($A$4:$N$1000,1,2),,11)&lt;&gt;"NN")*(INDEX($A$4:$N$1000,,13)&gt;=0)*(INDEX($A$4:$N$1000,,13)&lt;50)*(INDEX($A$4:$N$1000,,13)&lt;&gt;""),MATCH(ROW($A$4:$N$1000),ROW($A$4:$N$1000)),""),ROWS($A$4:A272)),COLUMNS($A$1:A269)),"")</f>
        <v/>
      </c>
      <c r="AN272" s="4" t="str">
        <f>IFERROR(VLOOKUP(AM272,$A:$N,13,0),"")</f>
        <v/>
      </c>
      <c r="AO272" s="4" t="str">
        <f ca="1"/>
        <v/>
      </c>
      <c r="AP272" s="4" t="str">
        <f ca="1"/>
        <v/>
      </c>
      <c r="AQ272" s="4" t="str">
        <f t="shared" ca="1" si="38"/>
        <v/>
      </c>
      <c r="AT272" s="4" t="str">
        <f>IFERROR(VLOOKUP(AR272,$A:$C,4,0),"")</f>
        <v/>
      </c>
      <c r="AU272" s="8" t="str" cm="1">
        <f t="array" ref="AU272">IFERROR(INDEX($A$4:$N$1000,SMALL(IF((INDEX(MID($A$4:$N$1000,1,2),,11)="NN")*(INDEX($A$4:$N$1000,,13)&gt;=0)*(INDEX($A$4:$N$1000,,13)&lt;&gt;""),MATCH(ROW($A$4:$N$1000),ROW($A$4:$N$1000)),""),ROWS($A$4:A272)),COLUMNS($A$1:A269)),"")</f>
        <v/>
      </c>
      <c r="AV272" s="4" t="str">
        <f>IFERROR(VLOOKUP(AU272,$A:$N,13,0),"")</f>
        <v/>
      </c>
      <c r="AW272" s="4" t="str">
        <f ca="1"/>
        <v/>
      </c>
      <c r="AX272" s="4" t="str">
        <f ca="1"/>
        <v/>
      </c>
      <c r="AY272" s="4" t="str">
        <f ca="1">IFERROR(VLOOKUP(AW272,$A:$C,4,0),"")</f>
        <v/>
      </c>
    </row>
    <row r="273" spans="1:5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 s="20"/>
      <c r="Q273" s="4" t="str" cm="1">
        <f t="array" ref="Q273">IFERROR(INDEX($A$4:$N$1000,SMALL(IF((INDEX(MID($A$4:$N$1000,1,2),,11)&lt;&gt;"NN")*(INDEX($A$4:$N$1000,,13)&gt;=100)*(INDEX($A$4:$N$1000,,13)&lt;&gt;""),MATCH(ROW($A$4:$N$1000),ROW($A$4:$N$1000)),""),ROWS($A$4:A273)),COLUMNS($A$1:A270)),"")</f>
        <v/>
      </c>
      <c r="R273" s="4" t="str">
        <f>IFERROR(VLOOKUP(Q273,$A:$N,13,0),"")</f>
        <v/>
      </c>
      <c r="S273" s="4" t="str">
        <f ca="1"/>
        <v/>
      </c>
      <c r="T273" s="4" t="str">
        <f ca="1"/>
        <v/>
      </c>
      <c r="U273" s="4" t="str">
        <f t="shared" ca="1" si="35"/>
        <v/>
      </c>
      <c r="X273" s="4" t="str">
        <f>IFERROR(VLOOKUP(V273,$A:$C,4,0),"")</f>
        <v/>
      </c>
      <c r="AA273" s="4" t="str">
        <f t="shared" si="36"/>
        <v/>
      </c>
      <c r="AB273" s="8" t="str" cm="1">
        <f t="array" ref="AB273">IFERROR(INDEX($A$4:$N$1000,SMALL(IF((INDEX(MID($A$4:$N$1000,1,2),,11)&lt;&gt;"NN")*(INDEX($A$4:$N$1000,,13)&gt;=50)*(INDEX($A$4:$N$1000,,13)&lt;100)*(INDEX($A$4:$N$1000,,13)&lt;&gt;""),MATCH(ROW($A$4:$N$1000),ROW($A$4:$N$1000)),""),ROWS($A$4:A273)),COLUMNS($A$1:A270)),"")</f>
        <v/>
      </c>
      <c r="AC273" s="4" t="str">
        <f>IFERROR(VLOOKUP(AB273,$A:$N,13,0),"")</f>
        <v/>
      </c>
      <c r="AD273" s="4" t="str">
        <f ca="1"/>
        <v/>
      </c>
      <c r="AE273" s="4" t="str">
        <f ca="1"/>
        <v/>
      </c>
      <c r="AF273" s="4" t="str">
        <f t="shared" ca="1" si="37"/>
        <v/>
      </c>
      <c r="AI273" s="4" t="str">
        <f>IFERROR(VLOOKUP(AG273,$A:$C,4,0),"")</f>
        <v/>
      </c>
      <c r="AL273" s="4" t="str">
        <f>IFERROR(VLOOKUP(AJ273,$A:$C,4,0),"")</f>
        <v/>
      </c>
      <c r="AM273" s="8" t="str" cm="1">
        <f t="array" ref="AM273">IFERROR(INDEX($A$4:$N$1000,SMALL(IF((INDEX(MID($A$4:$N$1000,1,2),,11)&lt;&gt;"NN")*(INDEX($A$4:$N$1000,,13)&gt;=0)*(INDEX($A$4:$N$1000,,13)&lt;50)*(INDEX($A$4:$N$1000,,13)&lt;&gt;""),MATCH(ROW($A$4:$N$1000),ROW($A$4:$N$1000)),""),ROWS($A$4:A273)),COLUMNS($A$1:A270)),"")</f>
        <v/>
      </c>
      <c r="AN273" s="4" t="str">
        <f>IFERROR(VLOOKUP(AM273,$A:$N,13,0),"")</f>
        <v/>
      </c>
      <c r="AO273" s="4" t="str">
        <f ca="1"/>
        <v/>
      </c>
      <c r="AP273" s="4" t="str">
        <f ca="1"/>
        <v/>
      </c>
      <c r="AQ273" s="4" t="str">
        <f t="shared" ca="1" si="38"/>
        <v/>
      </c>
      <c r="AT273" s="4" t="str">
        <f>IFERROR(VLOOKUP(AR273,$A:$C,4,0),"")</f>
        <v/>
      </c>
      <c r="AU273" s="8" t="str" cm="1">
        <f t="array" ref="AU273">IFERROR(INDEX($A$4:$N$1000,SMALL(IF((INDEX(MID($A$4:$N$1000,1,2),,11)="NN")*(INDEX($A$4:$N$1000,,13)&gt;=0)*(INDEX($A$4:$N$1000,,13)&lt;&gt;""),MATCH(ROW($A$4:$N$1000),ROW($A$4:$N$1000)),""),ROWS($A$4:A273)),COLUMNS($A$1:A270)),"")</f>
        <v/>
      </c>
      <c r="AV273" s="4" t="str">
        <f>IFERROR(VLOOKUP(AU273,$A:$N,13,0),"")</f>
        <v/>
      </c>
      <c r="AW273" s="4" t="str">
        <f ca="1"/>
        <v/>
      </c>
      <c r="AX273" s="4" t="str">
        <f ca="1"/>
        <v/>
      </c>
      <c r="AY273" s="4" t="str">
        <f ca="1">IFERROR(VLOOKUP(AW273,$A:$C,4,0),"")</f>
        <v/>
      </c>
    </row>
    <row r="274" spans="1:5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 s="20"/>
      <c r="Q274" s="4" t="str" cm="1">
        <f t="array" ref="Q274">IFERROR(INDEX($A$4:$N$1000,SMALL(IF((INDEX(MID($A$4:$N$1000,1,2),,11)&lt;&gt;"NN")*(INDEX($A$4:$N$1000,,13)&gt;=100)*(INDEX($A$4:$N$1000,,13)&lt;&gt;""),MATCH(ROW($A$4:$N$1000),ROW($A$4:$N$1000)),""),ROWS($A$4:A274)),COLUMNS($A$1:A271)),"")</f>
        <v/>
      </c>
      <c r="R274" s="4" t="str">
        <f>IFERROR(VLOOKUP(Q274,$A:$N,13,0),"")</f>
        <v/>
      </c>
      <c r="S274" s="4" t="str">
        <f ca="1"/>
        <v/>
      </c>
      <c r="T274" s="4" t="str">
        <f ca="1"/>
        <v/>
      </c>
      <c r="U274" s="4" t="str">
        <f t="shared" ca="1" si="35"/>
        <v/>
      </c>
      <c r="X274" s="4" t="str">
        <f>IFERROR(VLOOKUP(V274,$A:$C,4,0),"")</f>
        <v/>
      </c>
      <c r="AA274" s="4" t="str">
        <f t="shared" si="36"/>
        <v/>
      </c>
      <c r="AB274" s="8" t="str" cm="1">
        <f t="array" ref="AB274">IFERROR(INDEX($A$4:$N$1000,SMALL(IF((INDEX(MID($A$4:$N$1000,1,2),,11)&lt;&gt;"NN")*(INDEX($A$4:$N$1000,,13)&gt;=50)*(INDEX($A$4:$N$1000,,13)&lt;100)*(INDEX($A$4:$N$1000,,13)&lt;&gt;""),MATCH(ROW($A$4:$N$1000),ROW($A$4:$N$1000)),""),ROWS($A$4:A274)),COLUMNS($A$1:A271)),"")</f>
        <v/>
      </c>
      <c r="AC274" s="4" t="str">
        <f>IFERROR(VLOOKUP(AB274,$A:$N,13,0),"")</f>
        <v/>
      </c>
      <c r="AD274" s="4" t="str">
        <f ca="1"/>
        <v/>
      </c>
      <c r="AE274" s="4" t="str">
        <f ca="1"/>
        <v/>
      </c>
      <c r="AF274" s="4" t="str">
        <f t="shared" ca="1" si="37"/>
        <v/>
      </c>
      <c r="AI274" s="4" t="str">
        <f>IFERROR(VLOOKUP(AG274,$A:$C,4,0),"")</f>
        <v/>
      </c>
      <c r="AL274" s="4" t="str">
        <f>IFERROR(VLOOKUP(AJ274,$A:$C,4,0),"")</f>
        <v/>
      </c>
      <c r="AM274" s="8" t="str" cm="1">
        <f t="array" ref="AM274">IFERROR(INDEX($A$4:$N$1000,SMALL(IF((INDEX(MID($A$4:$N$1000,1,2),,11)&lt;&gt;"NN")*(INDEX($A$4:$N$1000,,13)&gt;=0)*(INDEX($A$4:$N$1000,,13)&lt;50)*(INDEX($A$4:$N$1000,,13)&lt;&gt;""),MATCH(ROW($A$4:$N$1000),ROW($A$4:$N$1000)),""),ROWS($A$4:A274)),COLUMNS($A$1:A271)),"")</f>
        <v/>
      </c>
      <c r="AN274" s="4" t="str">
        <f>IFERROR(VLOOKUP(AM274,$A:$N,13,0),"")</f>
        <v/>
      </c>
      <c r="AO274" s="4" t="str">
        <f ca="1"/>
        <v/>
      </c>
      <c r="AP274" s="4" t="str">
        <f ca="1"/>
        <v/>
      </c>
      <c r="AQ274" s="4" t="str">
        <f t="shared" ca="1" si="38"/>
        <v/>
      </c>
      <c r="AT274" s="4" t="str">
        <f>IFERROR(VLOOKUP(AR274,$A:$C,4,0),"")</f>
        <v/>
      </c>
      <c r="AU274" s="8" t="str" cm="1">
        <f t="array" ref="AU274">IFERROR(INDEX($A$4:$N$1000,SMALL(IF((INDEX(MID($A$4:$N$1000,1,2),,11)="NN")*(INDEX($A$4:$N$1000,,13)&gt;=0)*(INDEX($A$4:$N$1000,,13)&lt;&gt;""),MATCH(ROW($A$4:$N$1000),ROW($A$4:$N$1000)),""),ROWS($A$4:A274)),COLUMNS($A$1:A271)),"")</f>
        <v/>
      </c>
      <c r="AV274" s="4" t="str">
        <f>IFERROR(VLOOKUP(AU274,$A:$N,13,0),"")</f>
        <v/>
      </c>
      <c r="AW274" s="4" t="str">
        <f ca="1"/>
        <v/>
      </c>
      <c r="AX274" s="4" t="str">
        <f ca="1"/>
        <v/>
      </c>
      <c r="AY274" s="4" t="str">
        <f ca="1">IFERROR(VLOOKUP(AW274,$A:$C,4,0),"")</f>
        <v/>
      </c>
    </row>
    <row r="275" spans="1:5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 s="20"/>
      <c r="Q275" s="4" t="str" cm="1">
        <f t="array" ref="Q275">IFERROR(INDEX($A$4:$N$1000,SMALL(IF((INDEX(MID($A$4:$N$1000,1,2),,11)&lt;&gt;"NN")*(INDEX($A$4:$N$1000,,13)&gt;=100)*(INDEX($A$4:$N$1000,,13)&lt;&gt;""),MATCH(ROW($A$4:$N$1000),ROW($A$4:$N$1000)),""),ROWS($A$4:A275)),COLUMNS($A$1:A272)),"")</f>
        <v/>
      </c>
      <c r="R275" s="4" t="str">
        <f>IFERROR(VLOOKUP(Q275,$A:$N,13,0),"")</f>
        <v/>
      </c>
      <c r="S275" s="4" t="str">
        <f ca="1"/>
        <v/>
      </c>
      <c r="T275" s="4" t="str">
        <f ca="1"/>
        <v/>
      </c>
      <c r="U275" s="4" t="str">
        <f t="shared" ca="1" si="35"/>
        <v/>
      </c>
      <c r="X275" s="4" t="str">
        <f>IFERROR(VLOOKUP(V275,$A:$C,4,0),"")</f>
        <v/>
      </c>
      <c r="AA275" s="4" t="str">
        <f t="shared" si="36"/>
        <v/>
      </c>
      <c r="AB275" s="8" t="str" cm="1">
        <f t="array" ref="AB275">IFERROR(INDEX($A$4:$N$1000,SMALL(IF((INDEX(MID($A$4:$N$1000,1,2),,11)&lt;&gt;"NN")*(INDEX($A$4:$N$1000,,13)&gt;=50)*(INDEX($A$4:$N$1000,,13)&lt;100)*(INDEX($A$4:$N$1000,,13)&lt;&gt;""),MATCH(ROW($A$4:$N$1000),ROW($A$4:$N$1000)),""),ROWS($A$4:A275)),COLUMNS($A$1:A272)),"")</f>
        <v/>
      </c>
      <c r="AC275" s="4" t="str">
        <f>IFERROR(VLOOKUP(AB275,$A:$N,13,0),"")</f>
        <v/>
      </c>
      <c r="AD275" s="4" t="str">
        <f ca="1"/>
        <v/>
      </c>
      <c r="AE275" s="4" t="str">
        <f ca="1"/>
        <v/>
      </c>
      <c r="AF275" s="4" t="str">
        <f t="shared" ca="1" si="37"/>
        <v/>
      </c>
      <c r="AI275" s="4" t="str">
        <f>IFERROR(VLOOKUP(AG275,$A:$C,4,0),"")</f>
        <v/>
      </c>
      <c r="AL275" s="4" t="str">
        <f>IFERROR(VLOOKUP(AJ275,$A:$C,4,0),"")</f>
        <v/>
      </c>
      <c r="AM275" s="8" t="str" cm="1">
        <f t="array" ref="AM275">IFERROR(INDEX($A$4:$N$1000,SMALL(IF((INDEX(MID($A$4:$N$1000,1,2),,11)&lt;&gt;"NN")*(INDEX($A$4:$N$1000,,13)&gt;=0)*(INDEX($A$4:$N$1000,,13)&lt;50)*(INDEX($A$4:$N$1000,,13)&lt;&gt;""),MATCH(ROW($A$4:$N$1000),ROW($A$4:$N$1000)),""),ROWS($A$4:A275)),COLUMNS($A$1:A272)),"")</f>
        <v/>
      </c>
      <c r="AN275" s="4" t="str">
        <f>IFERROR(VLOOKUP(AM275,$A:$N,13,0),"")</f>
        <v/>
      </c>
      <c r="AO275" s="4" t="str">
        <f ca="1"/>
        <v/>
      </c>
      <c r="AP275" s="4" t="str">
        <f ca="1"/>
        <v/>
      </c>
      <c r="AQ275" s="4" t="str">
        <f t="shared" ca="1" si="38"/>
        <v/>
      </c>
      <c r="AT275" s="4" t="str">
        <f>IFERROR(VLOOKUP(AR275,$A:$C,4,0),"")</f>
        <v/>
      </c>
      <c r="AU275" s="8" t="str" cm="1">
        <f t="array" ref="AU275">IFERROR(INDEX($A$4:$N$1000,SMALL(IF((INDEX(MID($A$4:$N$1000,1,2),,11)="NN")*(INDEX($A$4:$N$1000,,13)&gt;=0)*(INDEX($A$4:$N$1000,,13)&lt;&gt;""),MATCH(ROW($A$4:$N$1000),ROW($A$4:$N$1000)),""),ROWS($A$4:A275)),COLUMNS($A$1:A272)),"")</f>
        <v/>
      </c>
      <c r="AV275" s="4" t="str">
        <f>IFERROR(VLOOKUP(AU275,$A:$N,13,0),"")</f>
        <v/>
      </c>
      <c r="AW275" s="4" t="str">
        <f ca="1"/>
        <v/>
      </c>
      <c r="AX275" s="4" t="str">
        <f ca="1"/>
        <v/>
      </c>
      <c r="AY275" s="4" t="str">
        <f ca="1">IFERROR(VLOOKUP(AW275,$A:$C,4,0),"")</f>
        <v/>
      </c>
    </row>
    <row r="276" spans="1:5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 s="20"/>
      <c r="Q276" s="4" t="str" cm="1">
        <f t="array" ref="Q276">IFERROR(INDEX($A$4:$N$1000,SMALL(IF((INDEX(MID($A$4:$N$1000,1,2),,11)&lt;&gt;"NN")*(INDEX($A$4:$N$1000,,13)&gt;=100)*(INDEX($A$4:$N$1000,,13)&lt;&gt;""),MATCH(ROW($A$4:$N$1000),ROW($A$4:$N$1000)),""),ROWS($A$4:A276)),COLUMNS($A$1:A273)),"")</f>
        <v/>
      </c>
      <c r="R276" s="4" t="str">
        <f>IFERROR(VLOOKUP(Q276,$A:$N,13,0),"")</f>
        <v/>
      </c>
      <c r="S276" s="4" t="str">
        <f ca="1"/>
        <v/>
      </c>
      <c r="T276" s="4" t="str">
        <f ca="1"/>
        <v/>
      </c>
      <c r="U276" s="4" t="str">
        <f t="shared" ca="1" si="35"/>
        <v/>
      </c>
      <c r="X276" s="4" t="str">
        <f>IFERROR(VLOOKUP(V276,$A:$C,4,0),"")</f>
        <v/>
      </c>
      <c r="AA276" s="4" t="str">
        <f t="shared" si="36"/>
        <v/>
      </c>
      <c r="AB276" s="8" t="str" cm="1">
        <f t="array" ref="AB276">IFERROR(INDEX($A$4:$N$1000,SMALL(IF((INDEX(MID($A$4:$N$1000,1,2),,11)&lt;&gt;"NN")*(INDEX($A$4:$N$1000,,13)&gt;=50)*(INDEX($A$4:$N$1000,,13)&lt;100)*(INDEX($A$4:$N$1000,,13)&lt;&gt;""),MATCH(ROW($A$4:$N$1000),ROW($A$4:$N$1000)),""),ROWS($A$4:A276)),COLUMNS($A$1:A273)),"")</f>
        <v/>
      </c>
      <c r="AC276" s="4" t="str">
        <f>IFERROR(VLOOKUP(AB276,$A:$N,13,0),"")</f>
        <v/>
      </c>
      <c r="AD276" s="4" t="str">
        <f ca="1"/>
        <v/>
      </c>
      <c r="AE276" s="4" t="str">
        <f ca="1"/>
        <v/>
      </c>
      <c r="AF276" s="4" t="str">
        <f t="shared" ca="1" si="37"/>
        <v/>
      </c>
      <c r="AI276" s="4" t="str">
        <f>IFERROR(VLOOKUP(AG276,$A:$C,4,0),"")</f>
        <v/>
      </c>
      <c r="AL276" s="4" t="str">
        <f>IFERROR(VLOOKUP(AJ276,$A:$C,4,0),"")</f>
        <v/>
      </c>
      <c r="AM276" s="8" t="str" cm="1">
        <f t="array" ref="AM276">IFERROR(INDEX($A$4:$N$1000,SMALL(IF((INDEX(MID($A$4:$N$1000,1,2),,11)&lt;&gt;"NN")*(INDEX($A$4:$N$1000,,13)&gt;=0)*(INDEX($A$4:$N$1000,,13)&lt;50)*(INDEX($A$4:$N$1000,,13)&lt;&gt;""),MATCH(ROW($A$4:$N$1000),ROW($A$4:$N$1000)),""),ROWS($A$4:A276)),COLUMNS($A$1:A273)),"")</f>
        <v/>
      </c>
      <c r="AN276" s="4" t="str">
        <f>IFERROR(VLOOKUP(AM276,$A:$N,13,0),"")</f>
        <v/>
      </c>
      <c r="AO276" s="4" t="str">
        <f ca="1"/>
        <v/>
      </c>
      <c r="AP276" s="4" t="str">
        <f ca="1"/>
        <v/>
      </c>
      <c r="AQ276" s="4" t="str">
        <f t="shared" ca="1" si="38"/>
        <v/>
      </c>
      <c r="AT276" s="4" t="str">
        <f>IFERROR(VLOOKUP(AR276,$A:$C,4,0),"")</f>
        <v/>
      </c>
      <c r="AU276" s="8" t="str" cm="1">
        <f t="array" ref="AU276">IFERROR(INDEX($A$4:$N$1000,SMALL(IF((INDEX(MID($A$4:$N$1000,1,2),,11)="NN")*(INDEX($A$4:$N$1000,,13)&gt;=0)*(INDEX($A$4:$N$1000,,13)&lt;&gt;""),MATCH(ROW($A$4:$N$1000),ROW($A$4:$N$1000)),""),ROWS($A$4:A276)),COLUMNS($A$1:A273)),"")</f>
        <v/>
      </c>
      <c r="AV276" s="4" t="str">
        <f>IFERROR(VLOOKUP(AU276,$A:$N,13,0),"")</f>
        <v/>
      </c>
      <c r="AW276" s="4" t="str">
        <f ca="1"/>
        <v/>
      </c>
      <c r="AX276" s="4" t="str">
        <f ca="1"/>
        <v/>
      </c>
      <c r="AY276" s="4" t="str">
        <f ca="1">IFERROR(VLOOKUP(AW276,$A:$C,4,0),"")</f>
        <v/>
      </c>
    </row>
    <row r="277" spans="1:5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 s="20"/>
      <c r="Q277" s="4" t="str" cm="1">
        <f t="array" ref="Q277">IFERROR(INDEX($A$4:$N$1000,SMALL(IF((INDEX(MID($A$4:$N$1000,1,2),,11)&lt;&gt;"NN")*(INDEX($A$4:$N$1000,,13)&gt;=100)*(INDEX($A$4:$N$1000,,13)&lt;&gt;""),MATCH(ROW($A$4:$N$1000),ROW($A$4:$N$1000)),""),ROWS($A$4:A277)),COLUMNS($A$1:A274)),"")</f>
        <v/>
      </c>
      <c r="R277" s="4" t="str">
        <f>IFERROR(VLOOKUP(Q277,$A:$N,13,0),"")</f>
        <v/>
      </c>
      <c r="S277" s="4" t="str">
        <f ca="1"/>
        <v/>
      </c>
      <c r="T277" s="4" t="str">
        <f ca="1"/>
        <v/>
      </c>
      <c r="U277" s="4" t="str">
        <f t="shared" ca="1" si="35"/>
        <v/>
      </c>
      <c r="X277" s="4" t="str">
        <f>IFERROR(VLOOKUP(V277,$A:$C,4,0),"")</f>
        <v/>
      </c>
      <c r="AA277" s="4" t="str">
        <f t="shared" si="36"/>
        <v/>
      </c>
      <c r="AB277" s="8" t="str" cm="1">
        <f t="array" ref="AB277">IFERROR(INDEX($A$4:$N$1000,SMALL(IF((INDEX(MID($A$4:$N$1000,1,2),,11)&lt;&gt;"NN")*(INDEX($A$4:$N$1000,,13)&gt;=50)*(INDEX($A$4:$N$1000,,13)&lt;100)*(INDEX($A$4:$N$1000,,13)&lt;&gt;""),MATCH(ROW($A$4:$N$1000),ROW($A$4:$N$1000)),""),ROWS($A$4:A277)),COLUMNS($A$1:A274)),"")</f>
        <v/>
      </c>
      <c r="AC277" s="4" t="str">
        <f>IFERROR(VLOOKUP(AB277,$A:$N,13,0),"")</f>
        <v/>
      </c>
      <c r="AD277" s="4" t="str">
        <f ca="1"/>
        <v/>
      </c>
      <c r="AE277" s="4" t="str">
        <f ca="1"/>
        <v/>
      </c>
      <c r="AF277" s="4" t="str">
        <f t="shared" ca="1" si="37"/>
        <v/>
      </c>
      <c r="AI277" s="4" t="str">
        <f>IFERROR(VLOOKUP(AG277,$A:$C,4,0),"")</f>
        <v/>
      </c>
      <c r="AL277" s="4" t="str">
        <f>IFERROR(VLOOKUP(AJ277,$A:$C,4,0),"")</f>
        <v/>
      </c>
      <c r="AM277" s="8" t="str" cm="1">
        <f t="array" ref="AM277">IFERROR(INDEX($A$4:$N$1000,SMALL(IF((INDEX(MID($A$4:$N$1000,1,2),,11)&lt;&gt;"NN")*(INDEX($A$4:$N$1000,,13)&gt;=0)*(INDEX($A$4:$N$1000,,13)&lt;50)*(INDEX($A$4:$N$1000,,13)&lt;&gt;""),MATCH(ROW($A$4:$N$1000),ROW($A$4:$N$1000)),""),ROWS($A$4:A277)),COLUMNS($A$1:A274)),"")</f>
        <v/>
      </c>
      <c r="AN277" s="4" t="str">
        <f>IFERROR(VLOOKUP(AM277,$A:$N,13,0),"")</f>
        <v/>
      </c>
      <c r="AO277" s="4" t="str">
        <f ca="1"/>
        <v/>
      </c>
      <c r="AP277" s="4" t="str">
        <f ca="1"/>
        <v/>
      </c>
      <c r="AQ277" s="4" t="str">
        <f t="shared" ca="1" si="38"/>
        <v/>
      </c>
      <c r="AT277" s="4" t="str">
        <f>IFERROR(VLOOKUP(AR277,$A:$C,4,0),"")</f>
        <v/>
      </c>
      <c r="AU277" s="8" t="str" cm="1">
        <f t="array" ref="AU277">IFERROR(INDEX($A$4:$N$1000,SMALL(IF((INDEX(MID($A$4:$N$1000,1,2),,11)="NN")*(INDEX($A$4:$N$1000,,13)&gt;=0)*(INDEX($A$4:$N$1000,,13)&lt;&gt;""),MATCH(ROW($A$4:$N$1000),ROW($A$4:$N$1000)),""),ROWS($A$4:A277)),COLUMNS($A$1:A274)),"")</f>
        <v/>
      </c>
      <c r="AV277" s="4" t="str">
        <f>IFERROR(VLOOKUP(AU277,$A:$N,13,0),"")</f>
        <v/>
      </c>
      <c r="AW277" s="4" t="str">
        <f ca="1"/>
        <v/>
      </c>
      <c r="AX277" s="4" t="str">
        <f ca="1"/>
        <v/>
      </c>
      <c r="AY277" s="4" t="str">
        <f ca="1">IFERROR(VLOOKUP(AW277,$A:$C,4,0),"")</f>
        <v/>
      </c>
    </row>
    <row r="278" spans="1:5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 s="20"/>
      <c r="Q278" s="4" t="str" cm="1">
        <f t="array" ref="Q278">IFERROR(INDEX($A$4:$N$1000,SMALL(IF((INDEX(MID($A$4:$N$1000,1,2),,11)&lt;&gt;"NN")*(INDEX($A$4:$N$1000,,13)&gt;=100)*(INDEX($A$4:$N$1000,,13)&lt;&gt;""),MATCH(ROW($A$4:$N$1000),ROW($A$4:$N$1000)),""),ROWS($A$4:A278)),COLUMNS($A$1:A275)),"")</f>
        <v/>
      </c>
      <c r="R278" s="4" t="str">
        <f>IFERROR(VLOOKUP(Q278,$A:$N,13,0),"")</f>
        <v/>
      </c>
      <c r="S278" s="4" t="str">
        <f ca="1"/>
        <v/>
      </c>
      <c r="T278" s="4" t="str">
        <f ca="1"/>
        <v/>
      </c>
      <c r="U278" s="4" t="str">
        <f t="shared" ca="1" si="35"/>
        <v/>
      </c>
      <c r="X278" s="4" t="str">
        <f>IFERROR(VLOOKUP(V278,$A:$C,4,0),"")</f>
        <v/>
      </c>
      <c r="AA278" s="4" t="str">
        <f t="shared" si="36"/>
        <v/>
      </c>
      <c r="AB278" s="8" t="str" cm="1">
        <f t="array" ref="AB278">IFERROR(INDEX($A$4:$N$1000,SMALL(IF((INDEX(MID($A$4:$N$1000,1,2),,11)&lt;&gt;"NN")*(INDEX($A$4:$N$1000,,13)&gt;=50)*(INDEX($A$4:$N$1000,,13)&lt;100)*(INDEX($A$4:$N$1000,,13)&lt;&gt;""),MATCH(ROW($A$4:$N$1000),ROW($A$4:$N$1000)),""),ROWS($A$4:A278)),COLUMNS($A$1:A275)),"")</f>
        <v/>
      </c>
      <c r="AC278" s="4" t="str">
        <f>IFERROR(VLOOKUP(AB278,$A:$N,13,0),"")</f>
        <v/>
      </c>
      <c r="AD278" s="4" t="str">
        <f ca="1"/>
        <v/>
      </c>
      <c r="AE278" s="4" t="str">
        <f ca="1"/>
        <v/>
      </c>
      <c r="AF278" s="4" t="str">
        <f t="shared" ca="1" si="37"/>
        <v/>
      </c>
      <c r="AI278" s="4" t="str">
        <f>IFERROR(VLOOKUP(AG278,$A:$C,4,0),"")</f>
        <v/>
      </c>
      <c r="AL278" s="4" t="str">
        <f>IFERROR(VLOOKUP(AJ278,$A:$C,4,0),"")</f>
        <v/>
      </c>
      <c r="AM278" s="8" t="str" cm="1">
        <f t="array" ref="AM278">IFERROR(INDEX($A$4:$N$1000,SMALL(IF((INDEX(MID($A$4:$N$1000,1,2),,11)&lt;&gt;"NN")*(INDEX($A$4:$N$1000,,13)&gt;=0)*(INDEX($A$4:$N$1000,,13)&lt;50)*(INDEX($A$4:$N$1000,,13)&lt;&gt;""),MATCH(ROW($A$4:$N$1000),ROW($A$4:$N$1000)),""),ROWS($A$4:A278)),COLUMNS($A$1:A275)),"")</f>
        <v/>
      </c>
      <c r="AN278" s="4" t="str">
        <f>IFERROR(VLOOKUP(AM278,$A:$N,13,0),"")</f>
        <v/>
      </c>
      <c r="AO278" s="4" t="str">
        <f ca="1"/>
        <v/>
      </c>
      <c r="AP278" s="4" t="str">
        <f ca="1"/>
        <v/>
      </c>
      <c r="AQ278" s="4" t="str">
        <f t="shared" ca="1" si="38"/>
        <v/>
      </c>
      <c r="AT278" s="4" t="str">
        <f>IFERROR(VLOOKUP(AR278,$A:$C,4,0),"")</f>
        <v/>
      </c>
      <c r="AU278" s="8" t="str" cm="1">
        <f t="array" ref="AU278">IFERROR(INDEX($A$4:$N$1000,SMALL(IF((INDEX(MID($A$4:$N$1000,1,2),,11)="NN")*(INDEX($A$4:$N$1000,,13)&gt;=0)*(INDEX($A$4:$N$1000,,13)&lt;&gt;""),MATCH(ROW($A$4:$N$1000),ROW($A$4:$N$1000)),""),ROWS($A$4:A278)),COLUMNS($A$1:A275)),"")</f>
        <v/>
      </c>
      <c r="AV278" s="4" t="str">
        <f>IFERROR(VLOOKUP(AU278,$A:$N,13,0),"")</f>
        <v/>
      </c>
      <c r="AW278" s="4" t="str">
        <f ca="1"/>
        <v/>
      </c>
      <c r="AX278" s="4" t="str">
        <f ca="1"/>
        <v/>
      </c>
      <c r="AY278" s="4" t="str">
        <f ca="1">IFERROR(VLOOKUP(AW278,$A:$C,4,0),"")</f>
        <v/>
      </c>
    </row>
    <row r="279" spans="1:5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 s="20"/>
      <c r="Q279" s="4" t="str" cm="1">
        <f t="array" ref="Q279">IFERROR(INDEX($A$4:$N$1000,SMALL(IF((INDEX(MID($A$4:$N$1000,1,2),,11)&lt;&gt;"NN")*(INDEX($A$4:$N$1000,,13)&gt;=100)*(INDEX($A$4:$N$1000,,13)&lt;&gt;""),MATCH(ROW($A$4:$N$1000),ROW($A$4:$N$1000)),""),ROWS($A$4:A279)),COLUMNS($A$1:A276)),"")</f>
        <v/>
      </c>
      <c r="R279" s="4" t="str">
        <f>IFERROR(VLOOKUP(Q279,$A:$N,13,0),"")</f>
        <v/>
      </c>
      <c r="S279" s="4" t="str">
        <f ca="1"/>
        <v/>
      </c>
      <c r="T279" s="4" t="str">
        <f ca="1"/>
        <v/>
      </c>
      <c r="U279" s="4" t="str">
        <f t="shared" ca="1" si="35"/>
        <v/>
      </c>
      <c r="X279" s="4" t="str">
        <f>IFERROR(VLOOKUP(V279,$A:$C,4,0),"")</f>
        <v/>
      </c>
      <c r="AA279" s="4" t="str">
        <f t="shared" si="36"/>
        <v/>
      </c>
      <c r="AB279" s="8" t="str" cm="1">
        <f t="array" ref="AB279">IFERROR(INDEX($A$4:$N$1000,SMALL(IF((INDEX(MID($A$4:$N$1000,1,2),,11)&lt;&gt;"NN")*(INDEX($A$4:$N$1000,,13)&gt;=50)*(INDEX($A$4:$N$1000,,13)&lt;100)*(INDEX($A$4:$N$1000,,13)&lt;&gt;""),MATCH(ROW($A$4:$N$1000),ROW($A$4:$N$1000)),""),ROWS($A$4:A279)),COLUMNS($A$1:A276)),"")</f>
        <v/>
      </c>
      <c r="AC279" s="4" t="str">
        <f>IFERROR(VLOOKUP(AB279,$A:$N,13,0),"")</f>
        <v/>
      </c>
      <c r="AD279" s="4" t="str">
        <f ca="1"/>
        <v/>
      </c>
      <c r="AE279" s="4" t="str">
        <f ca="1"/>
        <v/>
      </c>
      <c r="AF279" s="4" t="str">
        <f t="shared" ca="1" si="37"/>
        <v/>
      </c>
      <c r="AI279" s="4" t="str">
        <f>IFERROR(VLOOKUP(AG279,$A:$C,4,0),"")</f>
        <v/>
      </c>
      <c r="AL279" s="4" t="str">
        <f>IFERROR(VLOOKUP(AJ279,$A:$C,4,0),"")</f>
        <v/>
      </c>
      <c r="AM279" s="8" t="str" cm="1">
        <f t="array" ref="AM279">IFERROR(INDEX($A$4:$N$1000,SMALL(IF((INDEX(MID($A$4:$N$1000,1,2),,11)&lt;&gt;"NN")*(INDEX($A$4:$N$1000,,13)&gt;=0)*(INDEX($A$4:$N$1000,,13)&lt;50)*(INDEX($A$4:$N$1000,,13)&lt;&gt;""),MATCH(ROW($A$4:$N$1000),ROW($A$4:$N$1000)),""),ROWS($A$4:A279)),COLUMNS($A$1:A276)),"")</f>
        <v/>
      </c>
      <c r="AN279" s="4" t="str">
        <f>IFERROR(VLOOKUP(AM279,$A:$N,13,0),"")</f>
        <v/>
      </c>
      <c r="AO279" s="4" t="str">
        <f ca="1"/>
        <v/>
      </c>
      <c r="AP279" s="4" t="str">
        <f ca="1"/>
        <v/>
      </c>
      <c r="AQ279" s="4" t="str">
        <f t="shared" ca="1" si="38"/>
        <v/>
      </c>
      <c r="AT279" s="4" t="str">
        <f>IFERROR(VLOOKUP(AR279,$A:$C,4,0),"")</f>
        <v/>
      </c>
      <c r="AU279" s="8" t="str" cm="1">
        <f t="array" ref="AU279">IFERROR(INDEX($A$4:$N$1000,SMALL(IF((INDEX(MID($A$4:$N$1000,1,2),,11)="NN")*(INDEX($A$4:$N$1000,,13)&gt;=0)*(INDEX($A$4:$N$1000,,13)&lt;&gt;""),MATCH(ROW($A$4:$N$1000),ROW($A$4:$N$1000)),""),ROWS($A$4:A279)),COLUMNS($A$1:A276)),"")</f>
        <v/>
      </c>
      <c r="AV279" s="4" t="str">
        <f>IFERROR(VLOOKUP(AU279,$A:$N,13,0),"")</f>
        <v/>
      </c>
      <c r="AW279" s="4" t="str">
        <f ca="1"/>
        <v/>
      </c>
      <c r="AX279" s="4" t="str">
        <f ca="1"/>
        <v/>
      </c>
      <c r="AY279" s="4" t="str">
        <f ca="1">IFERROR(VLOOKUP(AW279,$A:$C,4,0),"")</f>
        <v/>
      </c>
    </row>
    <row r="280" spans="1:5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 s="20"/>
      <c r="Q280" s="4" t="str" cm="1">
        <f t="array" ref="Q280">IFERROR(INDEX($A$4:$N$1000,SMALL(IF((INDEX(MID($A$4:$N$1000,1,2),,11)&lt;&gt;"NN")*(INDEX($A$4:$N$1000,,13)&gt;=100)*(INDEX($A$4:$N$1000,,13)&lt;&gt;""),MATCH(ROW($A$4:$N$1000),ROW($A$4:$N$1000)),""),ROWS($A$4:A280)),COLUMNS($A$1:A277)),"")</f>
        <v/>
      </c>
      <c r="R280" s="4" t="str">
        <f>IFERROR(VLOOKUP(Q280,$A:$N,13,0),"")</f>
        <v/>
      </c>
      <c r="S280" s="4" t="str">
        <f ca="1"/>
        <v/>
      </c>
      <c r="T280" s="4" t="str">
        <f ca="1"/>
        <v/>
      </c>
      <c r="U280" s="4" t="str">
        <f t="shared" ca="1" si="35"/>
        <v/>
      </c>
      <c r="X280" s="4" t="str">
        <f>IFERROR(VLOOKUP(V280,$A:$C,4,0),"")</f>
        <v/>
      </c>
      <c r="AA280" s="4" t="str">
        <f t="shared" si="36"/>
        <v/>
      </c>
      <c r="AB280" s="8" t="str" cm="1">
        <f t="array" ref="AB280">IFERROR(INDEX($A$4:$N$1000,SMALL(IF((INDEX(MID($A$4:$N$1000,1,2),,11)&lt;&gt;"NN")*(INDEX($A$4:$N$1000,,13)&gt;=50)*(INDEX($A$4:$N$1000,,13)&lt;100)*(INDEX($A$4:$N$1000,,13)&lt;&gt;""),MATCH(ROW($A$4:$N$1000),ROW($A$4:$N$1000)),""),ROWS($A$4:A280)),COLUMNS($A$1:A277)),"")</f>
        <v/>
      </c>
      <c r="AC280" s="4" t="str">
        <f>IFERROR(VLOOKUP(AB280,$A:$N,13,0),"")</f>
        <v/>
      </c>
      <c r="AD280" s="4" t="str">
        <f ca="1"/>
        <v/>
      </c>
      <c r="AE280" s="4" t="str">
        <f ca="1"/>
        <v/>
      </c>
      <c r="AF280" s="4" t="str">
        <f t="shared" ca="1" si="37"/>
        <v/>
      </c>
      <c r="AI280" s="4" t="str">
        <f>IFERROR(VLOOKUP(AG280,$A:$C,4,0),"")</f>
        <v/>
      </c>
      <c r="AL280" s="4" t="str">
        <f>IFERROR(VLOOKUP(AJ280,$A:$C,4,0),"")</f>
        <v/>
      </c>
      <c r="AM280" s="8" t="str" cm="1">
        <f t="array" ref="AM280">IFERROR(INDEX($A$4:$N$1000,SMALL(IF((INDEX(MID($A$4:$N$1000,1,2),,11)&lt;&gt;"NN")*(INDEX($A$4:$N$1000,,13)&gt;=0)*(INDEX($A$4:$N$1000,,13)&lt;50)*(INDEX($A$4:$N$1000,,13)&lt;&gt;""),MATCH(ROW($A$4:$N$1000),ROW($A$4:$N$1000)),""),ROWS($A$4:A280)),COLUMNS($A$1:A277)),"")</f>
        <v/>
      </c>
      <c r="AN280" s="4" t="str">
        <f>IFERROR(VLOOKUP(AM280,$A:$N,13,0),"")</f>
        <v/>
      </c>
      <c r="AO280" s="4" t="str">
        <f ca="1"/>
        <v/>
      </c>
      <c r="AP280" s="4" t="str">
        <f ca="1"/>
        <v/>
      </c>
      <c r="AQ280" s="4" t="str">
        <f t="shared" ca="1" si="38"/>
        <v/>
      </c>
      <c r="AT280" s="4" t="str">
        <f>IFERROR(VLOOKUP(AR280,$A:$C,4,0),"")</f>
        <v/>
      </c>
      <c r="AU280" s="8" t="str" cm="1">
        <f t="array" ref="AU280">IFERROR(INDEX($A$4:$N$1000,SMALL(IF((INDEX(MID($A$4:$N$1000,1,2),,11)="NN")*(INDEX($A$4:$N$1000,,13)&gt;=0)*(INDEX($A$4:$N$1000,,13)&lt;&gt;""),MATCH(ROW($A$4:$N$1000),ROW($A$4:$N$1000)),""),ROWS($A$4:A280)),COLUMNS($A$1:A277)),"")</f>
        <v/>
      </c>
      <c r="AV280" s="4" t="str">
        <f>IFERROR(VLOOKUP(AU280,$A:$N,13,0),"")</f>
        <v/>
      </c>
      <c r="AW280" s="4" t="str">
        <f ca="1"/>
        <v/>
      </c>
      <c r="AX280" s="4" t="str">
        <f ca="1"/>
        <v/>
      </c>
      <c r="AY280" s="4" t="str">
        <f ca="1">IFERROR(VLOOKUP(AW280,$A:$C,4,0),"")</f>
        <v/>
      </c>
    </row>
    <row r="281" spans="1:5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 s="20"/>
      <c r="Q281" s="4" t="str" cm="1">
        <f t="array" ref="Q281">IFERROR(INDEX($A$4:$N$1000,SMALL(IF((INDEX(MID($A$4:$N$1000,1,2),,11)&lt;&gt;"NN")*(INDEX($A$4:$N$1000,,13)&gt;=100)*(INDEX($A$4:$N$1000,,13)&lt;&gt;""),MATCH(ROW($A$4:$N$1000),ROW($A$4:$N$1000)),""),ROWS($A$4:A281)),COLUMNS($A$1:A278)),"")</f>
        <v/>
      </c>
      <c r="R281" s="4" t="str">
        <f>IFERROR(VLOOKUP(Q281,$A:$N,13,0),"")</f>
        <v/>
      </c>
      <c r="S281" s="4" t="str">
        <f ca="1"/>
        <v/>
      </c>
      <c r="T281" s="4" t="str">
        <f ca="1"/>
        <v/>
      </c>
      <c r="U281" s="4" t="str">
        <f t="shared" ca="1" si="35"/>
        <v/>
      </c>
      <c r="X281" s="4" t="str">
        <f>IFERROR(VLOOKUP(V281,$A:$C,4,0),"")</f>
        <v/>
      </c>
      <c r="AA281" s="4" t="str">
        <f t="shared" si="36"/>
        <v/>
      </c>
      <c r="AB281" s="8" t="str" cm="1">
        <f t="array" ref="AB281">IFERROR(INDEX($A$4:$N$1000,SMALL(IF((INDEX(MID($A$4:$N$1000,1,2),,11)&lt;&gt;"NN")*(INDEX($A$4:$N$1000,,13)&gt;=50)*(INDEX($A$4:$N$1000,,13)&lt;100)*(INDEX($A$4:$N$1000,,13)&lt;&gt;""),MATCH(ROW($A$4:$N$1000),ROW($A$4:$N$1000)),""),ROWS($A$4:A281)),COLUMNS($A$1:A278)),"")</f>
        <v/>
      </c>
      <c r="AC281" s="4" t="str">
        <f>IFERROR(VLOOKUP(AB281,$A:$N,13,0),"")</f>
        <v/>
      </c>
      <c r="AD281" s="4" t="str">
        <f ca="1"/>
        <v/>
      </c>
      <c r="AE281" s="4" t="str">
        <f ca="1"/>
        <v/>
      </c>
      <c r="AF281" s="4" t="str">
        <f t="shared" ca="1" si="37"/>
        <v/>
      </c>
      <c r="AI281" s="4" t="str">
        <f>IFERROR(VLOOKUP(AG281,$A:$C,4,0),"")</f>
        <v/>
      </c>
      <c r="AL281" s="4" t="str">
        <f>IFERROR(VLOOKUP(AJ281,$A:$C,4,0),"")</f>
        <v/>
      </c>
      <c r="AM281" s="8" t="str" cm="1">
        <f t="array" ref="AM281">IFERROR(INDEX($A$4:$N$1000,SMALL(IF((INDEX(MID($A$4:$N$1000,1,2),,11)&lt;&gt;"NN")*(INDEX($A$4:$N$1000,,13)&gt;=0)*(INDEX($A$4:$N$1000,,13)&lt;50)*(INDEX($A$4:$N$1000,,13)&lt;&gt;""),MATCH(ROW($A$4:$N$1000),ROW($A$4:$N$1000)),""),ROWS($A$4:A281)),COLUMNS($A$1:A278)),"")</f>
        <v/>
      </c>
      <c r="AN281" s="4" t="str">
        <f>IFERROR(VLOOKUP(AM281,$A:$N,13,0),"")</f>
        <v/>
      </c>
      <c r="AO281" s="4" t="str">
        <f ca="1"/>
        <v/>
      </c>
      <c r="AP281" s="4" t="str">
        <f ca="1"/>
        <v/>
      </c>
      <c r="AQ281" s="4" t="str">
        <f t="shared" ca="1" si="38"/>
        <v/>
      </c>
      <c r="AT281" s="4" t="str">
        <f>IFERROR(VLOOKUP(AR281,$A:$C,4,0),"")</f>
        <v/>
      </c>
      <c r="AU281" s="8" t="str" cm="1">
        <f t="array" ref="AU281">IFERROR(INDEX($A$4:$N$1000,SMALL(IF((INDEX(MID($A$4:$N$1000,1,2),,11)="NN")*(INDEX($A$4:$N$1000,,13)&gt;=0)*(INDEX($A$4:$N$1000,,13)&lt;&gt;""),MATCH(ROW($A$4:$N$1000),ROW($A$4:$N$1000)),""),ROWS($A$4:A281)),COLUMNS($A$1:A278)),"")</f>
        <v/>
      </c>
      <c r="AV281" s="4" t="str">
        <f>IFERROR(VLOOKUP(AU281,$A:$N,13,0),"")</f>
        <v/>
      </c>
      <c r="AW281" s="4" t="str">
        <f ca="1"/>
        <v/>
      </c>
      <c r="AX281" s="4" t="str">
        <f ca="1"/>
        <v/>
      </c>
      <c r="AY281" s="4" t="str">
        <f ca="1">IFERROR(VLOOKUP(AW281,$A:$C,4,0),"")</f>
        <v/>
      </c>
    </row>
    <row r="282" spans="1:5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 s="20"/>
      <c r="Q282" s="4" t="str" cm="1">
        <f t="array" ref="Q282">IFERROR(INDEX($A$4:$N$1000,SMALL(IF((INDEX(MID($A$4:$N$1000,1,2),,11)&lt;&gt;"NN")*(INDEX($A$4:$N$1000,,13)&gt;=100)*(INDEX($A$4:$N$1000,,13)&lt;&gt;""),MATCH(ROW($A$4:$N$1000),ROW($A$4:$N$1000)),""),ROWS($A$4:A282)),COLUMNS($A$1:A279)),"")</f>
        <v/>
      </c>
      <c r="R282" s="4" t="str">
        <f>IFERROR(VLOOKUP(Q282,$A:$N,13,0),"")</f>
        <v/>
      </c>
      <c r="S282" s="4" t="str">
        <f ca="1"/>
        <v/>
      </c>
      <c r="T282" s="4" t="str">
        <f ca="1"/>
        <v/>
      </c>
      <c r="U282" s="4" t="str">
        <f t="shared" ca="1" si="35"/>
        <v/>
      </c>
      <c r="X282" s="4" t="str">
        <f>IFERROR(VLOOKUP(V282,$A:$C,4,0),"")</f>
        <v/>
      </c>
      <c r="AA282" s="4" t="str">
        <f t="shared" si="36"/>
        <v/>
      </c>
      <c r="AB282" s="8" t="str" cm="1">
        <f t="array" ref="AB282">IFERROR(INDEX($A$4:$N$1000,SMALL(IF((INDEX(MID($A$4:$N$1000,1,2),,11)&lt;&gt;"NN")*(INDEX($A$4:$N$1000,,13)&gt;=50)*(INDEX($A$4:$N$1000,,13)&lt;100)*(INDEX($A$4:$N$1000,,13)&lt;&gt;""),MATCH(ROW($A$4:$N$1000),ROW($A$4:$N$1000)),""),ROWS($A$4:A282)),COLUMNS($A$1:A279)),"")</f>
        <v/>
      </c>
      <c r="AC282" s="4" t="str">
        <f>IFERROR(VLOOKUP(AB282,$A:$N,13,0),"")</f>
        <v/>
      </c>
      <c r="AD282" s="4" t="str">
        <f ca="1"/>
        <v/>
      </c>
      <c r="AE282" s="4" t="str">
        <f ca="1"/>
        <v/>
      </c>
      <c r="AF282" s="4" t="str">
        <f t="shared" ca="1" si="37"/>
        <v/>
      </c>
      <c r="AI282" s="4" t="str">
        <f>IFERROR(VLOOKUP(AG282,$A:$C,4,0),"")</f>
        <v/>
      </c>
      <c r="AL282" s="4" t="str">
        <f>IFERROR(VLOOKUP(AJ282,$A:$C,4,0),"")</f>
        <v/>
      </c>
      <c r="AM282" s="8" t="str" cm="1">
        <f t="array" ref="AM282">IFERROR(INDEX($A$4:$N$1000,SMALL(IF((INDEX(MID($A$4:$N$1000,1,2),,11)&lt;&gt;"NN")*(INDEX($A$4:$N$1000,,13)&gt;=0)*(INDEX($A$4:$N$1000,,13)&lt;50)*(INDEX($A$4:$N$1000,,13)&lt;&gt;""),MATCH(ROW($A$4:$N$1000),ROW($A$4:$N$1000)),""),ROWS($A$4:A282)),COLUMNS($A$1:A279)),"")</f>
        <v/>
      </c>
      <c r="AN282" s="4" t="str">
        <f>IFERROR(VLOOKUP(AM282,$A:$N,13,0),"")</f>
        <v/>
      </c>
      <c r="AO282" s="4" t="str">
        <f ca="1"/>
        <v/>
      </c>
      <c r="AP282" s="4" t="str">
        <f ca="1"/>
        <v/>
      </c>
      <c r="AQ282" s="4" t="str">
        <f t="shared" ca="1" si="38"/>
        <v/>
      </c>
      <c r="AT282" s="4" t="str">
        <f>IFERROR(VLOOKUP(AR282,$A:$C,4,0),"")</f>
        <v/>
      </c>
      <c r="AU282" s="8" t="str" cm="1">
        <f t="array" ref="AU282">IFERROR(INDEX($A$4:$N$1000,SMALL(IF((INDEX(MID($A$4:$N$1000,1,2),,11)="NN")*(INDEX($A$4:$N$1000,,13)&gt;=0)*(INDEX($A$4:$N$1000,,13)&lt;&gt;""),MATCH(ROW($A$4:$N$1000),ROW($A$4:$N$1000)),""),ROWS($A$4:A282)),COLUMNS($A$1:A279)),"")</f>
        <v/>
      </c>
      <c r="AV282" s="4" t="str">
        <f>IFERROR(VLOOKUP(AU282,$A:$N,13,0),"")</f>
        <v/>
      </c>
      <c r="AW282" s="4" t="str">
        <f ca="1"/>
        <v/>
      </c>
      <c r="AX282" s="4" t="str">
        <f ca="1"/>
        <v/>
      </c>
      <c r="AY282" s="4" t="str">
        <f ca="1">IFERROR(VLOOKUP(AW282,$A:$C,4,0),"")</f>
        <v/>
      </c>
    </row>
    <row r="283" spans="1:5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 s="20"/>
      <c r="Q283" s="4" t="str" cm="1">
        <f t="array" ref="Q283">IFERROR(INDEX($A$4:$N$1000,SMALL(IF((INDEX(MID($A$4:$N$1000,1,2),,11)&lt;&gt;"NN")*(INDEX($A$4:$N$1000,,13)&gt;=100)*(INDEX($A$4:$N$1000,,13)&lt;&gt;""),MATCH(ROW($A$4:$N$1000),ROW($A$4:$N$1000)),""),ROWS($A$4:A283)),COLUMNS($A$1:A280)),"")</f>
        <v/>
      </c>
      <c r="R283" s="4" t="str">
        <f>IFERROR(VLOOKUP(Q283,$A:$N,13,0),"")</f>
        <v/>
      </c>
      <c r="S283" s="4" t="str">
        <f ca="1"/>
        <v/>
      </c>
      <c r="T283" s="4" t="str">
        <f ca="1"/>
        <v/>
      </c>
      <c r="U283" s="4" t="str">
        <f t="shared" ca="1" si="35"/>
        <v/>
      </c>
      <c r="X283" s="4" t="str">
        <f>IFERROR(VLOOKUP(V283,$A:$C,4,0),"")</f>
        <v/>
      </c>
      <c r="AA283" s="4" t="str">
        <f t="shared" si="36"/>
        <v/>
      </c>
      <c r="AB283" s="8" t="str" cm="1">
        <f t="array" ref="AB283">IFERROR(INDEX($A$4:$N$1000,SMALL(IF((INDEX(MID($A$4:$N$1000,1,2),,11)&lt;&gt;"NN")*(INDEX($A$4:$N$1000,,13)&gt;=50)*(INDEX($A$4:$N$1000,,13)&lt;100)*(INDEX($A$4:$N$1000,,13)&lt;&gt;""),MATCH(ROW($A$4:$N$1000),ROW($A$4:$N$1000)),""),ROWS($A$4:A283)),COLUMNS($A$1:A280)),"")</f>
        <v/>
      </c>
      <c r="AC283" s="4" t="str">
        <f>IFERROR(VLOOKUP(AB283,$A:$N,13,0),"")</f>
        <v/>
      </c>
      <c r="AD283" s="4" t="str">
        <f ca="1"/>
        <v/>
      </c>
      <c r="AE283" s="4" t="str">
        <f ca="1"/>
        <v/>
      </c>
      <c r="AF283" s="4" t="str">
        <f t="shared" ca="1" si="37"/>
        <v/>
      </c>
      <c r="AI283" s="4" t="str">
        <f>IFERROR(VLOOKUP(AG283,$A:$C,4,0),"")</f>
        <v/>
      </c>
      <c r="AL283" s="4" t="str">
        <f>IFERROR(VLOOKUP(AJ283,$A:$C,4,0),"")</f>
        <v/>
      </c>
      <c r="AM283" s="8" t="str" cm="1">
        <f t="array" ref="AM283">IFERROR(INDEX($A$4:$N$1000,SMALL(IF((INDEX(MID($A$4:$N$1000,1,2),,11)&lt;&gt;"NN")*(INDEX($A$4:$N$1000,,13)&gt;=0)*(INDEX($A$4:$N$1000,,13)&lt;50)*(INDEX($A$4:$N$1000,,13)&lt;&gt;""),MATCH(ROW($A$4:$N$1000),ROW($A$4:$N$1000)),""),ROWS($A$4:A283)),COLUMNS($A$1:A280)),"")</f>
        <v/>
      </c>
      <c r="AN283" s="4" t="str">
        <f>IFERROR(VLOOKUP(AM283,$A:$N,13,0),"")</f>
        <v/>
      </c>
      <c r="AO283" s="4" t="str">
        <f ca="1"/>
        <v/>
      </c>
      <c r="AP283" s="4" t="str">
        <f ca="1"/>
        <v/>
      </c>
      <c r="AQ283" s="4" t="str">
        <f t="shared" ca="1" si="38"/>
        <v/>
      </c>
      <c r="AT283" s="4" t="str">
        <f>IFERROR(VLOOKUP(AR283,$A:$C,4,0),"")</f>
        <v/>
      </c>
      <c r="AU283" s="8" t="str" cm="1">
        <f t="array" ref="AU283">IFERROR(INDEX($A$4:$N$1000,SMALL(IF((INDEX(MID($A$4:$N$1000,1,2),,11)="NN")*(INDEX($A$4:$N$1000,,13)&gt;=0)*(INDEX($A$4:$N$1000,,13)&lt;&gt;""),MATCH(ROW($A$4:$N$1000),ROW($A$4:$N$1000)),""),ROWS($A$4:A283)),COLUMNS($A$1:A280)),"")</f>
        <v/>
      </c>
      <c r="AV283" s="4" t="str">
        <f>IFERROR(VLOOKUP(AU283,$A:$N,13,0),"")</f>
        <v/>
      </c>
      <c r="AW283" s="4" t="str">
        <f ca="1"/>
        <v/>
      </c>
      <c r="AX283" s="4" t="str">
        <f ca="1"/>
        <v/>
      </c>
      <c r="AY283" s="4" t="str">
        <f ca="1">IFERROR(VLOOKUP(AW283,$A:$C,4,0),"")</f>
        <v/>
      </c>
    </row>
    <row r="284" spans="1:5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 s="20"/>
      <c r="Q284" s="4" t="str" cm="1">
        <f t="array" ref="Q284">IFERROR(INDEX($A$4:$N$1000,SMALL(IF((INDEX(MID($A$4:$N$1000,1,2),,11)&lt;&gt;"NN")*(INDEX($A$4:$N$1000,,13)&gt;=100)*(INDEX($A$4:$N$1000,,13)&lt;&gt;""),MATCH(ROW($A$4:$N$1000),ROW($A$4:$N$1000)),""),ROWS($A$4:A284)),COLUMNS($A$1:A281)),"")</f>
        <v/>
      </c>
      <c r="R284" s="4" t="str">
        <f>IFERROR(VLOOKUP(Q284,$A:$N,13,0),"")</f>
        <v/>
      </c>
      <c r="S284" s="4" t="str">
        <f ca="1"/>
        <v/>
      </c>
      <c r="T284" s="4" t="str">
        <f ca="1"/>
        <v/>
      </c>
      <c r="U284" s="4" t="str">
        <f t="shared" ca="1" si="35"/>
        <v/>
      </c>
      <c r="X284" s="4" t="str">
        <f>IFERROR(VLOOKUP(V284,$A:$C,4,0),"")</f>
        <v/>
      </c>
      <c r="AA284" s="4" t="str">
        <f t="shared" si="36"/>
        <v/>
      </c>
      <c r="AB284" s="8" t="str" cm="1">
        <f t="array" ref="AB284">IFERROR(INDEX($A$4:$N$1000,SMALL(IF((INDEX(MID($A$4:$N$1000,1,2),,11)&lt;&gt;"NN")*(INDEX($A$4:$N$1000,,13)&gt;=50)*(INDEX($A$4:$N$1000,,13)&lt;100)*(INDEX($A$4:$N$1000,,13)&lt;&gt;""),MATCH(ROW($A$4:$N$1000),ROW($A$4:$N$1000)),""),ROWS($A$4:A284)),COLUMNS($A$1:A281)),"")</f>
        <v/>
      </c>
      <c r="AC284" s="4" t="str">
        <f>IFERROR(VLOOKUP(AB284,$A:$N,13,0),"")</f>
        <v/>
      </c>
      <c r="AD284" s="4" t="str">
        <f ca="1"/>
        <v/>
      </c>
      <c r="AE284" s="4" t="str">
        <f ca="1"/>
        <v/>
      </c>
      <c r="AF284" s="4" t="str">
        <f t="shared" ca="1" si="37"/>
        <v/>
      </c>
      <c r="AI284" s="4" t="str">
        <f>IFERROR(VLOOKUP(AG284,$A:$C,4,0),"")</f>
        <v/>
      </c>
      <c r="AL284" s="4" t="str">
        <f>IFERROR(VLOOKUP(AJ284,$A:$C,4,0),"")</f>
        <v/>
      </c>
      <c r="AM284" s="8" t="str" cm="1">
        <f t="array" ref="AM284">IFERROR(INDEX($A$4:$N$1000,SMALL(IF((INDEX(MID($A$4:$N$1000,1,2),,11)&lt;&gt;"NN")*(INDEX($A$4:$N$1000,,13)&gt;=0)*(INDEX($A$4:$N$1000,,13)&lt;50)*(INDEX($A$4:$N$1000,,13)&lt;&gt;""),MATCH(ROW($A$4:$N$1000),ROW($A$4:$N$1000)),""),ROWS($A$4:A284)),COLUMNS($A$1:A281)),"")</f>
        <v/>
      </c>
      <c r="AN284" s="4" t="str">
        <f>IFERROR(VLOOKUP(AM284,$A:$N,13,0),"")</f>
        <v/>
      </c>
      <c r="AO284" s="4" t="str">
        <f ca="1"/>
        <v/>
      </c>
      <c r="AP284" s="4" t="str">
        <f ca="1"/>
        <v/>
      </c>
      <c r="AQ284" s="4" t="str">
        <f t="shared" ca="1" si="38"/>
        <v/>
      </c>
      <c r="AT284" s="4" t="str">
        <f>IFERROR(VLOOKUP(AR284,$A:$C,4,0),"")</f>
        <v/>
      </c>
      <c r="AU284" s="8" t="str" cm="1">
        <f t="array" ref="AU284">IFERROR(INDEX($A$4:$N$1000,SMALL(IF((INDEX(MID($A$4:$N$1000,1,2),,11)="NN")*(INDEX($A$4:$N$1000,,13)&gt;=0)*(INDEX($A$4:$N$1000,,13)&lt;&gt;""),MATCH(ROW($A$4:$N$1000),ROW($A$4:$N$1000)),""),ROWS($A$4:A284)),COLUMNS($A$1:A281)),"")</f>
        <v/>
      </c>
      <c r="AV284" s="4" t="str">
        <f>IFERROR(VLOOKUP(AU284,$A:$N,13,0),"")</f>
        <v/>
      </c>
      <c r="AW284" s="4" t="str">
        <f ca="1"/>
        <v/>
      </c>
      <c r="AX284" s="4" t="str">
        <f ca="1"/>
        <v/>
      </c>
      <c r="AY284" s="4" t="str">
        <f ca="1">IFERROR(VLOOKUP(AW284,$A:$C,4,0),"")</f>
        <v/>
      </c>
    </row>
    <row r="285" spans="1:5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 s="20"/>
      <c r="Q285" s="4" t="str" cm="1">
        <f t="array" ref="Q285">IFERROR(INDEX($A$4:$N$1000,SMALL(IF((INDEX(MID($A$4:$N$1000,1,2),,11)&lt;&gt;"NN")*(INDEX($A$4:$N$1000,,13)&gt;=100)*(INDEX($A$4:$N$1000,,13)&lt;&gt;""),MATCH(ROW($A$4:$N$1000),ROW($A$4:$N$1000)),""),ROWS($A$4:A285)),COLUMNS($A$1:A282)),"")</f>
        <v/>
      </c>
      <c r="R285" s="4" t="str">
        <f>IFERROR(VLOOKUP(Q285,$A:$N,13,0),"")</f>
        <v/>
      </c>
      <c r="S285" s="4" t="str">
        <f ca="1"/>
        <v/>
      </c>
      <c r="T285" s="4" t="str">
        <f ca="1"/>
        <v/>
      </c>
      <c r="U285" s="4" t="str">
        <f t="shared" ca="1" si="35"/>
        <v/>
      </c>
      <c r="X285" s="4" t="str">
        <f>IFERROR(VLOOKUP(V285,$A:$C,4,0),"")</f>
        <v/>
      </c>
      <c r="AA285" s="4" t="str">
        <f t="shared" si="36"/>
        <v/>
      </c>
      <c r="AB285" s="8" t="str" cm="1">
        <f t="array" ref="AB285">IFERROR(INDEX($A$4:$N$1000,SMALL(IF((INDEX(MID($A$4:$N$1000,1,2),,11)&lt;&gt;"NN")*(INDEX($A$4:$N$1000,,13)&gt;=50)*(INDEX($A$4:$N$1000,,13)&lt;100)*(INDEX($A$4:$N$1000,,13)&lt;&gt;""),MATCH(ROW($A$4:$N$1000),ROW($A$4:$N$1000)),""),ROWS($A$4:A285)),COLUMNS($A$1:A282)),"")</f>
        <v/>
      </c>
      <c r="AC285" s="4" t="str">
        <f>IFERROR(VLOOKUP(AB285,$A:$N,13,0),"")</f>
        <v/>
      </c>
      <c r="AD285" s="4" t="str">
        <f ca="1"/>
        <v/>
      </c>
      <c r="AE285" s="4" t="str">
        <f ca="1"/>
        <v/>
      </c>
      <c r="AF285" s="4" t="str">
        <f t="shared" ca="1" si="37"/>
        <v/>
      </c>
      <c r="AI285" s="4" t="str">
        <f>IFERROR(VLOOKUP(AG285,$A:$C,4,0),"")</f>
        <v/>
      </c>
      <c r="AL285" s="4" t="str">
        <f>IFERROR(VLOOKUP(AJ285,$A:$C,4,0),"")</f>
        <v/>
      </c>
      <c r="AM285" s="8" t="str" cm="1">
        <f t="array" ref="AM285">IFERROR(INDEX($A$4:$N$1000,SMALL(IF((INDEX(MID($A$4:$N$1000,1,2),,11)&lt;&gt;"NN")*(INDEX($A$4:$N$1000,,13)&gt;=0)*(INDEX($A$4:$N$1000,,13)&lt;50)*(INDEX($A$4:$N$1000,,13)&lt;&gt;""),MATCH(ROW($A$4:$N$1000),ROW($A$4:$N$1000)),""),ROWS($A$4:A285)),COLUMNS($A$1:A282)),"")</f>
        <v/>
      </c>
      <c r="AN285" s="4" t="str">
        <f>IFERROR(VLOOKUP(AM285,$A:$N,13,0),"")</f>
        <v/>
      </c>
      <c r="AO285" s="4" t="str">
        <f ca="1"/>
        <v/>
      </c>
      <c r="AP285" s="4" t="str">
        <f ca="1"/>
        <v/>
      </c>
      <c r="AQ285" s="4" t="str">
        <f t="shared" ca="1" si="38"/>
        <v/>
      </c>
      <c r="AT285" s="4" t="str">
        <f>IFERROR(VLOOKUP(AR285,$A:$C,4,0),"")</f>
        <v/>
      </c>
      <c r="AU285" s="8" t="str" cm="1">
        <f t="array" ref="AU285">IFERROR(INDEX($A$4:$N$1000,SMALL(IF((INDEX(MID($A$4:$N$1000,1,2),,11)="NN")*(INDEX($A$4:$N$1000,,13)&gt;=0)*(INDEX($A$4:$N$1000,,13)&lt;&gt;""),MATCH(ROW($A$4:$N$1000),ROW($A$4:$N$1000)),""),ROWS($A$4:A285)),COLUMNS($A$1:A282)),"")</f>
        <v/>
      </c>
      <c r="AV285" s="4" t="str">
        <f>IFERROR(VLOOKUP(AU285,$A:$N,13,0),"")</f>
        <v/>
      </c>
      <c r="AW285" s="4" t="str">
        <f ca="1"/>
        <v/>
      </c>
      <c r="AX285" s="4" t="str">
        <f ca="1"/>
        <v/>
      </c>
      <c r="AY285" s="4" t="str">
        <f ca="1">IFERROR(VLOOKUP(AW285,$A:$C,4,0),"")</f>
        <v/>
      </c>
    </row>
    <row r="286" spans="1:5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 s="20"/>
      <c r="Q286" s="4" t="str" cm="1">
        <f t="array" ref="Q286">IFERROR(INDEX($A$4:$N$1000,SMALL(IF((INDEX(MID($A$4:$N$1000,1,2),,11)&lt;&gt;"NN")*(INDEX($A$4:$N$1000,,13)&gt;=100)*(INDEX($A$4:$N$1000,,13)&lt;&gt;""),MATCH(ROW($A$4:$N$1000),ROW($A$4:$N$1000)),""),ROWS($A$4:A286)),COLUMNS($A$1:A283)),"")</f>
        <v/>
      </c>
      <c r="R286" s="4" t="str">
        <f>IFERROR(VLOOKUP(Q286,$A:$N,13,0),"")</f>
        <v/>
      </c>
      <c r="S286" s="4" t="str">
        <f ca="1"/>
        <v/>
      </c>
      <c r="T286" s="4" t="str">
        <f ca="1"/>
        <v/>
      </c>
      <c r="U286" s="4" t="str">
        <f t="shared" ca="1" si="35"/>
        <v/>
      </c>
      <c r="X286" s="4" t="str">
        <f>IFERROR(VLOOKUP(V286,$A:$C,4,0),"")</f>
        <v/>
      </c>
      <c r="AA286" s="4" t="str">
        <f t="shared" si="36"/>
        <v/>
      </c>
      <c r="AB286" s="8" t="str" cm="1">
        <f t="array" ref="AB286">IFERROR(INDEX($A$4:$N$1000,SMALL(IF((INDEX(MID($A$4:$N$1000,1,2),,11)&lt;&gt;"NN")*(INDEX($A$4:$N$1000,,13)&gt;=50)*(INDEX($A$4:$N$1000,,13)&lt;100)*(INDEX($A$4:$N$1000,,13)&lt;&gt;""),MATCH(ROW($A$4:$N$1000),ROW($A$4:$N$1000)),""),ROWS($A$4:A286)),COLUMNS($A$1:A283)),"")</f>
        <v/>
      </c>
      <c r="AC286" s="4" t="str">
        <f>IFERROR(VLOOKUP(AB286,$A:$N,13,0),"")</f>
        <v/>
      </c>
      <c r="AD286" s="4" t="str">
        <f ca="1"/>
        <v/>
      </c>
      <c r="AE286" s="4" t="str">
        <f ca="1"/>
        <v/>
      </c>
      <c r="AF286" s="4" t="str">
        <f t="shared" ca="1" si="37"/>
        <v/>
      </c>
      <c r="AI286" s="4" t="str">
        <f>IFERROR(VLOOKUP(AG286,$A:$C,4,0),"")</f>
        <v/>
      </c>
      <c r="AL286" s="4" t="str">
        <f>IFERROR(VLOOKUP(AJ286,$A:$C,4,0),"")</f>
        <v/>
      </c>
      <c r="AM286" s="8" t="str" cm="1">
        <f t="array" ref="AM286">IFERROR(INDEX($A$4:$N$1000,SMALL(IF((INDEX(MID($A$4:$N$1000,1,2),,11)&lt;&gt;"NN")*(INDEX($A$4:$N$1000,,13)&gt;=0)*(INDEX($A$4:$N$1000,,13)&lt;50)*(INDEX($A$4:$N$1000,,13)&lt;&gt;""),MATCH(ROW($A$4:$N$1000),ROW($A$4:$N$1000)),""),ROWS($A$4:A286)),COLUMNS($A$1:A283)),"")</f>
        <v/>
      </c>
      <c r="AN286" s="4" t="str">
        <f>IFERROR(VLOOKUP(AM286,$A:$N,13,0),"")</f>
        <v/>
      </c>
      <c r="AO286" s="4" t="str">
        <f ca="1"/>
        <v/>
      </c>
      <c r="AP286" s="4" t="str">
        <f ca="1"/>
        <v/>
      </c>
      <c r="AQ286" s="4" t="str">
        <f t="shared" ca="1" si="38"/>
        <v/>
      </c>
      <c r="AT286" s="4" t="str">
        <f>IFERROR(VLOOKUP(AR286,$A:$C,4,0),"")</f>
        <v/>
      </c>
      <c r="AU286" s="8" t="str" cm="1">
        <f t="array" ref="AU286">IFERROR(INDEX($A$4:$N$1000,SMALL(IF((INDEX(MID($A$4:$N$1000,1,2),,11)="NN")*(INDEX($A$4:$N$1000,,13)&gt;=0)*(INDEX($A$4:$N$1000,,13)&lt;&gt;""),MATCH(ROW($A$4:$N$1000),ROW($A$4:$N$1000)),""),ROWS($A$4:A286)),COLUMNS($A$1:A283)),"")</f>
        <v/>
      </c>
      <c r="AV286" s="4" t="str">
        <f>IFERROR(VLOOKUP(AU286,$A:$N,13,0),"")</f>
        <v/>
      </c>
      <c r="AW286" s="4" t="str">
        <f ca="1"/>
        <v/>
      </c>
      <c r="AX286" s="4" t="str">
        <f ca="1"/>
        <v/>
      </c>
      <c r="AY286" s="4" t="str">
        <f ca="1">IFERROR(VLOOKUP(AW286,$A:$C,4,0),"")</f>
        <v/>
      </c>
    </row>
    <row r="287" spans="1:5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 s="20"/>
      <c r="Q287" s="4" t="str" cm="1">
        <f t="array" ref="Q287">IFERROR(INDEX($A$4:$N$1000,SMALL(IF((INDEX(MID($A$4:$N$1000,1,2),,11)&lt;&gt;"NN")*(INDEX($A$4:$N$1000,,13)&gt;=100)*(INDEX($A$4:$N$1000,,13)&lt;&gt;""),MATCH(ROW($A$4:$N$1000),ROW($A$4:$N$1000)),""),ROWS($A$4:A287)),COLUMNS($A$1:A284)),"")</f>
        <v/>
      </c>
      <c r="R287" s="4" t="str">
        <f>IFERROR(VLOOKUP(Q287,$A:$N,13,0),"")</f>
        <v/>
      </c>
      <c r="S287" s="4" t="str">
        <f ca="1"/>
        <v/>
      </c>
      <c r="T287" s="4" t="str">
        <f ca="1"/>
        <v/>
      </c>
      <c r="U287" s="4" t="str">
        <f t="shared" ca="1" si="35"/>
        <v/>
      </c>
      <c r="X287" s="4" t="str">
        <f>IFERROR(VLOOKUP(V287,$A:$C,4,0),"")</f>
        <v/>
      </c>
      <c r="AA287" s="4" t="str">
        <f t="shared" si="36"/>
        <v/>
      </c>
      <c r="AB287" s="8" t="str" cm="1">
        <f t="array" ref="AB287">IFERROR(INDEX($A$4:$N$1000,SMALL(IF((INDEX(MID($A$4:$N$1000,1,2),,11)&lt;&gt;"NN")*(INDEX($A$4:$N$1000,,13)&gt;=50)*(INDEX($A$4:$N$1000,,13)&lt;100)*(INDEX($A$4:$N$1000,,13)&lt;&gt;""),MATCH(ROW($A$4:$N$1000),ROW($A$4:$N$1000)),""),ROWS($A$4:A287)),COLUMNS($A$1:A284)),"")</f>
        <v/>
      </c>
      <c r="AC287" s="4" t="str">
        <f>IFERROR(VLOOKUP(AB287,$A:$N,13,0),"")</f>
        <v/>
      </c>
      <c r="AD287" s="4" t="str">
        <f ca="1"/>
        <v/>
      </c>
      <c r="AE287" s="4" t="str">
        <f ca="1"/>
        <v/>
      </c>
      <c r="AF287" s="4" t="str">
        <f t="shared" ca="1" si="37"/>
        <v/>
      </c>
      <c r="AI287" s="4" t="str">
        <f>IFERROR(VLOOKUP(AG287,$A:$C,4,0),"")</f>
        <v/>
      </c>
      <c r="AL287" s="4" t="str">
        <f>IFERROR(VLOOKUP(AJ287,$A:$C,4,0),"")</f>
        <v/>
      </c>
      <c r="AM287" s="8" t="str" cm="1">
        <f t="array" ref="AM287">IFERROR(INDEX($A$4:$N$1000,SMALL(IF((INDEX(MID($A$4:$N$1000,1,2),,11)&lt;&gt;"NN")*(INDEX($A$4:$N$1000,,13)&gt;=0)*(INDEX($A$4:$N$1000,,13)&lt;50)*(INDEX($A$4:$N$1000,,13)&lt;&gt;""),MATCH(ROW($A$4:$N$1000),ROW($A$4:$N$1000)),""),ROWS($A$4:A287)),COLUMNS($A$1:A284)),"")</f>
        <v/>
      </c>
      <c r="AN287" s="4" t="str">
        <f>IFERROR(VLOOKUP(AM287,$A:$N,13,0),"")</f>
        <v/>
      </c>
      <c r="AO287" s="4" t="str">
        <f ca="1"/>
        <v/>
      </c>
      <c r="AP287" s="4" t="str">
        <f ca="1"/>
        <v/>
      </c>
      <c r="AQ287" s="4" t="str">
        <f t="shared" ca="1" si="38"/>
        <v/>
      </c>
      <c r="AT287" s="4" t="str">
        <f>IFERROR(VLOOKUP(AR287,$A:$C,4,0),"")</f>
        <v/>
      </c>
      <c r="AU287" s="8" t="str" cm="1">
        <f t="array" ref="AU287">IFERROR(INDEX($A$4:$N$1000,SMALL(IF((INDEX(MID($A$4:$N$1000,1,2),,11)="NN")*(INDEX($A$4:$N$1000,,13)&gt;=0)*(INDEX($A$4:$N$1000,,13)&lt;&gt;""),MATCH(ROW($A$4:$N$1000),ROW($A$4:$N$1000)),""),ROWS($A$4:A287)),COLUMNS($A$1:A284)),"")</f>
        <v/>
      </c>
      <c r="AV287" s="4" t="str">
        <f>IFERROR(VLOOKUP(AU287,$A:$N,13,0),"")</f>
        <v/>
      </c>
      <c r="AW287" s="4" t="str">
        <f ca="1"/>
        <v/>
      </c>
      <c r="AX287" s="4" t="str">
        <f ca="1"/>
        <v/>
      </c>
      <c r="AY287" s="4" t="str">
        <f ca="1">IFERROR(VLOOKUP(AW287,$A:$C,4,0),"")</f>
        <v/>
      </c>
    </row>
    <row r="288" spans="1:5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 s="20"/>
      <c r="Q288" s="4" t="str" cm="1">
        <f t="array" ref="Q288">IFERROR(INDEX($A$4:$N$1000,SMALL(IF((INDEX(MID($A$4:$N$1000,1,2),,11)&lt;&gt;"NN")*(INDEX($A$4:$N$1000,,13)&gt;=100)*(INDEX($A$4:$N$1000,,13)&lt;&gt;""),MATCH(ROW($A$4:$N$1000),ROW($A$4:$N$1000)),""),ROWS($A$4:A288)),COLUMNS($A$1:A285)),"")</f>
        <v/>
      </c>
      <c r="R288" s="4" t="str">
        <f>IFERROR(VLOOKUP(Q288,$A:$N,13,0),"")</f>
        <v/>
      </c>
      <c r="S288" s="4" t="str">
        <f ca="1"/>
        <v/>
      </c>
      <c r="T288" s="4" t="str">
        <f ca="1"/>
        <v/>
      </c>
      <c r="U288" s="4" t="str">
        <f t="shared" ca="1" si="35"/>
        <v/>
      </c>
      <c r="X288" s="4" t="str">
        <f>IFERROR(VLOOKUP(V288,$A:$C,4,0),"")</f>
        <v/>
      </c>
      <c r="AA288" s="4" t="str">
        <f t="shared" si="36"/>
        <v/>
      </c>
      <c r="AB288" s="8" t="str" cm="1">
        <f t="array" ref="AB288">IFERROR(INDEX($A$4:$N$1000,SMALL(IF((INDEX(MID($A$4:$N$1000,1,2),,11)&lt;&gt;"NN")*(INDEX($A$4:$N$1000,,13)&gt;=50)*(INDEX($A$4:$N$1000,,13)&lt;100)*(INDEX($A$4:$N$1000,,13)&lt;&gt;""),MATCH(ROW($A$4:$N$1000),ROW($A$4:$N$1000)),""),ROWS($A$4:A288)),COLUMNS($A$1:A285)),"")</f>
        <v/>
      </c>
      <c r="AC288" s="4" t="str">
        <f>IFERROR(VLOOKUP(AB288,$A:$N,13,0),"")</f>
        <v/>
      </c>
      <c r="AD288" s="4" t="str">
        <f ca="1"/>
        <v/>
      </c>
      <c r="AE288" s="4" t="str">
        <f ca="1"/>
        <v/>
      </c>
      <c r="AF288" s="4" t="str">
        <f t="shared" ca="1" si="37"/>
        <v/>
      </c>
      <c r="AI288" s="4" t="str">
        <f>IFERROR(VLOOKUP(AG288,$A:$C,4,0),"")</f>
        <v/>
      </c>
      <c r="AL288" s="4" t="str">
        <f>IFERROR(VLOOKUP(AJ288,$A:$C,4,0),"")</f>
        <v/>
      </c>
      <c r="AM288" s="8" t="str" cm="1">
        <f t="array" ref="AM288">IFERROR(INDEX($A$4:$N$1000,SMALL(IF((INDEX(MID($A$4:$N$1000,1,2),,11)&lt;&gt;"NN")*(INDEX($A$4:$N$1000,,13)&gt;=0)*(INDEX($A$4:$N$1000,,13)&lt;50)*(INDEX($A$4:$N$1000,,13)&lt;&gt;""),MATCH(ROW($A$4:$N$1000),ROW($A$4:$N$1000)),""),ROWS($A$4:A288)),COLUMNS($A$1:A285)),"")</f>
        <v/>
      </c>
      <c r="AN288" s="4" t="str">
        <f>IFERROR(VLOOKUP(AM288,$A:$N,13,0),"")</f>
        <v/>
      </c>
      <c r="AO288" s="4" t="str">
        <f ca="1"/>
        <v/>
      </c>
      <c r="AP288" s="4" t="str">
        <f ca="1"/>
        <v/>
      </c>
      <c r="AQ288" s="4" t="str">
        <f t="shared" ca="1" si="38"/>
        <v/>
      </c>
      <c r="AT288" s="4" t="str">
        <f>IFERROR(VLOOKUP(AR288,$A:$C,4,0),"")</f>
        <v/>
      </c>
      <c r="AU288" s="8" t="str" cm="1">
        <f t="array" ref="AU288">IFERROR(INDEX($A$4:$N$1000,SMALL(IF((INDEX(MID($A$4:$N$1000,1,2),,11)="NN")*(INDEX($A$4:$N$1000,,13)&gt;=0)*(INDEX($A$4:$N$1000,,13)&lt;&gt;""),MATCH(ROW($A$4:$N$1000),ROW($A$4:$N$1000)),""),ROWS($A$4:A288)),COLUMNS($A$1:A285)),"")</f>
        <v/>
      </c>
      <c r="AV288" s="4" t="str">
        <f>IFERROR(VLOOKUP(AU288,$A:$N,13,0),"")</f>
        <v/>
      </c>
      <c r="AW288" s="4" t="str">
        <f ca="1"/>
        <v/>
      </c>
      <c r="AX288" s="4" t="str">
        <f ca="1"/>
        <v/>
      </c>
      <c r="AY288" s="4" t="str">
        <f ca="1">IFERROR(VLOOKUP(AW288,$A:$C,4,0),"")</f>
        <v/>
      </c>
    </row>
    <row r="289" spans="1:5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 s="20"/>
      <c r="Q289" s="4" t="str" cm="1">
        <f t="array" ref="Q289">IFERROR(INDEX($A$4:$N$1000,SMALL(IF((INDEX(MID($A$4:$N$1000,1,2),,11)&lt;&gt;"NN")*(INDEX($A$4:$N$1000,,13)&gt;=100)*(INDEX($A$4:$N$1000,,13)&lt;&gt;""),MATCH(ROW($A$4:$N$1000),ROW($A$4:$N$1000)),""),ROWS($A$4:A289)),COLUMNS($A$1:A286)),"")</f>
        <v/>
      </c>
      <c r="R289" s="4" t="str">
        <f>IFERROR(VLOOKUP(Q289,$A:$N,13,0),"")</f>
        <v/>
      </c>
      <c r="S289" s="4" t="str">
        <f ca="1"/>
        <v/>
      </c>
      <c r="T289" s="4" t="str">
        <f ca="1"/>
        <v/>
      </c>
      <c r="U289" s="4" t="str">
        <f t="shared" ca="1" si="35"/>
        <v/>
      </c>
      <c r="X289" s="4" t="str">
        <f>IFERROR(VLOOKUP(V289,$A:$C,4,0),"")</f>
        <v/>
      </c>
      <c r="AA289" s="4" t="str">
        <f t="shared" si="36"/>
        <v/>
      </c>
      <c r="AB289" s="8" t="str" cm="1">
        <f t="array" ref="AB289">IFERROR(INDEX($A$4:$N$1000,SMALL(IF((INDEX(MID($A$4:$N$1000,1,2),,11)&lt;&gt;"NN")*(INDEX($A$4:$N$1000,,13)&gt;=50)*(INDEX($A$4:$N$1000,,13)&lt;100)*(INDEX($A$4:$N$1000,,13)&lt;&gt;""),MATCH(ROW($A$4:$N$1000),ROW($A$4:$N$1000)),""),ROWS($A$4:A289)),COLUMNS($A$1:A286)),"")</f>
        <v/>
      </c>
      <c r="AC289" s="4" t="str">
        <f>IFERROR(VLOOKUP(AB289,$A:$N,13,0),"")</f>
        <v/>
      </c>
      <c r="AD289" s="4" t="str">
        <f ca="1"/>
        <v/>
      </c>
      <c r="AE289" s="4" t="str">
        <f ca="1"/>
        <v/>
      </c>
      <c r="AF289" s="4" t="str">
        <f t="shared" ca="1" si="37"/>
        <v/>
      </c>
      <c r="AI289" s="4" t="str">
        <f>IFERROR(VLOOKUP(AG289,$A:$C,4,0),"")</f>
        <v/>
      </c>
      <c r="AL289" s="4" t="str">
        <f>IFERROR(VLOOKUP(AJ289,$A:$C,4,0),"")</f>
        <v/>
      </c>
      <c r="AM289" s="8" t="str" cm="1">
        <f t="array" ref="AM289">IFERROR(INDEX($A$4:$N$1000,SMALL(IF((INDEX(MID($A$4:$N$1000,1,2),,11)&lt;&gt;"NN")*(INDEX($A$4:$N$1000,,13)&gt;=0)*(INDEX($A$4:$N$1000,,13)&lt;50)*(INDEX($A$4:$N$1000,,13)&lt;&gt;""),MATCH(ROW($A$4:$N$1000),ROW($A$4:$N$1000)),""),ROWS($A$4:A289)),COLUMNS($A$1:A286)),"")</f>
        <v/>
      </c>
      <c r="AN289" s="4" t="str">
        <f>IFERROR(VLOOKUP(AM289,$A:$N,13,0),"")</f>
        <v/>
      </c>
      <c r="AO289" s="4" t="str">
        <f ca="1"/>
        <v/>
      </c>
      <c r="AP289" s="4" t="str">
        <f ca="1"/>
        <v/>
      </c>
      <c r="AQ289" s="4" t="str">
        <f t="shared" ca="1" si="38"/>
        <v/>
      </c>
      <c r="AT289" s="4" t="str">
        <f>IFERROR(VLOOKUP(AR289,$A:$C,4,0),"")</f>
        <v/>
      </c>
      <c r="AU289" s="8" t="str" cm="1">
        <f t="array" ref="AU289">IFERROR(INDEX($A$4:$N$1000,SMALL(IF((INDEX(MID($A$4:$N$1000,1,2),,11)="NN")*(INDEX($A$4:$N$1000,,13)&gt;=0)*(INDEX($A$4:$N$1000,,13)&lt;&gt;""),MATCH(ROW($A$4:$N$1000),ROW($A$4:$N$1000)),""),ROWS($A$4:A289)),COLUMNS($A$1:A286)),"")</f>
        <v/>
      </c>
      <c r="AV289" s="4" t="str">
        <f>IFERROR(VLOOKUP(AU289,$A:$N,13,0),"")</f>
        <v/>
      </c>
      <c r="AW289" s="4" t="str">
        <f ca="1"/>
        <v/>
      </c>
      <c r="AX289" s="4" t="str">
        <f ca="1"/>
        <v/>
      </c>
      <c r="AY289" s="4" t="str">
        <f ca="1">IFERROR(VLOOKUP(AW289,$A:$C,4,0),"")</f>
        <v/>
      </c>
    </row>
    <row r="290" spans="1:5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 s="20"/>
      <c r="Q290" s="4" t="str" cm="1">
        <f t="array" ref="Q290">IFERROR(INDEX($A$4:$N$1000,SMALL(IF((INDEX(MID($A$4:$N$1000,1,2),,11)&lt;&gt;"NN")*(INDEX($A$4:$N$1000,,13)&gt;=100)*(INDEX($A$4:$N$1000,,13)&lt;&gt;""),MATCH(ROW($A$4:$N$1000),ROW($A$4:$N$1000)),""),ROWS($A$4:A290)),COLUMNS($A$1:A287)),"")</f>
        <v/>
      </c>
      <c r="R290" s="4" t="str">
        <f>IFERROR(VLOOKUP(Q290,$A:$N,13,0),"")</f>
        <v/>
      </c>
      <c r="S290" s="4" t="str">
        <f ca="1"/>
        <v/>
      </c>
      <c r="T290" s="4" t="str">
        <f ca="1"/>
        <v/>
      </c>
      <c r="U290" s="4" t="str">
        <f t="shared" ca="1" si="35"/>
        <v/>
      </c>
      <c r="X290" s="4" t="str">
        <f>IFERROR(VLOOKUP(V290,$A:$C,4,0),"")</f>
        <v/>
      </c>
      <c r="AA290" s="4" t="str">
        <f t="shared" si="36"/>
        <v/>
      </c>
      <c r="AB290" s="8" t="str" cm="1">
        <f t="array" ref="AB290">IFERROR(INDEX($A$4:$N$1000,SMALL(IF((INDEX(MID($A$4:$N$1000,1,2),,11)&lt;&gt;"NN")*(INDEX($A$4:$N$1000,,13)&gt;=50)*(INDEX($A$4:$N$1000,,13)&lt;100)*(INDEX($A$4:$N$1000,,13)&lt;&gt;""),MATCH(ROW($A$4:$N$1000),ROW($A$4:$N$1000)),""),ROWS($A$4:A290)),COLUMNS($A$1:A287)),"")</f>
        <v/>
      </c>
      <c r="AC290" s="4" t="str">
        <f>IFERROR(VLOOKUP(AB290,$A:$N,13,0),"")</f>
        <v/>
      </c>
      <c r="AD290" s="4" t="str">
        <f ca="1"/>
        <v/>
      </c>
      <c r="AE290" s="4" t="str">
        <f ca="1"/>
        <v/>
      </c>
      <c r="AF290" s="4" t="str">
        <f t="shared" ca="1" si="37"/>
        <v/>
      </c>
      <c r="AI290" s="4" t="str">
        <f>IFERROR(VLOOKUP(AG290,$A:$C,4,0),"")</f>
        <v/>
      </c>
      <c r="AL290" s="4" t="str">
        <f>IFERROR(VLOOKUP(AJ290,$A:$C,4,0),"")</f>
        <v/>
      </c>
      <c r="AM290" s="8" t="str" cm="1">
        <f t="array" ref="AM290">IFERROR(INDEX($A$4:$N$1000,SMALL(IF((INDEX(MID($A$4:$N$1000,1,2),,11)&lt;&gt;"NN")*(INDEX($A$4:$N$1000,,13)&gt;=0)*(INDEX($A$4:$N$1000,,13)&lt;50)*(INDEX($A$4:$N$1000,,13)&lt;&gt;""),MATCH(ROW($A$4:$N$1000),ROW($A$4:$N$1000)),""),ROWS($A$4:A290)),COLUMNS($A$1:A287)),"")</f>
        <v/>
      </c>
      <c r="AN290" s="4" t="str">
        <f>IFERROR(VLOOKUP(AM290,$A:$N,13,0),"")</f>
        <v/>
      </c>
      <c r="AO290" s="4" t="str">
        <f ca="1"/>
        <v/>
      </c>
      <c r="AP290" s="4" t="str">
        <f ca="1"/>
        <v/>
      </c>
      <c r="AQ290" s="4" t="str">
        <f t="shared" ca="1" si="38"/>
        <v/>
      </c>
      <c r="AT290" s="4" t="str">
        <f>IFERROR(VLOOKUP(AR290,$A:$C,4,0),"")</f>
        <v/>
      </c>
      <c r="AU290" s="8" t="str" cm="1">
        <f t="array" ref="AU290">IFERROR(INDEX($A$4:$N$1000,SMALL(IF((INDEX(MID($A$4:$N$1000,1,2),,11)="NN")*(INDEX($A$4:$N$1000,,13)&gt;=0)*(INDEX($A$4:$N$1000,,13)&lt;&gt;""),MATCH(ROW($A$4:$N$1000),ROW($A$4:$N$1000)),""),ROWS($A$4:A290)),COLUMNS($A$1:A287)),"")</f>
        <v/>
      </c>
      <c r="AV290" s="4" t="str">
        <f>IFERROR(VLOOKUP(AU290,$A:$N,13,0),"")</f>
        <v/>
      </c>
      <c r="AW290" s="4" t="str">
        <f ca="1"/>
        <v/>
      </c>
      <c r="AX290" s="4" t="str">
        <f ca="1"/>
        <v/>
      </c>
      <c r="AY290" s="4" t="str">
        <f ca="1">IFERROR(VLOOKUP(AW290,$A:$C,4,0),"")</f>
        <v/>
      </c>
    </row>
    <row r="291" spans="1:5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 s="20"/>
      <c r="Q291" s="4" t="str" cm="1">
        <f t="array" ref="Q291">IFERROR(INDEX($A$4:$N$1000,SMALL(IF((INDEX(MID($A$4:$N$1000,1,2),,11)&lt;&gt;"NN")*(INDEX($A$4:$N$1000,,13)&gt;=100)*(INDEX($A$4:$N$1000,,13)&lt;&gt;""),MATCH(ROW($A$4:$N$1000),ROW($A$4:$N$1000)),""),ROWS($A$4:A291)),COLUMNS($A$1:A288)),"")</f>
        <v/>
      </c>
      <c r="R291" s="4" t="str">
        <f>IFERROR(VLOOKUP(Q291,$A:$N,13,0),"")</f>
        <v/>
      </c>
      <c r="S291" s="4" t="str">
        <f ca="1"/>
        <v/>
      </c>
      <c r="T291" s="4" t="str">
        <f ca="1"/>
        <v/>
      </c>
      <c r="U291" s="4" t="str">
        <f t="shared" ca="1" si="35"/>
        <v/>
      </c>
      <c r="X291" s="4" t="str">
        <f>IFERROR(VLOOKUP(V291,$A:$C,4,0),"")</f>
        <v/>
      </c>
      <c r="AA291" s="4" t="str">
        <f t="shared" si="36"/>
        <v/>
      </c>
      <c r="AB291" s="8" t="str" cm="1">
        <f t="array" ref="AB291">IFERROR(INDEX($A$4:$N$1000,SMALL(IF((INDEX(MID($A$4:$N$1000,1,2),,11)&lt;&gt;"NN")*(INDEX($A$4:$N$1000,,13)&gt;=50)*(INDEX($A$4:$N$1000,,13)&lt;100)*(INDEX($A$4:$N$1000,,13)&lt;&gt;""),MATCH(ROW($A$4:$N$1000),ROW($A$4:$N$1000)),""),ROWS($A$4:A291)),COLUMNS($A$1:A288)),"")</f>
        <v/>
      </c>
      <c r="AC291" s="4" t="str">
        <f>IFERROR(VLOOKUP(AB291,$A:$N,13,0),"")</f>
        <v/>
      </c>
      <c r="AD291" s="4" t="str">
        <f ca="1"/>
        <v/>
      </c>
      <c r="AE291" s="4" t="str">
        <f ca="1"/>
        <v/>
      </c>
      <c r="AF291" s="4" t="str">
        <f t="shared" ca="1" si="37"/>
        <v/>
      </c>
      <c r="AI291" s="4" t="str">
        <f>IFERROR(VLOOKUP(AG291,$A:$C,4,0),"")</f>
        <v/>
      </c>
      <c r="AL291" s="4" t="str">
        <f>IFERROR(VLOOKUP(AJ291,$A:$C,4,0),"")</f>
        <v/>
      </c>
      <c r="AM291" s="8" t="str" cm="1">
        <f t="array" ref="AM291">IFERROR(INDEX($A$4:$N$1000,SMALL(IF((INDEX(MID($A$4:$N$1000,1,2),,11)&lt;&gt;"NN")*(INDEX($A$4:$N$1000,,13)&gt;=0)*(INDEX($A$4:$N$1000,,13)&lt;50)*(INDEX($A$4:$N$1000,,13)&lt;&gt;""),MATCH(ROW($A$4:$N$1000),ROW($A$4:$N$1000)),""),ROWS($A$4:A291)),COLUMNS($A$1:A288)),"")</f>
        <v/>
      </c>
      <c r="AN291" s="4" t="str">
        <f>IFERROR(VLOOKUP(AM291,$A:$N,13,0),"")</f>
        <v/>
      </c>
      <c r="AO291" s="4" t="str">
        <f ca="1"/>
        <v/>
      </c>
      <c r="AP291" s="4" t="str">
        <f ca="1"/>
        <v/>
      </c>
      <c r="AQ291" s="4" t="str">
        <f t="shared" ca="1" si="38"/>
        <v/>
      </c>
      <c r="AT291" s="4" t="str">
        <f>IFERROR(VLOOKUP(AR291,$A:$C,4,0),"")</f>
        <v/>
      </c>
      <c r="AU291" s="8" t="str" cm="1">
        <f t="array" ref="AU291">IFERROR(INDEX($A$4:$N$1000,SMALL(IF((INDEX(MID($A$4:$N$1000,1,2),,11)="NN")*(INDEX($A$4:$N$1000,,13)&gt;=0)*(INDEX($A$4:$N$1000,,13)&lt;&gt;""),MATCH(ROW($A$4:$N$1000),ROW($A$4:$N$1000)),""),ROWS($A$4:A291)),COLUMNS($A$1:A288)),"")</f>
        <v/>
      </c>
      <c r="AV291" s="4" t="str">
        <f>IFERROR(VLOOKUP(AU291,$A:$N,13,0),"")</f>
        <v/>
      </c>
      <c r="AW291" s="4" t="str">
        <f ca="1"/>
        <v/>
      </c>
      <c r="AX291" s="4" t="str">
        <f ca="1"/>
        <v/>
      </c>
      <c r="AY291" s="4" t="str">
        <f ca="1">IFERROR(VLOOKUP(AW291,$A:$C,4,0),"")</f>
        <v/>
      </c>
    </row>
    <row r="292" spans="1:5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 s="20"/>
      <c r="Q292" s="4" t="str" cm="1">
        <f t="array" ref="Q292">IFERROR(INDEX($A$4:$N$1000,SMALL(IF((INDEX(MID($A$4:$N$1000,1,2),,11)&lt;&gt;"NN")*(INDEX($A$4:$N$1000,,13)&gt;=100)*(INDEX($A$4:$N$1000,,13)&lt;&gt;""),MATCH(ROW($A$4:$N$1000),ROW($A$4:$N$1000)),""),ROWS($A$4:A292)),COLUMNS($A$1:A289)),"")</f>
        <v/>
      </c>
      <c r="R292" s="4" t="str">
        <f>IFERROR(VLOOKUP(Q292,$A:$N,13,0),"")</f>
        <v/>
      </c>
      <c r="S292" s="4" t="str">
        <f ca="1"/>
        <v/>
      </c>
      <c r="T292" s="4" t="str">
        <f ca="1"/>
        <v/>
      </c>
      <c r="U292" s="4" t="str">
        <f t="shared" ca="1" si="35"/>
        <v/>
      </c>
      <c r="X292" s="4" t="str">
        <f>IFERROR(VLOOKUP(V292,$A:$C,4,0),"")</f>
        <v/>
      </c>
      <c r="AA292" s="4" t="str">
        <f t="shared" si="36"/>
        <v/>
      </c>
      <c r="AB292" s="8" t="str" cm="1">
        <f t="array" ref="AB292">IFERROR(INDEX($A$4:$N$1000,SMALL(IF((INDEX(MID($A$4:$N$1000,1,2),,11)&lt;&gt;"NN")*(INDEX($A$4:$N$1000,,13)&gt;=50)*(INDEX($A$4:$N$1000,,13)&lt;100)*(INDEX($A$4:$N$1000,,13)&lt;&gt;""),MATCH(ROW($A$4:$N$1000),ROW($A$4:$N$1000)),""),ROWS($A$4:A292)),COLUMNS($A$1:A289)),"")</f>
        <v/>
      </c>
      <c r="AC292" s="4" t="str">
        <f>IFERROR(VLOOKUP(AB292,$A:$N,13,0),"")</f>
        <v/>
      </c>
      <c r="AD292" s="4" t="str">
        <f ca="1"/>
        <v/>
      </c>
      <c r="AE292" s="4" t="str">
        <f ca="1"/>
        <v/>
      </c>
      <c r="AF292" s="4" t="str">
        <f t="shared" ca="1" si="37"/>
        <v/>
      </c>
      <c r="AI292" s="4" t="str">
        <f>IFERROR(VLOOKUP(AG292,$A:$C,4,0),"")</f>
        <v/>
      </c>
      <c r="AL292" s="4" t="str">
        <f>IFERROR(VLOOKUP(AJ292,$A:$C,4,0),"")</f>
        <v/>
      </c>
      <c r="AM292" s="8" t="str" cm="1">
        <f t="array" ref="AM292">IFERROR(INDEX($A$4:$N$1000,SMALL(IF((INDEX(MID($A$4:$N$1000,1,2),,11)&lt;&gt;"NN")*(INDEX($A$4:$N$1000,,13)&gt;=0)*(INDEX($A$4:$N$1000,,13)&lt;50)*(INDEX($A$4:$N$1000,,13)&lt;&gt;""),MATCH(ROW($A$4:$N$1000),ROW($A$4:$N$1000)),""),ROWS($A$4:A292)),COLUMNS($A$1:A289)),"")</f>
        <v/>
      </c>
      <c r="AN292" s="4" t="str">
        <f>IFERROR(VLOOKUP(AM292,$A:$N,13,0),"")</f>
        <v/>
      </c>
      <c r="AO292" s="4" t="str">
        <f ca="1"/>
        <v/>
      </c>
      <c r="AP292" s="4" t="str">
        <f ca="1"/>
        <v/>
      </c>
      <c r="AQ292" s="4" t="str">
        <f t="shared" ca="1" si="38"/>
        <v/>
      </c>
      <c r="AT292" s="4" t="str">
        <f>IFERROR(VLOOKUP(AR292,$A:$C,4,0),"")</f>
        <v/>
      </c>
      <c r="AU292" s="8" t="str" cm="1">
        <f t="array" ref="AU292">IFERROR(INDEX($A$4:$N$1000,SMALL(IF((INDEX(MID($A$4:$N$1000,1,2),,11)="NN")*(INDEX($A$4:$N$1000,,13)&gt;=0)*(INDEX($A$4:$N$1000,,13)&lt;&gt;""),MATCH(ROW($A$4:$N$1000),ROW($A$4:$N$1000)),""),ROWS($A$4:A292)),COLUMNS($A$1:A289)),"")</f>
        <v/>
      </c>
      <c r="AV292" s="4" t="str">
        <f>IFERROR(VLOOKUP(AU292,$A:$N,13,0),"")</f>
        <v/>
      </c>
      <c r="AW292" s="4" t="str">
        <f ca="1"/>
        <v/>
      </c>
      <c r="AX292" s="4" t="str">
        <f ca="1"/>
        <v/>
      </c>
      <c r="AY292" s="4" t="str">
        <f ca="1">IFERROR(VLOOKUP(AW292,$A:$C,4,0),"")</f>
        <v/>
      </c>
    </row>
    <row r="293" spans="1:5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 s="20"/>
      <c r="Q293" s="4" t="str" cm="1">
        <f t="array" ref="Q293">IFERROR(INDEX($A$4:$N$1000,SMALL(IF((INDEX(MID($A$4:$N$1000,1,2),,11)&lt;&gt;"NN")*(INDEX($A$4:$N$1000,,13)&gt;=100)*(INDEX($A$4:$N$1000,,13)&lt;&gt;""),MATCH(ROW($A$4:$N$1000),ROW($A$4:$N$1000)),""),ROWS($A$4:A293)),COLUMNS($A$1:A290)),"")</f>
        <v/>
      </c>
      <c r="R293" s="4" t="str">
        <f>IFERROR(VLOOKUP(Q293,$A:$N,13,0),"")</f>
        <v/>
      </c>
      <c r="S293" s="4" t="str">
        <f ca="1"/>
        <v/>
      </c>
      <c r="T293" s="4" t="str">
        <f ca="1"/>
        <v/>
      </c>
      <c r="U293" s="4" t="str">
        <f t="shared" ca="1" si="35"/>
        <v/>
      </c>
      <c r="X293" s="4" t="str">
        <f>IFERROR(VLOOKUP(V293,$A:$C,4,0),"")</f>
        <v/>
      </c>
      <c r="AA293" s="4" t="str">
        <f t="shared" si="36"/>
        <v/>
      </c>
      <c r="AB293" s="8" t="str" cm="1">
        <f t="array" ref="AB293">IFERROR(INDEX($A$4:$N$1000,SMALL(IF((INDEX(MID($A$4:$N$1000,1,2),,11)&lt;&gt;"NN")*(INDEX($A$4:$N$1000,,13)&gt;=50)*(INDEX($A$4:$N$1000,,13)&lt;100)*(INDEX($A$4:$N$1000,,13)&lt;&gt;""),MATCH(ROW($A$4:$N$1000),ROW($A$4:$N$1000)),""),ROWS($A$4:A293)),COLUMNS($A$1:A290)),"")</f>
        <v/>
      </c>
      <c r="AC293" s="4" t="str">
        <f>IFERROR(VLOOKUP(AB293,$A:$N,13,0),"")</f>
        <v/>
      </c>
      <c r="AD293" s="4" t="str">
        <f ca="1"/>
        <v/>
      </c>
      <c r="AE293" s="4" t="str">
        <f ca="1"/>
        <v/>
      </c>
      <c r="AF293" s="4" t="str">
        <f t="shared" ca="1" si="37"/>
        <v/>
      </c>
      <c r="AI293" s="4" t="str">
        <f>IFERROR(VLOOKUP(AG293,$A:$C,4,0),"")</f>
        <v/>
      </c>
      <c r="AL293" s="4" t="str">
        <f>IFERROR(VLOOKUP(AJ293,$A:$C,4,0),"")</f>
        <v/>
      </c>
      <c r="AM293" s="8" t="str" cm="1">
        <f t="array" ref="AM293">IFERROR(INDEX($A$4:$N$1000,SMALL(IF((INDEX(MID($A$4:$N$1000,1,2),,11)&lt;&gt;"NN")*(INDEX($A$4:$N$1000,,13)&gt;=0)*(INDEX($A$4:$N$1000,,13)&lt;50)*(INDEX($A$4:$N$1000,,13)&lt;&gt;""),MATCH(ROW($A$4:$N$1000),ROW($A$4:$N$1000)),""),ROWS($A$4:A293)),COLUMNS($A$1:A290)),"")</f>
        <v/>
      </c>
      <c r="AN293" s="4" t="str">
        <f>IFERROR(VLOOKUP(AM293,$A:$N,13,0),"")</f>
        <v/>
      </c>
      <c r="AO293" s="4" t="str">
        <f ca="1"/>
        <v/>
      </c>
      <c r="AP293" s="4" t="str">
        <f ca="1"/>
        <v/>
      </c>
      <c r="AQ293" s="4" t="str">
        <f t="shared" ca="1" si="38"/>
        <v/>
      </c>
      <c r="AT293" s="4" t="str">
        <f>IFERROR(VLOOKUP(AR293,$A:$C,4,0),"")</f>
        <v/>
      </c>
      <c r="AU293" s="8" t="str" cm="1">
        <f t="array" ref="AU293">IFERROR(INDEX($A$4:$N$1000,SMALL(IF((INDEX(MID($A$4:$N$1000,1,2),,11)="NN")*(INDEX($A$4:$N$1000,,13)&gt;=0)*(INDEX($A$4:$N$1000,,13)&lt;&gt;""),MATCH(ROW($A$4:$N$1000),ROW($A$4:$N$1000)),""),ROWS($A$4:A293)),COLUMNS($A$1:A290)),"")</f>
        <v/>
      </c>
      <c r="AV293" s="4" t="str">
        <f>IFERROR(VLOOKUP(AU293,$A:$N,13,0),"")</f>
        <v/>
      </c>
      <c r="AW293" s="4" t="str">
        <f ca="1"/>
        <v/>
      </c>
      <c r="AX293" s="4" t="str">
        <f ca="1"/>
        <v/>
      </c>
      <c r="AY293" s="4" t="str">
        <f ca="1">IFERROR(VLOOKUP(AW293,$A:$C,4,0),"")</f>
        <v/>
      </c>
    </row>
    <row r="294" spans="1:5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 s="20"/>
      <c r="Q294" s="4" t="str" cm="1">
        <f t="array" ref="Q294">IFERROR(INDEX($A$4:$N$1000,SMALL(IF((INDEX(MID($A$4:$N$1000,1,2),,11)&lt;&gt;"NN")*(INDEX($A$4:$N$1000,,13)&gt;=100)*(INDEX($A$4:$N$1000,,13)&lt;&gt;""),MATCH(ROW($A$4:$N$1000),ROW($A$4:$N$1000)),""),ROWS($A$4:A294)),COLUMNS($A$1:A291)),"")</f>
        <v/>
      </c>
      <c r="R294" s="4" t="str">
        <f>IFERROR(VLOOKUP(Q294,$A:$N,13,0),"")</f>
        <v/>
      </c>
      <c r="S294" s="4" t="str">
        <f ca="1"/>
        <v/>
      </c>
      <c r="T294" s="4" t="str">
        <f ca="1"/>
        <v/>
      </c>
      <c r="U294" s="4" t="str">
        <f t="shared" ca="1" si="35"/>
        <v/>
      </c>
      <c r="X294" s="4" t="str">
        <f>IFERROR(VLOOKUP(V294,$A:$C,4,0),"")</f>
        <v/>
      </c>
      <c r="AA294" s="4" t="str">
        <f t="shared" si="36"/>
        <v/>
      </c>
      <c r="AB294" s="8" t="str" cm="1">
        <f t="array" ref="AB294">IFERROR(INDEX($A$4:$N$1000,SMALL(IF((INDEX(MID($A$4:$N$1000,1,2),,11)&lt;&gt;"NN")*(INDEX($A$4:$N$1000,,13)&gt;=50)*(INDEX($A$4:$N$1000,,13)&lt;100)*(INDEX($A$4:$N$1000,,13)&lt;&gt;""),MATCH(ROW($A$4:$N$1000),ROW($A$4:$N$1000)),""),ROWS($A$4:A294)),COLUMNS($A$1:A291)),"")</f>
        <v/>
      </c>
      <c r="AC294" s="4" t="str">
        <f>IFERROR(VLOOKUP(AB294,$A:$N,13,0),"")</f>
        <v/>
      </c>
      <c r="AD294" s="4" t="str">
        <f ca="1"/>
        <v/>
      </c>
      <c r="AE294" s="4" t="str">
        <f ca="1"/>
        <v/>
      </c>
      <c r="AF294" s="4" t="str">
        <f t="shared" ca="1" si="37"/>
        <v/>
      </c>
      <c r="AI294" s="4" t="str">
        <f>IFERROR(VLOOKUP(AG294,$A:$C,4,0),"")</f>
        <v/>
      </c>
      <c r="AL294" s="4" t="str">
        <f>IFERROR(VLOOKUP(AJ294,$A:$C,4,0),"")</f>
        <v/>
      </c>
      <c r="AM294" s="8" t="str" cm="1">
        <f t="array" ref="AM294">IFERROR(INDEX($A$4:$N$1000,SMALL(IF((INDEX(MID($A$4:$N$1000,1,2),,11)&lt;&gt;"NN")*(INDEX($A$4:$N$1000,,13)&gt;=0)*(INDEX($A$4:$N$1000,,13)&lt;50)*(INDEX($A$4:$N$1000,,13)&lt;&gt;""),MATCH(ROW($A$4:$N$1000),ROW($A$4:$N$1000)),""),ROWS($A$4:A294)),COLUMNS($A$1:A291)),"")</f>
        <v/>
      </c>
      <c r="AN294" s="4" t="str">
        <f>IFERROR(VLOOKUP(AM294,$A:$N,13,0),"")</f>
        <v/>
      </c>
      <c r="AO294" s="4" t="str">
        <f ca="1"/>
        <v/>
      </c>
      <c r="AP294" s="4" t="str">
        <f ca="1"/>
        <v/>
      </c>
      <c r="AQ294" s="4" t="str">
        <f t="shared" ca="1" si="38"/>
        <v/>
      </c>
      <c r="AT294" s="4" t="str">
        <f>IFERROR(VLOOKUP(AR294,$A:$C,4,0),"")</f>
        <v/>
      </c>
      <c r="AU294" s="8" t="str" cm="1">
        <f t="array" ref="AU294">IFERROR(INDEX($A$4:$N$1000,SMALL(IF((INDEX(MID($A$4:$N$1000,1,2),,11)="NN")*(INDEX($A$4:$N$1000,,13)&gt;=0)*(INDEX($A$4:$N$1000,,13)&lt;&gt;""),MATCH(ROW($A$4:$N$1000),ROW($A$4:$N$1000)),""),ROWS($A$4:A294)),COLUMNS($A$1:A291)),"")</f>
        <v/>
      </c>
      <c r="AV294" s="4" t="str">
        <f>IFERROR(VLOOKUP(AU294,$A:$N,13,0),"")</f>
        <v/>
      </c>
      <c r="AW294" s="4" t="str">
        <f ca="1"/>
        <v/>
      </c>
      <c r="AX294" s="4" t="str">
        <f ca="1"/>
        <v/>
      </c>
      <c r="AY294" s="4" t="str">
        <f ca="1">IFERROR(VLOOKUP(AW294,$A:$C,4,0),"")</f>
        <v/>
      </c>
    </row>
    <row r="295" spans="1:5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 s="20"/>
      <c r="Q295" s="4" t="str" cm="1">
        <f t="array" ref="Q295">IFERROR(INDEX($A$4:$N$1000,SMALL(IF((INDEX(MID($A$4:$N$1000,1,2),,11)&lt;&gt;"NN")*(INDEX($A$4:$N$1000,,13)&gt;=100)*(INDEX($A$4:$N$1000,,13)&lt;&gt;""),MATCH(ROW($A$4:$N$1000),ROW($A$4:$N$1000)),""),ROWS($A$4:A295)),COLUMNS($A$1:A292)),"")</f>
        <v/>
      </c>
      <c r="R295" s="4" t="str">
        <f>IFERROR(VLOOKUP(Q295,$A:$N,13,0),"")</f>
        <v/>
      </c>
      <c r="S295" s="4" t="str">
        <f ca="1"/>
        <v/>
      </c>
      <c r="T295" s="4" t="str">
        <f ca="1"/>
        <v/>
      </c>
      <c r="U295" s="4" t="str">
        <f t="shared" ca="1" si="35"/>
        <v/>
      </c>
      <c r="X295" s="4" t="str">
        <f>IFERROR(VLOOKUP(V295,$A:$C,4,0),"")</f>
        <v/>
      </c>
      <c r="AA295" s="4" t="str">
        <f t="shared" si="36"/>
        <v/>
      </c>
      <c r="AB295" s="8" t="str" cm="1">
        <f t="array" ref="AB295">IFERROR(INDEX($A$4:$N$1000,SMALL(IF((INDEX(MID($A$4:$N$1000,1,2),,11)&lt;&gt;"NN")*(INDEX($A$4:$N$1000,,13)&gt;=50)*(INDEX($A$4:$N$1000,,13)&lt;100)*(INDEX($A$4:$N$1000,,13)&lt;&gt;""),MATCH(ROW($A$4:$N$1000),ROW($A$4:$N$1000)),""),ROWS($A$4:A295)),COLUMNS($A$1:A292)),"")</f>
        <v/>
      </c>
      <c r="AC295" s="4" t="str">
        <f>IFERROR(VLOOKUP(AB295,$A:$N,13,0),"")</f>
        <v/>
      </c>
      <c r="AD295" s="4" t="str">
        <f ca="1"/>
        <v/>
      </c>
      <c r="AE295" s="4" t="str">
        <f ca="1"/>
        <v/>
      </c>
      <c r="AF295" s="4" t="str">
        <f t="shared" ca="1" si="37"/>
        <v/>
      </c>
      <c r="AI295" s="4" t="str">
        <f>IFERROR(VLOOKUP(AG295,$A:$C,4,0),"")</f>
        <v/>
      </c>
      <c r="AL295" s="4" t="str">
        <f>IFERROR(VLOOKUP(AJ295,$A:$C,4,0),"")</f>
        <v/>
      </c>
      <c r="AM295" s="8" t="str" cm="1">
        <f t="array" ref="AM295">IFERROR(INDEX($A$4:$N$1000,SMALL(IF((INDEX(MID($A$4:$N$1000,1,2),,11)&lt;&gt;"NN")*(INDEX($A$4:$N$1000,,13)&gt;=0)*(INDEX($A$4:$N$1000,,13)&lt;50)*(INDEX($A$4:$N$1000,,13)&lt;&gt;""),MATCH(ROW($A$4:$N$1000),ROW($A$4:$N$1000)),""),ROWS($A$4:A295)),COLUMNS($A$1:A292)),"")</f>
        <v/>
      </c>
      <c r="AN295" s="4" t="str">
        <f>IFERROR(VLOOKUP(AM295,$A:$N,13,0),"")</f>
        <v/>
      </c>
      <c r="AO295" s="4" t="str">
        <f ca="1"/>
        <v/>
      </c>
      <c r="AP295" s="4" t="str">
        <f ca="1"/>
        <v/>
      </c>
      <c r="AQ295" s="4" t="str">
        <f t="shared" ca="1" si="38"/>
        <v/>
      </c>
      <c r="AT295" s="4" t="str">
        <f>IFERROR(VLOOKUP(AR295,$A:$C,4,0),"")</f>
        <v/>
      </c>
      <c r="AU295" s="8" t="str" cm="1">
        <f t="array" ref="AU295">IFERROR(INDEX($A$4:$N$1000,SMALL(IF((INDEX(MID($A$4:$N$1000,1,2),,11)="NN")*(INDEX($A$4:$N$1000,,13)&gt;=0)*(INDEX($A$4:$N$1000,,13)&lt;&gt;""),MATCH(ROW($A$4:$N$1000),ROW($A$4:$N$1000)),""),ROWS($A$4:A295)),COLUMNS($A$1:A292)),"")</f>
        <v/>
      </c>
      <c r="AV295" s="4" t="str">
        <f>IFERROR(VLOOKUP(AU295,$A:$N,13,0),"")</f>
        <v/>
      </c>
      <c r="AW295" s="4" t="str">
        <f ca="1"/>
        <v/>
      </c>
      <c r="AX295" s="4" t="str">
        <f ca="1"/>
        <v/>
      </c>
      <c r="AY295" s="4" t="str">
        <f ca="1">IFERROR(VLOOKUP(AW295,$A:$C,4,0),"")</f>
        <v/>
      </c>
    </row>
    <row r="296" spans="1:5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 s="20"/>
      <c r="Q296" s="4" t="str" cm="1">
        <f t="array" ref="Q296">IFERROR(INDEX($A$4:$N$1000,SMALL(IF((INDEX(MID($A$4:$N$1000,1,2),,11)&lt;&gt;"NN")*(INDEX($A$4:$N$1000,,13)&gt;=100)*(INDEX($A$4:$N$1000,,13)&lt;&gt;""),MATCH(ROW($A$4:$N$1000),ROW($A$4:$N$1000)),""),ROWS($A$4:A296)),COLUMNS($A$1:A293)),"")</f>
        <v/>
      </c>
      <c r="R296" s="4" t="str">
        <f>IFERROR(VLOOKUP(Q296,$A:$N,13,0),"")</f>
        <v/>
      </c>
      <c r="S296" s="4" t="str">
        <f ca="1"/>
        <v/>
      </c>
      <c r="T296" s="4" t="str">
        <f ca="1"/>
        <v/>
      </c>
      <c r="U296" s="4" t="str">
        <f t="shared" ca="1" si="35"/>
        <v/>
      </c>
      <c r="X296" s="4" t="str">
        <f>IFERROR(VLOOKUP(V296,$A:$C,4,0),"")</f>
        <v/>
      </c>
      <c r="AA296" s="4" t="str">
        <f t="shared" si="36"/>
        <v/>
      </c>
      <c r="AB296" s="8" t="str" cm="1">
        <f t="array" ref="AB296">IFERROR(INDEX($A$4:$N$1000,SMALL(IF((INDEX(MID($A$4:$N$1000,1,2),,11)&lt;&gt;"NN")*(INDEX($A$4:$N$1000,,13)&gt;=50)*(INDEX($A$4:$N$1000,,13)&lt;100)*(INDEX($A$4:$N$1000,,13)&lt;&gt;""),MATCH(ROW($A$4:$N$1000),ROW($A$4:$N$1000)),""),ROWS($A$4:A296)),COLUMNS($A$1:A293)),"")</f>
        <v/>
      </c>
      <c r="AC296" s="4" t="str">
        <f>IFERROR(VLOOKUP(AB296,$A:$N,13,0),"")</f>
        <v/>
      </c>
      <c r="AD296" s="4" t="str">
        <f ca="1"/>
        <v/>
      </c>
      <c r="AE296" s="4" t="str">
        <f ca="1"/>
        <v/>
      </c>
      <c r="AF296" s="4" t="str">
        <f t="shared" ca="1" si="37"/>
        <v/>
      </c>
      <c r="AI296" s="4" t="str">
        <f>IFERROR(VLOOKUP(AG296,$A:$C,4,0),"")</f>
        <v/>
      </c>
      <c r="AL296" s="4" t="str">
        <f>IFERROR(VLOOKUP(AJ296,$A:$C,4,0),"")</f>
        <v/>
      </c>
      <c r="AM296" s="8" t="str" cm="1">
        <f t="array" ref="AM296">IFERROR(INDEX($A$4:$N$1000,SMALL(IF((INDEX(MID($A$4:$N$1000,1,2),,11)&lt;&gt;"NN")*(INDEX($A$4:$N$1000,,13)&gt;=0)*(INDEX($A$4:$N$1000,,13)&lt;50)*(INDEX($A$4:$N$1000,,13)&lt;&gt;""),MATCH(ROW($A$4:$N$1000),ROW($A$4:$N$1000)),""),ROWS($A$4:A296)),COLUMNS($A$1:A293)),"")</f>
        <v/>
      </c>
      <c r="AN296" s="4" t="str">
        <f>IFERROR(VLOOKUP(AM296,$A:$N,13,0),"")</f>
        <v/>
      </c>
      <c r="AO296" s="4" t="str">
        <f ca="1"/>
        <v/>
      </c>
      <c r="AP296" s="4" t="str">
        <f ca="1"/>
        <v/>
      </c>
      <c r="AQ296" s="4" t="str">
        <f t="shared" ca="1" si="38"/>
        <v/>
      </c>
      <c r="AT296" s="4" t="str">
        <f>IFERROR(VLOOKUP(AR296,$A:$C,4,0),"")</f>
        <v/>
      </c>
      <c r="AU296" s="8" t="str" cm="1">
        <f t="array" ref="AU296">IFERROR(INDEX($A$4:$N$1000,SMALL(IF((INDEX(MID($A$4:$N$1000,1,2),,11)="NN")*(INDEX($A$4:$N$1000,,13)&gt;=0)*(INDEX($A$4:$N$1000,,13)&lt;&gt;""),MATCH(ROW($A$4:$N$1000),ROW($A$4:$N$1000)),""),ROWS($A$4:A296)),COLUMNS($A$1:A293)),"")</f>
        <v/>
      </c>
      <c r="AV296" s="4" t="str">
        <f>IFERROR(VLOOKUP(AU296,$A:$N,13,0),"")</f>
        <v/>
      </c>
      <c r="AW296" s="4" t="str">
        <f ca="1"/>
        <v/>
      </c>
      <c r="AX296" s="4" t="str">
        <f ca="1"/>
        <v/>
      </c>
      <c r="AY296" s="4" t="str">
        <f ca="1">IFERROR(VLOOKUP(AW296,$A:$C,4,0),"")</f>
        <v/>
      </c>
    </row>
    <row r="297" spans="1:5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 s="20"/>
      <c r="Q297" s="4" t="str" cm="1">
        <f t="array" ref="Q297">IFERROR(INDEX($A$4:$N$1000,SMALL(IF((INDEX(MID($A$4:$N$1000,1,2),,11)&lt;&gt;"NN")*(INDEX($A$4:$N$1000,,13)&gt;=100)*(INDEX($A$4:$N$1000,,13)&lt;&gt;""),MATCH(ROW($A$4:$N$1000),ROW($A$4:$N$1000)),""),ROWS($A$4:A297)),COLUMNS($A$1:A294)),"")</f>
        <v/>
      </c>
      <c r="R297" s="4" t="str">
        <f>IFERROR(VLOOKUP(Q297,$A:$N,13,0),"")</f>
        <v/>
      </c>
      <c r="S297" s="4" t="str">
        <f ca="1"/>
        <v/>
      </c>
      <c r="T297" s="4" t="str">
        <f ca="1"/>
        <v/>
      </c>
      <c r="U297" s="4" t="str">
        <f t="shared" ca="1" si="35"/>
        <v/>
      </c>
      <c r="X297" s="4" t="str">
        <f>IFERROR(VLOOKUP(V297,$A:$C,4,0),"")</f>
        <v/>
      </c>
      <c r="AA297" s="4" t="str">
        <f t="shared" si="36"/>
        <v/>
      </c>
      <c r="AB297" s="8" t="str" cm="1">
        <f t="array" ref="AB297">IFERROR(INDEX($A$4:$N$1000,SMALL(IF((INDEX(MID($A$4:$N$1000,1,2),,11)&lt;&gt;"NN")*(INDEX($A$4:$N$1000,,13)&gt;=50)*(INDEX($A$4:$N$1000,,13)&lt;100)*(INDEX($A$4:$N$1000,,13)&lt;&gt;""),MATCH(ROW($A$4:$N$1000),ROW($A$4:$N$1000)),""),ROWS($A$4:A297)),COLUMNS($A$1:A294)),"")</f>
        <v/>
      </c>
      <c r="AC297" s="4" t="str">
        <f>IFERROR(VLOOKUP(AB297,$A:$N,13,0),"")</f>
        <v/>
      </c>
      <c r="AD297" s="4" t="str">
        <f ca="1"/>
        <v/>
      </c>
      <c r="AE297" s="4" t="str">
        <f ca="1"/>
        <v/>
      </c>
      <c r="AF297" s="4" t="str">
        <f t="shared" ca="1" si="37"/>
        <v/>
      </c>
      <c r="AI297" s="4" t="str">
        <f>IFERROR(VLOOKUP(AG297,$A:$C,4,0),"")</f>
        <v/>
      </c>
      <c r="AL297" s="4" t="str">
        <f>IFERROR(VLOOKUP(AJ297,$A:$C,4,0),"")</f>
        <v/>
      </c>
      <c r="AM297" s="8" t="str" cm="1">
        <f t="array" ref="AM297">IFERROR(INDEX($A$4:$N$1000,SMALL(IF((INDEX(MID($A$4:$N$1000,1,2),,11)&lt;&gt;"NN")*(INDEX($A$4:$N$1000,,13)&gt;=0)*(INDEX($A$4:$N$1000,,13)&lt;50)*(INDEX($A$4:$N$1000,,13)&lt;&gt;""),MATCH(ROW($A$4:$N$1000),ROW($A$4:$N$1000)),""),ROWS($A$4:A297)),COLUMNS($A$1:A294)),"")</f>
        <v/>
      </c>
      <c r="AN297" s="4" t="str">
        <f>IFERROR(VLOOKUP(AM297,$A:$N,13,0),"")</f>
        <v/>
      </c>
      <c r="AO297" s="4" t="str">
        <f ca="1"/>
        <v/>
      </c>
      <c r="AP297" s="4" t="str">
        <f ca="1"/>
        <v/>
      </c>
      <c r="AQ297" s="4" t="str">
        <f t="shared" ca="1" si="38"/>
        <v/>
      </c>
      <c r="AT297" s="4" t="str">
        <f>IFERROR(VLOOKUP(AR297,$A:$C,4,0),"")</f>
        <v/>
      </c>
      <c r="AU297" s="8" t="str" cm="1">
        <f t="array" ref="AU297">IFERROR(INDEX($A$4:$N$1000,SMALL(IF((INDEX(MID($A$4:$N$1000,1,2),,11)="NN")*(INDEX($A$4:$N$1000,,13)&gt;=0)*(INDEX($A$4:$N$1000,,13)&lt;&gt;""),MATCH(ROW($A$4:$N$1000),ROW($A$4:$N$1000)),""),ROWS($A$4:A297)),COLUMNS($A$1:A294)),"")</f>
        <v/>
      </c>
      <c r="AV297" s="4" t="str">
        <f>IFERROR(VLOOKUP(AU297,$A:$N,13,0),"")</f>
        <v/>
      </c>
      <c r="AW297" s="4" t="str">
        <f ca="1"/>
        <v/>
      </c>
      <c r="AX297" s="4" t="str">
        <f ca="1"/>
        <v/>
      </c>
      <c r="AY297" s="4" t="str">
        <f ca="1">IFERROR(VLOOKUP(AW297,$A:$C,4,0),"")</f>
        <v/>
      </c>
    </row>
    <row r="298" spans="1:5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 s="20"/>
      <c r="Q298" s="4" t="str" cm="1">
        <f t="array" ref="Q298">IFERROR(INDEX($A$4:$N$1000,SMALL(IF((INDEX(MID($A$4:$N$1000,1,2),,11)&lt;&gt;"NN")*(INDEX($A$4:$N$1000,,13)&gt;=100)*(INDEX($A$4:$N$1000,,13)&lt;&gt;""),MATCH(ROW($A$4:$N$1000),ROW($A$4:$N$1000)),""),ROWS($A$4:A298)),COLUMNS($A$1:A295)),"")</f>
        <v/>
      </c>
      <c r="R298" s="4" t="str">
        <f>IFERROR(VLOOKUP(Q298,$A:$N,13,0),"")</f>
        <v/>
      </c>
      <c r="S298" s="4" t="str">
        <f ca="1"/>
        <v/>
      </c>
      <c r="T298" s="4" t="str">
        <f ca="1"/>
        <v/>
      </c>
      <c r="U298" s="4" t="str">
        <f t="shared" ca="1" si="35"/>
        <v/>
      </c>
      <c r="X298" s="4" t="str">
        <f>IFERROR(VLOOKUP(V298,$A:$C,4,0),"")</f>
        <v/>
      </c>
      <c r="AA298" s="4" t="str">
        <f t="shared" si="36"/>
        <v/>
      </c>
      <c r="AB298" s="8" t="str" cm="1">
        <f t="array" ref="AB298">IFERROR(INDEX($A$4:$N$1000,SMALL(IF((INDEX(MID($A$4:$N$1000,1,2),,11)&lt;&gt;"NN")*(INDEX($A$4:$N$1000,,13)&gt;=50)*(INDEX($A$4:$N$1000,,13)&lt;100)*(INDEX($A$4:$N$1000,,13)&lt;&gt;""),MATCH(ROW($A$4:$N$1000),ROW($A$4:$N$1000)),""),ROWS($A$4:A298)),COLUMNS($A$1:A295)),"")</f>
        <v/>
      </c>
      <c r="AC298" s="4" t="str">
        <f>IFERROR(VLOOKUP(AB298,$A:$N,13,0),"")</f>
        <v/>
      </c>
      <c r="AD298" s="4" t="str">
        <f ca="1"/>
        <v/>
      </c>
      <c r="AE298" s="4" t="str">
        <f ca="1"/>
        <v/>
      </c>
      <c r="AF298" s="4" t="str">
        <f t="shared" ca="1" si="37"/>
        <v/>
      </c>
      <c r="AI298" s="4" t="str">
        <f>IFERROR(VLOOKUP(AG298,$A:$C,4,0),"")</f>
        <v/>
      </c>
      <c r="AL298" s="4" t="str">
        <f>IFERROR(VLOOKUP(AJ298,$A:$C,4,0),"")</f>
        <v/>
      </c>
      <c r="AM298" s="8" t="str" cm="1">
        <f t="array" ref="AM298">IFERROR(INDEX($A$4:$N$1000,SMALL(IF((INDEX(MID($A$4:$N$1000,1,2),,11)&lt;&gt;"NN")*(INDEX($A$4:$N$1000,,13)&gt;=0)*(INDEX($A$4:$N$1000,,13)&lt;50)*(INDEX($A$4:$N$1000,,13)&lt;&gt;""),MATCH(ROW($A$4:$N$1000),ROW($A$4:$N$1000)),""),ROWS($A$4:A298)),COLUMNS($A$1:A295)),"")</f>
        <v/>
      </c>
      <c r="AN298" s="4" t="str">
        <f>IFERROR(VLOOKUP(AM298,$A:$N,13,0),"")</f>
        <v/>
      </c>
      <c r="AO298" s="4" t="str">
        <f ca="1"/>
        <v/>
      </c>
      <c r="AP298" s="4" t="str">
        <f ca="1"/>
        <v/>
      </c>
      <c r="AQ298" s="4" t="str">
        <f t="shared" ca="1" si="38"/>
        <v/>
      </c>
      <c r="AT298" s="4" t="str">
        <f>IFERROR(VLOOKUP(AR298,$A:$C,4,0),"")</f>
        <v/>
      </c>
      <c r="AU298" s="8" t="str" cm="1">
        <f t="array" ref="AU298">IFERROR(INDEX($A$4:$N$1000,SMALL(IF((INDEX(MID($A$4:$N$1000,1,2),,11)="NN")*(INDEX($A$4:$N$1000,,13)&gt;=0)*(INDEX($A$4:$N$1000,,13)&lt;&gt;""),MATCH(ROW($A$4:$N$1000),ROW($A$4:$N$1000)),""),ROWS($A$4:A298)),COLUMNS($A$1:A295)),"")</f>
        <v/>
      </c>
      <c r="AV298" s="4" t="str">
        <f>IFERROR(VLOOKUP(AU298,$A:$N,13,0),"")</f>
        <v/>
      </c>
      <c r="AW298" s="4" t="str">
        <f ca="1"/>
        <v/>
      </c>
      <c r="AX298" s="4" t="str">
        <f ca="1"/>
        <v/>
      </c>
      <c r="AY298" s="4" t="str">
        <f ca="1">IFERROR(VLOOKUP(AW298,$A:$C,4,0),"")</f>
        <v/>
      </c>
    </row>
    <row r="299" spans="1:5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 s="20"/>
      <c r="Q299" s="4" t="str" cm="1">
        <f t="array" ref="Q299">IFERROR(INDEX($A$4:$N$1000,SMALL(IF((INDEX(MID($A$4:$N$1000,1,2),,11)&lt;&gt;"NN")*(INDEX($A$4:$N$1000,,13)&gt;=100)*(INDEX($A$4:$N$1000,,13)&lt;&gt;""),MATCH(ROW($A$4:$N$1000),ROW($A$4:$N$1000)),""),ROWS($A$4:A299)),COLUMNS($A$1:A296)),"")</f>
        <v/>
      </c>
      <c r="R299" s="4" t="str">
        <f>IFERROR(VLOOKUP(Q299,$A:$N,13,0),"")</f>
        <v/>
      </c>
      <c r="S299" s="4" t="str">
        <f ca="1"/>
        <v/>
      </c>
      <c r="T299" s="4" t="str">
        <f ca="1"/>
        <v/>
      </c>
      <c r="U299" s="4" t="str">
        <f t="shared" ca="1" si="35"/>
        <v/>
      </c>
      <c r="X299" s="4" t="str">
        <f>IFERROR(VLOOKUP(V299,$A:$C,4,0),"")</f>
        <v/>
      </c>
      <c r="AA299" s="4" t="str">
        <f t="shared" si="36"/>
        <v/>
      </c>
      <c r="AB299" s="8" t="str" cm="1">
        <f t="array" ref="AB299">IFERROR(INDEX($A$4:$N$1000,SMALL(IF((INDEX(MID($A$4:$N$1000,1,2),,11)&lt;&gt;"NN")*(INDEX($A$4:$N$1000,,13)&gt;=50)*(INDEX($A$4:$N$1000,,13)&lt;100)*(INDEX($A$4:$N$1000,,13)&lt;&gt;""),MATCH(ROW($A$4:$N$1000),ROW($A$4:$N$1000)),""),ROWS($A$4:A299)),COLUMNS($A$1:A296)),"")</f>
        <v/>
      </c>
      <c r="AC299" s="4" t="str">
        <f>IFERROR(VLOOKUP(AB299,$A:$N,13,0),"")</f>
        <v/>
      </c>
      <c r="AD299" s="4" t="str">
        <f ca="1"/>
        <v/>
      </c>
      <c r="AE299" s="4" t="str">
        <f ca="1"/>
        <v/>
      </c>
      <c r="AF299" s="4" t="str">
        <f t="shared" ca="1" si="37"/>
        <v/>
      </c>
      <c r="AI299" s="4" t="str">
        <f>IFERROR(VLOOKUP(AG299,$A:$C,4,0),"")</f>
        <v/>
      </c>
      <c r="AL299" s="4" t="str">
        <f>IFERROR(VLOOKUP(AJ299,$A:$C,4,0),"")</f>
        <v/>
      </c>
      <c r="AM299" s="8" t="str" cm="1">
        <f t="array" ref="AM299">IFERROR(INDEX($A$4:$N$1000,SMALL(IF((INDEX(MID($A$4:$N$1000,1,2),,11)&lt;&gt;"NN")*(INDEX($A$4:$N$1000,,13)&gt;=0)*(INDEX($A$4:$N$1000,,13)&lt;50)*(INDEX($A$4:$N$1000,,13)&lt;&gt;""),MATCH(ROW($A$4:$N$1000),ROW($A$4:$N$1000)),""),ROWS($A$4:A299)),COLUMNS($A$1:A296)),"")</f>
        <v/>
      </c>
      <c r="AN299" s="4" t="str">
        <f>IFERROR(VLOOKUP(AM299,$A:$N,13,0),"")</f>
        <v/>
      </c>
      <c r="AO299" s="4" t="str">
        <f ca="1"/>
        <v/>
      </c>
      <c r="AP299" s="4" t="str">
        <f ca="1"/>
        <v/>
      </c>
      <c r="AQ299" s="4" t="str">
        <f t="shared" ca="1" si="38"/>
        <v/>
      </c>
      <c r="AT299" s="4" t="str">
        <f>IFERROR(VLOOKUP(AR299,$A:$C,4,0),"")</f>
        <v/>
      </c>
      <c r="AU299" s="8" t="str" cm="1">
        <f t="array" ref="AU299">IFERROR(INDEX($A$4:$N$1000,SMALL(IF((INDEX(MID($A$4:$N$1000,1,2),,11)="NN")*(INDEX($A$4:$N$1000,,13)&gt;=0)*(INDEX($A$4:$N$1000,,13)&lt;&gt;""),MATCH(ROW($A$4:$N$1000),ROW($A$4:$N$1000)),""),ROWS($A$4:A299)),COLUMNS($A$1:A296)),"")</f>
        <v/>
      </c>
      <c r="AV299" s="4" t="str">
        <f>IFERROR(VLOOKUP(AU299,$A:$N,13,0),"")</f>
        <v/>
      </c>
      <c r="AW299" s="4" t="str">
        <f ca="1"/>
        <v/>
      </c>
      <c r="AX299" s="4" t="str">
        <f ca="1"/>
        <v/>
      </c>
      <c r="AY299" s="4" t="str">
        <f ca="1">IFERROR(VLOOKUP(AW299,$A:$C,4,0),"")</f>
        <v/>
      </c>
    </row>
    <row r="300" spans="1:5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 s="20"/>
      <c r="Q300" s="4" t="str" cm="1">
        <f t="array" ref="Q300">IFERROR(INDEX($A$4:$N$1000,SMALL(IF((INDEX(MID($A$4:$N$1000,1,2),,11)&lt;&gt;"NN")*(INDEX($A$4:$N$1000,,13)&gt;=100)*(INDEX($A$4:$N$1000,,13)&lt;&gt;""),MATCH(ROW($A$4:$N$1000),ROW($A$4:$N$1000)),""),ROWS($A$4:A300)),COLUMNS($A$1:A297)),"")</f>
        <v/>
      </c>
      <c r="R300" s="4" t="str">
        <f>IFERROR(VLOOKUP(Q300,$A:$N,13,0),"")</f>
        <v/>
      </c>
      <c r="S300" s="4" t="str">
        <f ca="1"/>
        <v/>
      </c>
      <c r="T300" s="4" t="str">
        <f ca="1"/>
        <v/>
      </c>
      <c r="U300" s="4" t="str">
        <f t="shared" ca="1" si="35"/>
        <v/>
      </c>
      <c r="X300" s="4" t="str">
        <f>IFERROR(VLOOKUP(V300,$A:$C,4,0),"")</f>
        <v/>
      </c>
      <c r="AA300" s="4" t="str">
        <f t="shared" si="36"/>
        <v/>
      </c>
      <c r="AB300" s="8" t="str" cm="1">
        <f t="array" ref="AB300">IFERROR(INDEX($A$4:$N$1000,SMALL(IF((INDEX(MID($A$4:$N$1000,1,2),,11)&lt;&gt;"NN")*(INDEX($A$4:$N$1000,,13)&gt;=50)*(INDEX($A$4:$N$1000,,13)&lt;100)*(INDEX($A$4:$N$1000,,13)&lt;&gt;""),MATCH(ROW($A$4:$N$1000),ROW($A$4:$N$1000)),""),ROWS($A$4:A300)),COLUMNS($A$1:A297)),"")</f>
        <v/>
      </c>
      <c r="AC300" s="4" t="str">
        <f>IFERROR(VLOOKUP(AB300,$A:$N,13,0),"")</f>
        <v/>
      </c>
      <c r="AD300" s="4" t="str">
        <f ca="1"/>
        <v/>
      </c>
      <c r="AE300" s="4" t="str">
        <f ca="1"/>
        <v/>
      </c>
      <c r="AF300" s="4" t="str">
        <f t="shared" ca="1" si="37"/>
        <v/>
      </c>
      <c r="AI300" s="4" t="str">
        <f>IFERROR(VLOOKUP(AG300,$A:$C,4,0),"")</f>
        <v/>
      </c>
      <c r="AL300" s="4" t="str">
        <f>IFERROR(VLOOKUP(AJ300,$A:$C,4,0),"")</f>
        <v/>
      </c>
      <c r="AM300" s="8" t="str" cm="1">
        <f t="array" ref="AM300">IFERROR(INDEX($A$4:$N$1000,SMALL(IF((INDEX(MID($A$4:$N$1000,1,2),,11)&lt;&gt;"NN")*(INDEX($A$4:$N$1000,,13)&gt;=0)*(INDEX($A$4:$N$1000,,13)&lt;50)*(INDEX($A$4:$N$1000,,13)&lt;&gt;""),MATCH(ROW($A$4:$N$1000),ROW($A$4:$N$1000)),""),ROWS($A$4:A300)),COLUMNS($A$1:A297)),"")</f>
        <v/>
      </c>
      <c r="AN300" s="4" t="str">
        <f>IFERROR(VLOOKUP(AM300,$A:$N,13,0),"")</f>
        <v/>
      </c>
      <c r="AO300" s="4" t="str">
        <f ca="1"/>
        <v/>
      </c>
      <c r="AP300" s="4" t="str">
        <f ca="1"/>
        <v/>
      </c>
      <c r="AQ300" s="4" t="str">
        <f t="shared" ca="1" si="38"/>
        <v/>
      </c>
      <c r="AT300" s="4" t="str">
        <f>IFERROR(VLOOKUP(AR300,$A:$C,4,0),"")</f>
        <v/>
      </c>
      <c r="AU300" s="8" t="str" cm="1">
        <f t="array" ref="AU300">IFERROR(INDEX($A$4:$N$1000,SMALL(IF((INDEX(MID($A$4:$N$1000,1,2),,11)="NN")*(INDEX($A$4:$N$1000,,13)&gt;=0)*(INDEX($A$4:$N$1000,,13)&lt;&gt;""),MATCH(ROW($A$4:$N$1000),ROW($A$4:$N$1000)),""),ROWS($A$4:A300)),COLUMNS($A$1:A297)),"")</f>
        <v/>
      </c>
      <c r="AV300" s="4" t="str">
        <f>IFERROR(VLOOKUP(AU300,$A:$N,13,0),"")</f>
        <v/>
      </c>
      <c r="AW300" s="4" t="str">
        <f ca="1"/>
        <v/>
      </c>
      <c r="AX300" s="4" t="str">
        <f ca="1"/>
        <v/>
      </c>
      <c r="AY300" s="4" t="str">
        <f ca="1">IFERROR(VLOOKUP(AW300,$A:$C,4,0),"")</f>
        <v/>
      </c>
    </row>
    <row r="301" spans="1:5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 s="20"/>
      <c r="Q301" s="4" t="str" cm="1">
        <f t="array" ref="Q301">IFERROR(INDEX($A$4:$N$1000,SMALL(IF((INDEX(MID($A$4:$N$1000,1,2),,11)&lt;&gt;"NN")*(INDEX($A$4:$N$1000,,13)&gt;=100)*(INDEX($A$4:$N$1000,,13)&lt;&gt;""),MATCH(ROW($A$4:$N$1000),ROW($A$4:$N$1000)),""),ROWS($A$4:A301)),COLUMNS($A$1:A298)),"")</f>
        <v/>
      </c>
      <c r="R301" s="4" t="str">
        <f>IFERROR(VLOOKUP(Q301,$A:$N,13,0),"")</f>
        <v/>
      </c>
      <c r="S301" s="4" t="str">
        <f ca="1"/>
        <v/>
      </c>
      <c r="T301" s="4" t="str">
        <f ca="1"/>
        <v/>
      </c>
      <c r="U301" s="4" t="str">
        <f t="shared" ca="1" si="35"/>
        <v/>
      </c>
      <c r="X301" s="4" t="str">
        <f>IFERROR(VLOOKUP(V301,$A:$C,4,0),"")</f>
        <v/>
      </c>
      <c r="AA301" s="4" t="str">
        <f t="shared" si="36"/>
        <v/>
      </c>
      <c r="AB301" s="8" t="str" cm="1">
        <f t="array" ref="AB301">IFERROR(INDEX($A$4:$N$1000,SMALL(IF((INDEX(MID($A$4:$N$1000,1,2),,11)&lt;&gt;"NN")*(INDEX($A$4:$N$1000,,13)&gt;=50)*(INDEX($A$4:$N$1000,,13)&lt;100)*(INDEX($A$4:$N$1000,,13)&lt;&gt;""),MATCH(ROW($A$4:$N$1000),ROW($A$4:$N$1000)),""),ROWS($A$4:A301)),COLUMNS($A$1:A298)),"")</f>
        <v/>
      </c>
      <c r="AC301" s="4" t="str">
        <f>IFERROR(VLOOKUP(AB301,$A:$N,13,0),"")</f>
        <v/>
      </c>
      <c r="AD301" s="4" t="str">
        <f ca="1"/>
        <v/>
      </c>
      <c r="AE301" s="4" t="str">
        <f ca="1"/>
        <v/>
      </c>
      <c r="AF301" s="4" t="str">
        <f t="shared" ca="1" si="37"/>
        <v/>
      </c>
      <c r="AI301" s="4" t="str">
        <f>IFERROR(VLOOKUP(AG301,$A:$C,4,0),"")</f>
        <v/>
      </c>
      <c r="AL301" s="4" t="str">
        <f>IFERROR(VLOOKUP(AJ301,$A:$C,4,0),"")</f>
        <v/>
      </c>
      <c r="AM301" s="8" t="str" cm="1">
        <f t="array" ref="AM301">IFERROR(INDEX($A$4:$N$1000,SMALL(IF((INDEX(MID($A$4:$N$1000,1,2),,11)&lt;&gt;"NN")*(INDEX($A$4:$N$1000,,13)&gt;=0)*(INDEX($A$4:$N$1000,,13)&lt;50)*(INDEX($A$4:$N$1000,,13)&lt;&gt;""),MATCH(ROW($A$4:$N$1000),ROW($A$4:$N$1000)),""),ROWS($A$4:A301)),COLUMNS($A$1:A298)),"")</f>
        <v/>
      </c>
      <c r="AN301" s="4" t="str">
        <f>IFERROR(VLOOKUP(AM301,$A:$N,13,0),"")</f>
        <v/>
      </c>
      <c r="AO301" s="4" t="str">
        <f ca="1"/>
        <v/>
      </c>
      <c r="AP301" s="4" t="str">
        <f ca="1"/>
        <v/>
      </c>
      <c r="AQ301" s="4" t="str">
        <f t="shared" ca="1" si="38"/>
        <v/>
      </c>
      <c r="AT301" s="4" t="str">
        <f>IFERROR(VLOOKUP(AR301,$A:$C,4,0),"")</f>
        <v/>
      </c>
      <c r="AU301" s="8" t="str" cm="1">
        <f t="array" ref="AU301">IFERROR(INDEX($A$4:$N$1000,SMALL(IF((INDEX(MID($A$4:$N$1000,1,2),,11)="NN")*(INDEX($A$4:$N$1000,,13)&gt;=0)*(INDEX($A$4:$N$1000,,13)&lt;&gt;""),MATCH(ROW($A$4:$N$1000),ROW($A$4:$N$1000)),""),ROWS($A$4:A301)),COLUMNS($A$1:A298)),"")</f>
        <v/>
      </c>
      <c r="AV301" s="4" t="str">
        <f>IFERROR(VLOOKUP(AU301,$A:$N,13,0),"")</f>
        <v/>
      </c>
      <c r="AW301" s="4" t="str">
        <f ca="1"/>
        <v/>
      </c>
      <c r="AX301" s="4" t="str">
        <f ca="1"/>
        <v/>
      </c>
      <c r="AY301" s="4" t="str">
        <f ca="1">IFERROR(VLOOKUP(AW301,$A:$C,4,0),"")</f>
        <v/>
      </c>
    </row>
    <row r="302" spans="1:5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 s="20"/>
      <c r="Q302" s="4" t="str" cm="1">
        <f t="array" ref="Q302">IFERROR(INDEX($A$4:$N$1000,SMALL(IF((INDEX(MID($A$4:$N$1000,1,2),,11)&lt;&gt;"NN")*(INDEX($A$4:$N$1000,,13)&gt;=100)*(INDEX($A$4:$N$1000,,13)&lt;&gt;""),MATCH(ROW($A$4:$N$1000),ROW($A$4:$N$1000)),""),ROWS($A$4:A302)),COLUMNS($A$1:A299)),"")</f>
        <v/>
      </c>
      <c r="R302" s="4" t="str">
        <f>IFERROR(VLOOKUP(Q302,$A:$N,13,0),"")</f>
        <v/>
      </c>
      <c r="S302" s="4" t="str">
        <f ca="1"/>
        <v/>
      </c>
      <c r="T302" s="4" t="str">
        <f ca="1"/>
        <v/>
      </c>
      <c r="U302" s="4" t="str">
        <f t="shared" ca="1" si="35"/>
        <v/>
      </c>
      <c r="X302" s="4" t="str">
        <f>IFERROR(VLOOKUP(V302,$A:$C,4,0),"")</f>
        <v/>
      </c>
      <c r="AA302" s="4" t="str">
        <f t="shared" si="36"/>
        <v/>
      </c>
      <c r="AB302" s="8" t="str" cm="1">
        <f t="array" ref="AB302">IFERROR(INDEX($A$4:$N$1000,SMALL(IF((INDEX(MID($A$4:$N$1000,1,2),,11)&lt;&gt;"NN")*(INDEX($A$4:$N$1000,,13)&gt;=50)*(INDEX($A$4:$N$1000,,13)&lt;100)*(INDEX($A$4:$N$1000,,13)&lt;&gt;""),MATCH(ROW($A$4:$N$1000),ROW($A$4:$N$1000)),""),ROWS($A$4:A302)),COLUMNS($A$1:A299)),"")</f>
        <v/>
      </c>
      <c r="AC302" s="4" t="str">
        <f>IFERROR(VLOOKUP(AB302,$A:$N,13,0),"")</f>
        <v/>
      </c>
      <c r="AD302" s="4" t="str">
        <f ca="1"/>
        <v/>
      </c>
      <c r="AE302" s="4" t="str">
        <f ca="1"/>
        <v/>
      </c>
      <c r="AF302" s="4" t="str">
        <f t="shared" ca="1" si="37"/>
        <v/>
      </c>
      <c r="AI302" s="4" t="str">
        <f>IFERROR(VLOOKUP(AG302,$A:$C,4,0),"")</f>
        <v/>
      </c>
      <c r="AL302" s="4" t="str">
        <f>IFERROR(VLOOKUP(AJ302,$A:$C,4,0),"")</f>
        <v/>
      </c>
      <c r="AM302" s="8" t="str" cm="1">
        <f t="array" ref="AM302">IFERROR(INDEX($A$4:$N$1000,SMALL(IF((INDEX(MID($A$4:$N$1000,1,2),,11)&lt;&gt;"NN")*(INDEX($A$4:$N$1000,,13)&gt;=0)*(INDEX($A$4:$N$1000,,13)&lt;50)*(INDEX($A$4:$N$1000,,13)&lt;&gt;""),MATCH(ROW($A$4:$N$1000),ROW($A$4:$N$1000)),""),ROWS($A$4:A302)),COLUMNS($A$1:A299)),"")</f>
        <v/>
      </c>
      <c r="AN302" s="4" t="str">
        <f>IFERROR(VLOOKUP(AM302,$A:$N,13,0),"")</f>
        <v/>
      </c>
      <c r="AO302" s="4" t="str">
        <f ca="1"/>
        <v/>
      </c>
      <c r="AP302" s="4" t="str">
        <f ca="1"/>
        <v/>
      </c>
      <c r="AQ302" s="4" t="str">
        <f t="shared" ca="1" si="38"/>
        <v/>
      </c>
      <c r="AT302" s="4" t="str">
        <f>IFERROR(VLOOKUP(AR302,$A:$C,4,0),"")</f>
        <v/>
      </c>
      <c r="AU302" s="8" t="str" cm="1">
        <f t="array" ref="AU302">IFERROR(INDEX($A$4:$N$1000,SMALL(IF((INDEX(MID($A$4:$N$1000,1,2),,11)="NN")*(INDEX($A$4:$N$1000,,13)&gt;=0)*(INDEX($A$4:$N$1000,,13)&lt;&gt;""),MATCH(ROW($A$4:$N$1000),ROW($A$4:$N$1000)),""),ROWS($A$4:A302)),COLUMNS($A$1:A299)),"")</f>
        <v/>
      </c>
      <c r="AV302" s="4" t="str">
        <f>IFERROR(VLOOKUP(AU302,$A:$N,13,0),"")</f>
        <v/>
      </c>
      <c r="AW302" s="4" t="str">
        <f ca="1"/>
        <v/>
      </c>
      <c r="AX302" s="4" t="str">
        <f ca="1"/>
        <v/>
      </c>
      <c r="AY302" s="4" t="str">
        <f ca="1">IFERROR(VLOOKUP(AW302,$A:$C,4,0),"")</f>
        <v/>
      </c>
    </row>
    <row r="303" spans="1:5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 s="20"/>
      <c r="Q303" s="4" t="str" cm="1">
        <f t="array" ref="Q303">IFERROR(INDEX($A$4:$N$1000,SMALL(IF((INDEX(MID($A$4:$N$1000,1,2),,11)&lt;&gt;"NN")*(INDEX($A$4:$N$1000,,13)&gt;=100)*(INDEX($A$4:$N$1000,,13)&lt;&gt;""),MATCH(ROW($A$4:$N$1000),ROW($A$4:$N$1000)),""),ROWS($A$4:A303)),COLUMNS($A$1:A300)),"")</f>
        <v/>
      </c>
      <c r="R303" s="4" t="str">
        <f>IFERROR(VLOOKUP(Q303,$A:$N,13,0),"")</f>
        <v/>
      </c>
      <c r="S303" s="4" t="str">
        <f ca="1"/>
        <v/>
      </c>
      <c r="T303" s="4" t="str">
        <f ca="1"/>
        <v/>
      </c>
      <c r="U303" s="4" t="str">
        <f t="shared" ca="1" si="35"/>
        <v/>
      </c>
      <c r="X303" s="4" t="str">
        <f>IFERROR(VLOOKUP(V303,$A:$C,4,0),"")</f>
        <v/>
      </c>
      <c r="AA303" s="4" t="str">
        <f t="shared" si="36"/>
        <v/>
      </c>
      <c r="AB303" s="8" t="str" cm="1">
        <f t="array" ref="AB303">IFERROR(INDEX($A$4:$N$1000,SMALL(IF((INDEX(MID($A$4:$N$1000,1,2),,11)&lt;&gt;"NN")*(INDEX($A$4:$N$1000,,13)&gt;=50)*(INDEX($A$4:$N$1000,,13)&lt;100)*(INDEX($A$4:$N$1000,,13)&lt;&gt;""),MATCH(ROW($A$4:$N$1000),ROW($A$4:$N$1000)),""),ROWS($A$4:A303)),COLUMNS($A$1:A300)),"")</f>
        <v/>
      </c>
      <c r="AC303" s="4" t="str">
        <f>IFERROR(VLOOKUP(AB303,$A:$N,13,0),"")</f>
        <v/>
      </c>
      <c r="AD303" s="4" t="str">
        <f ca="1"/>
        <v/>
      </c>
      <c r="AE303" s="4" t="str">
        <f ca="1"/>
        <v/>
      </c>
      <c r="AF303" s="4" t="str">
        <f t="shared" ca="1" si="37"/>
        <v/>
      </c>
      <c r="AI303" s="4" t="str">
        <f>IFERROR(VLOOKUP(AG303,$A:$C,4,0),"")</f>
        <v/>
      </c>
      <c r="AL303" s="4" t="str">
        <f>IFERROR(VLOOKUP(AJ303,$A:$C,4,0),"")</f>
        <v/>
      </c>
      <c r="AM303" s="8" t="str" cm="1">
        <f t="array" ref="AM303">IFERROR(INDEX($A$4:$N$1000,SMALL(IF((INDEX(MID($A$4:$N$1000,1,2),,11)&lt;&gt;"NN")*(INDEX($A$4:$N$1000,,13)&gt;=0)*(INDEX($A$4:$N$1000,,13)&lt;50)*(INDEX($A$4:$N$1000,,13)&lt;&gt;""),MATCH(ROW($A$4:$N$1000),ROW($A$4:$N$1000)),""),ROWS($A$4:A303)),COLUMNS($A$1:A300)),"")</f>
        <v/>
      </c>
      <c r="AN303" s="4" t="str">
        <f>IFERROR(VLOOKUP(AM303,$A:$N,13,0),"")</f>
        <v/>
      </c>
      <c r="AO303" s="4" t="str">
        <f ca="1"/>
        <v/>
      </c>
      <c r="AP303" s="4" t="str">
        <f ca="1"/>
        <v/>
      </c>
      <c r="AQ303" s="4" t="str">
        <f t="shared" ca="1" si="38"/>
        <v/>
      </c>
      <c r="AT303" s="4" t="str">
        <f>IFERROR(VLOOKUP(AR303,$A:$C,4,0),"")</f>
        <v/>
      </c>
      <c r="AU303" s="8" t="str" cm="1">
        <f t="array" ref="AU303">IFERROR(INDEX($A$4:$N$1000,SMALL(IF((INDEX(MID($A$4:$N$1000,1,2),,11)="NN")*(INDEX($A$4:$N$1000,,13)&gt;=0)*(INDEX($A$4:$N$1000,,13)&lt;&gt;""),MATCH(ROW($A$4:$N$1000),ROW($A$4:$N$1000)),""),ROWS($A$4:A303)),COLUMNS($A$1:A300)),"")</f>
        <v/>
      </c>
      <c r="AV303" s="4" t="str">
        <f>IFERROR(VLOOKUP(AU303,$A:$N,13,0),"")</f>
        <v/>
      </c>
      <c r="AW303" s="4" t="str">
        <f ca="1"/>
        <v/>
      </c>
      <c r="AX303" s="4" t="str">
        <f ca="1"/>
        <v/>
      </c>
      <c r="AY303" s="4" t="str">
        <f ca="1">IFERROR(VLOOKUP(AW303,$A:$C,4,0),"")</f>
        <v/>
      </c>
    </row>
    <row r="304" spans="1:5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 s="20"/>
      <c r="Q304" s="4" t="str" cm="1">
        <f t="array" ref="Q304">IFERROR(INDEX($A$4:$N$1000,SMALL(IF((INDEX(MID($A$4:$N$1000,1,2),,11)&lt;&gt;"NN")*(INDEX($A$4:$N$1000,,13)&gt;=100)*(INDEX($A$4:$N$1000,,13)&lt;&gt;""),MATCH(ROW($A$4:$N$1000),ROW($A$4:$N$1000)),""),ROWS($A$4:A304)),COLUMNS($A$1:A301)),"")</f>
        <v/>
      </c>
      <c r="R304" s="4" t="str">
        <f>IFERROR(VLOOKUP(Q304,$A:$N,13,0),"")</f>
        <v/>
      </c>
      <c r="S304" s="4" t="str">
        <f ca="1"/>
        <v/>
      </c>
      <c r="T304" s="4" t="str">
        <f ca="1"/>
        <v/>
      </c>
      <c r="U304" s="4" t="str">
        <f t="shared" ca="1" si="35"/>
        <v/>
      </c>
      <c r="X304" s="4" t="str">
        <f>IFERROR(VLOOKUP(V304,$A:$C,4,0),"")</f>
        <v/>
      </c>
      <c r="AA304" s="4" t="str">
        <f t="shared" si="36"/>
        <v/>
      </c>
      <c r="AB304" s="8" t="str" cm="1">
        <f t="array" ref="AB304">IFERROR(INDEX($A$4:$N$1000,SMALL(IF((INDEX(MID($A$4:$N$1000,1,2),,11)&lt;&gt;"NN")*(INDEX($A$4:$N$1000,,13)&gt;=50)*(INDEX($A$4:$N$1000,,13)&lt;100)*(INDEX($A$4:$N$1000,,13)&lt;&gt;""),MATCH(ROW($A$4:$N$1000),ROW($A$4:$N$1000)),""),ROWS($A$4:A304)),COLUMNS($A$1:A301)),"")</f>
        <v/>
      </c>
      <c r="AC304" s="4" t="str">
        <f>IFERROR(VLOOKUP(AB304,$A:$N,13,0),"")</f>
        <v/>
      </c>
      <c r="AD304" s="4" t="str">
        <f ca="1"/>
        <v/>
      </c>
      <c r="AE304" s="4" t="str">
        <f ca="1"/>
        <v/>
      </c>
      <c r="AF304" s="4" t="str">
        <f t="shared" ca="1" si="37"/>
        <v/>
      </c>
      <c r="AI304" s="4" t="str">
        <f>IFERROR(VLOOKUP(AG304,$A:$C,4,0),"")</f>
        <v/>
      </c>
      <c r="AL304" s="4" t="str">
        <f>IFERROR(VLOOKUP(AJ304,$A:$C,4,0),"")</f>
        <v/>
      </c>
      <c r="AM304" s="8" t="str" cm="1">
        <f t="array" ref="AM304">IFERROR(INDEX($A$4:$N$1000,SMALL(IF((INDEX(MID($A$4:$N$1000,1,2),,11)&lt;&gt;"NN")*(INDEX($A$4:$N$1000,,13)&gt;=0)*(INDEX($A$4:$N$1000,,13)&lt;50)*(INDEX($A$4:$N$1000,,13)&lt;&gt;""),MATCH(ROW($A$4:$N$1000),ROW($A$4:$N$1000)),""),ROWS($A$4:A304)),COLUMNS($A$1:A301)),"")</f>
        <v/>
      </c>
      <c r="AN304" s="4" t="str">
        <f>IFERROR(VLOOKUP(AM304,$A:$N,13,0),"")</f>
        <v/>
      </c>
      <c r="AO304" s="4" t="str">
        <f ca="1"/>
        <v/>
      </c>
      <c r="AP304" s="4" t="str">
        <f ca="1"/>
        <v/>
      </c>
      <c r="AQ304" s="4" t="str">
        <f t="shared" ca="1" si="38"/>
        <v/>
      </c>
      <c r="AT304" s="4" t="str">
        <f>IFERROR(VLOOKUP(AR304,$A:$C,4,0),"")</f>
        <v/>
      </c>
      <c r="AU304" s="8" t="str" cm="1">
        <f t="array" ref="AU304">IFERROR(INDEX($A$4:$N$1000,SMALL(IF((INDEX(MID($A$4:$N$1000,1,2),,11)="NN")*(INDEX($A$4:$N$1000,,13)&gt;=0)*(INDEX($A$4:$N$1000,,13)&lt;&gt;""),MATCH(ROW($A$4:$N$1000),ROW($A$4:$N$1000)),""),ROWS($A$4:A304)),COLUMNS($A$1:A301)),"")</f>
        <v/>
      </c>
      <c r="AV304" s="4" t="str">
        <f>IFERROR(VLOOKUP(AU304,$A:$N,13,0),"")</f>
        <v/>
      </c>
      <c r="AW304" s="4" t="str">
        <f ca="1"/>
        <v/>
      </c>
      <c r="AX304" s="4" t="str">
        <f ca="1"/>
        <v/>
      </c>
      <c r="AY304" s="4" t="str">
        <f ca="1">IFERROR(VLOOKUP(AW304,$A:$C,4,0),"")</f>
        <v/>
      </c>
    </row>
    <row r="305" spans="1:5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 s="20"/>
      <c r="Q305" s="4" t="str" cm="1">
        <f t="array" ref="Q305">IFERROR(INDEX($A$4:$N$1000,SMALL(IF((INDEX(MID($A$4:$N$1000,1,2),,11)&lt;&gt;"NN")*(INDEX($A$4:$N$1000,,13)&gt;=100)*(INDEX($A$4:$N$1000,,13)&lt;&gt;""),MATCH(ROW($A$4:$N$1000),ROW($A$4:$N$1000)),""),ROWS($A$4:A305)),COLUMNS($A$1:A302)),"")</f>
        <v/>
      </c>
      <c r="R305" s="4" t="str">
        <f>IFERROR(VLOOKUP(Q305,$A:$N,13,0),"")</f>
        <v/>
      </c>
      <c r="S305" s="4" t="str">
        <f ca="1"/>
        <v/>
      </c>
      <c r="T305" s="4" t="str">
        <f ca="1"/>
        <v/>
      </c>
      <c r="U305" s="4" t="str">
        <f t="shared" ca="1" si="35"/>
        <v/>
      </c>
      <c r="X305" s="4" t="str">
        <f>IFERROR(VLOOKUP(V305,$A:$C,4,0),"")</f>
        <v/>
      </c>
      <c r="AA305" s="4" t="str">
        <f t="shared" si="36"/>
        <v/>
      </c>
      <c r="AB305" s="8" t="str" cm="1">
        <f t="array" ref="AB305">IFERROR(INDEX($A$4:$N$1000,SMALL(IF((INDEX(MID($A$4:$N$1000,1,2),,11)&lt;&gt;"NN")*(INDEX($A$4:$N$1000,,13)&gt;=50)*(INDEX($A$4:$N$1000,,13)&lt;100)*(INDEX($A$4:$N$1000,,13)&lt;&gt;""),MATCH(ROW($A$4:$N$1000),ROW($A$4:$N$1000)),""),ROWS($A$4:A305)),COLUMNS($A$1:A302)),"")</f>
        <v/>
      </c>
      <c r="AC305" s="4" t="str">
        <f>IFERROR(VLOOKUP(AB305,$A:$N,13,0),"")</f>
        <v/>
      </c>
      <c r="AD305" s="4" t="str">
        <f ca="1"/>
        <v/>
      </c>
      <c r="AE305" s="4" t="str">
        <f ca="1"/>
        <v/>
      </c>
      <c r="AF305" s="4" t="str">
        <f t="shared" ca="1" si="37"/>
        <v/>
      </c>
      <c r="AI305" s="4" t="str">
        <f>IFERROR(VLOOKUP(AG305,$A:$C,4,0),"")</f>
        <v/>
      </c>
      <c r="AL305" s="4" t="str">
        <f>IFERROR(VLOOKUP(AJ305,$A:$C,4,0),"")</f>
        <v/>
      </c>
      <c r="AM305" s="8" t="str" cm="1">
        <f t="array" ref="AM305">IFERROR(INDEX($A$4:$N$1000,SMALL(IF((INDEX(MID($A$4:$N$1000,1,2),,11)&lt;&gt;"NN")*(INDEX($A$4:$N$1000,,13)&gt;=0)*(INDEX($A$4:$N$1000,,13)&lt;50)*(INDEX($A$4:$N$1000,,13)&lt;&gt;""),MATCH(ROW($A$4:$N$1000),ROW($A$4:$N$1000)),""),ROWS($A$4:A305)),COLUMNS($A$1:A302)),"")</f>
        <v/>
      </c>
      <c r="AN305" s="4" t="str">
        <f>IFERROR(VLOOKUP(AM305,$A:$N,13,0),"")</f>
        <v/>
      </c>
      <c r="AO305" s="4" t="str">
        <f ca="1"/>
        <v/>
      </c>
      <c r="AP305" s="4" t="str">
        <f ca="1"/>
        <v/>
      </c>
      <c r="AQ305" s="4" t="str">
        <f t="shared" ca="1" si="38"/>
        <v/>
      </c>
      <c r="AT305" s="4" t="str">
        <f>IFERROR(VLOOKUP(AR305,$A:$C,4,0),"")</f>
        <v/>
      </c>
      <c r="AU305" s="8" t="str" cm="1">
        <f t="array" ref="AU305">IFERROR(INDEX($A$4:$N$1000,SMALL(IF((INDEX(MID($A$4:$N$1000,1,2),,11)="NN")*(INDEX($A$4:$N$1000,,13)&gt;=0)*(INDEX($A$4:$N$1000,,13)&lt;&gt;""),MATCH(ROW($A$4:$N$1000),ROW($A$4:$N$1000)),""),ROWS($A$4:A305)),COLUMNS($A$1:A302)),"")</f>
        <v/>
      </c>
      <c r="AV305" s="4" t="str">
        <f>IFERROR(VLOOKUP(AU305,$A:$N,13,0),"")</f>
        <v/>
      </c>
      <c r="AW305" s="4" t="str">
        <f ca="1"/>
        <v/>
      </c>
      <c r="AX305" s="4" t="str">
        <f ca="1"/>
        <v/>
      </c>
      <c r="AY305" s="4" t="str">
        <f ca="1">IFERROR(VLOOKUP(AW305,$A:$C,4,0),"")</f>
        <v/>
      </c>
    </row>
    <row r="306" spans="1:5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 s="20"/>
      <c r="Q306" s="4" t="str" cm="1">
        <f t="array" ref="Q306">IFERROR(INDEX($A$4:$N$1000,SMALL(IF((INDEX(MID($A$4:$N$1000,1,2),,11)&lt;&gt;"NN")*(INDEX($A$4:$N$1000,,13)&gt;=100)*(INDEX($A$4:$N$1000,,13)&lt;&gt;""),MATCH(ROW($A$4:$N$1000),ROW($A$4:$N$1000)),""),ROWS($A$4:A306)),COLUMNS($A$1:A303)),"")</f>
        <v/>
      </c>
      <c r="R306" s="4" t="str">
        <f>IFERROR(VLOOKUP(Q306,$A:$N,13,0),"")</f>
        <v/>
      </c>
      <c r="S306" s="4" t="str">
        <f ca="1"/>
        <v/>
      </c>
      <c r="T306" s="4" t="str">
        <f ca="1"/>
        <v/>
      </c>
      <c r="U306" s="4" t="str">
        <f t="shared" ca="1" si="35"/>
        <v/>
      </c>
      <c r="X306" s="4" t="str">
        <f>IFERROR(VLOOKUP(V306,$A:$C,4,0),"")</f>
        <v/>
      </c>
      <c r="AA306" s="4" t="str">
        <f t="shared" si="36"/>
        <v/>
      </c>
      <c r="AB306" s="8" t="str" cm="1">
        <f t="array" ref="AB306">IFERROR(INDEX($A$4:$N$1000,SMALL(IF((INDEX(MID($A$4:$N$1000,1,2),,11)&lt;&gt;"NN")*(INDEX($A$4:$N$1000,,13)&gt;=50)*(INDEX($A$4:$N$1000,,13)&lt;100)*(INDEX($A$4:$N$1000,,13)&lt;&gt;""),MATCH(ROW($A$4:$N$1000),ROW($A$4:$N$1000)),""),ROWS($A$4:A306)),COLUMNS($A$1:A303)),"")</f>
        <v/>
      </c>
      <c r="AC306" s="4" t="str">
        <f>IFERROR(VLOOKUP(AB306,$A:$N,13,0),"")</f>
        <v/>
      </c>
      <c r="AD306" s="4" t="str">
        <f ca="1"/>
        <v/>
      </c>
      <c r="AE306" s="4" t="str">
        <f ca="1"/>
        <v/>
      </c>
      <c r="AF306" s="4" t="str">
        <f t="shared" ca="1" si="37"/>
        <v/>
      </c>
      <c r="AI306" s="4" t="str">
        <f>IFERROR(VLOOKUP(AG306,$A:$C,4,0),"")</f>
        <v/>
      </c>
      <c r="AL306" s="4" t="str">
        <f>IFERROR(VLOOKUP(AJ306,$A:$C,4,0),"")</f>
        <v/>
      </c>
      <c r="AM306" s="8" t="str" cm="1">
        <f t="array" ref="AM306">IFERROR(INDEX($A$4:$N$1000,SMALL(IF((INDEX(MID($A$4:$N$1000,1,2),,11)&lt;&gt;"NN")*(INDEX($A$4:$N$1000,,13)&gt;=0)*(INDEX($A$4:$N$1000,,13)&lt;50)*(INDEX($A$4:$N$1000,,13)&lt;&gt;""),MATCH(ROW($A$4:$N$1000),ROW($A$4:$N$1000)),""),ROWS($A$4:A306)),COLUMNS($A$1:A303)),"")</f>
        <v/>
      </c>
      <c r="AN306" s="4" t="str">
        <f>IFERROR(VLOOKUP(AM306,$A:$N,13,0),"")</f>
        <v/>
      </c>
      <c r="AO306" s="4" t="str">
        <f ca="1"/>
        <v/>
      </c>
      <c r="AP306" s="4" t="str">
        <f ca="1"/>
        <v/>
      </c>
      <c r="AQ306" s="4" t="str">
        <f t="shared" ca="1" si="38"/>
        <v/>
      </c>
      <c r="AT306" s="4" t="str">
        <f>IFERROR(VLOOKUP(AR306,$A:$C,4,0),"")</f>
        <v/>
      </c>
      <c r="AU306" s="8" t="str" cm="1">
        <f t="array" ref="AU306">IFERROR(INDEX($A$4:$N$1000,SMALL(IF((INDEX(MID($A$4:$N$1000,1,2),,11)="NN")*(INDEX($A$4:$N$1000,,13)&gt;=0)*(INDEX($A$4:$N$1000,,13)&lt;&gt;""),MATCH(ROW($A$4:$N$1000),ROW($A$4:$N$1000)),""),ROWS($A$4:A306)),COLUMNS($A$1:A303)),"")</f>
        <v/>
      </c>
      <c r="AV306" s="4" t="str">
        <f>IFERROR(VLOOKUP(AU306,$A:$N,13,0),"")</f>
        <v/>
      </c>
      <c r="AW306" s="4" t="str">
        <f ca="1"/>
        <v/>
      </c>
      <c r="AX306" s="4" t="str">
        <f ca="1"/>
        <v/>
      </c>
      <c r="AY306" s="4" t="str">
        <f ca="1">IFERROR(VLOOKUP(AW306,$A:$C,4,0),"")</f>
        <v/>
      </c>
    </row>
    <row r="307" spans="1:5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 s="20"/>
      <c r="Q307" s="4" t="str" cm="1">
        <f t="array" ref="Q307">IFERROR(INDEX($A$4:$N$1000,SMALL(IF((INDEX(MID($A$4:$N$1000,1,2),,11)&lt;&gt;"NN")*(INDEX($A$4:$N$1000,,13)&gt;=100)*(INDEX($A$4:$N$1000,,13)&lt;&gt;""),MATCH(ROW($A$4:$N$1000),ROW($A$4:$N$1000)),""),ROWS($A$4:A307)),COLUMNS($A$1:A304)),"")</f>
        <v/>
      </c>
      <c r="R307" s="4" t="str">
        <f>IFERROR(VLOOKUP(Q307,$A:$N,13,0),"")</f>
        <v/>
      </c>
      <c r="S307" s="4" t="str">
        <f ca="1"/>
        <v/>
      </c>
      <c r="T307" s="4" t="str">
        <f ca="1"/>
        <v/>
      </c>
      <c r="U307" s="4" t="str">
        <f t="shared" ca="1" si="35"/>
        <v/>
      </c>
      <c r="X307" s="4" t="str">
        <f>IFERROR(VLOOKUP(V307,$A:$C,4,0),"")</f>
        <v/>
      </c>
      <c r="AA307" s="4" t="str">
        <f t="shared" si="36"/>
        <v/>
      </c>
      <c r="AB307" s="8" t="str" cm="1">
        <f t="array" ref="AB307">IFERROR(INDEX($A$4:$N$1000,SMALL(IF((INDEX(MID($A$4:$N$1000,1,2),,11)&lt;&gt;"NN")*(INDEX($A$4:$N$1000,,13)&gt;=50)*(INDEX($A$4:$N$1000,,13)&lt;100)*(INDEX($A$4:$N$1000,,13)&lt;&gt;""),MATCH(ROW($A$4:$N$1000),ROW($A$4:$N$1000)),""),ROWS($A$4:A307)),COLUMNS($A$1:A304)),"")</f>
        <v/>
      </c>
      <c r="AC307" s="4" t="str">
        <f>IFERROR(VLOOKUP(AB307,$A:$N,13,0),"")</f>
        <v/>
      </c>
      <c r="AD307" s="4" t="str">
        <f ca="1"/>
        <v/>
      </c>
      <c r="AE307" s="4" t="str">
        <f ca="1"/>
        <v/>
      </c>
      <c r="AF307" s="4" t="str">
        <f t="shared" ca="1" si="37"/>
        <v/>
      </c>
      <c r="AI307" s="4" t="str">
        <f>IFERROR(VLOOKUP(AG307,$A:$C,4,0),"")</f>
        <v/>
      </c>
      <c r="AL307" s="4" t="str">
        <f>IFERROR(VLOOKUP(AJ307,$A:$C,4,0),"")</f>
        <v/>
      </c>
      <c r="AM307" s="8" t="str" cm="1">
        <f t="array" ref="AM307">IFERROR(INDEX($A$4:$N$1000,SMALL(IF((INDEX(MID($A$4:$N$1000,1,2),,11)&lt;&gt;"NN")*(INDEX($A$4:$N$1000,,13)&gt;=0)*(INDEX($A$4:$N$1000,,13)&lt;50)*(INDEX($A$4:$N$1000,,13)&lt;&gt;""),MATCH(ROW($A$4:$N$1000),ROW($A$4:$N$1000)),""),ROWS($A$4:A307)),COLUMNS($A$1:A304)),"")</f>
        <v/>
      </c>
      <c r="AN307" s="4" t="str">
        <f>IFERROR(VLOOKUP(AM307,$A:$N,13,0),"")</f>
        <v/>
      </c>
      <c r="AO307" s="4" t="str">
        <f ca="1"/>
        <v/>
      </c>
      <c r="AP307" s="4" t="str">
        <f ca="1"/>
        <v/>
      </c>
      <c r="AQ307" s="4" t="str">
        <f t="shared" ca="1" si="38"/>
        <v/>
      </c>
      <c r="AT307" s="4" t="str">
        <f>IFERROR(VLOOKUP(AR307,$A:$C,4,0),"")</f>
        <v/>
      </c>
      <c r="AU307" s="8" t="str" cm="1">
        <f t="array" ref="AU307">IFERROR(INDEX($A$4:$N$1000,SMALL(IF((INDEX(MID($A$4:$N$1000,1,2),,11)="NN")*(INDEX($A$4:$N$1000,,13)&gt;=0)*(INDEX($A$4:$N$1000,,13)&lt;&gt;""),MATCH(ROW($A$4:$N$1000),ROW($A$4:$N$1000)),""),ROWS($A$4:A307)),COLUMNS($A$1:A304)),"")</f>
        <v/>
      </c>
      <c r="AV307" s="4" t="str">
        <f>IFERROR(VLOOKUP(AU307,$A:$N,13,0),"")</f>
        <v/>
      </c>
      <c r="AW307" s="4" t="str">
        <f ca="1"/>
        <v/>
      </c>
      <c r="AX307" s="4" t="str">
        <f ca="1"/>
        <v/>
      </c>
      <c r="AY307" s="4" t="str">
        <f ca="1">IFERROR(VLOOKUP(AW307,$A:$C,4,0),"")</f>
        <v/>
      </c>
    </row>
    <row r="308" spans="1:5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 s="20"/>
      <c r="Q308" s="4" t="str" cm="1">
        <f t="array" ref="Q308">IFERROR(INDEX($A$4:$N$1000,SMALL(IF((INDEX(MID($A$4:$N$1000,1,2),,11)&lt;&gt;"NN")*(INDEX($A$4:$N$1000,,13)&gt;=100)*(INDEX($A$4:$N$1000,,13)&lt;&gt;""),MATCH(ROW($A$4:$N$1000),ROW($A$4:$N$1000)),""),ROWS($A$4:A308)),COLUMNS($A$1:A305)),"")</f>
        <v/>
      </c>
      <c r="R308" s="4" t="str">
        <f>IFERROR(VLOOKUP(Q308,$A:$N,13,0),"")</f>
        <v/>
      </c>
      <c r="S308" s="4" t="str">
        <f ca="1"/>
        <v/>
      </c>
      <c r="T308" s="4" t="str">
        <f ca="1"/>
        <v/>
      </c>
      <c r="U308" s="4" t="str">
        <f t="shared" ca="1" si="35"/>
        <v/>
      </c>
      <c r="X308" s="4" t="str">
        <f>IFERROR(VLOOKUP(V308,$A:$C,4,0),"")</f>
        <v/>
      </c>
      <c r="AA308" s="4" t="str">
        <f t="shared" si="36"/>
        <v/>
      </c>
      <c r="AB308" s="8" t="str" cm="1">
        <f t="array" ref="AB308">IFERROR(INDEX($A$4:$N$1000,SMALL(IF((INDEX(MID($A$4:$N$1000,1,2),,11)&lt;&gt;"NN")*(INDEX($A$4:$N$1000,,13)&gt;=50)*(INDEX($A$4:$N$1000,,13)&lt;100)*(INDEX($A$4:$N$1000,,13)&lt;&gt;""),MATCH(ROW($A$4:$N$1000),ROW($A$4:$N$1000)),""),ROWS($A$4:A308)),COLUMNS($A$1:A305)),"")</f>
        <v/>
      </c>
      <c r="AC308" s="4" t="str">
        <f>IFERROR(VLOOKUP(AB308,$A:$N,13,0),"")</f>
        <v/>
      </c>
      <c r="AD308" s="4" t="str">
        <f ca="1"/>
        <v/>
      </c>
      <c r="AE308" s="4" t="str">
        <f ca="1"/>
        <v/>
      </c>
      <c r="AF308" s="4" t="str">
        <f t="shared" ca="1" si="37"/>
        <v/>
      </c>
      <c r="AI308" s="4" t="str">
        <f>IFERROR(VLOOKUP(AG308,$A:$C,4,0),"")</f>
        <v/>
      </c>
      <c r="AL308" s="4" t="str">
        <f>IFERROR(VLOOKUP(AJ308,$A:$C,4,0),"")</f>
        <v/>
      </c>
      <c r="AM308" s="8" t="str" cm="1">
        <f t="array" ref="AM308">IFERROR(INDEX($A$4:$N$1000,SMALL(IF((INDEX(MID($A$4:$N$1000,1,2),,11)&lt;&gt;"NN")*(INDEX($A$4:$N$1000,,13)&gt;=0)*(INDEX($A$4:$N$1000,,13)&lt;50)*(INDEX($A$4:$N$1000,,13)&lt;&gt;""),MATCH(ROW($A$4:$N$1000),ROW($A$4:$N$1000)),""),ROWS($A$4:A308)),COLUMNS($A$1:A305)),"")</f>
        <v/>
      </c>
      <c r="AN308" s="4" t="str">
        <f>IFERROR(VLOOKUP(AM308,$A:$N,13,0),"")</f>
        <v/>
      </c>
      <c r="AO308" s="4" t="str">
        <f ca="1"/>
        <v/>
      </c>
      <c r="AP308" s="4" t="str">
        <f ca="1"/>
        <v/>
      </c>
      <c r="AQ308" s="4" t="str">
        <f t="shared" ca="1" si="38"/>
        <v/>
      </c>
      <c r="AT308" s="4" t="str">
        <f>IFERROR(VLOOKUP(AR308,$A:$C,4,0),"")</f>
        <v/>
      </c>
      <c r="AU308" s="8" t="str" cm="1">
        <f t="array" ref="AU308">IFERROR(INDEX($A$4:$N$1000,SMALL(IF((INDEX(MID($A$4:$N$1000,1,2),,11)="NN")*(INDEX($A$4:$N$1000,,13)&gt;=0)*(INDEX($A$4:$N$1000,,13)&lt;&gt;""),MATCH(ROW($A$4:$N$1000),ROW($A$4:$N$1000)),""),ROWS($A$4:A308)),COLUMNS($A$1:A305)),"")</f>
        <v/>
      </c>
      <c r="AV308" s="4" t="str">
        <f>IFERROR(VLOOKUP(AU308,$A:$N,13,0),"")</f>
        <v/>
      </c>
      <c r="AW308" s="4" t="str">
        <f ca="1"/>
        <v/>
      </c>
      <c r="AX308" s="4" t="str">
        <f ca="1"/>
        <v/>
      </c>
      <c r="AY308" s="4" t="str">
        <f ca="1">IFERROR(VLOOKUP(AW308,$A:$C,4,0),"")</f>
        <v/>
      </c>
    </row>
    <row r="309" spans="1:5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 s="20"/>
      <c r="Q309" s="4" t="str" cm="1">
        <f t="array" ref="Q309">IFERROR(INDEX($A$4:$N$1000,SMALL(IF((INDEX(MID($A$4:$N$1000,1,2),,11)&lt;&gt;"NN")*(INDEX($A$4:$N$1000,,13)&gt;=100)*(INDEX($A$4:$N$1000,,13)&lt;&gt;""),MATCH(ROW($A$4:$N$1000),ROW($A$4:$N$1000)),""),ROWS($A$4:A309)),COLUMNS($A$1:A306)),"")</f>
        <v/>
      </c>
      <c r="R309" s="4" t="str">
        <f>IFERROR(VLOOKUP(Q309,$A:$N,13,0),"")</f>
        <v/>
      </c>
      <c r="S309" s="4" t="str">
        <f ca="1"/>
        <v/>
      </c>
      <c r="T309" s="4" t="str">
        <f ca="1"/>
        <v/>
      </c>
      <c r="U309" s="4" t="str">
        <f t="shared" ca="1" si="35"/>
        <v/>
      </c>
      <c r="X309" s="4" t="str">
        <f>IFERROR(VLOOKUP(V309,$A:$C,4,0),"")</f>
        <v/>
      </c>
      <c r="AA309" s="4" t="str">
        <f t="shared" si="36"/>
        <v/>
      </c>
      <c r="AB309" s="8" t="str" cm="1">
        <f t="array" ref="AB309">IFERROR(INDEX($A$4:$N$1000,SMALL(IF((INDEX(MID($A$4:$N$1000,1,2),,11)&lt;&gt;"NN")*(INDEX($A$4:$N$1000,,13)&gt;=50)*(INDEX($A$4:$N$1000,,13)&lt;100)*(INDEX($A$4:$N$1000,,13)&lt;&gt;""),MATCH(ROW($A$4:$N$1000),ROW($A$4:$N$1000)),""),ROWS($A$4:A309)),COLUMNS($A$1:A306)),"")</f>
        <v/>
      </c>
      <c r="AC309" s="4" t="str">
        <f>IFERROR(VLOOKUP(AB309,$A:$N,13,0),"")</f>
        <v/>
      </c>
      <c r="AD309" s="4" t="str">
        <f ca="1"/>
        <v/>
      </c>
      <c r="AE309" s="4" t="str">
        <f ca="1"/>
        <v/>
      </c>
      <c r="AF309" s="4" t="str">
        <f t="shared" ca="1" si="37"/>
        <v/>
      </c>
      <c r="AI309" s="4" t="str">
        <f>IFERROR(VLOOKUP(AG309,$A:$C,4,0),"")</f>
        <v/>
      </c>
      <c r="AL309" s="4" t="str">
        <f>IFERROR(VLOOKUP(AJ309,$A:$C,4,0),"")</f>
        <v/>
      </c>
      <c r="AM309" s="8" t="str" cm="1">
        <f t="array" ref="AM309">IFERROR(INDEX($A$4:$N$1000,SMALL(IF((INDEX(MID($A$4:$N$1000,1,2),,11)&lt;&gt;"NN")*(INDEX($A$4:$N$1000,,13)&gt;=0)*(INDEX($A$4:$N$1000,,13)&lt;50)*(INDEX($A$4:$N$1000,,13)&lt;&gt;""),MATCH(ROW($A$4:$N$1000),ROW($A$4:$N$1000)),""),ROWS($A$4:A309)),COLUMNS($A$1:A306)),"")</f>
        <v/>
      </c>
      <c r="AN309" s="4" t="str">
        <f>IFERROR(VLOOKUP(AM309,$A:$N,13,0),"")</f>
        <v/>
      </c>
      <c r="AO309" s="4" t="str">
        <f ca="1"/>
        <v/>
      </c>
      <c r="AP309" s="4" t="str">
        <f ca="1"/>
        <v/>
      </c>
      <c r="AQ309" s="4" t="str">
        <f t="shared" ca="1" si="38"/>
        <v/>
      </c>
      <c r="AT309" s="4" t="str">
        <f>IFERROR(VLOOKUP(AR309,$A:$C,4,0),"")</f>
        <v/>
      </c>
      <c r="AU309" s="8" t="str" cm="1">
        <f t="array" ref="AU309">IFERROR(INDEX($A$4:$N$1000,SMALL(IF((INDEX(MID($A$4:$N$1000,1,2),,11)="NN")*(INDEX($A$4:$N$1000,,13)&gt;=0)*(INDEX($A$4:$N$1000,,13)&lt;&gt;""),MATCH(ROW($A$4:$N$1000),ROW($A$4:$N$1000)),""),ROWS($A$4:A309)),COLUMNS($A$1:A306)),"")</f>
        <v/>
      </c>
      <c r="AV309" s="4" t="str">
        <f>IFERROR(VLOOKUP(AU309,$A:$N,13,0),"")</f>
        <v/>
      </c>
      <c r="AW309" s="4" t="str">
        <f ca="1"/>
        <v/>
      </c>
      <c r="AX309" s="4" t="str">
        <f ca="1"/>
        <v/>
      </c>
      <c r="AY309" s="4" t="str">
        <f ca="1">IFERROR(VLOOKUP(AW309,$A:$C,4,0),"")</f>
        <v/>
      </c>
    </row>
    <row r="310" spans="1:5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 s="20"/>
      <c r="Q310" s="4" t="str" cm="1">
        <f t="array" ref="Q310">IFERROR(INDEX($A$4:$N$1000,SMALL(IF((INDEX(MID($A$4:$N$1000,1,2),,11)&lt;&gt;"NN")*(INDEX($A$4:$N$1000,,13)&gt;=100)*(INDEX($A$4:$N$1000,,13)&lt;&gt;""),MATCH(ROW($A$4:$N$1000),ROW($A$4:$N$1000)),""),ROWS($A$4:A310)),COLUMNS($A$1:A307)),"")</f>
        <v/>
      </c>
      <c r="R310" s="4" t="str">
        <f>IFERROR(VLOOKUP(Q310,$A:$N,13,0),"")</f>
        <v/>
      </c>
      <c r="S310" s="4" t="str">
        <f ca="1"/>
        <v/>
      </c>
      <c r="T310" s="4" t="str">
        <f ca="1"/>
        <v/>
      </c>
      <c r="U310" s="4" t="str">
        <f t="shared" ca="1" si="35"/>
        <v/>
      </c>
      <c r="X310" s="4" t="str">
        <f>IFERROR(VLOOKUP(V310,$A:$C,4,0),"")</f>
        <v/>
      </c>
      <c r="AA310" s="4" t="str">
        <f t="shared" si="36"/>
        <v/>
      </c>
      <c r="AB310" s="8" t="str" cm="1">
        <f t="array" ref="AB310">IFERROR(INDEX($A$4:$N$1000,SMALL(IF((INDEX(MID($A$4:$N$1000,1,2),,11)&lt;&gt;"NN")*(INDEX($A$4:$N$1000,,13)&gt;=50)*(INDEX($A$4:$N$1000,,13)&lt;100)*(INDEX($A$4:$N$1000,,13)&lt;&gt;""),MATCH(ROW($A$4:$N$1000),ROW($A$4:$N$1000)),""),ROWS($A$4:A310)),COLUMNS($A$1:A307)),"")</f>
        <v/>
      </c>
      <c r="AC310" s="4" t="str">
        <f>IFERROR(VLOOKUP(AB310,$A:$N,13,0),"")</f>
        <v/>
      </c>
      <c r="AD310" s="4" t="str">
        <f ca="1"/>
        <v/>
      </c>
      <c r="AE310" s="4" t="str">
        <f ca="1"/>
        <v/>
      </c>
      <c r="AF310" s="4" t="str">
        <f t="shared" ca="1" si="37"/>
        <v/>
      </c>
      <c r="AI310" s="4" t="str">
        <f>IFERROR(VLOOKUP(AG310,$A:$C,4,0),"")</f>
        <v/>
      </c>
      <c r="AL310" s="4" t="str">
        <f>IFERROR(VLOOKUP(AJ310,$A:$C,4,0),"")</f>
        <v/>
      </c>
      <c r="AM310" s="8" t="str" cm="1">
        <f t="array" ref="AM310">IFERROR(INDEX($A$4:$N$1000,SMALL(IF((INDEX(MID($A$4:$N$1000,1,2),,11)&lt;&gt;"NN")*(INDEX($A$4:$N$1000,,13)&gt;=0)*(INDEX($A$4:$N$1000,,13)&lt;50)*(INDEX($A$4:$N$1000,,13)&lt;&gt;""),MATCH(ROW($A$4:$N$1000),ROW($A$4:$N$1000)),""),ROWS($A$4:A310)),COLUMNS($A$1:A307)),"")</f>
        <v/>
      </c>
      <c r="AN310" s="4" t="str">
        <f>IFERROR(VLOOKUP(AM310,$A:$N,13,0),"")</f>
        <v/>
      </c>
      <c r="AO310" s="4" t="str">
        <f ca="1"/>
        <v/>
      </c>
      <c r="AP310" s="4" t="str">
        <f ca="1"/>
        <v/>
      </c>
      <c r="AQ310" s="4" t="str">
        <f t="shared" ca="1" si="38"/>
        <v/>
      </c>
      <c r="AT310" s="4" t="str">
        <f>IFERROR(VLOOKUP(AR310,$A:$C,4,0),"")</f>
        <v/>
      </c>
      <c r="AU310" s="8" t="str" cm="1">
        <f t="array" ref="AU310">IFERROR(INDEX($A$4:$N$1000,SMALL(IF((INDEX(MID($A$4:$N$1000,1,2),,11)="NN")*(INDEX($A$4:$N$1000,,13)&gt;=0)*(INDEX($A$4:$N$1000,,13)&lt;&gt;""),MATCH(ROW($A$4:$N$1000),ROW($A$4:$N$1000)),""),ROWS($A$4:A310)),COLUMNS($A$1:A307)),"")</f>
        <v/>
      </c>
      <c r="AV310" s="4" t="str">
        <f>IFERROR(VLOOKUP(AU310,$A:$N,13,0),"")</f>
        <v/>
      </c>
      <c r="AW310" s="4" t="str">
        <f ca="1"/>
        <v/>
      </c>
      <c r="AX310" s="4" t="str">
        <f ca="1"/>
        <v/>
      </c>
      <c r="AY310" s="4" t="str">
        <f ca="1">IFERROR(VLOOKUP(AW310,$A:$C,4,0),"")</f>
        <v/>
      </c>
    </row>
    <row r="311" spans="1:5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 s="20"/>
      <c r="Q311" s="4" t="str" cm="1">
        <f t="array" ref="Q311">IFERROR(INDEX($A$4:$N$1000,SMALL(IF((INDEX(MID($A$4:$N$1000,1,2),,11)&lt;&gt;"NN")*(INDEX($A$4:$N$1000,,13)&gt;=100)*(INDEX($A$4:$N$1000,,13)&lt;&gt;""),MATCH(ROW($A$4:$N$1000),ROW($A$4:$N$1000)),""),ROWS($A$4:A311)),COLUMNS($A$1:A308)),"")</f>
        <v/>
      </c>
      <c r="R311" s="4" t="str">
        <f>IFERROR(VLOOKUP(Q311,$A:$N,13,0),"")</f>
        <v/>
      </c>
      <c r="S311" s="4" t="str">
        <f ca="1"/>
        <v/>
      </c>
      <c r="T311" s="4" t="str">
        <f ca="1"/>
        <v/>
      </c>
      <c r="U311" s="4" t="str">
        <f t="shared" ca="1" si="35"/>
        <v/>
      </c>
      <c r="X311" s="4" t="str">
        <f>IFERROR(VLOOKUP(V311,$A:$C,4,0),"")</f>
        <v/>
      </c>
      <c r="AA311" s="4" t="str">
        <f t="shared" si="36"/>
        <v/>
      </c>
      <c r="AB311" s="8" t="str" cm="1">
        <f t="array" ref="AB311">IFERROR(INDEX($A$4:$N$1000,SMALL(IF((INDEX(MID($A$4:$N$1000,1,2),,11)&lt;&gt;"NN")*(INDEX($A$4:$N$1000,,13)&gt;=50)*(INDEX($A$4:$N$1000,,13)&lt;100)*(INDEX($A$4:$N$1000,,13)&lt;&gt;""),MATCH(ROW($A$4:$N$1000),ROW($A$4:$N$1000)),""),ROWS($A$4:A311)),COLUMNS($A$1:A308)),"")</f>
        <v/>
      </c>
      <c r="AC311" s="4" t="str">
        <f>IFERROR(VLOOKUP(AB311,$A:$N,13,0),"")</f>
        <v/>
      </c>
      <c r="AD311" s="4" t="str">
        <f ca="1"/>
        <v/>
      </c>
      <c r="AE311" s="4" t="str">
        <f ca="1"/>
        <v/>
      </c>
      <c r="AF311" s="4" t="str">
        <f t="shared" ca="1" si="37"/>
        <v/>
      </c>
      <c r="AI311" s="4" t="str">
        <f>IFERROR(VLOOKUP(AG311,$A:$C,4,0),"")</f>
        <v/>
      </c>
      <c r="AL311" s="4" t="str">
        <f>IFERROR(VLOOKUP(AJ311,$A:$C,4,0),"")</f>
        <v/>
      </c>
      <c r="AM311" s="8" t="str" cm="1">
        <f t="array" ref="AM311">IFERROR(INDEX($A$4:$N$1000,SMALL(IF((INDEX(MID($A$4:$N$1000,1,2),,11)&lt;&gt;"NN")*(INDEX($A$4:$N$1000,,13)&gt;=0)*(INDEX($A$4:$N$1000,,13)&lt;50)*(INDEX($A$4:$N$1000,,13)&lt;&gt;""),MATCH(ROW($A$4:$N$1000),ROW($A$4:$N$1000)),""),ROWS($A$4:A311)),COLUMNS($A$1:A308)),"")</f>
        <v/>
      </c>
      <c r="AN311" s="4" t="str">
        <f>IFERROR(VLOOKUP(AM311,$A:$N,13,0),"")</f>
        <v/>
      </c>
      <c r="AO311" s="4" t="str">
        <f ca="1"/>
        <v/>
      </c>
      <c r="AP311" s="4" t="str">
        <f ca="1"/>
        <v/>
      </c>
      <c r="AQ311" s="4" t="str">
        <f t="shared" ca="1" si="38"/>
        <v/>
      </c>
      <c r="AT311" s="4" t="str">
        <f>IFERROR(VLOOKUP(AR311,$A:$C,4,0),"")</f>
        <v/>
      </c>
      <c r="AU311" s="8" t="str" cm="1">
        <f t="array" ref="AU311">IFERROR(INDEX($A$4:$N$1000,SMALL(IF((INDEX(MID($A$4:$N$1000,1,2),,11)="NN")*(INDEX($A$4:$N$1000,,13)&gt;=0)*(INDEX($A$4:$N$1000,,13)&lt;&gt;""),MATCH(ROW($A$4:$N$1000),ROW($A$4:$N$1000)),""),ROWS($A$4:A311)),COLUMNS($A$1:A308)),"")</f>
        <v/>
      </c>
      <c r="AV311" s="4" t="str">
        <f>IFERROR(VLOOKUP(AU311,$A:$N,13,0),"")</f>
        <v/>
      </c>
      <c r="AW311" s="4" t="str">
        <f ca="1"/>
        <v/>
      </c>
      <c r="AX311" s="4" t="str">
        <f ca="1"/>
        <v/>
      </c>
      <c r="AY311" s="4" t="str">
        <f ca="1">IFERROR(VLOOKUP(AW311,$A:$C,4,0),"")</f>
        <v/>
      </c>
    </row>
    <row r="312" spans="1:5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 s="20"/>
      <c r="Q312" s="4" t="str" cm="1">
        <f t="array" ref="Q312">IFERROR(INDEX($A$4:$N$1000,SMALL(IF((INDEX(MID($A$4:$N$1000,1,2),,11)&lt;&gt;"NN")*(INDEX($A$4:$N$1000,,13)&gt;=100)*(INDEX($A$4:$N$1000,,13)&lt;&gt;""),MATCH(ROW($A$4:$N$1000),ROW($A$4:$N$1000)),""),ROWS($A$4:A312)),COLUMNS($A$1:A309)),"")</f>
        <v/>
      </c>
      <c r="R312" s="4" t="str">
        <f>IFERROR(VLOOKUP(Q312,$A:$N,13,0),"")</f>
        <v/>
      </c>
      <c r="S312" s="4" t="str">
        <f ca="1"/>
        <v/>
      </c>
      <c r="T312" s="4" t="str">
        <f ca="1"/>
        <v/>
      </c>
      <c r="U312" s="4" t="str">
        <f t="shared" ca="1" si="35"/>
        <v/>
      </c>
      <c r="X312" s="4" t="str">
        <f>IFERROR(VLOOKUP(V312,$A:$C,4,0),"")</f>
        <v/>
      </c>
      <c r="AA312" s="4" t="str">
        <f t="shared" si="36"/>
        <v/>
      </c>
      <c r="AB312" s="8" t="str" cm="1">
        <f t="array" ref="AB312">IFERROR(INDEX($A$4:$N$1000,SMALL(IF((INDEX(MID($A$4:$N$1000,1,2),,11)&lt;&gt;"NN")*(INDEX($A$4:$N$1000,,13)&gt;=50)*(INDEX($A$4:$N$1000,,13)&lt;100)*(INDEX($A$4:$N$1000,,13)&lt;&gt;""),MATCH(ROW($A$4:$N$1000),ROW($A$4:$N$1000)),""),ROWS($A$4:A312)),COLUMNS($A$1:A309)),"")</f>
        <v/>
      </c>
      <c r="AC312" s="4" t="str">
        <f>IFERROR(VLOOKUP(AB312,$A:$N,13,0),"")</f>
        <v/>
      </c>
      <c r="AD312" s="4" t="str">
        <f ca="1"/>
        <v/>
      </c>
      <c r="AE312" s="4" t="str">
        <f ca="1"/>
        <v/>
      </c>
      <c r="AF312" s="4" t="str">
        <f t="shared" ca="1" si="37"/>
        <v/>
      </c>
      <c r="AI312" s="4" t="str">
        <f>IFERROR(VLOOKUP(AG312,$A:$C,4,0),"")</f>
        <v/>
      </c>
      <c r="AL312" s="4" t="str">
        <f>IFERROR(VLOOKUP(AJ312,$A:$C,4,0),"")</f>
        <v/>
      </c>
      <c r="AM312" s="8" t="str" cm="1">
        <f t="array" ref="AM312">IFERROR(INDEX($A$4:$N$1000,SMALL(IF((INDEX(MID($A$4:$N$1000,1,2),,11)&lt;&gt;"NN")*(INDEX($A$4:$N$1000,,13)&gt;=0)*(INDEX($A$4:$N$1000,,13)&lt;50)*(INDEX($A$4:$N$1000,,13)&lt;&gt;""),MATCH(ROW($A$4:$N$1000),ROW($A$4:$N$1000)),""),ROWS($A$4:A312)),COLUMNS($A$1:A309)),"")</f>
        <v/>
      </c>
      <c r="AN312" s="4" t="str">
        <f>IFERROR(VLOOKUP(AM312,$A:$N,13,0),"")</f>
        <v/>
      </c>
      <c r="AO312" s="4" t="str">
        <f ca="1"/>
        <v/>
      </c>
      <c r="AP312" s="4" t="str">
        <f ca="1"/>
        <v/>
      </c>
      <c r="AQ312" s="4" t="str">
        <f t="shared" ca="1" si="38"/>
        <v/>
      </c>
      <c r="AT312" s="4" t="str">
        <f>IFERROR(VLOOKUP(AR312,$A:$C,4,0),"")</f>
        <v/>
      </c>
      <c r="AU312" s="8" t="str" cm="1">
        <f t="array" ref="AU312">IFERROR(INDEX($A$4:$N$1000,SMALL(IF((INDEX(MID($A$4:$N$1000,1,2),,11)="NN")*(INDEX($A$4:$N$1000,,13)&gt;=0)*(INDEX($A$4:$N$1000,,13)&lt;&gt;""),MATCH(ROW($A$4:$N$1000),ROW($A$4:$N$1000)),""),ROWS($A$4:A312)),COLUMNS($A$1:A309)),"")</f>
        <v/>
      </c>
      <c r="AV312" s="4" t="str">
        <f>IFERROR(VLOOKUP(AU312,$A:$N,13,0),"")</f>
        <v/>
      </c>
      <c r="AW312" s="4" t="str">
        <f ca="1"/>
        <v/>
      </c>
      <c r="AX312" s="4" t="str">
        <f ca="1"/>
        <v/>
      </c>
      <c r="AY312" s="4" t="str">
        <f ca="1">IFERROR(VLOOKUP(AW312,$A:$C,4,0),"")</f>
        <v/>
      </c>
    </row>
    <row r="313" spans="1:5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 s="20"/>
      <c r="Q313" s="4" t="str" cm="1">
        <f t="array" ref="Q313">IFERROR(INDEX($A$4:$N$1000,SMALL(IF((INDEX(MID($A$4:$N$1000,1,2),,11)&lt;&gt;"NN")*(INDEX($A$4:$N$1000,,13)&gt;=100)*(INDEX($A$4:$N$1000,,13)&lt;&gt;""),MATCH(ROW($A$4:$N$1000),ROW($A$4:$N$1000)),""),ROWS($A$4:A313)),COLUMNS($A$1:A310)),"")</f>
        <v/>
      </c>
      <c r="R313" s="4" t="str">
        <f>IFERROR(VLOOKUP(Q313,$A:$N,13,0),"")</f>
        <v/>
      </c>
      <c r="S313" s="4" t="str">
        <f ca="1"/>
        <v/>
      </c>
      <c r="T313" s="4" t="str">
        <f ca="1"/>
        <v/>
      </c>
      <c r="U313" s="4" t="str">
        <f t="shared" ca="1" si="35"/>
        <v/>
      </c>
      <c r="X313" s="4" t="str">
        <f>IFERROR(VLOOKUP(V313,$A:$C,4,0),"")</f>
        <v/>
      </c>
      <c r="AA313" s="4" t="str">
        <f t="shared" si="36"/>
        <v/>
      </c>
      <c r="AB313" s="8" t="str" cm="1">
        <f t="array" ref="AB313">IFERROR(INDEX($A$4:$N$1000,SMALL(IF((INDEX(MID($A$4:$N$1000,1,2),,11)&lt;&gt;"NN")*(INDEX($A$4:$N$1000,,13)&gt;=50)*(INDEX($A$4:$N$1000,,13)&lt;100)*(INDEX($A$4:$N$1000,,13)&lt;&gt;""),MATCH(ROW($A$4:$N$1000),ROW($A$4:$N$1000)),""),ROWS($A$4:A313)),COLUMNS($A$1:A310)),"")</f>
        <v/>
      </c>
      <c r="AC313" s="4" t="str">
        <f>IFERROR(VLOOKUP(AB313,$A:$N,13,0),"")</f>
        <v/>
      </c>
      <c r="AD313" s="4" t="str">
        <f ca="1"/>
        <v/>
      </c>
      <c r="AE313" s="4" t="str">
        <f ca="1"/>
        <v/>
      </c>
      <c r="AF313" s="4" t="str">
        <f t="shared" ca="1" si="37"/>
        <v/>
      </c>
      <c r="AI313" s="4" t="str">
        <f>IFERROR(VLOOKUP(AG313,$A:$C,4,0),"")</f>
        <v/>
      </c>
      <c r="AL313" s="4" t="str">
        <f>IFERROR(VLOOKUP(AJ313,$A:$C,4,0),"")</f>
        <v/>
      </c>
      <c r="AM313" s="8" t="str" cm="1">
        <f t="array" ref="AM313">IFERROR(INDEX($A$4:$N$1000,SMALL(IF((INDEX(MID($A$4:$N$1000,1,2),,11)&lt;&gt;"NN")*(INDEX($A$4:$N$1000,,13)&gt;=0)*(INDEX($A$4:$N$1000,,13)&lt;50)*(INDEX($A$4:$N$1000,,13)&lt;&gt;""),MATCH(ROW($A$4:$N$1000),ROW($A$4:$N$1000)),""),ROWS($A$4:A313)),COLUMNS($A$1:A310)),"")</f>
        <v/>
      </c>
      <c r="AN313" s="4" t="str">
        <f>IFERROR(VLOOKUP(AM313,$A:$N,13,0),"")</f>
        <v/>
      </c>
      <c r="AO313" s="4" t="str">
        <f ca="1"/>
        <v/>
      </c>
      <c r="AP313" s="4" t="str">
        <f ca="1"/>
        <v/>
      </c>
      <c r="AQ313" s="4" t="str">
        <f t="shared" ca="1" si="38"/>
        <v/>
      </c>
      <c r="AT313" s="4" t="str">
        <f>IFERROR(VLOOKUP(AR313,$A:$C,4,0),"")</f>
        <v/>
      </c>
      <c r="AU313" s="8" t="str" cm="1">
        <f t="array" ref="AU313">IFERROR(INDEX($A$4:$N$1000,SMALL(IF((INDEX(MID($A$4:$N$1000,1,2),,11)="NN")*(INDEX($A$4:$N$1000,,13)&gt;=0)*(INDEX($A$4:$N$1000,,13)&lt;&gt;""),MATCH(ROW($A$4:$N$1000),ROW($A$4:$N$1000)),""),ROWS($A$4:A313)),COLUMNS($A$1:A310)),"")</f>
        <v/>
      </c>
      <c r="AV313" s="4" t="str">
        <f>IFERROR(VLOOKUP(AU313,$A:$N,13,0),"")</f>
        <v/>
      </c>
      <c r="AW313" s="4" t="str">
        <f ca="1"/>
        <v/>
      </c>
      <c r="AX313" s="4" t="str">
        <f ca="1"/>
        <v/>
      </c>
      <c r="AY313" s="4" t="str">
        <f ca="1">IFERROR(VLOOKUP(AW313,$A:$C,4,0),"")</f>
        <v/>
      </c>
    </row>
    <row r="314" spans="1:5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 s="20"/>
      <c r="Q314" s="4" t="str" cm="1">
        <f t="array" ref="Q314">IFERROR(INDEX($A$4:$N$1000,SMALL(IF((INDEX(MID($A$4:$N$1000,1,2),,11)&lt;&gt;"NN")*(INDEX($A$4:$N$1000,,13)&gt;=100)*(INDEX($A$4:$N$1000,,13)&lt;&gt;""),MATCH(ROW($A$4:$N$1000),ROW($A$4:$N$1000)),""),ROWS($A$4:A314)),COLUMNS($A$1:A311)),"")</f>
        <v/>
      </c>
      <c r="R314" s="4" t="str">
        <f>IFERROR(VLOOKUP(Q314,$A:$N,13,0),"")</f>
        <v/>
      </c>
      <c r="S314" s="4" t="str">
        <f ca="1"/>
        <v/>
      </c>
      <c r="T314" s="4" t="str">
        <f ca="1"/>
        <v/>
      </c>
      <c r="U314" s="4" t="str">
        <f t="shared" ca="1" si="35"/>
        <v/>
      </c>
      <c r="X314" s="4" t="str">
        <f>IFERROR(VLOOKUP(V314,$A:$C,4,0),"")</f>
        <v/>
      </c>
      <c r="AA314" s="4" t="str">
        <f t="shared" si="36"/>
        <v/>
      </c>
      <c r="AB314" s="8" t="str" cm="1">
        <f t="array" ref="AB314">IFERROR(INDEX($A$4:$N$1000,SMALL(IF((INDEX(MID($A$4:$N$1000,1,2),,11)&lt;&gt;"NN")*(INDEX($A$4:$N$1000,,13)&gt;=50)*(INDEX($A$4:$N$1000,,13)&lt;100)*(INDEX($A$4:$N$1000,,13)&lt;&gt;""),MATCH(ROW($A$4:$N$1000),ROW($A$4:$N$1000)),""),ROWS($A$4:A314)),COLUMNS($A$1:A311)),"")</f>
        <v/>
      </c>
      <c r="AC314" s="4" t="str">
        <f>IFERROR(VLOOKUP(AB314,$A:$N,13,0),"")</f>
        <v/>
      </c>
      <c r="AD314" s="4" t="str">
        <f ca="1"/>
        <v/>
      </c>
      <c r="AE314" s="4" t="str">
        <f ca="1"/>
        <v/>
      </c>
      <c r="AF314" s="4" t="str">
        <f t="shared" ca="1" si="37"/>
        <v/>
      </c>
      <c r="AI314" s="4" t="str">
        <f>IFERROR(VLOOKUP(AG314,$A:$C,4,0),"")</f>
        <v/>
      </c>
      <c r="AL314" s="4" t="str">
        <f>IFERROR(VLOOKUP(AJ314,$A:$C,4,0),"")</f>
        <v/>
      </c>
      <c r="AM314" s="8" t="str" cm="1">
        <f t="array" ref="AM314">IFERROR(INDEX($A$4:$N$1000,SMALL(IF((INDEX(MID($A$4:$N$1000,1,2),,11)&lt;&gt;"NN")*(INDEX($A$4:$N$1000,,13)&gt;=0)*(INDEX($A$4:$N$1000,,13)&lt;50)*(INDEX($A$4:$N$1000,,13)&lt;&gt;""),MATCH(ROW($A$4:$N$1000),ROW($A$4:$N$1000)),""),ROWS($A$4:A314)),COLUMNS($A$1:A311)),"")</f>
        <v/>
      </c>
      <c r="AN314" s="4" t="str">
        <f>IFERROR(VLOOKUP(AM314,$A:$N,13,0),"")</f>
        <v/>
      </c>
      <c r="AO314" s="4" t="str">
        <f ca="1"/>
        <v/>
      </c>
      <c r="AP314" s="4" t="str">
        <f ca="1"/>
        <v/>
      </c>
      <c r="AQ314" s="4" t="str">
        <f t="shared" ca="1" si="38"/>
        <v/>
      </c>
      <c r="AT314" s="4" t="str">
        <f>IFERROR(VLOOKUP(AR314,$A:$C,4,0),"")</f>
        <v/>
      </c>
      <c r="AU314" s="8" t="str" cm="1">
        <f t="array" ref="AU314">IFERROR(INDEX($A$4:$N$1000,SMALL(IF((INDEX(MID($A$4:$N$1000,1,2),,11)="NN")*(INDEX($A$4:$N$1000,,13)&gt;=0)*(INDEX($A$4:$N$1000,,13)&lt;&gt;""),MATCH(ROW($A$4:$N$1000),ROW($A$4:$N$1000)),""),ROWS($A$4:A314)),COLUMNS($A$1:A311)),"")</f>
        <v/>
      </c>
      <c r="AV314" s="4" t="str">
        <f>IFERROR(VLOOKUP(AU314,$A:$N,13,0),"")</f>
        <v/>
      </c>
      <c r="AW314" s="4" t="str">
        <f ca="1"/>
        <v/>
      </c>
      <c r="AX314" s="4" t="str">
        <f ca="1"/>
        <v/>
      </c>
      <c r="AY314" s="4" t="str">
        <f ca="1">IFERROR(VLOOKUP(AW314,$A:$C,4,0),"")</f>
        <v/>
      </c>
    </row>
    <row r="315" spans="1:5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 s="20"/>
      <c r="Q315" s="4" t="str" cm="1">
        <f t="array" ref="Q315">IFERROR(INDEX($A$4:$N$1000,SMALL(IF((INDEX(MID($A$4:$N$1000,1,2),,11)&lt;&gt;"NN")*(INDEX($A$4:$N$1000,,13)&gt;=100)*(INDEX($A$4:$N$1000,,13)&lt;&gt;""),MATCH(ROW($A$4:$N$1000),ROW($A$4:$N$1000)),""),ROWS($A$4:A315)),COLUMNS($A$1:A312)),"")</f>
        <v/>
      </c>
      <c r="R315" s="4" t="str">
        <f>IFERROR(VLOOKUP(Q315,$A:$N,13,0),"")</f>
        <v/>
      </c>
      <c r="S315" s="4" t="str">
        <f ca="1"/>
        <v/>
      </c>
      <c r="T315" s="4" t="str">
        <f ca="1"/>
        <v/>
      </c>
      <c r="U315" s="4" t="str">
        <f t="shared" ca="1" si="35"/>
        <v/>
      </c>
      <c r="X315" s="4" t="str">
        <f>IFERROR(VLOOKUP(V315,$A:$C,4,0),"")</f>
        <v/>
      </c>
      <c r="AA315" s="4" t="str">
        <f t="shared" si="36"/>
        <v/>
      </c>
      <c r="AB315" s="8" t="str" cm="1">
        <f t="array" ref="AB315">IFERROR(INDEX($A$4:$N$1000,SMALL(IF((INDEX(MID($A$4:$N$1000,1,2),,11)&lt;&gt;"NN")*(INDEX($A$4:$N$1000,,13)&gt;=50)*(INDEX($A$4:$N$1000,,13)&lt;100)*(INDEX($A$4:$N$1000,,13)&lt;&gt;""),MATCH(ROW($A$4:$N$1000),ROW($A$4:$N$1000)),""),ROWS($A$4:A315)),COLUMNS($A$1:A312)),"")</f>
        <v/>
      </c>
      <c r="AC315" s="4" t="str">
        <f>IFERROR(VLOOKUP(AB315,$A:$N,13,0),"")</f>
        <v/>
      </c>
      <c r="AD315" s="4" t="str">
        <f ca="1"/>
        <v/>
      </c>
      <c r="AE315" s="4" t="str">
        <f ca="1"/>
        <v/>
      </c>
      <c r="AF315" s="4" t="str">
        <f t="shared" ca="1" si="37"/>
        <v/>
      </c>
      <c r="AI315" s="4" t="str">
        <f>IFERROR(VLOOKUP(AG315,$A:$C,4,0),"")</f>
        <v/>
      </c>
      <c r="AL315" s="4" t="str">
        <f>IFERROR(VLOOKUP(AJ315,$A:$C,4,0),"")</f>
        <v/>
      </c>
      <c r="AM315" s="8" t="str" cm="1">
        <f t="array" ref="AM315">IFERROR(INDEX($A$4:$N$1000,SMALL(IF((INDEX(MID($A$4:$N$1000,1,2),,11)&lt;&gt;"NN")*(INDEX($A$4:$N$1000,,13)&gt;=0)*(INDEX($A$4:$N$1000,,13)&lt;50)*(INDEX($A$4:$N$1000,,13)&lt;&gt;""),MATCH(ROW($A$4:$N$1000),ROW($A$4:$N$1000)),""),ROWS($A$4:A315)),COLUMNS($A$1:A312)),"")</f>
        <v/>
      </c>
      <c r="AN315" s="4" t="str">
        <f>IFERROR(VLOOKUP(AM315,$A:$N,13,0),"")</f>
        <v/>
      </c>
      <c r="AO315" s="4" t="str">
        <f ca="1"/>
        <v/>
      </c>
      <c r="AP315" s="4" t="str">
        <f ca="1"/>
        <v/>
      </c>
      <c r="AQ315" s="4" t="str">
        <f t="shared" ca="1" si="38"/>
        <v/>
      </c>
      <c r="AT315" s="4" t="str">
        <f>IFERROR(VLOOKUP(AR315,$A:$C,4,0),"")</f>
        <v/>
      </c>
      <c r="AU315" s="8" t="str" cm="1">
        <f t="array" ref="AU315">IFERROR(INDEX($A$4:$N$1000,SMALL(IF((INDEX(MID($A$4:$N$1000,1,2),,11)="NN")*(INDEX($A$4:$N$1000,,13)&gt;=0)*(INDEX($A$4:$N$1000,,13)&lt;&gt;""),MATCH(ROW($A$4:$N$1000),ROW($A$4:$N$1000)),""),ROWS($A$4:A315)),COLUMNS($A$1:A312)),"")</f>
        <v/>
      </c>
      <c r="AV315" s="4" t="str">
        <f>IFERROR(VLOOKUP(AU315,$A:$N,13,0),"")</f>
        <v/>
      </c>
      <c r="AW315" s="4" t="str">
        <f ca="1"/>
        <v/>
      </c>
      <c r="AX315" s="4" t="str">
        <f ca="1"/>
        <v/>
      </c>
      <c r="AY315" s="4" t="str">
        <f ca="1">IFERROR(VLOOKUP(AW315,$A:$C,4,0),"")</f>
        <v/>
      </c>
    </row>
    <row r="316" spans="1:5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 s="20"/>
      <c r="Q316" s="4" t="str" cm="1">
        <f t="array" ref="Q316">IFERROR(INDEX($A$4:$N$1000,SMALL(IF((INDEX(MID($A$4:$N$1000,1,2),,11)&lt;&gt;"NN")*(INDEX($A$4:$N$1000,,13)&gt;=100)*(INDEX($A$4:$N$1000,,13)&lt;&gt;""),MATCH(ROW($A$4:$N$1000),ROW($A$4:$N$1000)),""),ROWS($A$4:A316)),COLUMNS($A$1:A313)),"")</f>
        <v/>
      </c>
      <c r="R316" s="4" t="str">
        <f>IFERROR(VLOOKUP(Q316,$A:$N,13,0),"")</f>
        <v/>
      </c>
      <c r="S316" s="4" t="str">
        <f ca="1"/>
        <v/>
      </c>
      <c r="T316" s="4" t="str">
        <f ca="1"/>
        <v/>
      </c>
      <c r="U316" s="4" t="str">
        <f t="shared" ca="1" si="35"/>
        <v/>
      </c>
      <c r="X316" s="4" t="str">
        <f>IFERROR(VLOOKUP(V316,$A:$C,4,0),"")</f>
        <v/>
      </c>
      <c r="AA316" s="4" t="str">
        <f t="shared" si="36"/>
        <v/>
      </c>
      <c r="AB316" s="8" t="str" cm="1">
        <f t="array" ref="AB316">IFERROR(INDEX($A$4:$N$1000,SMALL(IF((INDEX(MID($A$4:$N$1000,1,2),,11)&lt;&gt;"NN")*(INDEX($A$4:$N$1000,,13)&gt;=50)*(INDEX($A$4:$N$1000,,13)&lt;100)*(INDEX($A$4:$N$1000,,13)&lt;&gt;""),MATCH(ROW($A$4:$N$1000),ROW($A$4:$N$1000)),""),ROWS($A$4:A316)),COLUMNS($A$1:A313)),"")</f>
        <v/>
      </c>
      <c r="AC316" s="4" t="str">
        <f>IFERROR(VLOOKUP(AB316,$A:$N,13,0),"")</f>
        <v/>
      </c>
      <c r="AD316" s="4" t="str">
        <f ca="1"/>
        <v/>
      </c>
      <c r="AE316" s="4" t="str">
        <f ca="1"/>
        <v/>
      </c>
      <c r="AF316" s="4" t="str">
        <f t="shared" ca="1" si="37"/>
        <v/>
      </c>
      <c r="AI316" s="4" t="str">
        <f>IFERROR(VLOOKUP(AG316,$A:$C,4,0),"")</f>
        <v/>
      </c>
      <c r="AL316" s="4" t="str">
        <f>IFERROR(VLOOKUP(AJ316,$A:$C,4,0),"")</f>
        <v/>
      </c>
      <c r="AM316" s="8" t="str" cm="1">
        <f t="array" ref="AM316">IFERROR(INDEX($A$4:$N$1000,SMALL(IF((INDEX(MID($A$4:$N$1000,1,2),,11)&lt;&gt;"NN")*(INDEX($A$4:$N$1000,,13)&gt;=0)*(INDEX($A$4:$N$1000,,13)&lt;50)*(INDEX($A$4:$N$1000,,13)&lt;&gt;""),MATCH(ROW($A$4:$N$1000),ROW($A$4:$N$1000)),""),ROWS($A$4:A316)),COLUMNS($A$1:A313)),"")</f>
        <v/>
      </c>
      <c r="AN316" s="4" t="str">
        <f>IFERROR(VLOOKUP(AM316,$A:$N,13,0),"")</f>
        <v/>
      </c>
      <c r="AO316" s="4" t="str">
        <f ca="1"/>
        <v/>
      </c>
      <c r="AP316" s="4" t="str">
        <f ca="1"/>
        <v/>
      </c>
      <c r="AQ316" s="4" t="str">
        <f t="shared" ca="1" si="38"/>
        <v/>
      </c>
      <c r="AT316" s="4" t="str">
        <f>IFERROR(VLOOKUP(AR316,$A:$C,4,0),"")</f>
        <v/>
      </c>
      <c r="AU316" s="8" t="str" cm="1">
        <f t="array" ref="AU316">IFERROR(INDEX($A$4:$N$1000,SMALL(IF((INDEX(MID($A$4:$N$1000,1,2),,11)="NN")*(INDEX($A$4:$N$1000,,13)&gt;=0)*(INDEX($A$4:$N$1000,,13)&lt;&gt;""),MATCH(ROW($A$4:$N$1000),ROW($A$4:$N$1000)),""),ROWS($A$4:A316)),COLUMNS($A$1:A313)),"")</f>
        <v/>
      </c>
      <c r="AV316" s="4" t="str">
        <f>IFERROR(VLOOKUP(AU316,$A:$N,13,0),"")</f>
        <v/>
      </c>
      <c r="AW316" s="4" t="str">
        <f ca="1"/>
        <v/>
      </c>
      <c r="AX316" s="4" t="str">
        <f ca="1"/>
        <v/>
      </c>
      <c r="AY316" s="4" t="str">
        <f ca="1">IFERROR(VLOOKUP(AW316,$A:$C,4,0),"")</f>
        <v/>
      </c>
    </row>
    <row r="317" spans="1:5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 s="20"/>
      <c r="Q317" s="4" t="str" cm="1">
        <f t="array" ref="Q317">IFERROR(INDEX($A$4:$N$1000,SMALL(IF((INDEX(MID($A$4:$N$1000,1,2),,11)&lt;&gt;"NN")*(INDEX($A$4:$N$1000,,13)&gt;=100)*(INDEX($A$4:$N$1000,,13)&lt;&gt;""),MATCH(ROW($A$4:$N$1000),ROW($A$4:$N$1000)),""),ROWS($A$4:A317)),COLUMNS($A$1:A314)),"")</f>
        <v/>
      </c>
      <c r="R317" s="4" t="str">
        <f>IFERROR(VLOOKUP(Q317,$A:$N,13,0),"")</f>
        <v/>
      </c>
      <c r="S317" s="4" t="str">
        <f ca="1"/>
        <v/>
      </c>
      <c r="T317" s="4" t="str">
        <f ca="1"/>
        <v/>
      </c>
      <c r="U317" s="4" t="str">
        <f t="shared" ca="1" si="35"/>
        <v/>
      </c>
      <c r="X317" s="4" t="str">
        <f>IFERROR(VLOOKUP(V317,$A:$C,4,0),"")</f>
        <v/>
      </c>
      <c r="AA317" s="4" t="str">
        <f t="shared" si="36"/>
        <v/>
      </c>
      <c r="AB317" s="8" t="str" cm="1">
        <f t="array" ref="AB317">IFERROR(INDEX($A$4:$N$1000,SMALL(IF((INDEX(MID($A$4:$N$1000,1,2),,11)&lt;&gt;"NN")*(INDEX($A$4:$N$1000,,13)&gt;=50)*(INDEX($A$4:$N$1000,,13)&lt;100)*(INDEX($A$4:$N$1000,,13)&lt;&gt;""),MATCH(ROW($A$4:$N$1000),ROW($A$4:$N$1000)),""),ROWS($A$4:A317)),COLUMNS($A$1:A314)),"")</f>
        <v/>
      </c>
      <c r="AC317" s="4" t="str">
        <f>IFERROR(VLOOKUP(AB317,$A:$N,13,0),"")</f>
        <v/>
      </c>
      <c r="AD317" s="4" t="str">
        <f ca="1"/>
        <v/>
      </c>
      <c r="AE317" s="4" t="str">
        <f ca="1"/>
        <v/>
      </c>
      <c r="AF317" s="4" t="str">
        <f t="shared" ca="1" si="37"/>
        <v/>
      </c>
      <c r="AI317" s="4" t="str">
        <f>IFERROR(VLOOKUP(AG317,$A:$C,4,0),"")</f>
        <v/>
      </c>
      <c r="AL317" s="4" t="str">
        <f>IFERROR(VLOOKUP(AJ317,$A:$C,4,0),"")</f>
        <v/>
      </c>
      <c r="AM317" s="8" t="str" cm="1">
        <f t="array" ref="AM317">IFERROR(INDEX($A$4:$N$1000,SMALL(IF((INDEX(MID($A$4:$N$1000,1,2),,11)&lt;&gt;"NN")*(INDEX($A$4:$N$1000,,13)&gt;=0)*(INDEX($A$4:$N$1000,,13)&lt;50)*(INDEX($A$4:$N$1000,,13)&lt;&gt;""),MATCH(ROW($A$4:$N$1000),ROW($A$4:$N$1000)),""),ROWS($A$4:A317)),COLUMNS($A$1:A314)),"")</f>
        <v/>
      </c>
      <c r="AN317" s="4" t="str">
        <f>IFERROR(VLOOKUP(AM317,$A:$N,13,0),"")</f>
        <v/>
      </c>
      <c r="AO317" s="4" t="str">
        <f ca="1"/>
        <v/>
      </c>
      <c r="AP317" s="4" t="str">
        <f ca="1"/>
        <v/>
      </c>
      <c r="AQ317" s="4" t="str">
        <f t="shared" ca="1" si="38"/>
        <v/>
      </c>
      <c r="AT317" s="4" t="str">
        <f>IFERROR(VLOOKUP(AR317,$A:$C,4,0),"")</f>
        <v/>
      </c>
      <c r="AU317" s="8" t="str" cm="1">
        <f t="array" ref="AU317">IFERROR(INDEX($A$4:$N$1000,SMALL(IF((INDEX(MID($A$4:$N$1000,1,2),,11)="NN")*(INDEX($A$4:$N$1000,,13)&gt;=0)*(INDEX($A$4:$N$1000,,13)&lt;&gt;""),MATCH(ROW($A$4:$N$1000),ROW($A$4:$N$1000)),""),ROWS($A$4:A317)),COLUMNS($A$1:A314)),"")</f>
        <v/>
      </c>
      <c r="AV317" s="4" t="str">
        <f>IFERROR(VLOOKUP(AU317,$A:$N,13,0),"")</f>
        <v/>
      </c>
      <c r="AW317" s="4" t="str">
        <f ca="1"/>
        <v/>
      </c>
      <c r="AX317" s="4" t="str">
        <f ca="1"/>
        <v/>
      </c>
      <c r="AY317" s="4" t="str">
        <f ca="1">IFERROR(VLOOKUP(AW317,$A:$C,4,0),"")</f>
        <v/>
      </c>
    </row>
    <row r="318" spans="1:5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 s="20"/>
      <c r="Q318" s="4" t="str" cm="1">
        <f t="array" ref="Q318">IFERROR(INDEX($A$4:$N$1000,SMALL(IF((INDEX(MID($A$4:$N$1000,1,2),,11)&lt;&gt;"NN")*(INDEX($A$4:$N$1000,,13)&gt;=100)*(INDEX($A$4:$N$1000,,13)&lt;&gt;""),MATCH(ROW($A$4:$N$1000),ROW($A$4:$N$1000)),""),ROWS($A$4:A318)),COLUMNS($A$1:A315)),"")</f>
        <v/>
      </c>
      <c r="R318" s="4" t="str">
        <f>IFERROR(VLOOKUP(Q318,$A:$N,13,0),"")</f>
        <v/>
      </c>
      <c r="S318" s="4" t="str">
        <f ca="1"/>
        <v/>
      </c>
      <c r="T318" s="4" t="str">
        <f ca="1"/>
        <v/>
      </c>
      <c r="U318" s="4" t="str">
        <f t="shared" ca="1" si="35"/>
        <v/>
      </c>
      <c r="X318" s="4" t="str">
        <f>IFERROR(VLOOKUP(V318,$A:$C,4,0),"")</f>
        <v/>
      </c>
      <c r="AA318" s="4" t="str">
        <f t="shared" si="36"/>
        <v/>
      </c>
      <c r="AB318" s="8" t="str" cm="1">
        <f t="array" ref="AB318">IFERROR(INDEX($A$4:$N$1000,SMALL(IF((INDEX(MID($A$4:$N$1000,1,2),,11)&lt;&gt;"NN")*(INDEX($A$4:$N$1000,,13)&gt;=50)*(INDEX($A$4:$N$1000,,13)&lt;100)*(INDEX($A$4:$N$1000,,13)&lt;&gt;""),MATCH(ROW($A$4:$N$1000),ROW($A$4:$N$1000)),""),ROWS($A$4:A318)),COLUMNS($A$1:A315)),"")</f>
        <v/>
      </c>
      <c r="AC318" s="4" t="str">
        <f>IFERROR(VLOOKUP(AB318,$A:$N,13,0),"")</f>
        <v/>
      </c>
      <c r="AD318" s="4" t="str">
        <f ca="1"/>
        <v/>
      </c>
      <c r="AE318" s="4" t="str">
        <f ca="1"/>
        <v/>
      </c>
      <c r="AF318" s="4" t="str">
        <f t="shared" ca="1" si="37"/>
        <v/>
      </c>
      <c r="AI318" s="4" t="str">
        <f>IFERROR(VLOOKUP(AG318,$A:$C,4,0),"")</f>
        <v/>
      </c>
      <c r="AL318" s="4" t="str">
        <f>IFERROR(VLOOKUP(AJ318,$A:$C,4,0),"")</f>
        <v/>
      </c>
      <c r="AM318" s="8" t="str" cm="1">
        <f t="array" ref="AM318">IFERROR(INDEX($A$4:$N$1000,SMALL(IF((INDEX(MID($A$4:$N$1000,1,2),,11)&lt;&gt;"NN")*(INDEX($A$4:$N$1000,,13)&gt;=0)*(INDEX($A$4:$N$1000,,13)&lt;50)*(INDEX($A$4:$N$1000,,13)&lt;&gt;""),MATCH(ROW($A$4:$N$1000),ROW($A$4:$N$1000)),""),ROWS($A$4:A318)),COLUMNS($A$1:A315)),"")</f>
        <v/>
      </c>
      <c r="AN318" s="4" t="str">
        <f>IFERROR(VLOOKUP(AM318,$A:$N,13,0),"")</f>
        <v/>
      </c>
      <c r="AO318" s="4" t="str">
        <f ca="1"/>
        <v/>
      </c>
      <c r="AP318" s="4" t="str">
        <f ca="1"/>
        <v/>
      </c>
      <c r="AQ318" s="4" t="str">
        <f t="shared" ca="1" si="38"/>
        <v/>
      </c>
      <c r="AT318" s="4" t="str">
        <f>IFERROR(VLOOKUP(AR318,$A:$C,4,0),"")</f>
        <v/>
      </c>
      <c r="AU318" s="8" t="str" cm="1">
        <f t="array" ref="AU318">IFERROR(INDEX($A$4:$N$1000,SMALL(IF((INDEX(MID($A$4:$N$1000,1,2),,11)="NN")*(INDEX($A$4:$N$1000,,13)&gt;=0)*(INDEX($A$4:$N$1000,,13)&lt;&gt;""),MATCH(ROW($A$4:$N$1000),ROW($A$4:$N$1000)),""),ROWS($A$4:A318)),COLUMNS($A$1:A315)),"")</f>
        <v/>
      </c>
      <c r="AV318" s="4" t="str">
        <f>IFERROR(VLOOKUP(AU318,$A:$N,13,0),"")</f>
        <v/>
      </c>
      <c r="AW318" s="4" t="str">
        <f ca="1"/>
        <v/>
      </c>
      <c r="AX318" s="4" t="str">
        <f ca="1"/>
        <v/>
      </c>
      <c r="AY318" s="4" t="str">
        <f ca="1">IFERROR(VLOOKUP(AW318,$A:$C,4,0),"")</f>
        <v/>
      </c>
    </row>
    <row r="319" spans="1:5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 s="20"/>
      <c r="Q319" s="4" t="str" cm="1">
        <f t="array" ref="Q319">IFERROR(INDEX($A$4:$N$1000,SMALL(IF((INDEX(MID($A$4:$N$1000,1,2),,11)&lt;&gt;"NN")*(INDEX($A$4:$N$1000,,13)&gt;=100)*(INDEX($A$4:$N$1000,,13)&lt;&gt;""),MATCH(ROW($A$4:$N$1000),ROW($A$4:$N$1000)),""),ROWS($A$4:A319)),COLUMNS($A$1:A316)),"")</f>
        <v/>
      </c>
      <c r="R319" s="4" t="str">
        <f>IFERROR(VLOOKUP(Q319,$A:$N,13,0),"")</f>
        <v/>
      </c>
      <c r="S319" s="4" t="str">
        <f ca="1"/>
        <v/>
      </c>
      <c r="T319" s="4" t="str">
        <f ca="1"/>
        <v/>
      </c>
      <c r="U319" s="4" t="str">
        <f t="shared" ca="1" si="35"/>
        <v/>
      </c>
      <c r="X319" s="4" t="str">
        <f>IFERROR(VLOOKUP(V319,$A:$C,4,0),"")</f>
        <v/>
      </c>
      <c r="AA319" s="4" t="str">
        <f t="shared" si="36"/>
        <v/>
      </c>
      <c r="AB319" s="8" t="str" cm="1">
        <f t="array" ref="AB319">IFERROR(INDEX($A$4:$N$1000,SMALL(IF((INDEX(MID($A$4:$N$1000,1,2),,11)&lt;&gt;"NN")*(INDEX($A$4:$N$1000,,13)&gt;=50)*(INDEX($A$4:$N$1000,,13)&lt;100)*(INDEX($A$4:$N$1000,,13)&lt;&gt;""),MATCH(ROW($A$4:$N$1000),ROW($A$4:$N$1000)),""),ROWS($A$4:A319)),COLUMNS($A$1:A316)),"")</f>
        <v/>
      </c>
      <c r="AC319" s="4" t="str">
        <f>IFERROR(VLOOKUP(AB319,$A:$N,13,0),"")</f>
        <v/>
      </c>
      <c r="AD319" s="4" t="str">
        <f ca="1"/>
        <v/>
      </c>
      <c r="AE319" s="4" t="str">
        <f ca="1"/>
        <v/>
      </c>
      <c r="AF319" s="4" t="str">
        <f t="shared" ca="1" si="37"/>
        <v/>
      </c>
      <c r="AI319" s="4" t="str">
        <f>IFERROR(VLOOKUP(AG319,$A:$C,4,0),"")</f>
        <v/>
      </c>
      <c r="AL319" s="4" t="str">
        <f>IFERROR(VLOOKUP(AJ319,$A:$C,4,0),"")</f>
        <v/>
      </c>
      <c r="AM319" s="8" t="str" cm="1">
        <f t="array" ref="AM319">IFERROR(INDEX($A$4:$N$1000,SMALL(IF((INDEX(MID($A$4:$N$1000,1,2),,11)&lt;&gt;"NN")*(INDEX($A$4:$N$1000,,13)&gt;=0)*(INDEX($A$4:$N$1000,,13)&lt;50)*(INDEX($A$4:$N$1000,,13)&lt;&gt;""),MATCH(ROW($A$4:$N$1000),ROW($A$4:$N$1000)),""),ROWS($A$4:A319)),COLUMNS($A$1:A316)),"")</f>
        <v/>
      </c>
      <c r="AN319" s="4" t="str">
        <f>IFERROR(VLOOKUP(AM319,$A:$N,13,0),"")</f>
        <v/>
      </c>
      <c r="AO319" s="4" t="str">
        <f ca="1"/>
        <v/>
      </c>
      <c r="AP319" s="4" t="str">
        <f ca="1"/>
        <v/>
      </c>
      <c r="AQ319" s="4" t="str">
        <f t="shared" ca="1" si="38"/>
        <v/>
      </c>
      <c r="AT319" s="4" t="str">
        <f>IFERROR(VLOOKUP(AR319,$A:$C,4,0),"")</f>
        <v/>
      </c>
      <c r="AU319" s="8" t="str" cm="1">
        <f t="array" ref="AU319">IFERROR(INDEX($A$4:$N$1000,SMALL(IF((INDEX(MID($A$4:$N$1000,1,2),,11)="NN")*(INDEX($A$4:$N$1000,,13)&gt;=0)*(INDEX($A$4:$N$1000,,13)&lt;&gt;""),MATCH(ROW($A$4:$N$1000),ROW($A$4:$N$1000)),""),ROWS($A$4:A319)),COLUMNS($A$1:A316)),"")</f>
        <v/>
      </c>
      <c r="AV319" s="4" t="str">
        <f>IFERROR(VLOOKUP(AU319,$A:$N,13,0),"")</f>
        <v/>
      </c>
      <c r="AW319" s="4" t="str">
        <f ca="1"/>
        <v/>
      </c>
      <c r="AX319" s="4" t="str">
        <f ca="1"/>
        <v/>
      </c>
      <c r="AY319" s="4" t="str">
        <f ca="1">IFERROR(VLOOKUP(AW319,$A:$C,4,0),"")</f>
        <v/>
      </c>
    </row>
    <row r="320" spans="1:5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 s="20"/>
      <c r="Q320" s="4" t="str" cm="1">
        <f t="array" ref="Q320">IFERROR(INDEX($A$4:$N$1000,SMALL(IF((INDEX(MID($A$4:$N$1000,1,2),,11)&lt;&gt;"NN")*(INDEX($A$4:$N$1000,,13)&gt;=100)*(INDEX($A$4:$N$1000,,13)&lt;&gt;""),MATCH(ROW($A$4:$N$1000),ROW($A$4:$N$1000)),""),ROWS($A$4:A320)),COLUMNS($A$1:A317)),"")</f>
        <v/>
      </c>
      <c r="R320" s="4" t="str">
        <f>IFERROR(VLOOKUP(Q320,$A:$N,13,0),"")</f>
        <v/>
      </c>
      <c r="S320" s="4" t="str">
        <f ca="1"/>
        <v/>
      </c>
      <c r="T320" s="4" t="str">
        <f ca="1"/>
        <v/>
      </c>
      <c r="U320" s="4" t="str">
        <f t="shared" ca="1" si="35"/>
        <v/>
      </c>
      <c r="X320" s="4" t="str">
        <f>IFERROR(VLOOKUP(V320,$A:$C,4,0),"")</f>
        <v/>
      </c>
      <c r="AA320" s="4" t="str">
        <f t="shared" si="36"/>
        <v/>
      </c>
      <c r="AB320" s="8" t="str" cm="1">
        <f t="array" ref="AB320">IFERROR(INDEX($A$4:$N$1000,SMALL(IF((INDEX(MID($A$4:$N$1000,1,2),,11)&lt;&gt;"NN")*(INDEX($A$4:$N$1000,,13)&gt;=50)*(INDEX($A$4:$N$1000,,13)&lt;100)*(INDEX($A$4:$N$1000,,13)&lt;&gt;""),MATCH(ROW($A$4:$N$1000),ROW($A$4:$N$1000)),""),ROWS($A$4:A320)),COLUMNS($A$1:A317)),"")</f>
        <v/>
      </c>
      <c r="AC320" s="4" t="str">
        <f>IFERROR(VLOOKUP(AB320,$A:$N,13,0),"")</f>
        <v/>
      </c>
      <c r="AD320" s="4" t="str">
        <f ca="1"/>
        <v/>
      </c>
      <c r="AE320" s="4" t="str">
        <f ca="1"/>
        <v/>
      </c>
      <c r="AF320" s="4" t="str">
        <f t="shared" ca="1" si="37"/>
        <v/>
      </c>
      <c r="AI320" s="4" t="str">
        <f>IFERROR(VLOOKUP(AG320,$A:$C,4,0),"")</f>
        <v/>
      </c>
      <c r="AL320" s="4" t="str">
        <f>IFERROR(VLOOKUP(AJ320,$A:$C,4,0),"")</f>
        <v/>
      </c>
      <c r="AM320" s="8" t="str" cm="1">
        <f t="array" ref="AM320">IFERROR(INDEX($A$4:$N$1000,SMALL(IF((INDEX(MID($A$4:$N$1000,1,2),,11)&lt;&gt;"NN")*(INDEX($A$4:$N$1000,,13)&gt;=0)*(INDEX($A$4:$N$1000,,13)&lt;50)*(INDEX($A$4:$N$1000,,13)&lt;&gt;""),MATCH(ROW($A$4:$N$1000),ROW($A$4:$N$1000)),""),ROWS($A$4:A320)),COLUMNS($A$1:A317)),"")</f>
        <v/>
      </c>
      <c r="AN320" s="4" t="str">
        <f>IFERROR(VLOOKUP(AM320,$A:$N,13,0),"")</f>
        <v/>
      </c>
      <c r="AO320" s="4" t="str">
        <f ca="1"/>
        <v/>
      </c>
      <c r="AP320" s="4" t="str">
        <f ca="1"/>
        <v/>
      </c>
      <c r="AQ320" s="4" t="str">
        <f t="shared" ca="1" si="38"/>
        <v/>
      </c>
      <c r="AT320" s="4" t="str">
        <f>IFERROR(VLOOKUP(AR320,$A:$C,4,0),"")</f>
        <v/>
      </c>
      <c r="AU320" s="8" t="str" cm="1">
        <f t="array" ref="AU320">IFERROR(INDEX($A$4:$N$1000,SMALL(IF((INDEX(MID($A$4:$N$1000,1,2),,11)="NN")*(INDEX($A$4:$N$1000,,13)&gt;=0)*(INDEX($A$4:$N$1000,,13)&lt;&gt;""),MATCH(ROW($A$4:$N$1000),ROW($A$4:$N$1000)),""),ROWS($A$4:A320)),COLUMNS($A$1:A317)),"")</f>
        <v/>
      </c>
      <c r="AV320" s="4" t="str">
        <f>IFERROR(VLOOKUP(AU320,$A:$N,13,0),"")</f>
        <v/>
      </c>
      <c r="AW320" s="4" t="str">
        <f ca="1"/>
        <v/>
      </c>
      <c r="AX320" s="4" t="str">
        <f ca="1"/>
        <v/>
      </c>
      <c r="AY320" s="4" t="str">
        <f ca="1">IFERROR(VLOOKUP(AW320,$A:$C,4,0),"")</f>
        <v/>
      </c>
    </row>
    <row r="321" spans="1:5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 s="20"/>
      <c r="Q321" s="4" t="str" cm="1">
        <f t="array" ref="Q321">IFERROR(INDEX($A$4:$N$1000,SMALL(IF((INDEX(MID($A$4:$N$1000,1,2),,11)&lt;&gt;"NN")*(INDEX($A$4:$N$1000,,13)&gt;=100)*(INDEX($A$4:$N$1000,,13)&lt;&gt;""),MATCH(ROW($A$4:$N$1000),ROW($A$4:$N$1000)),""),ROWS($A$4:A321)),COLUMNS($A$1:A318)),"")</f>
        <v/>
      </c>
      <c r="R321" s="4" t="str">
        <f>IFERROR(VLOOKUP(Q321,$A:$N,13,0),"")</f>
        <v/>
      </c>
      <c r="S321" s="4" t="str">
        <f ca="1"/>
        <v/>
      </c>
      <c r="T321" s="4" t="str">
        <f ca="1"/>
        <v/>
      </c>
      <c r="U321" s="4" t="str">
        <f t="shared" ca="1" si="35"/>
        <v/>
      </c>
      <c r="X321" s="4" t="str">
        <f>IFERROR(VLOOKUP(V321,$A:$C,4,0),"")</f>
        <v/>
      </c>
      <c r="AA321" s="4" t="str">
        <f t="shared" si="36"/>
        <v/>
      </c>
      <c r="AB321" s="8" t="str" cm="1">
        <f t="array" ref="AB321">IFERROR(INDEX($A$4:$N$1000,SMALL(IF((INDEX(MID($A$4:$N$1000,1,2),,11)&lt;&gt;"NN")*(INDEX($A$4:$N$1000,,13)&gt;=50)*(INDEX($A$4:$N$1000,,13)&lt;100)*(INDEX($A$4:$N$1000,,13)&lt;&gt;""),MATCH(ROW($A$4:$N$1000),ROW($A$4:$N$1000)),""),ROWS($A$4:A321)),COLUMNS($A$1:A318)),"")</f>
        <v/>
      </c>
      <c r="AC321" s="4" t="str">
        <f>IFERROR(VLOOKUP(AB321,$A:$N,13,0),"")</f>
        <v/>
      </c>
      <c r="AD321" s="4" t="str">
        <f ca="1"/>
        <v/>
      </c>
      <c r="AE321" s="4" t="str">
        <f ca="1"/>
        <v/>
      </c>
      <c r="AF321" s="4" t="str">
        <f t="shared" ca="1" si="37"/>
        <v/>
      </c>
      <c r="AI321" s="4" t="str">
        <f>IFERROR(VLOOKUP(AG321,$A:$C,4,0),"")</f>
        <v/>
      </c>
      <c r="AL321" s="4" t="str">
        <f>IFERROR(VLOOKUP(AJ321,$A:$C,4,0),"")</f>
        <v/>
      </c>
      <c r="AM321" s="8" t="str" cm="1">
        <f t="array" ref="AM321">IFERROR(INDEX($A$4:$N$1000,SMALL(IF((INDEX(MID($A$4:$N$1000,1,2),,11)&lt;&gt;"NN")*(INDEX($A$4:$N$1000,,13)&gt;=0)*(INDEX($A$4:$N$1000,,13)&lt;50)*(INDEX($A$4:$N$1000,,13)&lt;&gt;""),MATCH(ROW($A$4:$N$1000),ROW($A$4:$N$1000)),""),ROWS($A$4:A321)),COLUMNS($A$1:A318)),"")</f>
        <v/>
      </c>
      <c r="AN321" s="4" t="str">
        <f>IFERROR(VLOOKUP(AM321,$A:$N,13,0),"")</f>
        <v/>
      </c>
      <c r="AO321" s="4" t="str">
        <f ca="1"/>
        <v/>
      </c>
      <c r="AP321" s="4" t="str">
        <f ca="1"/>
        <v/>
      </c>
      <c r="AQ321" s="4" t="str">
        <f t="shared" ca="1" si="38"/>
        <v/>
      </c>
      <c r="AT321" s="4" t="str">
        <f>IFERROR(VLOOKUP(AR321,$A:$C,4,0),"")</f>
        <v/>
      </c>
      <c r="AU321" s="8" t="str" cm="1">
        <f t="array" ref="AU321">IFERROR(INDEX($A$4:$N$1000,SMALL(IF((INDEX(MID($A$4:$N$1000,1,2),,11)="NN")*(INDEX($A$4:$N$1000,,13)&gt;=0)*(INDEX($A$4:$N$1000,,13)&lt;&gt;""),MATCH(ROW($A$4:$N$1000),ROW($A$4:$N$1000)),""),ROWS($A$4:A321)),COLUMNS($A$1:A318)),"")</f>
        <v/>
      </c>
      <c r="AV321" s="4" t="str">
        <f>IFERROR(VLOOKUP(AU321,$A:$N,13,0),"")</f>
        <v/>
      </c>
      <c r="AW321" s="4" t="str">
        <f ca="1"/>
        <v/>
      </c>
      <c r="AX321" s="4" t="str">
        <f ca="1"/>
        <v/>
      </c>
      <c r="AY321" s="4" t="str">
        <f ca="1">IFERROR(VLOOKUP(AW321,$A:$C,4,0),"")</f>
        <v/>
      </c>
    </row>
    <row r="322" spans="1:5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 s="20"/>
      <c r="Q322" s="4" t="str" cm="1">
        <f t="array" ref="Q322">IFERROR(INDEX($A$4:$N$1000,SMALL(IF((INDEX(MID($A$4:$N$1000,1,2),,11)&lt;&gt;"NN")*(INDEX($A$4:$N$1000,,13)&gt;=100)*(INDEX($A$4:$N$1000,,13)&lt;&gt;""),MATCH(ROW($A$4:$N$1000),ROW($A$4:$N$1000)),""),ROWS($A$4:A322)),COLUMNS($A$1:A319)),"")</f>
        <v/>
      </c>
      <c r="R322" s="4" t="str">
        <f>IFERROR(VLOOKUP(Q322,$A:$N,13,0),"")</f>
        <v/>
      </c>
      <c r="S322" s="4" t="str">
        <f ca="1"/>
        <v/>
      </c>
      <c r="T322" s="4" t="str">
        <f ca="1"/>
        <v/>
      </c>
      <c r="U322" s="4" t="str">
        <f t="shared" ca="1" si="35"/>
        <v/>
      </c>
      <c r="X322" s="4" t="str">
        <f>IFERROR(VLOOKUP(V322,$A:$C,4,0),"")</f>
        <v/>
      </c>
      <c r="AA322" s="4" t="str">
        <f t="shared" si="36"/>
        <v/>
      </c>
      <c r="AB322" s="8" t="str" cm="1">
        <f t="array" ref="AB322">IFERROR(INDEX($A$4:$N$1000,SMALL(IF((INDEX(MID($A$4:$N$1000,1,2),,11)&lt;&gt;"NN")*(INDEX($A$4:$N$1000,,13)&gt;=50)*(INDEX($A$4:$N$1000,,13)&lt;100)*(INDEX($A$4:$N$1000,,13)&lt;&gt;""),MATCH(ROW($A$4:$N$1000),ROW($A$4:$N$1000)),""),ROWS($A$4:A322)),COLUMNS($A$1:A319)),"")</f>
        <v/>
      </c>
      <c r="AC322" s="4" t="str">
        <f>IFERROR(VLOOKUP(AB322,$A:$N,13,0),"")</f>
        <v/>
      </c>
      <c r="AD322" s="4" t="str">
        <f ca="1"/>
        <v/>
      </c>
      <c r="AE322" s="4" t="str">
        <f ca="1"/>
        <v/>
      </c>
      <c r="AF322" s="4" t="str">
        <f t="shared" ca="1" si="37"/>
        <v/>
      </c>
      <c r="AI322" s="4" t="str">
        <f>IFERROR(VLOOKUP(AG322,$A:$C,4,0),"")</f>
        <v/>
      </c>
      <c r="AL322" s="4" t="str">
        <f>IFERROR(VLOOKUP(AJ322,$A:$C,4,0),"")</f>
        <v/>
      </c>
      <c r="AM322" s="8" t="str" cm="1">
        <f t="array" ref="AM322">IFERROR(INDEX($A$4:$N$1000,SMALL(IF((INDEX(MID($A$4:$N$1000,1,2),,11)&lt;&gt;"NN")*(INDEX($A$4:$N$1000,,13)&gt;=0)*(INDEX($A$4:$N$1000,,13)&lt;50)*(INDEX($A$4:$N$1000,,13)&lt;&gt;""),MATCH(ROW($A$4:$N$1000),ROW($A$4:$N$1000)),""),ROWS($A$4:A322)),COLUMNS($A$1:A319)),"")</f>
        <v/>
      </c>
      <c r="AN322" s="4" t="str">
        <f>IFERROR(VLOOKUP(AM322,$A:$N,13,0),"")</f>
        <v/>
      </c>
      <c r="AO322" s="4" t="str">
        <f ca="1"/>
        <v/>
      </c>
      <c r="AP322" s="4" t="str">
        <f ca="1"/>
        <v/>
      </c>
      <c r="AQ322" s="4" t="str">
        <f t="shared" ca="1" si="38"/>
        <v/>
      </c>
      <c r="AT322" s="4" t="str">
        <f>IFERROR(VLOOKUP(AR322,$A:$C,4,0),"")</f>
        <v/>
      </c>
      <c r="AU322" s="8" t="str" cm="1">
        <f t="array" ref="AU322">IFERROR(INDEX($A$4:$N$1000,SMALL(IF((INDEX(MID($A$4:$N$1000,1,2),,11)="NN")*(INDEX($A$4:$N$1000,,13)&gt;=0)*(INDEX($A$4:$N$1000,,13)&lt;&gt;""),MATCH(ROW($A$4:$N$1000),ROW($A$4:$N$1000)),""),ROWS($A$4:A322)),COLUMNS($A$1:A319)),"")</f>
        <v/>
      </c>
      <c r="AV322" s="4" t="str">
        <f>IFERROR(VLOOKUP(AU322,$A:$N,13,0),"")</f>
        <v/>
      </c>
      <c r="AW322" s="4" t="str">
        <f ca="1"/>
        <v/>
      </c>
      <c r="AX322" s="4" t="str">
        <f ca="1"/>
        <v/>
      </c>
      <c r="AY322" s="4" t="str">
        <f ca="1">IFERROR(VLOOKUP(AW322,$A:$C,4,0),"")</f>
        <v/>
      </c>
    </row>
    <row r="323" spans="1:5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 s="20"/>
      <c r="Q323" s="4" t="str" cm="1">
        <f t="array" ref="Q323">IFERROR(INDEX($A$4:$N$1000,SMALL(IF((INDEX(MID($A$4:$N$1000,1,2),,11)&lt;&gt;"NN")*(INDEX($A$4:$N$1000,,13)&gt;=100)*(INDEX($A$4:$N$1000,,13)&lt;&gt;""),MATCH(ROW($A$4:$N$1000),ROW($A$4:$N$1000)),""),ROWS($A$4:A323)),COLUMNS($A$1:A320)),"")</f>
        <v/>
      </c>
      <c r="R323" s="4" t="str">
        <f>IFERROR(VLOOKUP(Q323,$A:$N,13,0),"")</f>
        <v/>
      </c>
      <c r="S323" s="4" t="str">
        <f ca="1"/>
        <v/>
      </c>
      <c r="T323" s="4" t="str">
        <f ca="1"/>
        <v/>
      </c>
      <c r="U323" s="4" t="str">
        <f t="shared" ca="1" si="35"/>
        <v/>
      </c>
      <c r="X323" s="4" t="str">
        <f>IFERROR(VLOOKUP(V323,$A:$C,4,0),"")</f>
        <v/>
      </c>
      <c r="AA323" s="4" t="str">
        <f t="shared" si="36"/>
        <v/>
      </c>
      <c r="AB323" s="8" t="str" cm="1">
        <f t="array" ref="AB323">IFERROR(INDEX($A$4:$N$1000,SMALL(IF((INDEX(MID($A$4:$N$1000,1,2),,11)&lt;&gt;"NN")*(INDEX($A$4:$N$1000,,13)&gt;=50)*(INDEX($A$4:$N$1000,,13)&lt;100)*(INDEX($A$4:$N$1000,,13)&lt;&gt;""),MATCH(ROW($A$4:$N$1000),ROW($A$4:$N$1000)),""),ROWS($A$4:A323)),COLUMNS($A$1:A320)),"")</f>
        <v/>
      </c>
      <c r="AC323" s="4" t="str">
        <f>IFERROR(VLOOKUP(AB323,$A:$N,13,0),"")</f>
        <v/>
      </c>
      <c r="AD323" s="4" t="str">
        <f ca="1"/>
        <v/>
      </c>
      <c r="AE323" s="4" t="str">
        <f ca="1"/>
        <v/>
      </c>
      <c r="AF323" s="4" t="str">
        <f t="shared" ca="1" si="37"/>
        <v/>
      </c>
      <c r="AI323" s="4" t="str">
        <f>IFERROR(VLOOKUP(AG323,$A:$C,4,0),"")</f>
        <v/>
      </c>
      <c r="AL323" s="4" t="str">
        <f>IFERROR(VLOOKUP(AJ323,$A:$C,4,0),"")</f>
        <v/>
      </c>
      <c r="AM323" s="8" t="str" cm="1">
        <f t="array" ref="AM323">IFERROR(INDEX($A$4:$N$1000,SMALL(IF((INDEX(MID($A$4:$N$1000,1,2),,11)&lt;&gt;"NN")*(INDEX($A$4:$N$1000,,13)&gt;=0)*(INDEX($A$4:$N$1000,,13)&lt;50)*(INDEX($A$4:$N$1000,,13)&lt;&gt;""),MATCH(ROW($A$4:$N$1000),ROW($A$4:$N$1000)),""),ROWS($A$4:A323)),COLUMNS($A$1:A320)),"")</f>
        <v/>
      </c>
      <c r="AN323" s="4" t="str">
        <f>IFERROR(VLOOKUP(AM323,$A:$N,13,0),"")</f>
        <v/>
      </c>
      <c r="AO323" s="4" t="str">
        <f ca="1"/>
        <v/>
      </c>
      <c r="AP323" s="4" t="str">
        <f ca="1"/>
        <v/>
      </c>
      <c r="AQ323" s="4" t="str">
        <f t="shared" ca="1" si="38"/>
        <v/>
      </c>
      <c r="AT323" s="4" t="str">
        <f>IFERROR(VLOOKUP(AR323,$A:$C,4,0),"")</f>
        <v/>
      </c>
      <c r="AU323" s="8" t="str" cm="1">
        <f t="array" ref="AU323">IFERROR(INDEX($A$4:$N$1000,SMALL(IF((INDEX(MID($A$4:$N$1000,1,2),,11)="NN")*(INDEX($A$4:$N$1000,,13)&gt;=0)*(INDEX($A$4:$N$1000,,13)&lt;&gt;""),MATCH(ROW($A$4:$N$1000),ROW($A$4:$N$1000)),""),ROWS($A$4:A323)),COLUMNS($A$1:A320)),"")</f>
        <v/>
      </c>
      <c r="AV323" s="4" t="str">
        <f>IFERROR(VLOOKUP(AU323,$A:$N,13,0),"")</f>
        <v/>
      </c>
      <c r="AW323" s="4" t="str">
        <f ca="1"/>
        <v/>
      </c>
      <c r="AX323" s="4" t="str">
        <f ca="1"/>
        <v/>
      </c>
      <c r="AY323" s="4" t="str">
        <f ca="1">IFERROR(VLOOKUP(AW323,$A:$C,4,0),"")</f>
        <v/>
      </c>
    </row>
    <row r="324" spans="1:5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 s="20"/>
      <c r="Q324" s="4" t="str" cm="1">
        <f t="array" ref="Q324">IFERROR(INDEX($A$4:$N$1000,SMALL(IF((INDEX(MID($A$4:$N$1000,1,2),,11)&lt;&gt;"NN")*(INDEX($A$4:$N$1000,,13)&gt;=100)*(INDEX($A$4:$N$1000,,13)&lt;&gt;""),MATCH(ROW($A$4:$N$1000),ROW($A$4:$N$1000)),""),ROWS($A$4:A324)),COLUMNS($A$1:A321)),"")</f>
        <v/>
      </c>
      <c r="R324" s="4" t="str">
        <f>IFERROR(VLOOKUP(Q324,$A:$N,13,0),"")</f>
        <v/>
      </c>
      <c r="S324" s="4" t="str">
        <f ca="1"/>
        <v/>
      </c>
      <c r="T324" s="4" t="str">
        <f ca="1"/>
        <v/>
      </c>
      <c r="U324" s="4" t="str">
        <f t="shared" ca="1" si="35"/>
        <v/>
      </c>
      <c r="X324" s="4" t="str">
        <f>IFERROR(VLOOKUP(V324,$A:$C,4,0),"")</f>
        <v/>
      </c>
      <c r="AA324" s="4" t="str">
        <f t="shared" si="36"/>
        <v/>
      </c>
      <c r="AB324" s="8" t="str" cm="1">
        <f t="array" ref="AB324">IFERROR(INDEX($A$4:$N$1000,SMALL(IF((INDEX(MID($A$4:$N$1000,1,2),,11)&lt;&gt;"NN")*(INDEX($A$4:$N$1000,,13)&gt;=50)*(INDEX($A$4:$N$1000,,13)&lt;100)*(INDEX($A$4:$N$1000,,13)&lt;&gt;""),MATCH(ROW($A$4:$N$1000),ROW($A$4:$N$1000)),""),ROWS($A$4:A324)),COLUMNS($A$1:A321)),"")</f>
        <v/>
      </c>
      <c r="AC324" s="4" t="str">
        <f>IFERROR(VLOOKUP(AB324,$A:$N,13,0),"")</f>
        <v/>
      </c>
      <c r="AD324" s="4" t="str">
        <f ca="1"/>
        <v/>
      </c>
      <c r="AE324" s="4" t="str">
        <f ca="1"/>
        <v/>
      </c>
      <c r="AF324" s="4" t="str">
        <f t="shared" ca="1" si="37"/>
        <v/>
      </c>
      <c r="AI324" s="4" t="str">
        <f>IFERROR(VLOOKUP(AG324,$A:$C,4,0),"")</f>
        <v/>
      </c>
      <c r="AL324" s="4" t="str">
        <f>IFERROR(VLOOKUP(AJ324,$A:$C,4,0),"")</f>
        <v/>
      </c>
      <c r="AM324" s="8" t="str" cm="1">
        <f t="array" ref="AM324">IFERROR(INDEX($A$4:$N$1000,SMALL(IF((INDEX(MID($A$4:$N$1000,1,2),,11)&lt;&gt;"NN")*(INDEX($A$4:$N$1000,,13)&gt;=0)*(INDEX($A$4:$N$1000,,13)&lt;50)*(INDEX($A$4:$N$1000,,13)&lt;&gt;""),MATCH(ROW($A$4:$N$1000),ROW($A$4:$N$1000)),""),ROWS($A$4:A324)),COLUMNS($A$1:A321)),"")</f>
        <v/>
      </c>
      <c r="AN324" s="4" t="str">
        <f>IFERROR(VLOOKUP(AM324,$A:$N,13,0),"")</f>
        <v/>
      </c>
      <c r="AO324" s="4" t="str">
        <f ca="1"/>
        <v/>
      </c>
      <c r="AP324" s="4" t="str">
        <f ca="1"/>
        <v/>
      </c>
      <c r="AQ324" s="4" t="str">
        <f t="shared" ca="1" si="38"/>
        <v/>
      </c>
      <c r="AT324" s="4" t="str">
        <f>IFERROR(VLOOKUP(AR324,$A:$C,4,0),"")</f>
        <v/>
      </c>
      <c r="AU324" s="8" t="str" cm="1">
        <f t="array" ref="AU324">IFERROR(INDEX($A$4:$N$1000,SMALL(IF((INDEX(MID($A$4:$N$1000,1,2),,11)="NN")*(INDEX($A$4:$N$1000,,13)&gt;=0)*(INDEX($A$4:$N$1000,,13)&lt;&gt;""),MATCH(ROW($A$4:$N$1000),ROW($A$4:$N$1000)),""),ROWS($A$4:A324)),COLUMNS($A$1:A321)),"")</f>
        <v/>
      </c>
      <c r="AV324" s="4" t="str">
        <f>IFERROR(VLOOKUP(AU324,$A:$N,13,0),"")</f>
        <v/>
      </c>
      <c r="AW324" s="4" t="str">
        <f ca="1"/>
        <v/>
      </c>
      <c r="AX324" s="4" t="str">
        <f ca="1"/>
        <v/>
      </c>
      <c r="AY324" s="4" t="str">
        <f ca="1">IFERROR(VLOOKUP(AW324,$A:$C,4,0),"")</f>
        <v/>
      </c>
    </row>
    <row r="325" spans="1:5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 s="20"/>
      <c r="Q325" s="4" t="str" cm="1">
        <f t="array" ref="Q325">IFERROR(INDEX($A$4:$N$1000,SMALL(IF((INDEX(MID($A$4:$N$1000,1,2),,11)&lt;&gt;"NN")*(INDEX($A$4:$N$1000,,13)&gt;=100)*(INDEX($A$4:$N$1000,,13)&lt;&gt;""),MATCH(ROW($A$4:$N$1000),ROW($A$4:$N$1000)),""),ROWS($A$4:A325)),COLUMNS($A$1:A322)),"")</f>
        <v/>
      </c>
      <c r="R325" s="4" t="str">
        <f>IFERROR(VLOOKUP(Q325,$A:$N,13,0),"")</f>
        <v/>
      </c>
      <c r="S325" s="4" t="str">
        <f ca="1"/>
        <v/>
      </c>
      <c r="T325" s="4" t="str">
        <f ca="1"/>
        <v/>
      </c>
      <c r="U325" s="4" t="str">
        <f t="shared" ref="U325:U388" ca="1" si="39">IFERROR(VLOOKUP(S325,$A:$C,3,0),"")</f>
        <v/>
      </c>
      <c r="X325" s="4" t="str">
        <f>IFERROR(VLOOKUP(V325,$A:$C,4,0),"")</f>
        <v/>
      </c>
      <c r="AA325" s="4" t="str">
        <f t="shared" ref="AA325:AA388" si="40">IFERROR(VLOOKUP(Y325,$A:$C,3,0),"")</f>
        <v/>
      </c>
      <c r="AB325" s="8" t="str" cm="1">
        <f t="array" ref="AB325">IFERROR(INDEX($A$4:$N$1000,SMALL(IF((INDEX(MID($A$4:$N$1000,1,2),,11)&lt;&gt;"NN")*(INDEX($A$4:$N$1000,,13)&gt;=50)*(INDEX($A$4:$N$1000,,13)&lt;100)*(INDEX($A$4:$N$1000,,13)&lt;&gt;""),MATCH(ROW($A$4:$N$1000),ROW($A$4:$N$1000)),""),ROWS($A$4:A325)),COLUMNS($A$1:A322)),"")</f>
        <v/>
      </c>
      <c r="AC325" s="4" t="str">
        <f>IFERROR(VLOOKUP(AB325,$A:$N,13,0),"")</f>
        <v/>
      </c>
      <c r="AD325" s="4" t="str">
        <f ca="1"/>
        <v/>
      </c>
      <c r="AE325" s="4" t="str">
        <f ca="1"/>
        <v/>
      </c>
      <c r="AF325" s="4" t="str">
        <f t="shared" ref="AF325:AF388" ca="1" si="41">IFERROR(VLOOKUP(AD325,$A:$C,4,0),"")</f>
        <v/>
      </c>
      <c r="AI325" s="4" t="str">
        <f>IFERROR(VLOOKUP(AG325,$A:$C,4,0),"")</f>
        <v/>
      </c>
      <c r="AL325" s="4" t="str">
        <f>IFERROR(VLOOKUP(AJ325,$A:$C,4,0),"")</f>
        <v/>
      </c>
      <c r="AM325" s="8" t="str" cm="1">
        <f t="array" ref="AM325">IFERROR(INDEX($A$4:$N$1000,SMALL(IF((INDEX(MID($A$4:$N$1000,1,2),,11)&lt;&gt;"NN")*(INDEX($A$4:$N$1000,,13)&gt;=0)*(INDEX($A$4:$N$1000,,13)&lt;50)*(INDEX($A$4:$N$1000,,13)&lt;&gt;""),MATCH(ROW($A$4:$N$1000),ROW($A$4:$N$1000)),""),ROWS($A$4:A325)),COLUMNS($A$1:A322)),"")</f>
        <v/>
      </c>
      <c r="AN325" s="4" t="str">
        <f>IFERROR(VLOOKUP(AM325,$A:$N,13,0),"")</f>
        <v/>
      </c>
      <c r="AO325" s="4" t="str">
        <f ca="1"/>
        <v/>
      </c>
      <c r="AP325" s="4" t="str">
        <f ca="1"/>
        <v/>
      </c>
      <c r="AQ325" s="4" t="str">
        <f t="shared" ref="AQ325:AQ388" ca="1" si="42">IFERROR(VLOOKUP(AO325,$A:$C,4,0),"")</f>
        <v/>
      </c>
      <c r="AT325" s="4" t="str">
        <f>IFERROR(VLOOKUP(AR325,$A:$C,4,0),"")</f>
        <v/>
      </c>
      <c r="AU325" s="8" t="str" cm="1">
        <f t="array" ref="AU325">IFERROR(INDEX($A$4:$N$1000,SMALL(IF((INDEX(MID($A$4:$N$1000,1,2),,11)="NN")*(INDEX($A$4:$N$1000,,13)&gt;=0)*(INDEX($A$4:$N$1000,,13)&lt;&gt;""),MATCH(ROW($A$4:$N$1000),ROW($A$4:$N$1000)),""),ROWS($A$4:A325)),COLUMNS($A$1:A322)),"")</f>
        <v/>
      </c>
      <c r="AV325" s="4" t="str">
        <f>IFERROR(VLOOKUP(AU325,$A:$N,13,0),"")</f>
        <v/>
      </c>
      <c r="AW325" s="4" t="str">
        <f ca="1"/>
        <v/>
      </c>
      <c r="AX325" s="4" t="str">
        <f ca="1"/>
        <v/>
      </c>
      <c r="AY325" s="4" t="str">
        <f ca="1">IFERROR(VLOOKUP(AW325,$A:$C,4,0),"")</f>
        <v/>
      </c>
    </row>
    <row r="326" spans="1:5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 s="20"/>
      <c r="Q326" s="4" t="str" cm="1">
        <f t="array" ref="Q326">IFERROR(INDEX($A$4:$N$1000,SMALL(IF((INDEX(MID($A$4:$N$1000,1,2),,11)&lt;&gt;"NN")*(INDEX($A$4:$N$1000,,13)&gt;=100)*(INDEX($A$4:$N$1000,,13)&lt;&gt;""),MATCH(ROW($A$4:$N$1000),ROW($A$4:$N$1000)),""),ROWS($A$4:A326)),COLUMNS($A$1:A323)),"")</f>
        <v/>
      </c>
      <c r="R326" s="4" t="str">
        <f>IFERROR(VLOOKUP(Q326,$A:$N,13,0),"")</f>
        <v/>
      </c>
      <c r="S326" s="4" t="str">
        <f ca="1"/>
        <v/>
      </c>
      <c r="T326" s="4" t="str">
        <f ca="1"/>
        <v/>
      </c>
      <c r="U326" s="4" t="str">
        <f t="shared" ca="1" si="39"/>
        <v/>
      </c>
      <c r="X326" s="4" t="str">
        <f>IFERROR(VLOOKUP(V326,$A:$C,4,0),"")</f>
        <v/>
      </c>
      <c r="AA326" s="4" t="str">
        <f t="shared" si="40"/>
        <v/>
      </c>
      <c r="AB326" s="8" t="str" cm="1">
        <f t="array" ref="AB326">IFERROR(INDEX($A$4:$N$1000,SMALL(IF((INDEX(MID($A$4:$N$1000,1,2),,11)&lt;&gt;"NN")*(INDEX($A$4:$N$1000,,13)&gt;=50)*(INDEX($A$4:$N$1000,,13)&lt;100)*(INDEX($A$4:$N$1000,,13)&lt;&gt;""),MATCH(ROW($A$4:$N$1000),ROW($A$4:$N$1000)),""),ROWS($A$4:A326)),COLUMNS($A$1:A323)),"")</f>
        <v/>
      </c>
      <c r="AC326" s="4" t="str">
        <f>IFERROR(VLOOKUP(AB326,$A:$N,13,0),"")</f>
        <v/>
      </c>
      <c r="AD326" s="4" t="str">
        <f ca="1"/>
        <v/>
      </c>
      <c r="AE326" s="4" t="str">
        <f ca="1"/>
        <v/>
      </c>
      <c r="AF326" s="4" t="str">
        <f t="shared" ca="1" si="41"/>
        <v/>
      </c>
      <c r="AI326" s="4" t="str">
        <f>IFERROR(VLOOKUP(AG326,$A:$C,4,0),"")</f>
        <v/>
      </c>
      <c r="AL326" s="4" t="str">
        <f>IFERROR(VLOOKUP(AJ326,$A:$C,4,0),"")</f>
        <v/>
      </c>
      <c r="AM326" s="8" t="str" cm="1">
        <f t="array" ref="AM326">IFERROR(INDEX($A$4:$N$1000,SMALL(IF((INDEX(MID($A$4:$N$1000,1,2),,11)&lt;&gt;"NN")*(INDEX($A$4:$N$1000,,13)&gt;=0)*(INDEX($A$4:$N$1000,,13)&lt;50)*(INDEX($A$4:$N$1000,,13)&lt;&gt;""),MATCH(ROW($A$4:$N$1000),ROW($A$4:$N$1000)),""),ROWS($A$4:A326)),COLUMNS($A$1:A323)),"")</f>
        <v/>
      </c>
      <c r="AN326" s="4" t="str">
        <f>IFERROR(VLOOKUP(AM326,$A:$N,13,0),"")</f>
        <v/>
      </c>
      <c r="AO326" s="4" t="str">
        <f ca="1"/>
        <v/>
      </c>
      <c r="AP326" s="4" t="str">
        <f ca="1"/>
        <v/>
      </c>
      <c r="AQ326" s="4" t="str">
        <f t="shared" ca="1" si="42"/>
        <v/>
      </c>
      <c r="AT326" s="4" t="str">
        <f>IFERROR(VLOOKUP(AR326,$A:$C,4,0),"")</f>
        <v/>
      </c>
      <c r="AU326" s="8" t="str" cm="1">
        <f t="array" ref="AU326">IFERROR(INDEX($A$4:$N$1000,SMALL(IF((INDEX(MID($A$4:$N$1000,1,2),,11)="NN")*(INDEX($A$4:$N$1000,,13)&gt;=0)*(INDEX($A$4:$N$1000,,13)&lt;&gt;""),MATCH(ROW($A$4:$N$1000),ROW($A$4:$N$1000)),""),ROWS($A$4:A326)),COLUMNS($A$1:A323)),"")</f>
        <v/>
      </c>
      <c r="AV326" s="4" t="str">
        <f>IFERROR(VLOOKUP(AU326,$A:$N,13,0),"")</f>
        <v/>
      </c>
      <c r="AW326" s="4" t="str">
        <f ca="1"/>
        <v/>
      </c>
      <c r="AX326" s="4" t="str">
        <f ca="1"/>
        <v/>
      </c>
      <c r="AY326" s="4" t="str">
        <f ca="1">IFERROR(VLOOKUP(AW326,$A:$C,4,0),"")</f>
        <v/>
      </c>
    </row>
    <row r="327" spans="1:5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 s="20"/>
      <c r="Q327" s="4" t="str" cm="1">
        <f t="array" ref="Q327">IFERROR(INDEX($A$4:$N$1000,SMALL(IF((INDEX(MID($A$4:$N$1000,1,2),,11)&lt;&gt;"NN")*(INDEX($A$4:$N$1000,,13)&gt;=100)*(INDEX($A$4:$N$1000,,13)&lt;&gt;""),MATCH(ROW($A$4:$N$1000),ROW($A$4:$N$1000)),""),ROWS($A$4:A327)),COLUMNS($A$1:A324)),"")</f>
        <v/>
      </c>
      <c r="R327" s="4" t="str">
        <f>IFERROR(VLOOKUP(Q327,$A:$N,13,0),"")</f>
        <v/>
      </c>
      <c r="S327" s="4" t="str">
        <f ca="1"/>
        <v/>
      </c>
      <c r="T327" s="4" t="str">
        <f ca="1"/>
        <v/>
      </c>
      <c r="U327" s="4" t="str">
        <f t="shared" ca="1" si="39"/>
        <v/>
      </c>
      <c r="X327" s="4" t="str">
        <f>IFERROR(VLOOKUP(V327,$A:$C,4,0),"")</f>
        <v/>
      </c>
      <c r="AA327" s="4" t="str">
        <f t="shared" si="40"/>
        <v/>
      </c>
      <c r="AB327" s="8" t="str" cm="1">
        <f t="array" ref="AB327">IFERROR(INDEX($A$4:$N$1000,SMALL(IF((INDEX(MID($A$4:$N$1000,1,2),,11)&lt;&gt;"NN")*(INDEX($A$4:$N$1000,,13)&gt;=50)*(INDEX($A$4:$N$1000,,13)&lt;100)*(INDEX($A$4:$N$1000,,13)&lt;&gt;""),MATCH(ROW($A$4:$N$1000),ROW($A$4:$N$1000)),""),ROWS($A$4:A327)),COLUMNS($A$1:A324)),"")</f>
        <v/>
      </c>
      <c r="AC327" s="4" t="str">
        <f>IFERROR(VLOOKUP(AB327,$A:$N,13,0),"")</f>
        <v/>
      </c>
      <c r="AD327" s="4" t="str">
        <f ca="1"/>
        <v/>
      </c>
      <c r="AE327" s="4" t="str">
        <f ca="1"/>
        <v/>
      </c>
      <c r="AF327" s="4" t="str">
        <f t="shared" ca="1" si="41"/>
        <v/>
      </c>
      <c r="AI327" s="4" t="str">
        <f>IFERROR(VLOOKUP(AG327,$A:$C,4,0),"")</f>
        <v/>
      </c>
      <c r="AL327" s="4" t="str">
        <f>IFERROR(VLOOKUP(AJ327,$A:$C,4,0),"")</f>
        <v/>
      </c>
      <c r="AM327" s="8" t="str" cm="1">
        <f t="array" ref="AM327">IFERROR(INDEX($A$4:$N$1000,SMALL(IF((INDEX(MID($A$4:$N$1000,1,2),,11)&lt;&gt;"NN")*(INDEX($A$4:$N$1000,,13)&gt;=0)*(INDEX($A$4:$N$1000,,13)&lt;50)*(INDEX($A$4:$N$1000,,13)&lt;&gt;""),MATCH(ROW($A$4:$N$1000),ROW($A$4:$N$1000)),""),ROWS($A$4:A327)),COLUMNS($A$1:A324)),"")</f>
        <v/>
      </c>
      <c r="AN327" s="4" t="str">
        <f>IFERROR(VLOOKUP(AM327,$A:$N,13,0),"")</f>
        <v/>
      </c>
      <c r="AO327" s="4" t="str">
        <f ca="1"/>
        <v/>
      </c>
      <c r="AP327" s="4" t="str">
        <f ca="1"/>
        <v/>
      </c>
      <c r="AQ327" s="4" t="str">
        <f t="shared" ca="1" si="42"/>
        <v/>
      </c>
      <c r="AT327" s="4" t="str">
        <f>IFERROR(VLOOKUP(AR327,$A:$C,4,0),"")</f>
        <v/>
      </c>
      <c r="AU327" s="8" t="str" cm="1">
        <f t="array" ref="AU327">IFERROR(INDEX($A$4:$N$1000,SMALL(IF((INDEX(MID($A$4:$N$1000,1,2),,11)="NN")*(INDEX($A$4:$N$1000,,13)&gt;=0)*(INDEX($A$4:$N$1000,,13)&lt;&gt;""),MATCH(ROW($A$4:$N$1000),ROW($A$4:$N$1000)),""),ROWS($A$4:A327)),COLUMNS($A$1:A324)),"")</f>
        <v/>
      </c>
      <c r="AV327" s="4" t="str">
        <f>IFERROR(VLOOKUP(AU327,$A:$N,13,0),"")</f>
        <v/>
      </c>
      <c r="AW327" s="4" t="str">
        <f ca="1"/>
        <v/>
      </c>
      <c r="AX327" s="4" t="str">
        <f ca="1"/>
        <v/>
      </c>
      <c r="AY327" s="4" t="str">
        <f ca="1">IFERROR(VLOOKUP(AW327,$A:$C,4,0),"")</f>
        <v/>
      </c>
    </row>
    <row r="328" spans="1:5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 s="20"/>
      <c r="Q328" s="4" t="str" cm="1">
        <f t="array" ref="Q328">IFERROR(INDEX($A$4:$N$1000,SMALL(IF((INDEX(MID($A$4:$N$1000,1,2),,11)&lt;&gt;"NN")*(INDEX($A$4:$N$1000,,13)&gt;=100)*(INDEX($A$4:$N$1000,,13)&lt;&gt;""),MATCH(ROW($A$4:$N$1000),ROW($A$4:$N$1000)),""),ROWS($A$4:A328)),COLUMNS($A$1:A325)),"")</f>
        <v/>
      </c>
      <c r="R328" s="4" t="str">
        <f>IFERROR(VLOOKUP(Q328,$A:$N,13,0),"")</f>
        <v/>
      </c>
      <c r="S328" s="4" t="str">
        <f ca="1"/>
        <v/>
      </c>
      <c r="T328" s="4" t="str">
        <f ca="1"/>
        <v/>
      </c>
      <c r="U328" s="4" t="str">
        <f t="shared" ca="1" si="39"/>
        <v/>
      </c>
      <c r="X328" s="4" t="str">
        <f>IFERROR(VLOOKUP(V328,$A:$C,4,0),"")</f>
        <v/>
      </c>
      <c r="AA328" s="4" t="str">
        <f t="shared" si="40"/>
        <v/>
      </c>
      <c r="AB328" s="8" t="str" cm="1">
        <f t="array" ref="AB328">IFERROR(INDEX($A$4:$N$1000,SMALL(IF((INDEX(MID($A$4:$N$1000,1,2),,11)&lt;&gt;"NN")*(INDEX($A$4:$N$1000,,13)&gt;=50)*(INDEX($A$4:$N$1000,,13)&lt;100)*(INDEX($A$4:$N$1000,,13)&lt;&gt;""),MATCH(ROW($A$4:$N$1000),ROW($A$4:$N$1000)),""),ROWS($A$4:A328)),COLUMNS($A$1:A325)),"")</f>
        <v/>
      </c>
      <c r="AC328" s="4" t="str">
        <f>IFERROR(VLOOKUP(AB328,$A:$N,13,0),"")</f>
        <v/>
      </c>
      <c r="AD328" s="4" t="str">
        <f ca="1"/>
        <v/>
      </c>
      <c r="AE328" s="4" t="str">
        <f ca="1"/>
        <v/>
      </c>
      <c r="AF328" s="4" t="str">
        <f t="shared" ca="1" si="41"/>
        <v/>
      </c>
      <c r="AI328" s="4" t="str">
        <f>IFERROR(VLOOKUP(AG328,$A:$C,4,0),"")</f>
        <v/>
      </c>
      <c r="AL328" s="4" t="str">
        <f>IFERROR(VLOOKUP(AJ328,$A:$C,4,0),"")</f>
        <v/>
      </c>
      <c r="AM328" s="8" t="str" cm="1">
        <f t="array" ref="AM328">IFERROR(INDEX($A$4:$N$1000,SMALL(IF((INDEX(MID($A$4:$N$1000,1,2),,11)&lt;&gt;"NN")*(INDEX($A$4:$N$1000,,13)&gt;=0)*(INDEX($A$4:$N$1000,,13)&lt;50)*(INDEX($A$4:$N$1000,,13)&lt;&gt;""),MATCH(ROW($A$4:$N$1000),ROW($A$4:$N$1000)),""),ROWS($A$4:A328)),COLUMNS($A$1:A325)),"")</f>
        <v/>
      </c>
      <c r="AN328" s="4" t="str">
        <f>IFERROR(VLOOKUP(AM328,$A:$N,13,0),"")</f>
        <v/>
      </c>
      <c r="AO328" s="4" t="str">
        <f ca="1"/>
        <v/>
      </c>
      <c r="AP328" s="4" t="str">
        <f ca="1"/>
        <v/>
      </c>
      <c r="AQ328" s="4" t="str">
        <f t="shared" ca="1" si="42"/>
        <v/>
      </c>
      <c r="AT328" s="4" t="str">
        <f>IFERROR(VLOOKUP(AR328,$A:$C,4,0),"")</f>
        <v/>
      </c>
      <c r="AU328" s="8" t="str" cm="1">
        <f t="array" ref="AU328">IFERROR(INDEX($A$4:$N$1000,SMALL(IF((INDEX(MID($A$4:$N$1000,1,2),,11)="NN")*(INDEX($A$4:$N$1000,,13)&gt;=0)*(INDEX($A$4:$N$1000,,13)&lt;&gt;""),MATCH(ROW($A$4:$N$1000),ROW($A$4:$N$1000)),""),ROWS($A$4:A328)),COLUMNS($A$1:A325)),"")</f>
        <v/>
      </c>
      <c r="AV328" s="4" t="str">
        <f>IFERROR(VLOOKUP(AU328,$A:$N,13,0),"")</f>
        <v/>
      </c>
      <c r="AW328" s="4" t="str">
        <f ca="1"/>
        <v/>
      </c>
      <c r="AX328" s="4" t="str">
        <f ca="1"/>
        <v/>
      </c>
      <c r="AY328" s="4" t="str">
        <f ca="1">IFERROR(VLOOKUP(AW328,$A:$C,4,0),"")</f>
        <v/>
      </c>
    </row>
    <row r="329" spans="1:5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 s="20"/>
      <c r="Q329" s="4" t="str" cm="1">
        <f t="array" ref="Q329">IFERROR(INDEX($A$4:$N$1000,SMALL(IF((INDEX(MID($A$4:$N$1000,1,2),,11)&lt;&gt;"NN")*(INDEX($A$4:$N$1000,,13)&gt;=100)*(INDEX($A$4:$N$1000,,13)&lt;&gt;""),MATCH(ROW($A$4:$N$1000),ROW($A$4:$N$1000)),""),ROWS($A$4:A329)),COLUMNS($A$1:A326)),"")</f>
        <v/>
      </c>
      <c r="R329" s="4" t="str">
        <f>IFERROR(VLOOKUP(Q329,$A:$N,13,0),"")</f>
        <v/>
      </c>
      <c r="S329" s="4" t="str">
        <f ca="1"/>
        <v/>
      </c>
      <c r="T329" s="4" t="str">
        <f ca="1"/>
        <v/>
      </c>
      <c r="U329" s="4" t="str">
        <f t="shared" ca="1" si="39"/>
        <v/>
      </c>
      <c r="X329" s="4" t="str">
        <f>IFERROR(VLOOKUP(V329,$A:$C,4,0),"")</f>
        <v/>
      </c>
      <c r="AA329" s="4" t="str">
        <f t="shared" si="40"/>
        <v/>
      </c>
      <c r="AB329" s="8" t="str" cm="1">
        <f t="array" ref="AB329">IFERROR(INDEX($A$4:$N$1000,SMALL(IF((INDEX(MID($A$4:$N$1000,1,2),,11)&lt;&gt;"NN")*(INDEX($A$4:$N$1000,,13)&gt;=50)*(INDEX($A$4:$N$1000,,13)&lt;100)*(INDEX($A$4:$N$1000,,13)&lt;&gt;""),MATCH(ROW($A$4:$N$1000),ROW($A$4:$N$1000)),""),ROWS($A$4:A329)),COLUMNS($A$1:A326)),"")</f>
        <v/>
      </c>
      <c r="AC329" s="4" t="str">
        <f>IFERROR(VLOOKUP(AB329,$A:$N,13,0),"")</f>
        <v/>
      </c>
      <c r="AD329" s="4" t="str">
        <f ca="1"/>
        <v/>
      </c>
      <c r="AE329" s="4" t="str">
        <f ca="1"/>
        <v/>
      </c>
      <c r="AF329" s="4" t="str">
        <f t="shared" ca="1" si="41"/>
        <v/>
      </c>
      <c r="AI329" s="4" t="str">
        <f>IFERROR(VLOOKUP(AG329,$A:$C,4,0),"")</f>
        <v/>
      </c>
      <c r="AL329" s="4" t="str">
        <f>IFERROR(VLOOKUP(AJ329,$A:$C,4,0),"")</f>
        <v/>
      </c>
      <c r="AM329" s="8" t="str" cm="1">
        <f t="array" ref="AM329">IFERROR(INDEX($A$4:$N$1000,SMALL(IF((INDEX(MID($A$4:$N$1000,1,2),,11)&lt;&gt;"NN")*(INDEX($A$4:$N$1000,,13)&gt;=0)*(INDEX($A$4:$N$1000,,13)&lt;50)*(INDEX($A$4:$N$1000,,13)&lt;&gt;""),MATCH(ROW($A$4:$N$1000),ROW($A$4:$N$1000)),""),ROWS($A$4:A329)),COLUMNS($A$1:A326)),"")</f>
        <v/>
      </c>
      <c r="AN329" s="4" t="str">
        <f>IFERROR(VLOOKUP(AM329,$A:$N,13,0),"")</f>
        <v/>
      </c>
      <c r="AO329" s="4" t="str">
        <f ca="1"/>
        <v/>
      </c>
      <c r="AP329" s="4" t="str">
        <f ca="1"/>
        <v/>
      </c>
      <c r="AQ329" s="4" t="str">
        <f t="shared" ca="1" si="42"/>
        <v/>
      </c>
      <c r="AT329" s="4" t="str">
        <f>IFERROR(VLOOKUP(AR329,$A:$C,4,0),"")</f>
        <v/>
      </c>
      <c r="AU329" s="8" t="str" cm="1">
        <f t="array" ref="AU329">IFERROR(INDEX($A$4:$N$1000,SMALL(IF((INDEX(MID($A$4:$N$1000,1,2),,11)="NN")*(INDEX($A$4:$N$1000,,13)&gt;=0)*(INDEX($A$4:$N$1000,,13)&lt;&gt;""),MATCH(ROW($A$4:$N$1000),ROW($A$4:$N$1000)),""),ROWS($A$4:A329)),COLUMNS($A$1:A326)),"")</f>
        <v/>
      </c>
      <c r="AV329" s="4" t="str">
        <f>IFERROR(VLOOKUP(AU329,$A:$N,13,0),"")</f>
        <v/>
      </c>
      <c r="AW329" s="4" t="str">
        <f ca="1"/>
        <v/>
      </c>
      <c r="AX329" s="4" t="str">
        <f ca="1"/>
        <v/>
      </c>
      <c r="AY329" s="4" t="str">
        <f ca="1">IFERROR(VLOOKUP(AW329,$A:$C,4,0),"")</f>
        <v/>
      </c>
    </row>
    <row r="330" spans="1:5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 s="20"/>
      <c r="Q330" s="4" t="str" cm="1">
        <f t="array" ref="Q330">IFERROR(INDEX($A$4:$N$1000,SMALL(IF((INDEX(MID($A$4:$N$1000,1,2),,11)&lt;&gt;"NN")*(INDEX($A$4:$N$1000,,13)&gt;=100)*(INDEX($A$4:$N$1000,,13)&lt;&gt;""),MATCH(ROW($A$4:$N$1000),ROW($A$4:$N$1000)),""),ROWS($A$4:A330)),COLUMNS($A$1:A327)),"")</f>
        <v/>
      </c>
      <c r="R330" s="4" t="str">
        <f>IFERROR(VLOOKUP(Q330,$A:$N,13,0),"")</f>
        <v/>
      </c>
      <c r="S330" s="4" t="str">
        <f ca="1"/>
        <v/>
      </c>
      <c r="T330" s="4" t="str">
        <f ca="1"/>
        <v/>
      </c>
      <c r="U330" s="4" t="str">
        <f t="shared" ca="1" si="39"/>
        <v/>
      </c>
      <c r="X330" s="4" t="str">
        <f>IFERROR(VLOOKUP(V330,$A:$C,4,0),"")</f>
        <v/>
      </c>
      <c r="AA330" s="4" t="str">
        <f t="shared" si="40"/>
        <v/>
      </c>
      <c r="AB330" s="8" t="str" cm="1">
        <f t="array" ref="AB330">IFERROR(INDEX($A$4:$N$1000,SMALL(IF((INDEX(MID($A$4:$N$1000,1,2),,11)&lt;&gt;"NN")*(INDEX($A$4:$N$1000,,13)&gt;=50)*(INDEX($A$4:$N$1000,,13)&lt;100)*(INDEX($A$4:$N$1000,,13)&lt;&gt;""),MATCH(ROW($A$4:$N$1000),ROW($A$4:$N$1000)),""),ROWS($A$4:A330)),COLUMNS($A$1:A327)),"")</f>
        <v/>
      </c>
      <c r="AC330" s="4" t="str">
        <f>IFERROR(VLOOKUP(AB330,$A:$N,13,0),"")</f>
        <v/>
      </c>
      <c r="AD330" s="4" t="str">
        <f ca="1"/>
        <v/>
      </c>
      <c r="AE330" s="4" t="str">
        <f ca="1"/>
        <v/>
      </c>
      <c r="AF330" s="4" t="str">
        <f t="shared" ca="1" si="41"/>
        <v/>
      </c>
      <c r="AI330" s="4" t="str">
        <f>IFERROR(VLOOKUP(AG330,$A:$C,4,0),"")</f>
        <v/>
      </c>
      <c r="AL330" s="4" t="str">
        <f>IFERROR(VLOOKUP(AJ330,$A:$C,4,0),"")</f>
        <v/>
      </c>
      <c r="AM330" s="8" t="str" cm="1">
        <f t="array" ref="AM330">IFERROR(INDEX($A$4:$N$1000,SMALL(IF((INDEX(MID($A$4:$N$1000,1,2),,11)&lt;&gt;"NN")*(INDEX($A$4:$N$1000,,13)&gt;=0)*(INDEX($A$4:$N$1000,,13)&lt;50)*(INDEX($A$4:$N$1000,,13)&lt;&gt;""),MATCH(ROW($A$4:$N$1000),ROW($A$4:$N$1000)),""),ROWS($A$4:A330)),COLUMNS($A$1:A327)),"")</f>
        <v/>
      </c>
      <c r="AN330" s="4" t="str">
        <f>IFERROR(VLOOKUP(AM330,$A:$N,13,0),"")</f>
        <v/>
      </c>
      <c r="AO330" s="4" t="str">
        <f ca="1"/>
        <v/>
      </c>
      <c r="AP330" s="4" t="str">
        <f ca="1"/>
        <v/>
      </c>
      <c r="AQ330" s="4" t="str">
        <f t="shared" ca="1" si="42"/>
        <v/>
      </c>
      <c r="AT330" s="4" t="str">
        <f>IFERROR(VLOOKUP(AR330,$A:$C,4,0),"")</f>
        <v/>
      </c>
      <c r="AU330" s="8" t="str" cm="1">
        <f t="array" ref="AU330">IFERROR(INDEX($A$4:$N$1000,SMALL(IF((INDEX(MID($A$4:$N$1000,1,2),,11)="NN")*(INDEX($A$4:$N$1000,,13)&gt;=0)*(INDEX($A$4:$N$1000,,13)&lt;&gt;""),MATCH(ROW($A$4:$N$1000),ROW($A$4:$N$1000)),""),ROWS($A$4:A330)),COLUMNS($A$1:A327)),"")</f>
        <v/>
      </c>
      <c r="AV330" s="4" t="str">
        <f>IFERROR(VLOOKUP(AU330,$A:$N,13,0),"")</f>
        <v/>
      </c>
      <c r="AW330" s="4" t="str">
        <f ca="1"/>
        <v/>
      </c>
      <c r="AX330" s="4" t="str">
        <f ca="1"/>
        <v/>
      </c>
      <c r="AY330" s="4" t="str">
        <f ca="1">IFERROR(VLOOKUP(AW330,$A:$C,4,0),"")</f>
        <v/>
      </c>
    </row>
    <row r="331" spans="1:5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 s="20"/>
      <c r="Q331" s="4" t="str" cm="1">
        <f t="array" ref="Q331">IFERROR(INDEX($A$4:$N$1000,SMALL(IF((INDEX(MID($A$4:$N$1000,1,2),,11)&lt;&gt;"NN")*(INDEX($A$4:$N$1000,,13)&gt;=100)*(INDEX($A$4:$N$1000,,13)&lt;&gt;""),MATCH(ROW($A$4:$N$1000),ROW($A$4:$N$1000)),""),ROWS($A$4:A331)),COLUMNS($A$1:A328)),"")</f>
        <v/>
      </c>
      <c r="R331" s="4" t="str">
        <f>IFERROR(VLOOKUP(Q331,$A:$N,13,0),"")</f>
        <v/>
      </c>
      <c r="S331" s="4" t="str">
        <f ca="1"/>
        <v/>
      </c>
      <c r="T331" s="4" t="str">
        <f ca="1"/>
        <v/>
      </c>
      <c r="U331" s="4" t="str">
        <f t="shared" ca="1" si="39"/>
        <v/>
      </c>
      <c r="X331" s="4" t="str">
        <f>IFERROR(VLOOKUP(V331,$A:$C,4,0),"")</f>
        <v/>
      </c>
      <c r="AA331" s="4" t="str">
        <f t="shared" si="40"/>
        <v/>
      </c>
      <c r="AB331" s="8" t="str" cm="1">
        <f t="array" ref="AB331">IFERROR(INDEX($A$4:$N$1000,SMALL(IF((INDEX(MID($A$4:$N$1000,1,2),,11)&lt;&gt;"NN")*(INDEX($A$4:$N$1000,,13)&gt;=50)*(INDEX($A$4:$N$1000,,13)&lt;100)*(INDEX($A$4:$N$1000,,13)&lt;&gt;""),MATCH(ROW($A$4:$N$1000),ROW($A$4:$N$1000)),""),ROWS($A$4:A331)),COLUMNS($A$1:A328)),"")</f>
        <v/>
      </c>
      <c r="AC331" s="4" t="str">
        <f>IFERROR(VLOOKUP(AB331,$A:$N,13,0),"")</f>
        <v/>
      </c>
      <c r="AD331" s="4" t="str">
        <f ca="1"/>
        <v/>
      </c>
      <c r="AE331" s="4" t="str">
        <f ca="1"/>
        <v/>
      </c>
      <c r="AF331" s="4" t="str">
        <f t="shared" ca="1" si="41"/>
        <v/>
      </c>
      <c r="AI331" s="4" t="str">
        <f>IFERROR(VLOOKUP(AG331,$A:$C,4,0),"")</f>
        <v/>
      </c>
      <c r="AL331" s="4" t="str">
        <f>IFERROR(VLOOKUP(AJ331,$A:$C,4,0),"")</f>
        <v/>
      </c>
      <c r="AM331" s="8" t="str" cm="1">
        <f t="array" ref="AM331">IFERROR(INDEX($A$4:$N$1000,SMALL(IF((INDEX(MID($A$4:$N$1000,1,2),,11)&lt;&gt;"NN")*(INDEX($A$4:$N$1000,,13)&gt;=0)*(INDEX($A$4:$N$1000,,13)&lt;50)*(INDEX($A$4:$N$1000,,13)&lt;&gt;""),MATCH(ROW($A$4:$N$1000),ROW($A$4:$N$1000)),""),ROWS($A$4:A331)),COLUMNS($A$1:A328)),"")</f>
        <v/>
      </c>
      <c r="AN331" s="4" t="str">
        <f>IFERROR(VLOOKUP(AM331,$A:$N,13,0),"")</f>
        <v/>
      </c>
      <c r="AO331" s="4" t="str">
        <f ca="1"/>
        <v/>
      </c>
      <c r="AP331" s="4" t="str">
        <f ca="1"/>
        <v/>
      </c>
      <c r="AQ331" s="4" t="str">
        <f t="shared" ca="1" si="42"/>
        <v/>
      </c>
      <c r="AT331" s="4" t="str">
        <f>IFERROR(VLOOKUP(AR331,$A:$C,4,0),"")</f>
        <v/>
      </c>
      <c r="AU331" s="8" t="str" cm="1">
        <f t="array" ref="AU331">IFERROR(INDEX($A$4:$N$1000,SMALL(IF((INDEX(MID($A$4:$N$1000,1,2),,11)="NN")*(INDEX($A$4:$N$1000,,13)&gt;=0)*(INDEX($A$4:$N$1000,,13)&lt;&gt;""),MATCH(ROW($A$4:$N$1000),ROW($A$4:$N$1000)),""),ROWS($A$4:A331)),COLUMNS($A$1:A328)),"")</f>
        <v/>
      </c>
      <c r="AV331" s="4" t="str">
        <f>IFERROR(VLOOKUP(AU331,$A:$N,13,0),"")</f>
        <v/>
      </c>
      <c r="AW331" s="4" t="str">
        <f ca="1"/>
        <v/>
      </c>
      <c r="AX331" s="4" t="str">
        <f ca="1"/>
        <v/>
      </c>
      <c r="AY331" s="4" t="str">
        <f ca="1">IFERROR(VLOOKUP(AW331,$A:$C,4,0),"")</f>
        <v/>
      </c>
    </row>
    <row r="332" spans="1:5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 s="20"/>
      <c r="Q332" s="4" t="str" cm="1">
        <f t="array" ref="Q332">IFERROR(INDEX($A$4:$N$1000,SMALL(IF((INDEX(MID($A$4:$N$1000,1,2),,11)&lt;&gt;"NN")*(INDEX($A$4:$N$1000,,13)&gt;=100)*(INDEX($A$4:$N$1000,,13)&lt;&gt;""),MATCH(ROW($A$4:$N$1000),ROW($A$4:$N$1000)),""),ROWS($A$4:A332)),COLUMNS($A$1:A329)),"")</f>
        <v/>
      </c>
      <c r="R332" s="4" t="str">
        <f>IFERROR(VLOOKUP(Q332,$A:$N,13,0),"")</f>
        <v/>
      </c>
      <c r="S332" s="4" t="str">
        <f ca="1"/>
        <v/>
      </c>
      <c r="T332" s="4" t="str">
        <f ca="1"/>
        <v/>
      </c>
      <c r="U332" s="4" t="str">
        <f t="shared" ca="1" si="39"/>
        <v/>
      </c>
      <c r="X332" s="4" t="str">
        <f>IFERROR(VLOOKUP(V332,$A:$C,4,0),"")</f>
        <v/>
      </c>
      <c r="AA332" s="4" t="str">
        <f t="shared" si="40"/>
        <v/>
      </c>
      <c r="AB332" s="8" t="str" cm="1">
        <f t="array" ref="AB332">IFERROR(INDEX($A$4:$N$1000,SMALL(IF((INDEX(MID($A$4:$N$1000,1,2),,11)&lt;&gt;"NN")*(INDEX($A$4:$N$1000,,13)&gt;=50)*(INDEX($A$4:$N$1000,,13)&lt;100)*(INDEX($A$4:$N$1000,,13)&lt;&gt;""),MATCH(ROW($A$4:$N$1000),ROW($A$4:$N$1000)),""),ROWS($A$4:A332)),COLUMNS($A$1:A329)),"")</f>
        <v/>
      </c>
      <c r="AC332" s="4" t="str">
        <f>IFERROR(VLOOKUP(AB332,$A:$N,13,0),"")</f>
        <v/>
      </c>
      <c r="AD332" s="4" t="str">
        <f ca="1"/>
        <v/>
      </c>
      <c r="AE332" s="4" t="str">
        <f ca="1"/>
        <v/>
      </c>
      <c r="AF332" s="4" t="str">
        <f t="shared" ca="1" si="41"/>
        <v/>
      </c>
      <c r="AI332" s="4" t="str">
        <f>IFERROR(VLOOKUP(AG332,$A:$C,4,0),"")</f>
        <v/>
      </c>
      <c r="AL332" s="4" t="str">
        <f>IFERROR(VLOOKUP(AJ332,$A:$C,4,0),"")</f>
        <v/>
      </c>
      <c r="AM332" s="8" t="str" cm="1">
        <f t="array" ref="AM332">IFERROR(INDEX($A$4:$N$1000,SMALL(IF((INDEX(MID($A$4:$N$1000,1,2),,11)&lt;&gt;"NN")*(INDEX($A$4:$N$1000,,13)&gt;=0)*(INDEX($A$4:$N$1000,,13)&lt;50)*(INDEX($A$4:$N$1000,,13)&lt;&gt;""),MATCH(ROW($A$4:$N$1000),ROW($A$4:$N$1000)),""),ROWS($A$4:A332)),COLUMNS($A$1:A329)),"")</f>
        <v/>
      </c>
      <c r="AN332" s="4" t="str">
        <f>IFERROR(VLOOKUP(AM332,$A:$N,13,0),"")</f>
        <v/>
      </c>
      <c r="AO332" s="4" t="str">
        <f ca="1"/>
        <v/>
      </c>
      <c r="AP332" s="4" t="str">
        <f ca="1"/>
        <v/>
      </c>
      <c r="AQ332" s="4" t="str">
        <f t="shared" ca="1" si="42"/>
        <v/>
      </c>
      <c r="AT332" s="4" t="str">
        <f>IFERROR(VLOOKUP(AR332,$A:$C,4,0),"")</f>
        <v/>
      </c>
      <c r="AU332" s="8" t="str" cm="1">
        <f t="array" ref="AU332">IFERROR(INDEX($A$4:$N$1000,SMALL(IF((INDEX(MID($A$4:$N$1000,1,2),,11)="NN")*(INDEX($A$4:$N$1000,,13)&gt;=0)*(INDEX($A$4:$N$1000,,13)&lt;&gt;""),MATCH(ROW($A$4:$N$1000),ROW($A$4:$N$1000)),""),ROWS($A$4:A332)),COLUMNS($A$1:A329)),"")</f>
        <v/>
      </c>
      <c r="AV332" s="4" t="str">
        <f>IFERROR(VLOOKUP(AU332,$A:$N,13,0),"")</f>
        <v/>
      </c>
      <c r="AW332" s="4" t="str">
        <f ca="1"/>
        <v/>
      </c>
      <c r="AX332" s="4" t="str">
        <f ca="1"/>
        <v/>
      </c>
      <c r="AY332" s="4" t="str">
        <f ca="1">IFERROR(VLOOKUP(AW332,$A:$C,4,0),"")</f>
        <v/>
      </c>
    </row>
    <row r="333" spans="1:5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 s="20"/>
      <c r="Q333" s="4" t="str" cm="1">
        <f t="array" ref="Q333">IFERROR(INDEX($A$4:$N$1000,SMALL(IF((INDEX(MID($A$4:$N$1000,1,2),,11)&lt;&gt;"NN")*(INDEX($A$4:$N$1000,,13)&gt;=100)*(INDEX($A$4:$N$1000,,13)&lt;&gt;""),MATCH(ROW($A$4:$N$1000),ROW($A$4:$N$1000)),""),ROWS($A$4:A333)),COLUMNS($A$1:A330)),"")</f>
        <v/>
      </c>
      <c r="R333" s="4" t="str">
        <f>IFERROR(VLOOKUP(Q333,$A:$N,13,0),"")</f>
        <v/>
      </c>
      <c r="S333" s="4" t="str">
        <f ca="1"/>
        <v/>
      </c>
      <c r="T333" s="4" t="str">
        <f ca="1"/>
        <v/>
      </c>
      <c r="U333" s="4" t="str">
        <f t="shared" ca="1" si="39"/>
        <v/>
      </c>
      <c r="X333" s="4" t="str">
        <f>IFERROR(VLOOKUP(V333,$A:$C,4,0),"")</f>
        <v/>
      </c>
      <c r="AA333" s="4" t="str">
        <f t="shared" si="40"/>
        <v/>
      </c>
      <c r="AB333" s="8" t="str" cm="1">
        <f t="array" ref="AB333">IFERROR(INDEX($A$4:$N$1000,SMALL(IF((INDEX(MID($A$4:$N$1000,1,2),,11)&lt;&gt;"NN")*(INDEX($A$4:$N$1000,,13)&gt;=50)*(INDEX($A$4:$N$1000,,13)&lt;100)*(INDEX($A$4:$N$1000,,13)&lt;&gt;""),MATCH(ROW($A$4:$N$1000),ROW($A$4:$N$1000)),""),ROWS($A$4:A333)),COLUMNS($A$1:A330)),"")</f>
        <v/>
      </c>
      <c r="AC333" s="4" t="str">
        <f>IFERROR(VLOOKUP(AB333,$A:$N,13,0),"")</f>
        <v/>
      </c>
      <c r="AD333" s="4" t="str">
        <f ca="1"/>
        <v/>
      </c>
      <c r="AE333" s="4" t="str">
        <f ca="1"/>
        <v/>
      </c>
      <c r="AF333" s="4" t="str">
        <f t="shared" ca="1" si="41"/>
        <v/>
      </c>
      <c r="AI333" s="4" t="str">
        <f>IFERROR(VLOOKUP(AG333,$A:$C,4,0),"")</f>
        <v/>
      </c>
      <c r="AL333" s="4" t="str">
        <f>IFERROR(VLOOKUP(AJ333,$A:$C,4,0),"")</f>
        <v/>
      </c>
      <c r="AM333" s="8" t="str" cm="1">
        <f t="array" ref="AM333">IFERROR(INDEX($A$4:$N$1000,SMALL(IF((INDEX(MID($A$4:$N$1000,1,2),,11)&lt;&gt;"NN")*(INDEX($A$4:$N$1000,,13)&gt;=0)*(INDEX($A$4:$N$1000,,13)&lt;50)*(INDEX($A$4:$N$1000,,13)&lt;&gt;""),MATCH(ROW($A$4:$N$1000),ROW($A$4:$N$1000)),""),ROWS($A$4:A333)),COLUMNS($A$1:A330)),"")</f>
        <v/>
      </c>
      <c r="AN333" s="4" t="str">
        <f>IFERROR(VLOOKUP(AM333,$A:$N,13,0),"")</f>
        <v/>
      </c>
      <c r="AO333" s="4" t="str">
        <f ca="1"/>
        <v/>
      </c>
      <c r="AP333" s="4" t="str">
        <f ca="1"/>
        <v/>
      </c>
      <c r="AQ333" s="4" t="str">
        <f t="shared" ca="1" si="42"/>
        <v/>
      </c>
      <c r="AT333" s="4" t="str">
        <f>IFERROR(VLOOKUP(AR333,$A:$C,4,0),"")</f>
        <v/>
      </c>
      <c r="AU333" s="8" t="str" cm="1">
        <f t="array" ref="AU333">IFERROR(INDEX($A$4:$N$1000,SMALL(IF((INDEX(MID($A$4:$N$1000,1,2),,11)="NN")*(INDEX($A$4:$N$1000,,13)&gt;=0)*(INDEX($A$4:$N$1000,,13)&lt;&gt;""),MATCH(ROW($A$4:$N$1000),ROW($A$4:$N$1000)),""),ROWS($A$4:A333)),COLUMNS($A$1:A330)),"")</f>
        <v/>
      </c>
      <c r="AV333" s="4" t="str">
        <f>IFERROR(VLOOKUP(AU333,$A:$N,13,0),"")</f>
        <v/>
      </c>
      <c r="AW333" s="4" t="str">
        <f ca="1"/>
        <v/>
      </c>
      <c r="AX333" s="4" t="str">
        <f ca="1"/>
        <v/>
      </c>
      <c r="AY333" s="4" t="str">
        <f ca="1">IFERROR(VLOOKUP(AW333,$A:$C,4,0),"")</f>
        <v/>
      </c>
    </row>
    <row r="334" spans="1:5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 s="20"/>
      <c r="Q334" s="4" t="str" cm="1">
        <f t="array" ref="Q334">IFERROR(INDEX($A$4:$N$1000,SMALL(IF((INDEX(MID($A$4:$N$1000,1,2),,11)&lt;&gt;"NN")*(INDEX($A$4:$N$1000,,13)&gt;=100)*(INDEX($A$4:$N$1000,,13)&lt;&gt;""),MATCH(ROW($A$4:$N$1000),ROW($A$4:$N$1000)),""),ROWS($A$4:A334)),COLUMNS($A$1:A331)),"")</f>
        <v/>
      </c>
      <c r="R334" s="4" t="str">
        <f>IFERROR(VLOOKUP(Q334,$A:$N,13,0),"")</f>
        <v/>
      </c>
      <c r="S334" s="4" t="str">
        <f ca="1"/>
        <v/>
      </c>
      <c r="T334" s="4" t="str">
        <f ca="1"/>
        <v/>
      </c>
      <c r="U334" s="4" t="str">
        <f t="shared" ca="1" si="39"/>
        <v/>
      </c>
      <c r="X334" s="4" t="str">
        <f>IFERROR(VLOOKUP(V334,$A:$C,4,0),"")</f>
        <v/>
      </c>
      <c r="AA334" s="4" t="str">
        <f t="shared" si="40"/>
        <v/>
      </c>
      <c r="AB334" s="8" t="str" cm="1">
        <f t="array" ref="AB334">IFERROR(INDEX($A$4:$N$1000,SMALL(IF((INDEX(MID($A$4:$N$1000,1,2),,11)&lt;&gt;"NN")*(INDEX($A$4:$N$1000,,13)&gt;=50)*(INDEX($A$4:$N$1000,,13)&lt;100)*(INDEX($A$4:$N$1000,,13)&lt;&gt;""),MATCH(ROW($A$4:$N$1000),ROW($A$4:$N$1000)),""),ROWS($A$4:A334)),COLUMNS($A$1:A331)),"")</f>
        <v/>
      </c>
      <c r="AC334" s="4" t="str">
        <f>IFERROR(VLOOKUP(AB334,$A:$N,13,0),"")</f>
        <v/>
      </c>
      <c r="AD334" s="4" t="str">
        <f ca="1"/>
        <v/>
      </c>
      <c r="AE334" s="4" t="str">
        <f ca="1"/>
        <v/>
      </c>
      <c r="AF334" s="4" t="str">
        <f t="shared" ca="1" si="41"/>
        <v/>
      </c>
      <c r="AI334" s="4" t="str">
        <f>IFERROR(VLOOKUP(AG334,$A:$C,4,0),"")</f>
        <v/>
      </c>
      <c r="AL334" s="4" t="str">
        <f>IFERROR(VLOOKUP(AJ334,$A:$C,4,0),"")</f>
        <v/>
      </c>
      <c r="AM334" s="8" t="str" cm="1">
        <f t="array" ref="AM334">IFERROR(INDEX($A$4:$N$1000,SMALL(IF((INDEX(MID($A$4:$N$1000,1,2),,11)&lt;&gt;"NN")*(INDEX($A$4:$N$1000,,13)&gt;=0)*(INDEX($A$4:$N$1000,,13)&lt;50)*(INDEX($A$4:$N$1000,,13)&lt;&gt;""),MATCH(ROW($A$4:$N$1000),ROW($A$4:$N$1000)),""),ROWS($A$4:A334)),COLUMNS($A$1:A331)),"")</f>
        <v/>
      </c>
      <c r="AN334" s="4" t="str">
        <f>IFERROR(VLOOKUP(AM334,$A:$N,13,0),"")</f>
        <v/>
      </c>
      <c r="AO334" s="4" t="str">
        <f ca="1"/>
        <v/>
      </c>
      <c r="AP334" s="4" t="str">
        <f ca="1"/>
        <v/>
      </c>
      <c r="AQ334" s="4" t="str">
        <f t="shared" ca="1" si="42"/>
        <v/>
      </c>
      <c r="AT334" s="4" t="str">
        <f>IFERROR(VLOOKUP(AR334,$A:$C,4,0),"")</f>
        <v/>
      </c>
      <c r="AU334" s="8" t="str" cm="1">
        <f t="array" ref="AU334">IFERROR(INDEX($A$4:$N$1000,SMALL(IF((INDEX(MID($A$4:$N$1000,1,2),,11)="NN")*(INDEX($A$4:$N$1000,,13)&gt;=0)*(INDEX($A$4:$N$1000,,13)&lt;&gt;""),MATCH(ROW($A$4:$N$1000),ROW($A$4:$N$1000)),""),ROWS($A$4:A334)),COLUMNS($A$1:A331)),"")</f>
        <v/>
      </c>
      <c r="AV334" s="4" t="str">
        <f>IFERROR(VLOOKUP(AU334,$A:$N,13,0),"")</f>
        <v/>
      </c>
      <c r="AW334" s="4" t="str">
        <f ca="1"/>
        <v/>
      </c>
      <c r="AX334" s="4" t="str">
        <f ca="1"/>
        <v/>
      </c>
      <c r="AY334" s="4" t="str">
        <f ca="1">IFERROR(VLOOKUP(AW334,$A:$C,4,0),"")</f>
        <v/>
      </c>
    </row>
    <row r="335" spans="1:5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 s="20"/>
      <c r="Q335" s="4" t="str" cm="1">
        <f t="array" ref="Q335">IFERROR(INDEX($A$4:$N$1000,SMALL(IF((INDEX(MID($A$4:$N$1000,1,2),,11)&lt;&gt;"NN")*(INDEX($A$4:$N$1000,,13)&gt;=100)*(INDEX($A$4:$N$1000,,13)&lt;&gt;""),MATCH(ROW($A$4:$N$1000),ROW($A$4:$N$1000)),""),ROWS($A$4:A335)),COLUMNS($A$1:A332)),"")</f>
        <v/>
      </c>
      <c r="R335" s="4" t="str">
        <f>IFERROR(VLOOKUP(Q335,$A:$N,13,0),"")</f>
        <v/>
      </c>
      <c r="S335" s="4" t="str">
        <f ca="1"/>
        <v/>
      </c>
      <c r="T335" s="4" t="str">
        <f ca="1"/>
        <v/>
      </c>
      <c r="U335" s="4" t="str">
        <f t="shared" ca="1" si="39"/>
        <v/>
      </c>
      <c r="X335" s="4" t="str">
        <f>IFERROR(VLOOKUP(V335,$A:$C,4,0),"")</f>
        <v/>
      </c>
      <c r="AA335" s="4" t="str">
        <f t="shared" si="40"/>
        <v/>
      </c>
      <c r="AB335" s="8" t="str" cm="1">
        <f t="array" ref="AB335">IFERROR(INDEX($A$4:$N$1000,SMALL(IF((INDEX(MID($A$4:$N$1000,1,2),,11)&lt;&gt;"NN")*(INDEX($A$4:$N$1000,,13)&gt;=50)*(INDEX($A$4:$N$1000,,13)&lt;100)*(INDEX($A$4:$N$1000,,13)&lt;&gt;""),MATCH(ROW($A$4:$N$1000),ROW($A$4:$N$1000)),""),ROWS($A$4:A335)),COLUMNS($A$1:A332)),"")</f>
        <v/>
      </c>
      <c r="AC335" s="4" t="str">
        <f>IFERROR(VLOOKUP(AB335,$A:$N,13,0),"")</f>
        <v/>
      </c>
      <c r="AD335" s="4" t="str">
        <f ca="1"/>
        <v/>
      </c>
      <c r="AE335" s="4" t="str">
        <f ca="1"/>
        <v/>
      </c>
      <c r="AF335" s="4" t="str">
        <f t="shared" ca="1" si="41"/>
        <v/>
      </c>
      <c r="AI335" s="4" t="str">
        <f>IFERROR(VLOOKUP(AG335,$A:$C,4,0),"")</f>
        <v/>
      </c>
      <c r="AL335" s="4" t="str">
        <f>IFERROR(VLOOKUP(AJ335,$A:$C,4,0),"")</f>
        <v/>
      </c>
      <c r="AM335" s="8" t="str" cm="1">
        <f t="array" ref="AM335">IFERROR(INDEX($A$4:$N$1000,SMALL(IF((INDEX(MID($A$4:$N$1000,1,2),,11)&lt;&gt;"NN")*(INDEX($A$4:$N$1000,,13)&gt;=0)*(INDEX($A$4:$N$1000,,13)&lt;50)*(INDEX($A$4:$N$1000,,13)&lt;&gt;""),MATCH(ROW($A$4:$N$1000),ROW($A$4:$N$1000)),""),ROWS($A$4:A335)),COLUMNS($A$1:A332)),"")</f>
        <v/>
      </c>
      <c r="AN335" s="4" t="str">
        <f>IFERROR(VLOOKUP(AM335,$A:$N,13,0),"")</f>
        <v/>
      </c>
      <c r="AO335" s="4" t="str">
        <f ca="1"/>
        <v/>
      </c>
      <c r="AP335" s="4" t="str">
        <f ca="1"/>
        <v/>
      </c>
      <c r="AQ335" s="4" t="str">
        <f t="shared" ca="1" si="42"/>
        <v/>
      </c>
      <c r="AT335" s="4" t="str">
        <f>IFERROR(VLOOKUP(AR335,$A:$C,4,0),"")</f>
        <v/>
      </c>
      <c r="AU335" s="8" t="str" cm="1">
        <f t="array" ref="AU335">IFERROR(INDEX($A$4:$N$1000,SMALL(IF((INDEX(MID($A$4:$N$1000,1,2),,11)="NN")*(INDEX($A$4:$N$1000,,13)&gt;=0)*(INDEX($A$4:$N$1000,,13)&lt;&gt;""),MATCH(ROW($A$4:$N$1000),ROW($A$4:$N$1000)),""),ROWS($A$4:A335)),COLUMNS($A$1:A332)),"")</f>
        <v/>
      </c>
      <c r="AV335" s="4" t="str">
        <f>IFERROR(VLOOKUP(AU335,$A:$N,13,0),"")</f>
        <v/>
      </c>
      <c r="AW335" s="4" t="str">
        <f ca="1"/>
        <v/>
      </c>
      <c r="AX335" s="4" t="str">
        <f ca="1"/>
        <v/>
      </c>
      <c r="AY335" s="4" t="str">
        <f ca="1">IFERROR(VLOOKUP(AW335,$A:$C,4,0),"")</f>
        <v/>
      </c>
    </row>
    <row r="336" spans="1:5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 s="20"/>
      <c r="Q336" s="4" t="str" cm="1">
        <f t="array" ref="Q336">IFERROR(INDEX($A$4:$N$1000,SMALL(IF((INDEX(MID($A$4:$N$1000,1,2),,11)&lt;&gt;"NN")*(INDEX($A$4:$N$1000,,13)&gt;=100)*(INDEX($A$4:$N$1000,,13)&lt;&gt;""),MATCH(ROW($A$4:$N$1000),ROW($A$4:$N$1000)),""),ROWS($A$4:A336)),COLUMNS($A$1:A333)),"")</f>
        <v/>
      </c>
      <c r="R336" s="4" t="str">
        <f>IFERROR(VLOOKUP(Q336,$A:$N,13,0),"")</f>
        <v/>
      </c>
      <c r="S336" s="4" t="str">
        <f ca="1"/>
        <v/>
      </c>
      <c r="T336" s="4" t="str">
        <f ca="1"/>
        <v/>
      </c>
      <c r="U336" s="4" t="str">
        <f t="shared" ca="1" si="39"/>
        <v/>
      </c>
      <c r="X336" s="4" t="str">
        <f>IFERROR(VLOOKUP(V336,$A:$C,4,0),"")</f>
        <v/>
      </c>
      <c r="AA336" s="4" t="str">
        <f t="shared" si="40"/>
        <v/>
      </c>
      <c r="AB336" s="8" t="str" cm="1">
        <f t="array" ref="AB336">IFERROR(INDEX($A$4:$N$1000,SMALL(IF((INDEX(MID($A$4:$N$1000,1,2),,11)&lt;&gt;"NN")*(INDEX($A$4:$N$1000,,13)&gt;=50)*(INDEX($A$4:$N$1000,,13)&lt;100)*(INDEX($A$4:$N$1000,,13)&lt;&gt;""),MATCH(ROW($A$4:$N$1000),ROW($A$4:$N$1000)),""),ROWS($A$4:A336)),COLUMNS($A$1:A333)),"")</f>
        <v/>
      </c>
      <c r="AC336" s="4" t="str">
        <f>IFERROR(VLOOKUP(AB336,$A:$N,13,0),"")</f>
        <v/>
      </c>
      <c r="AD336" s="4" t="str">
        <f ca="1"/>
        <v/>
      </c>
      <c r="AE336" s="4" t="str">
        <f ca="1"/>
        <v/>
      </c>
      <c r="AF336" s="4" t="str">
        <f t="shared" ca="1" si="41"/>
        <v/>
      </c>
      <c r="AI336" s="4" t="str">
        <f>IFERROR(VLOOKUP(AG336,$A:$C,4,0),"")</f>
        <v/>
      </c>
      <c r="AL336" s="4" t="str">
        <f>IFERROR(VLOOKUP(AJ336,$A:$C,4,0),"")</f>
        <v/>
      </c>
      <c r="AM336" s="8" t="str" cm="1">
        <f t="array" ref="AM336">IFERROR(INDEX($A$4:$N$1000,SMALL(IF((INDEX(MID($A$4:$N$1000,1,2),,11)&lt;&gt;"NN")*(INDEX($A$4:$N$1000,,13)&gt;=0)*(INDEX($A$4:$N$1000,,13)&lt;50)*(INDEX($A$4:$N$1000,,13)&lt;&gt;""),MATCH(ROW($A$4:$N$1000),ROW($A$4:$N$1000)),""),ROWS($A$4:A336)),COLUMNS($A$1:A333)),"")</f>
        <v/>
      </c>
      <c r="AN336" s="4" t="str">
        <f>IFERROR(VLOOKUP(AM336,$A:$N,13,0),"")</f>
        <v/>
      </c>
      <c r="AO336" s="4" t="str">
        <f ca="1"/>
        <v/>
      </c>
      <c r="AP336" s="4" t="str">
        <f ca="1"/>
        <v/>
      </c>
      <c r="AQ336" s="4" t="str">
        <f t="shared" ca="1" si="42"/>
        <v/>
      </c>
      <c r="AT336" s="4" t="str">
        <f>IFERROR(VLOOKUP(AR336,$A:$C,4,0),"")</f>
        <v/>
      </c>
      <c r="AU336" s="8" t="str" cm="1">
        <f t="array" ref="AU336">IFERROR(INDEX($A$4:$N$1000,SMALL(IF((INDEX(MID($A$4:$N$1000,1,2),,11)="NN")*(INDEX($A$4:$N$1000,,13)&gt;=0)*(INDEX($A$4:$N$1000,,13)&lt;&gt;""),MATCH(ROW($A$4:$N$1000),ROW($A$4:$N$1000)),""),ROWS($A$4:A336)),COLUMNS($A$1:A333)),"")</f>
        <v/>
      </c>
      <c r="AV336" s="4" t="str">
        <f>IFERROR(VLOOKUP(AU336,$A:$N,13,0),"")</f>
        <v/>
      </c>
      <c r="AW336" s="4" t="str">
        <f ca="1"/>
        <v/>
      </c>
      <c r="AX336" s="4" t="str">
        <f ca="1"/>
        <v/>
      </c>
      <c r="AY336" s="4" t="str">
        <f ca="1">IFERROR(VLOOKUP(AW336,$A:$C,4,0),"")</f>
        <v/>
      </c>
    </row>
    <row r="337" spans="1:5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 s="20"/>
      <c r="Q337" s="4" t="str" cm="1">
        <f t="array" ref="Q337">IFERROR(INDEX($A$4:$N$1000,SMALL(IF((INDEX(MID($A$4:$N$1000,1,2),,11)&lt;&gt;"NN")*(INDEX($A$4:$N$1000,,13)&gt;=100)*(INDEX($A$4:$N$1000,,13)&lt;&gt;""),MATCH(ROW($A$4:$N$1000),ROW($A$4:$N$1000)),""),ROWS($A$4:A337)),COLUMNS($A$1:A334)),"")</f>
        <v/>
      </c>
      <c r="R337" s="4" t="str">
        <f>IFERROR(VLOOKUP(Q337,$A:$N,13,0),"")</f>
        <v/>
      </c>
      <c r="S337" s="4" t="str">
        <f ca="1"/>
        <v/>
      </c>
      <c r="T337" s="4" t="str">
        <f ca="1"/>
        <v/>
      </c>
      <c r="U337" s="4" t="str">
        <f t="shared" ca="1" si="39"/>
        <v/>
      </c>
      <c r="X337" s="4" t="str">
        <f>IFERROR(VLOOKUP(V337,$A:$C,4,0),"")</f>
        <v/>
      </c>
      <c r="AA337" s="4" t="str">
        <f t="shared" si="40"/>
        <v/>
      </c>
      <c r="AB337" s="8" t="str" cm="1">
        <f t="array" ref="AB337">IFERROR(INDEX($A$4:$N$1000,SMALL(IF((INDEX(MID($A$4:$N$1000,1,2),,11)&lt;&gt;"NN")*(INDEX($A$4:$N$1000,,13)&gt;=50)*(INDEX($A$4:$N$1000,,13)&lt;100)*(INDEX($A$4:$N$1000,,13)&lt;&gt;""),MATCH(ROW($A$4:$N$1000),ROW($A$4:$N$1000)),""),ROWS($A$4:A337)),COLUMNS($A$1:A334)),"")</f>
        <v/>
      </c>
      <c r="AC337" s="4" t="str">
        <f>IFERROR(VLOOKUP(AB337,$A:$N,13,0),"")</f>
        <v/>
      </c>
      <c r="AD337" s="4" t="str">
        <f ca="1"/>
        <v/>
      </c>
      <c r="AE337" s="4" t="str">
        <f ca="1"/>
        <v/>
      </c>
      <c r="AF337" s="4" t="str">
        <f t="shared" ca="1" si="41"/>
        <v/>
      </c>
      <c r="AI337" s="4" t="str">
        <f>IFERROR(VLOOKUP(AG337,$A:$C,4,0),"")</f>
        <v/>
      </c>
      <c r="AL337" s="4" t="str">
        <f>IFERROR(VLOOKUP(AJ337,$A:$C,4,0),"")</f>
        <v/>
      </c>
      <c r="AM337" s="8" t="str" cm="1">
        <f t="array" ref="AM337">IFERROR(INDEX($A$4:$N$1000,SMALL(IF((INDEX(MID($A$4:$N$1000,1,2),,11)&lt;&gt;"NN")*(INDEX($A$4:$N$1000,,13)&gt;=0)*(INDEX($A$4:$N$1000,,13)&lt;50)*(INDEX($A$4:$N$1000,,13)&lt;&gt;""),MATCH(ROW($A$4:$N$1000),ROW($A$4:$N$1000)),""),ROWS($A$4:A337)),COLUMNS($A$1:A334)),"")</f>
        <v/>
      </c>
      <c r="AN337" s="4" t="str">
        <f>IFERROR(VLOOKUP(AM337,$A:$N,13,0),"")</f>
        <v/>
      </c>
      <c r="AO337" s="4" t="str">
        <f ca="1"/>
        <v/>
      </c>
      <c r="AP337" s="4" t="str">
        <f ca="1"/>
        <v/>
      </c>
      <c r="AQ337" s="4" t="str">
        <f t="shared" ca="1" si="42"/>
        <v/>
      </c>
      <c r="AT337" s="4" t="str">
        <f>IFERROR(VLOOKUP(AR337,$A:$C,4,0),"")</f>
        <v/>
      </c>
      <c r="AU337" s="8" t="str" cm="1">
        <f t="array" ref="AU337">IFERROR(INDEX($A$4:$N$1000,SMALL(IF((INDEX(MID($A$4:$N$1000,1,2),,11)="NN")*(INDEX($A$4:$N$1000,,13)&gt;=0)*(INDEX($A$4:$N$1000,,13)&lt;&gt;""),MATCH(ROW($A$4:$N$1000),ROW($A$4:$N$1000)),""),ROWS($A$4:A337)),COLUMNS($A$1:A334)),"")</f>
        <v/>
      </c>
      <c r="AV337" s="4" t="str">
        <f>IFERROR(VLOOKUP(AU337,$A:$N,13,0),"")</f>
        <v/>
      </c>
      <c r="AW337" s="4" t="str">
        <f ca="1"/>
        <v/>
      </c>
      <c r="AX337" s="4" t="str">
        <f ca="1"/>
        <v/>
      </c>
      <c r="AY337" s="4" t="str">
        <f ca="1">IFERROR(VLOOKUP(AW337,$A:$C,4,0),"")</f>
        <v/>
      </c>
    </row>
    <row r="338" spans="1:5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 s="20"/>
      <c r="Q338" s="4" t="str" cm="1">
        <f t="array" ref="Q338">IFERROR(INDEX($A$4:$N$1000,SMALL(IF((INDEX(MID($A$4:$N$1000,1,2),,11)&lt;&gt;"NN")*(INDEX($A$4:$N$1000,,13)&gt;=100)*(INDEX($A$4:$N$1000,,13)&lt;&gt;""),MATCH(ROW($A$4:$N$1000),ROW($A$4:$N$1000)),""),ROWS($A$4:A338)),COLUMNS($A$1:A335)),"")</f>
        <v/>
      </c>
      <c r="R338" s="4" t="str">
        <f>IFERROR(VLOOKUP(Q338,$A:$N,13,0),"")</f>
        <v/>
      </c>
      <c r="S338" s="4" t="str">
        <f ca="1"/>
        <v/>
      </c>
      <c r="T338" s="4" t="str">
        <f ca="1"/>
        <v/>
      </c>
      <c r="U338" s="4" t="str">
        <f t="shared" ca="1" si="39"/>
        <v/>
      </c>
      <c r="X338" s="4" t="str">
        <f>IFERROR(VLOOKUP(V338,$A:$C,4,0),"")</f>
        <v/>
      </c>
      <c r="AA338" s="4" t="str">
        <f t="shared" si="40"/>
        <v/>
      </c>
      <c r="AB338" s="8" t="str" cm="1">
        <f t="array" ref="AB338">IFERROR(INDEX($A$4:$N$1000,SMALL(IF((INDEX(MID($A$4:$N$1000,1,2),,11)&lt;&gt;"NN")*(INDEX($A$4:$N$1000,,13)&gt;=50)*(INDEX($A$4:$N$1000,,13)&lt;100)*(INDEX($A$4:$N$1000,,13)&lt;&gt;""),MATCH(ROW($A$4:$N$1000),ROW($A$4:$N$1000)),""),ROWS($A$4:A338)),COLUMNS($A$1:A335)),"")</f>
        <v/>
      </c>
      <c r="AC338" s="4" t="str">
        <f>IFERROR(VLOOKUP(AB338,$A:$N,13,0),"")</f>
        <v/>
      </c>
      <c r="AD338" s="4" t="str">
        <f ca="1"/>
        <v/>
      </c>
      <c r="AE338" s="4" t="str">
        <f ca="1"/>
        <v/>
      </c>
      <c r="AF338" s="4" t="str">
        <f t="shared" ca="1" si="41"/>
        <v/>
      </c>
      <c r="AI338" s="4" t="str">
        <f>IFERROR(VLOOKUP(AG338,$A:$C,4,0),"")</f>
        <v/>
      </c>
      <c r="AL338" s="4" t="str">
        <f>IFERROR(VLOOKUP(AJ338,$A:$C,4,0),"")</f>
        <v/>
      </c>
      <c r="AM338" s="8" t="str" cm="1">
        <f t="array" ref="AM338">IFERROR(INDEX($A$4:$N$1000,SMALL(IF((INDEX(MID($A$4:$N$1000,1,2),,11)&lt;&gt;"NN")*(INDEX($A$4:$N$1000,,13)&gt;=0)*(INDEX($A$4:$N$1000,,13)&lt;50)*(INDEX($A$4:$N$1000,,13)&lt;&gt;""),MATCH(ROW($A$4:$N$1000),ROW($A$4:$N$1000)),""),ROWS($A$4:A338)),COLUMNS($A$1:A335)),"")</f>
        <v/>
      </c>
      <c r="AN338" s="4" t="str">
        <f>IFERROR(VLOOKUP(AM338,$A:$N,13,0),"")</f>
        <v/>
      </c>
      <c r="AO338" s="4" t="str">
        <f ca="1"/>
        <v/>
      </c>
      <c r="AP338" s="4" t="str">
        <f ca="1"/>
        <v/>
      </c>
      <c r="AQ338" s="4" t="str">
        <f t="shared" ca="1" si="42"/>
        <v/>
      </c>
      <c r="AT338" s="4" t="str">
        <f>IFERROR(VLOOKUP(AR338,$A:$C,4,0),"")</f>
        <v/>
      </c>
      <c r="AU338" s="8" t="str" cm="1">
        <f t="array" ref="AU338">IFERROR(INDEX($A$4:$N$1000,SMALL(IF((INDEX(MID($A$4:$N$1000,1,2),,11)="NN")*(INDEX($A$4:$N$1000,,13)&gt;=0)*(INDEX($A$4:$N$1000,,13)&lt;&gt;""),MATCH(ROW($A$4:$N$1000),ROW($A$4:$N$1000)),""),ROWS($A$4:A338)),COLUMNS($A$1:A335)),"")</f>
        <v/>
      </c>
      <c r="AV338" s="4" t="str">
        <f>IFERROR(VLOOKUP(AU338,$A:$N,13,0),"")</f>
        <v/>
      </c>
      <c r="AW338" s="4" t="str">
        <f ca="1"/>
        <v/>
      </c>
      <c r="AX338" s="4" t="str">
        <f ca="1"/>
        <v/>
      </c>
      <c r="AY338" s="4" t="str">
        <f ca="1">IFERROR(VLOOKUP(AW338,$A:$C,4,0),"")</f>
        <v/>
      </c>
    </row>
    <row r="339" spans="1:5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 s="20"/>
      <c r="Q339" s="4" t="str" cm="1">
        <f t="array" ref="Q339">IFERROR(INDEX($A$4:$N$1000,SMALL(IF((INDEX(MID($A$4:$N$1000,1,2),,11)&lt;&gt;"NN")*(INDEX($A$4:$N$1000,,13)&gt;=100)*(INDEX($A$4:$N$1000,,13)&lt;&gt;""),MATCH(ROW($A$4:$N$1000),ROW($A$4:$N$1000)),""),ROWS($A$4:A339)),COLUMNS($A$1:A336)),"")</f>
        <v/>
      </c>
      <c r="R339" s="4" t="str">
        <f>IFERROR(VLOOKUP(Q339,$A:$N,13,0),"")</f>
        <v/>
      </c>
      <c r="S339" s="4" t="str">
        <f ca="1"/>
        <v/>
      </c>
      <c r="T339" s="4" t="str">
        <f ca="1"/>
        <v/>
      </c>
      <c r="U339" s="4" t="str">
        <f t="shared" ca="1" si="39"/>
        <v/>
      </c>
      <c r="X339" s="4" t="str">
        <f>IFERROR(VLOOKUP(V339,$A:$C,4,0),"")</f>
        <v/>
      </c>
      <c r="AA339" s="4" t="str">
        <f t="shared" si="40"/>
        <v/>
      </c>
      <c r="AB339" s="8" t="str" cm="1">
        <f t="array" ref="AB339">IFERROR(INDEX($A$4:$N$1000,SMALL(IF((INDEX(MID($A$4:$N$1000,1,2),,11)&lt;&gt;"NN")*(INDEX($A$4:$N$1000,,13)&gt;=50)*(INDEX($A$4:$N$1000,,13)&lt;100)*(INDEX($A$4:$N$1000,,13)&lt;&gt;""),MATCH(ROW($A$4:$N$1000),ROW($A$4:$N$1000)),""),ROWS($A$4:A339)),COLUMNS($A$1:A336)),"")</f>
        <v/>
      </c>
      <c r="AC339" s="4" t="str">
        <f>IFERROR(VLOOKUP(AB339,$A:$N,13,0),"")</f>
        <v/>
      </c>
      <c r="AD339" s="4" t="str">
        <f ca="1"/>
        <v/>
      </c>
      <c r="AE339" s="4" t="str">
        <f ca="1"/>
        <v/>
      </c>
      <c r="AF339" s="4" t="str">
        <f t="shared" ca="1" si="41"/>
        <v/>
      </c>
      <c r="AI339" s="4" t="str">
        <f>IFERROR(VLOOKUP(AG339,$A:$C,4,0),"")</f>
        <v/>
      </c>
      <c r="AL339" s="4" t="str">
        <f>IFERROR(VLOOKUP(AJ339,$A:$C,4,0),"")</f>
        <v/>
      </c>
      <c r="AM339" s="8" t="str" cm="1">
        <f t="array" ref="AM339">IFERROR(INDEX($A$4:$N$1000,SMALL(IF((INDEX(MID($A$4:$N$1000,1,2),,11)&lt;&gt;"NN")*(INDEX($A$4:$N$1000,,13)&gt;=0)*(INDEX($A$4:$N$1000,,13)&lt;50)*(INDEX($A$4:$N$1000,,13)&lt;&gt;""),MATCH(ROW($A$4:$N$1000),ROW($A$4:$N$1000)),""),ROWS($A$4:A339)),COLUMNS($A$1:A336)),"")</f>
        <v/>
      </c>
      <c r="AN339" s="4" t="str">
        <f>IFERROR(VLOOKUP(AM339,$A:$N,13,0),"")</f>
        <v/>
      </c>
      <c r="AO339" s="4" t="str">
        <f ca="1"/>
        <v/>
      </c>
      <c r="AP339" s="4" t="str">
        <f ca="1"/>
        <v/>
      </c>
      <c r="AQ339" s="4" t="str">
        <f t="shared" ca="1" si="42"/>
        <v/>
      </c>
      <c r="AT339" s="4" t="str">
        <f>IFERROR(VLOOKUP(AR339,$A:$C,4,0),"")</f>
        <v/>
      </c>
      <c r="AU339" s="8" t="str" cm="1">
        <f t="array" ref="AU339">IFERROR(INDEX($A$4:$N$1000,SMALL(IF((INDEX(MID($A$4:$N$1000,1,2),,11)="NN")*(INDEX($A$4:$N$1000,,13)&gt;=0)*(INDEX($A$4:$N$1000,,13)&lt;&gt;""),MATCH(ROW($A$4:$N$1000),ROW($A$4:$N$1000)),""),ROWS($A$4:A339)),COLUMNS($A$1:A336)),"")</f>
        <v/>
      </c>
      <c r="AV339" s="4" t="str">
        <f>IFERROR(VLOOKUP(AU339,$A:$N,13,0),"")</f>
        <v/>
      </c>
      <c r="AW339" s="4" t="str">
        <f ca="1"/>
        <v/>
      </c>
      <c r="AX339" s="4" t="str">
        <f ca="1"/>
        <v/>
      </c>
      <c r="AY339" s="4" t="str">
        <f ca="1">IFERROR(VLOOKUP(AW339,$A:$C,4,0),"")</f>
        <v/>
      </c>
    </row>
    <row r="340" spans="1:5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 s="20"/>
      <c r="Q340" s="4" t="str" cm="1">
        <f t="array" ref="Q340">IFERROR(INDEX($A$4:$N$1000,SMALL(IF((INDEX(MID($A$4:$N$1000,1,2),,11)&lt;&gt;"NN")*(INDEX($A$4:$N$1000,,13)&gt;=100)*(INDEX($A$4:$N$1000,,13)&lt;&gt;""),MATCH(ROW($A$4:$N$1000),ROW($A$4:$N$1000)),""),ROWS($A$4:A340)),COLUMNS($A$1:A337)),"")</f>
        <v/>
      </c>
      <c r="R340" s="4" t="str">
        <f>IFERROR(VLOOKUP(Q340,$A:$N,13,0),"")</f>
        <v/>
      </c>
      <c r="S340" s="4" t="str">
        <f ca="1"/>
        <v/>
      </c>
      <c r="T340" s="4" t="str">
        <f ca="1"/>
        <v/>
      </c>
      <c r="U340" s="4" t="str">
        <f t="shared" ca="1" si="39"/>
        <v/>
      </c>
      <c r="X340" s="4" t="str">
        <f>IFERROR(VLOOKUP(V340,$A:$C,4,0),"")</f>
        <v/>
      </c>
      <c r="AA340" s="4" t="str">
        <f t="shared" si="40"/>
        <v/>
      </c>
      <c r="AB340" s="8" t="str" cm="1">
        <f t="array" ref="AB340">IFERROR(INDEX($A$4:$N$1000,SMALL(IF((INDEX(MID($A$4:$N$1000,1,2),,11)&lt;&gt;"NN")*(INDEX($A$4:$N$1000,,13)&gt;=50)*(INDEX($A$4:$N$1000,,13)&lt;100)*(INDEX($A$4:$N$1000,,13)&lt;&gt;""),MATCH(ROW($A$4:$N$1000),ROW($A$4:$N$1000)),""),ROWS($A$4:A340)),COLUMNS($A$1:A337)),"")</f>
        <v/>
      </c>
      <c r="AC340" s="4" t="str">
        <f>IFERROR(VLOOKUP(AB340,$A:$N,13,0),"")</f>
        <v/>
      </c>
      <c r="AD340" s="4" t="str">
        <f ca="1"/>
        <v/>
      </c>
      <c r="AE340" s="4" t="str">
        <f ca="1"/>
        <v/>
      </c>
      <c r="AF340" s="4" t="str">
        <f t="shared" ca="1" si="41"/>
        <v/>
      </c>
      <c r="AI340" s="4" t="str">
        <f>IFERROR(VLOOKUP(AG340,$A:$C,4,0),"")</f>
        <v/>
      </c>
      <c r="AL340" s="4" t="str">
        <f>IFERROR(VLOOKUP(AJ340,$A:$C,4,0),"")</f>
        <v/>
      </c>
      <c r="AM340" s="8" t="str" cm="1">
        <f t="array" ref="AM340">IFERROR(INDEX($A$4:$N$1000,SMALL(IF((INDEX(MID($A$4:$N$1000,1,2),,11)&lt;&gt;"NN")*(INDEX($A$4:$N$1000,,13)&gt;=0)*(INDEX($A$4:$N$1000,,13)&lt;50)*(INDEX($A$4:$N$1000,,13)&lt;&gt;""),MATCH(ROW($A$4:$N$1000),ROW($A$4:$N$1000)),""),ROWS($A$4:A340)),COLUMNS($A$1:A337)),"")</f>
        <v/>
      </c>
      <c r="AN340" s="4" t="str">
        <f>IFERROR(VLOOKUP(AM340,$A:$N,13,0),"")</f>
        <v/>
      </c>
      <c r="AO340" s="4" t="str">
        <f ca="1"/>
        <v/>
      </c>
      <c r="AP340" s="4" t="str">
        <f ca="1"/>
        <v/>
      </c>
      <c r="AQ340" s="4" t="str">
        <f t="shared" ca="1" si="42"/>
        <v/>
      </c>
      <c r="AT340" s="4" t="str">
        <f>IFERROR(VLOOKUP(AR340,$A:$C,4,0),"")</f>
        <v/>
      </c>
      <c r="AU340" s="8" t="str" cm="1">
        <f t="array" ref="AU340">IFERROR(INDEX($A$4:$N$1000,SMALL(IF((INDEX(MID($A$4:$N$1000,1,2),,11)="NN")*(INDEX($A$4:$N$1000,,13)&gt;=0)*(INDEX($A$4:$N$1000,,13)&lt;&gt;""),MATCH(ROW($A$4:$N$1000),ROW($A$4:$N$1000)),""),ROWS($A$4:A340)),COLUMNS($A$1:A337)),"")</f>
        <v/>
      </c>
      <c r="AV340" s="4" t="str">
        <f>IFERROR(VLOOKUP(AU340,$A:$N,13,0),"")</f>
        <v/>
      </c>
      <c r="AW340" s="4" t="str">
        <f ca="1"/>
        <v/>
      </c>
      <c r="AX340" s="4" t="str">
        <f ca="1"/>
        <v/>
      </c>
      <c r="AY340" s="4" t="str">
        <f ca="1">IFERROR(VLOOKUP(AW340,$A:$C,4,0),"")</f>
        <v/>
      </c>
    </row>
    <row r="341" spans="1:5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 s="20"/>
      <c r="Q341" s="4" t="str" cm="1">
        <f t="array" ref="Q341">IFERROR(INDEX($A$4:$N$1000,SMALL(IF((INDEX(MID($A$4:$N$1000,1,2),,11)&lt;&gt;"NN")*(INDEX($A$4:$N$1000,,13)&gt;=100)*(INDEX($A$4:$N$1000,,13)&lt;&gt;""),MATCH(ROW($A$4:$N$1000),ROW($A$4:$N$1000)),""),ROWS($A$4:A341)),COLUMNS($A$1:A338)),"")</f>
        <v/>
      </c>
      <c r="R341" s="4" t="str">
        <f>IFERROR(VLOOKUP(Q341,$A:$N,13,0),"")</f>
        <v/>
      </c>
      <c r="S341" s="4" t="str">
        <f ca="1"/>
        <v/>
      </c>
      <c r="T341" s="4" t="str">
        <f ca="1"/>
        <v/>
      </c>
      <c r="U341" s="4" t="str">
        <f t="shared" ca="1" si="39"/>
        <v/>
      </c>
      <c r="X341" s="4" t="str">
        <f>IFERROR(VLOOKUP(V341,$A:$C,4,0),"")</f>
        <v/>
      </c>
      <c r="AA341" s="4" t="str">
        <f t="shared" si="40"/>
        <v/>
      </c>
      <c r="AB341" s="8" t="str" cm="1">
        <f t="array" ref="AB341">IFERROR(INDEX($A$4:$N$1000,SMALL(IF((INDEX(MID($A$4:$N$1000,1,2),,11)&lt;&gt;"NN")*(INDEX($A$4:$N$1000,,13)&gt;=50)*(INDEX($A$4:$N$1000,,13)&lt;100)*(INDEX($A$4:$N$1000,,13)&lt;&gt;""),MATCH(ROW($A$4:$N$1000),ROW($A$4:$N$1000)),""),ROWS($A$4:A341)),COLUMNS($A$1:A338)),"")</f>
        <v/>
      </c>
      <c r="AC341" s="4" t="str">
        <f>IFERROR(VLOOKUP(AB341,$A:$N,13,0),"")</f>
        <v/>
      </c>
      <c r="AD341" s="4" t="str">
        <f ca="1"/>
        <v/>
      </c>
      <c r="AE341" s="4" t="str">
        <f ca="1"/>
        <v/>
      </c>
      <c r="AF341" s="4" t="str">
        <f t="shared" ca="1" si="41"/>
        <v/>
      </c>
      <c r="AI341" s="4" t="str">
        <f>IFERROR(VLOOKUP(AG341,$A:$C,4,0),"")</f>
        <v/>
      </c>
      <c r="AL341" s="4" t="str">
        <f>IFERROR(VLOOKUP(AJ341,$A:$C,4,0),"")</f>
        <v/>
      </c>
      <c r="AM341" s="8" t="str" cm="1">
        <f t="array" ref="AM341">IFERROR(INDEX($A$4:$N$1000,SMALL(IF((INDEX(MID($A$4:$N$1000,1,2),,11)&lt;&gt;"NN")*(INDEX($A$4:$N$1000,,13)&gt;=0)*(INDEX($A$4:$N$1000,,13)&lt;50)*(INDEX($A$4:$N$1000,,13)&lt;&gt;""),MATCH(ROW($A$4:$N$1000),ROW($A$4:$N$1000)),""),ROWS($A$4:A341)),COLUMNS($A$1:A338)),"")</f>
        <v/>
      </c>
      <c r="AN341" s="4" t="str">
        <f>IFERROR(VLOOKUP(AM341,$A:$N,13,0),"")</f>
        <v/>
      </c>
      <c r="AO341" s="4" t="str">
        <f ca="1"/>
        <v/>
      </c>
      <c r="AP341" s="4" t="str">
        <f ca="1"/>
        <v/>
      </c>
      <c r="AQ341" s="4" t="str">
        <f t="shared" ca="1" si="42"/>
        <v/>
      </c>
      <c r="AT341" s="4" t="str">
        <f>IFERROR(VLOOKUP(AR341,$A:$C,4,0),"")</f>
        <v/>
      </c>
      <c r="AU341" s="8" t="str" cm="1">
        <f t="array" ref="AU341">IFERROR(INDEX($A$4:$N$1000,SMALL(IF((INDEX(MID($A$4:$N$1000,1,2),,11)="NN")*(INDEX($A$4:$N$1000,,13)&gt;=0)*(INDEX($A$4:$N$1000,,13)&lt;&gt;""),MATCH(ROW($A$4:$N$1000),ROW($A$4:$N$1000)),""),ROWS($A$4:A341)),COLUMNS($A$1:A338)),"")</f>
        <v/>
      </c>
      <c r="AV341" s="4" t="str">
        <f>IFERROR(VLOOKUP(AU341,$A:$N,13,0),"")</f>
        <v/>
      </c>
      <c r="AW341" s="4" t="str">
        <f ca="1"/>
        <v/>
      </c>
      <c r="AX341" s="4" t="str">
        <f ca="1"/>
        <v/>
      </c>
      <c r="AY341" s="4" t="str">
        <f ca="1">IFERROR(VLOOKUP(AW341,$A:$C,4,0),"")</f>
        <v/>
      </c>
    </row>
    <row r="342" spans="1:5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 s="20"/>
      <c r="Q342" s="4" t="str" cm="1">
        <f t="array" ref="Q342">IFERROR(INDEX($A$4:$N$1000,SMALL(IF((INDEX(MID($A$4:$N$1000,1,2),,11)&lt;&gt;"NN")*(INDEX($A$4:$N$1000,,13)&gt;=100)*(INDEX($A$4:$N$1000,,13)&lt;&gt;""),MATCH(ROW($A$4:$N$1000),ROW($A$4:$N$1000)),""),ROWS($A$4:A342)),COLUMNS($A$1:A339)),"")</f>
        <v/>
      </c>
      <c r="R342" s="4" t="str">
        <f>IFERROR(VLOOKUP(Q342,$A:$N,13,0),"")</f>
        <v/>
      </c>
      <c r="S342" s="4" t="str">
        <f ca="1"/>
        <v/>
      </c>
      <c r="T342" s="4" t="str">
        <f ca="1"/>
        <v/>
      </c>
      <c r="U342" s="4" t="str">
        <f t="shared" ca="1" si="39"/>
        <v/>
      </c>
      <c r="X342" s="4" t="str">
        <f>IFERROR(VLOOKUP(V342,$A:$C,4,0),"")</f>
        <v/>
      </c>
      <c r="AA342" s="4" t="str">
        <f t="shared" si="40"/>
        <v/>
      </c>
      <c r="AB342" s="8" t="str" cm="1">
        <f t="array" ref="AB342">IFERROR(INDEX($A$4:$N$1000,SMALL(IF((INDEX(MID($A$4:$N$1000,1,2),,11)&lt;&gt;"NN")*(INDEX($A$4:$N$1000,,13)&gt;=50)*(INDEX($A$4:$N$1000,,13)&lt;100)*(INDEX($A$4:$N$1000,,13)&lt;&gt;""),MATCH(ROW($A$4:$N$1000),ROW($A$4:$N$1000)),""),ROWS($A$4:A342)),COLUMNS($A$1:A339)),"")</f>
        <v/>
      </c>
      <c r="AC342" s="4" t="str">
        <f>IFERROR(VLOOKUP(AB342,$A:$N,13,0),"")</f>
        <v/>
      </c>
      <c r="AD342" s="4" t="str">
        <f ca="1"/>
        <v/>
      </c>
      <c r="AE342" s="4" t="str">
        <f ca="1"/>
        <v/>
      </c>
      <c r="AF342" s="4" t="str">
        <f t="shared" ca="1" si="41"/>
        <v/>
      </c>
      <c r="AI342" s="4" t="str">
        <f>IFERROR(VLOOKUP(AG342,$A:$C,4,0),"")</f>
        <v/>
      </c>
      <c r="AL342" s="4" t="str">
        <f>IFERROR(VLOOKUP(AJ342,$A:$C,4,0),"")</f>
        <v/>
      </c>
      <c r="AM342" s="8" t="str" cm="1">
        <f t="array" ref="AM342">IFERROR(INDEX($A$4:$N$1000,SMALL(IF((INDEX(MID($A$4:$N$1000,1,2),,11)&lt;&gt;"NN")*(INDEX($A$4:$N$1000,,13)&gt;=0)*(INDEX($A$4:$N$1000,,13)&lt;50)*(INDEX($A$4:$N$1000,,13)&lt;&gt;""),MATCH(ROW($A$4:$N$1000),ROW($A$4:$N$1000)),""),ROWS($A$4:A342)),COLUMNS($A$1:A339)),"")</f>
        <v/>
      </c>
      <c r="AN342" s="4" t="str">
        <f>IFERROR(VLOOKUP(AM342,$A:$N,13,0),"")</f>
        <v/>
      </c>
      <c r="AO342" s="4" t="str">
        <f ca="1"/>
        <v/>
      </c>
      <c r="AP342" s="4" t="str">
        <f ca="1"/>
        <v/>
      </c>
      <c r="AQ342" s="4" t="str">
        <f t="shared" ca="1" si="42"/>
        <v/>
      </c>
      <c r="AT342" s="4" t="str">
        <f>IFERROR(VLOOKUP(AR342,$A:$C,4,0),"")</f>
        <v/>
      </c>
      <c r="AU342" s="8" t="str" cm="1">
        <f t="array" ref="AU342">IFERROR(INDEX($A$4:$N$1000,SMALL(IF((INDEX(MID($A$4:$N$1000,1,2),,11)="NN")*(INDEX($A$4:$N$1000,,13)&gt;=0)*(INDEX($A$4:$N$1000,,13)&lt;&gt;""),MATCH(ROW($A$4:$N$1000),ROW($A$4:$N$1000)),""),ROWS($A$4:A342)),COLUMNS($A$1:A339)),"")</f>
        <v/>
      </c>
      <c r="AV342" s="4" t="str">
        <f>IFERROR(VLOOKUP(AU342,$A:$N,13,0),"")</f>
        <v/>
      </c>
      <c r="AW342" s="4" t="str">
        <f ca="1"/>
        <v/>
      </c>
      <c r="AX342" s="4" t="str">
        <f ca="1"/>
        <v/>
      </c>
      <c r="AY342" s="4" t="str">
        <f ca="1">IFERROR(VLOOKUP(AW342,$A:$C,4,0),"")</f>
        <v/>
      </c>
    </row>
    <row r="343" spans="1:5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 s="20"/>
      <c r="Q343" s="4" t="str" cm="1">
        <f t="array" ref="Q343">IFERROR(INDEX($A$4:$N$1000,SMALL(IF((INDEX(MID($A$4:$N$1000,1,2),,11)&lt;&gt;"NN")*(INDEX($A$4:$N$1000,,13)&gt;=100)*(INDEX($A$4:$N$1000,,13)&lt;&gt;""),MATCH(ROW($A$4:$N$1000),ROW($A$4:$N$1000)),""),ROWS($A$4:A343)),COLUMNS($A$1:A340)),"")</f>
        <v/>
      </c>
      <c r="R343" s="4" t="str">
        <f>IFERROR(VLOOKUP(Q343,$A:$N,13,0),"")</f>
        <v/>
      </c>
      <c r="S343" s="4" t="str">
        <f ca="1"/>
        <v/>
      </c>
      <c r="T343" s="4" t="str">
        <f ca="1"/>
        <v/>
      </c>
      <c r="U343" s="4" t="str">
        <f t="shared" ca="1" si="39"/>
        <v/>
      </c>
      <c r="X343" s="4" t="str">
        <f>IFERROR(VLOOKUP(V343,$A:$C,4,0),"")</f>
        <v/>
      </c>
      <c r="AA343" s="4" t="str">
        <f t="shared" si="40"/>
        <v/>
      </c>
      <c r="AB343" s="8" t="str" cm="1">
        <f t="array" ref="AB343">IFERROR(INDEX($A$4:$N$1000,SMALL(IF((INDEX(MID($A$4:$N$1000,1,2),,11)&lt;&gt;"NN")*(INDEX($A$4:$N$1000,,13)&gt;=50)*(INDEX($A$4:$N$1000,,13)&lt;100)*(INDEX($A$4:$N$1000,,13)&lt;&gt;""),MATCH(ROW($A$4:$N$1000),ROW($A$4:$N$1000)),""),ROWS($A$4:A343)),COLUMNS($A$1:A340)),"")</f>
        <v/>
      </c>
      <c r="AC343" s="4" t="str">
        <f>IFERROR(VLOOKUP(AB343,$A:$N,13,0),"")</f>
        <v/>
      </c>
      <c r="AD343" s="4" t="str">
        <f ca="1"/>
        <v/>
      </c>
      <c r="AE343" s="4" t="str">
        <f ca="1"/>
        <v/>
      </c>
      <c r="AF343" s="4" t="str">
        <f t="shared" ca="1" si="41"/>
        <v/>
      </c>
      <c r="AI343" s="4" t="str">
        <f>IFERROR(VLOOKUP(AG343,$A:$C,4,0),"")</f>
        <v/>
      </c>
      <c r="AL343" s="4" t="str">
        <f>IFERROR(VLOOKUP(AJ343,$A:$C,4,0),"")</f>
        <v/>
      </c>
      <c r="AM343" s="8" t="str" cm="1">
        <f t="array" ref="AM343">IFERROR(INDEX($A$4:$N$1000,SMALL(IF((INDEX(MID($A$4:$N$1000,1,2),,11)&lt;&gt;"NN")*(INDEX($A$4:$N$1000,,13)&gt;=0)*(INDEX($A$4:$N$1000,,13)&lt;50)*(INDEX($A$4:$N$1000,,13)&lt;&gt;""),MATCH(ROW($A$4:$N$1000),ROW($A$4:$N$1000)),""),ROWS($A$4:A343)),COLUMNS($A$1:A340)),"")</f>
        <v/>
      </c>
      <c r="AN343" s="4" t="str">
        <f>IFERROR(VLOOKUP(AM343,$A:$N,13,0),"")</f>
        <v/>
      </c>
      <c r="AO343" s="4" t="str">
        <f ca="1"/>
        <v/>
      </c>
      <c r="AP343" s="4" t="str">
        <f ca="1"/>
        <v/>
      </c>
      <c r="AQ343" s="4" t="str">
        <f t="shared" ca="1" si="42"/>
        <v/>
      </c>
      <c r="AT343" s="4" t="str">
        <f>IFERROR(VLOOKUP(AR343,$A:$C,4,0),"")</f>
        <v/>
      </c>
      <c r="AU343" s="8" t="str" cm="1">
        <f t="array" ref="AU343">IFERROR(INDEX($A$4:$N$1000,SMALL(IF((INDEX(MID($A$4:$N$1000,1,2),,11)="NN")*(INDEX($A$4:$N$1000,,13)&gt;=0)*(INDEX($A$4:$N$1000,,13)&lt;&gt;""),MATCH(ROW($A$4:$N$1000),ROW($A$4:$N$1000)),""),ROWS($A$4:A343)),COLUMNS($A$1:A340)),"")</f>
        <v/>
      </c>
      <c r="AV343" s="4" t="str">
        <f>IFERROR(VLOOKUP(AU343,$A:$N,13,0),"")</f>
        <v/>
      </c>
      <c r="AW343" s="4" t="str">
        <f ca="1"/>
        <v/>
      </c>
      <c r="AX343" s="4" t="str">
        <f ca="1"/>
        <v/>
      </c>
      <c r="AY343" s="4" t="str">
        <f ca="1">IFERROR(VLOOKUP(AW343,$A:$C,4,0),"")</f>
        <v/>
      </c>
    </row>
    <row r="344" spans="1:5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 s="20"/>
      <c r="Q344" s="4" t="str" cm="1">
        <f t="array" ref="Q344">IFERROR(INDEX($A$4:$N$1000,SMALL(IF((INDEX(MID($A$4:$N$1000,1,2),,11)&lt;&gt;"NN")*(INDEX($A$4:$N$1000,,13)&gt;=100)*(INDEX($A$4:$N$1000,,13)&lt;&gt;""),MATCH(ROW($A$4:$N$1000),ROW($A$4:$N$1000)),""),ROWS($A$4:A344)),COLUMNS($A$1:A341)),"")</f>
        <v/>
      </c>
      <c r="R344" s="4" t="str">
        <f>IFERROR(VLOOKUP(Q344,$A:$N,13,0),"")</f>
        <v/>
      </c>
      <c r="S344" s="4" t="str">
        <f ca="1"/>
        <v/>
      </c>
      <c r="T344" s="4" t="str">
        <f ca="1"/>
        <v/>
      </c>
      <c r="U344" s="4" t="str">
        <f t="shared" ca="1" si="39"/>
        <v/>
      </c>
      <c r="X344" s="4" t="str">
        <f>IFERROR(VLOOKUP(V344,$A:$C,4,0),"")</f>
        <v/>
      </c>
      <c r="AA344" s="4" t="str">
        <f t="shared" si="40"/>
        <v/>
      </c>
      <c r="AB344" s="8" t="str" cm="1">
        <f t="array" ref="AB344">IFERROR(INDEX($A$4:$N$1000,SMALL(IF((INDEX(MID($A$4:$N$1000,1,2),,11)&lt;&gt;"NN")*(INDEX($A$4:$N$1000,,13)&gt;=50)*(INDEX($A$4:$N$1000,,13)&lt;100)*(INDEX($A$4:$N$1000,,13)&lt;&gt;""),MATCH(ROW($A$4:$N$1000),ROW($A$4:$N$1000)),""),ROWS($A$4:A344)),COLUMNS($A$1:A341)),"")</f>
        <v/>
      </c>
      <c r="AC344" s="4" t="str">
        <f>IFERROR(VLOOKUP(AB344,$A:$N,13,0),"")</f>
        <v/>
      </c>
      <c r="AD344" s="4" t="str">
        <f ca="1"/>
        <v/>
      </c>
      <c r="AE344" s="4" t="str">
        <f ca="1"/>
        <v/>
      </c>
      <c r="AF344" s="4" t="str">
        <f t="shared" ca="1" si="41"/>
        <v/>
      </c>
      <c r="AI344" s="4" t="str">
        <f>IFERROR(VLOOKUP(AG344,$A:$C,4,0),"")</f>
        <v/>
      </c>
      <c r="AL344" s="4" t="str">
        <f>IFERROR(VLOOKUP(AJ344,$A:$C,4,0),"")</f>
        <v/>
      </c>
      <c r="AM344" s="8" t="str" cm="1">
        <f t="array" ref="AM344">IFERROR(INDEX($A$4:$N$1000,SMALL(IF((INDEX(MID($A$4:$N$1000,1,2),,11)&lt;&gt;"NN")*(INDEX($A$4:$N$1000,,13)&gt;=0)*(INDEX($A$4:$N$1000,,13)&lt;50)*(INDEX($A$4:$N$1000,,13)&lt;&gt;""),MATCH(ROW($A$4:$N$1000),ROW($A$4:$N$1000)),""),ROWS($A$4:A344)),COLUMNS($A$1:A341)),"")</f>
        <v/>
      </c>
      <c r="AN344" s="4" t="str">
        <f>IFERROR(VLOOKUP(AM344,$A:$N,13,0),"")</f>
        <v/>
      </c>
      <c r="AO344" s="4" t="str">
        <f ca="1"/>
        <v/>
      </c>
      <c r="AP344" s="4" t="str">
        <f ca="1"/>
        <v/>
      </c>
      <c r="AQ344" s="4" t="str">
        <f t="shared" ca="1" si="42"/>
        <v/>
      </c>
      <c r="AT344" s="4" t="str">
        <f>IFERROR(VLOOKUP(AR344,$A:$C,4,0),"")</f>
        <v/>
      </c>
      <c r="AU344" s="8" t="str" cm="1">
        <f t="array" ref="AU344">IFERROR(INDEX($A$4:$N$1000,SMALL(IF((INDEX(MID($A$4:$N$1000,1,2),,11)="NN")*(INDEX($A$4:$N$1000,,13)&gt;=0)*(INDEX($A$4:$N$1000,,13)&lt;&gt;""),MATCH(ROW($A$4:$N$1000),ROW($A$4:$N$1000)),""),ROWS($A$4:A344)),COLUMNS($A$1:A341)),"")</f>
        <v/>
      </c>
      <c r="AV344" s="4" t="str">
        <f>IFERROR(VLOOKUP(AU344,$A:$N,13,0),"")</f>
        <v/>
      </c>
      <c r="AW344" s="4" t="str">
        <f ca="1"/>
        <v/>
      </c>
      <c r="AX344" s="4" t="str">
        <f ca="1"/>
        <v/>
      </c>
      <c r="AY344" s="4" t="str">
        <f ca="1">IFERROR(VLOOKUP(AW344,$A:$C,4,0),"")</f>
        <v/>
      </c>
    </row>
    <row r="345" spans="1:5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 s="20"/>
      <c r="Q345" s="4" t="str" cm="1">
        <f t="array" ref="Q345">IFERROR(INDEX($A$4:$N$1000,SMALL(IF((INDEX(MID($A$4:$N$1000,1,2),,11)&lt;&gt;"NN")*(INDEX($A$4:$N$1000,,13)&gt;=100)*(INDEX($A$4:$N$1000,,13)&lt;&gt;""),MATCH(ROW($A$4:$N$1000),ROW($A$4:$N$1000)),""),ROWS($A$4:A345)),COLUMNS($A$1:A342)),"")</f>
        <v/>
      </c>
      <c r="R345" s="4" t="str">
        <f>IFERROR(VLOOKUP(Q345,$A:$N,13,0),"")</f>
        <v/>
      </c>
      <c r="S345" s="4" t="str">
        <f ca="1"/>
        <v/>
      </c>
      <c r="T345" s="4" t="str">
        <f ca="1"/>
        <v/>
      </c>
      <c r="U345" s="4" t="str">
        <f t="shared" ca="1" si="39"/>
        <v/>
      </c>
      <c r="X345" s="4" t="str">
        <f>IFERROR(VLOOKUP(V345,$A:$C,4,0),"")</f>
        <v/>
      </c>
      <c r="AA345" s="4" t="str">
        <f t="shared" si="40"/>
        <v/>
      </c>
      <c r="AB345" s="8" t="str" cm="1">
        <f t="array" ref="AB345">IFERROR(INDEX($A$4:$N$1000,SMALL(IF((INDEX(MID($A$4:$N$1000,1,2),,11)&lt;&gt;"NN")*(INDEX($A$4:$N$1000,,13)&gt;=50)*(INDEX($A$4:$N$1000,,13)&lt;100)*(INDEX($A$4:$N$1000,,13)&lt;&gt;""),MATCH(ROW($A$4:$N$1000),ROW($A$4:$N$1000)),""),ROWS($A$4:A345)),COLUMNS($A$1:A342)),"")</f>
        <v/>
      </c>
      <c r="AC345" s="4" t="str">
        <f>IFERROR(VLOOKUP(AB345,$A:$N,13,0),"")</f>
        <v/>
      </c>
      <c r="AD345" s="4" t="str">
        <f ca="1"/>
        <v/>
      </c>
      <c r="AE345" s="4" t="str">
        <f ca="1"/>
        <v/>
      </c>
      <c r="AF345" s="4" t="str">
        <f t="shared" ca="1" si="41"/>
        <v/>
      </c>
      <c r="AI345" s="4" t="str">
        <f>IFERROR(VLOOKUP(AG345,$A:$C,4,0),"")</f>
        <v/>
      </c>
      <c r="AL345" s="4" t="str">
        <f>IFERROR(VLOOKUP(AJ345,$A:$C,4,0),"")</f>
        <v/>
      </c>
      <c r="AM345" s="8" t="str" cm="1">
        <f t="array" ref="AM345">IFERROR(INDEX($A$4:$N$1000,SMALL(IF((INDEX(MID($A$4:$N$1000,1,2),,11)&lt;&gt;"NN")*(INDEX($A$4:$N$1000,,13)&gt;=0)*(INDEX($A$4:$N$1000,,13)&lt;50)*(INDEX($A$4:$N$1000,,13)&lt;&gt;""),MATCH(ROW($A$4:$N$1000),ROW($A$4:$N$1000)),""),ROWS($A$4:A345)),COLUMNS($A$1:A342)),"")</f>
        <v/>
      </c>
      <c r="AN345" s="4" t="str">
        <f>IFERROR(VLOOKUP(AM345,$A:$N,13,0),"")</f>
        <v/>
      </c>
      <c r="AO345" s="4" t="str">
        <f ca="1"/>
        <v/>
      </c>
      <c r="AP345" s="4" t="str">
        <f ca="1"/>
        <v/>
      </c>
      <c r="AQ345" s="4" t="str">
        <f t="shared" ca="1" si="42"/>
        <v/>
      </c>
      <c r="AT345" s="4" t="str">
        <f>IFERROR(VLOOKUP(AR345,$A:$C,4,0),"")</f>
        <v/>
      </c>
      <c r="AU345" s="8" t="str" cm="1">
        <f t="array" ref="AU345">IFERROR(INDEX($A$4:$N$1000,SMALL(IF((INDEX(MID($A$4:$N$1000,1,2),,11)="NN")*(INDEX($A$4:$N$1000,,13)&gt;=0)*(INDEX($A$4:$N$1000,,13)&lt;&gt;""),MATCH(ROW($A$4:$N$1000),ROW($A$4:$N$1000)),""),ROWS($A$4:A345)),COLUMNS($A$1:A342)),"")</f>
        <v/>
      </c>
      <c r="AV345" s="4" t="str">
        <f>IFERROR(VLOOKUP(AU345,$A:$N,13,0),"")</f>
        <v/>
      </c>
      <c r="AW345" s="4" t="str">
        <f ca="1"/>
        <v/>
      </c>
      <c r="AX345" s="4" t="str">
        <f ca="1"/>
        <v/>
      </c>
      <c r="AY345" s="4" t="str">
        <f ca="1">IFERROR(VLOOKUP(AW345,$A:$C,4,0),"")</f>
        <v/>
      </c>
    </row>
    <row r="346" spans="1:5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 s="20"/>
      <c r="Q346" s="4" t="str" cm="1">
        <f t="array" ref="Q346">IFERROR(INDEX($A$4:$N$1000,SMALL(IF((INDEX(MID($A$4:$N$1000,1,2),,11)&lt;&gt;"NN")*(INDEX($A$4:$N$1000,,13)&gt;=100)*(INDEX($A$4:$N$1000,,13)&lt;&gt;""),MATCH(ROW($A$4:$N$1000),ROW($A$4:$N$1000)),""),ROWS($A$4:A346)),COLUMNS($A$1:A343)),"")</f>
        <v/>
      </c>
      <c r="R346" s="4" t="str">
        <f>IFERROR(VLOOKUP(Q346,$A:$N,13,0),"")</f>
        <v/>
      </c>
      <c r="S346" s="4" t="str">
        <f ca="1"/>
        <v/>
      </c>
      <c r="T346" s="4" t="str">
        <f ca="1"/>
        <v/>
      </c>
      <c r="U346" s="4" t="str">
        <f t="shared" ca="1" si="39"/>
        <v/>
      </c>
      <c r="X346" s="4" t="str">
        <f>IFERROR(VLOOKUP(V346,$A:$C,4,0),"")</f>
        <v/>
      </c>
      <c r="AA346" s="4" t="str">
        <f t="shared" si="40"/>
        <v/>
      </c>
      <c r="AB346" s="8" t="str" cm="1">
        <f t="array" ref="AB346">IFERROR(INDEX($A$4:$N$1000,SMALL(IF((INDEX(MID($A$4:$N$1000,1,2),,11)&lt;&gt;"NN")*(INDEX($A$4:$N$1000,,13)&gt;=50)*(INDEX($A$4:$N$1000,,13)&lt;100)*(INDEX($A$4:$N$1000,,13)&lt;&gt;""),MATCH(ROW($A$4:$N$1000),ROW($A$4:$N$1000)),""),ROWS($A$4:A346)),COLUMNS($A$1:A343)),"")</f>
        <v/>
      </c>
      <c r="AC346" s="4" t="str">
        <f>IFERROR(VLOOKUP(AB346,$A:$N,13,0),"")</f>
        <v/>
      </c>
      <c r="AD346" s="4" t="str">
        <f ca="1"/>
        <v/>
      </c>
      <c r="AE346" s="4" t="str">
        <f ca="1"/>
        <v/>
      </c>
      <c r="AF346" s="4" t="str">
        <f t="shared" ca="1" si="41"/>
        <v/>
      </c>
      <c r="AI346" s="4" t="str">
        <f>IFERROR(VLOOKUP(AG346,$A:$C,4,0),"")</f>
        <v/>
      </c>
      <c r="AL346" s="4" t="str">
        <f>IFERROR(VLOOKUP(AJ346,$A:$C,4,0),"")</f>
        <v/>
      </c>
      <c r="AM346" s="8" t="str" cm="1">
        <f t="array" ref="AM346">IFERROR(INDEX($A$4:$N$1000,SMALL(IF((INDEX(MID($A$4:$N$1000,1,2),,11)&lt;&gt;"NN")*(INDEX($A$4:$N$1000,,13)&gt;=0)*(INDEX($A$4:$N$1000,,13)&lt;50)*(INDEX($A$4:$N$1000,,13)&lt;&gt;""),MATCH(ROW($A$4:$N$1000),ROW($A$4:$N$1000)),""),ROWS($A$4:A346)),COLUMNS($A$1:A343)),"")</f>
        <v/>
      </c>
      <c r="AN346" s="4" t="str">
        <f>IFERROR(VLOOKUP(AM346,$A:$N,13,0),"")</f>
        <v/>
      </c>
      <c r="AO346" s="4" t="str">
        <f ca="1"/>
        <v/>
      </c>
      <c r="AP346" s="4" t="str">
        <f ca="1"/>
        <v/>
      </c>
      <c r="AQ346" s="4" t="str">
        <f t="shared" ca="1" si="42"/>
        <v/>
      </c>
      <c r="AT346" s="4" t="str">
        <f>IFERROR(VLOOKUP(AR346,$A:$C,4,0),"")</f>
        <v/>
      </c>
      <c r="AU346" s="8" t="str" cm="1">
        <f t="array" ref="AU346">IFERROR(INDEX($A$4:$N$1000,SMALL(IF((INDEX(MID($A$4:$N$1000,1,2),,11)="NN")*(INDEX($A$4:$N$1000,,13)&gt;=0)*(INDEX($A$4:$N$1000,,13)&lt;&gt;""),MATCH(ROW($A$4:$N$1000),ROW($A$4:$N$1000)),""),ROWS($A$4:A346)),COLUMNS($A$1:A343)),"")</f>
        <v/>
      </c>
      <c r="AV346" s="4" t="str">
        <f>IFERROR(VLOOKUP(AU346,$A:$N,13,0),"")</f>
        <v/>
      </c>
      <c r="AW346" s="4" t="str">
        <f ca="1"/>
        <v/>
      </c>
      <c r="AX346" s="4" t="str">
        <f ca="1"/>
        <v/>
      </c>
      <c r="AY346" s="4" t="str">
        <f ca="1">IFERROR(VLOOKUP(AW346,$A:$C,4,0),"")</f>
        <v/>
      </c>
    </row>
    <row r="347" spans="1:5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 s="20"/>
      <c r="Q347" s="4" t="str" cm="1">
        <f t="array" ref="Q347">IFERROR(INDEX($A$4:$N$1000,SMALL(IF((INDEX(MID($A$4:$N$1000,1,2),,11)&lt;&gt;"NN")*(INDEX($A$4:$N$1000,,13)&gt;=100)*(INDEX($A$4:$N$1000,,13)&lt;&gt;""),MATCH(ROW($A$4:$N$1000),ROW($A$4:$N$1000)),""),ROWS($A$4:A347)),COLUMNS($A$1:A344)),"")</f>
        <v/>
      </c>
      <c r="R347" s="4" t="str">
        <f>IFERROR(VLOOKUP(Q347,$A:$N,13,0),"")</f>
        <v/>
      </c>
      <c r="S347" s="4" t="str">
        <f ca="1"/>
        <v/>
      </c>
      <c r="T347" s="4" t="str">
        <f ca="1"/>
        <v/>
      </c>
      <c r="U347" s="4" t="str">
        <f t="shared" ca="1" si="39"/>
        <v/>
      </c>
      <c r="X347" s="4" t="str">
        <f>IFERROR(VLOOKUP(V347,$A:$C,4,0),"")</f>
        <v/>
      </c>
      <c r="AA347" s="4" t="str">
        <f t="shared" si="40"/>
        <v/>
      </c>
      <c r="AB347" s="8" t="str" cm="1">
        <f t="array" ref="AB347">IFERROR(INDEX($A$4:$N$1000,SMALL(IF((INDEX(MID($A$4:$N$1000,1,2),,11)&lt;&gt;"NN")*(INDEX($A$4:$N$1000,,13)&gt;=50)*(INDEX($A$4:$N$1000,,13)&lt;100)*(INDEX($A$4:$N$1000,,13)&lt;&gt;""),MATCH(ROW($A$4:$N$1000),ROW($A$4:$N$1000)),""),ROWS($A$4:A347)),COLUMNS($A$1:A344)),"")</f>
        <v/>
      </c>
      <c r="AC347" s="4" t="str">
        <f>IFERROR(VLOOKUP(AB347,$A:$N,13,0),"")</f>
        <v/>
      </c>
      <c r="AD347" s="4" t="str">
        <f ca="1"/>
        <v/>
      </c>
      <c r="AE347" s="4" t="str">
        <f ca="1"/>
        <v/>
      </c>
      <c r="AF347" s="4" t="str">
        <f t="shared" ca="1" si="41"/>
        <v/>
      </c>
      <c r="AI347" s="4" t="str">
        <f>IFERROR(VLOOKUP(AG347,$A:$C,4,0),"")</f>
        <v/>
      </c>
      <c r="AL347" s="4" t="str">
        <f>IFERROR(VLOOKUP(AJ347,$A:$C,4,0),"")</f>
        <v/>
      </c>
      <c r="AM347" s="8" t="str" cm="1">
        <f t="array" ref="AM347">IFERROR(INDEX($A$4:$N$1000,SMALL(IF((INDEX(MID($A$4:$N$1000,1,2),,11)&lt;&gt;"NN")*(INDEX($A$4:$N$1000,,13)&gt;=0)*(INDEX($A$4:$N$1000,,13)&lt;50)*(INDEX($A$4:$N$1000,,13)&lt;&gt;""),MATCH(ROW($A$4:$N$1000),ROW($A$4:$N$1000)),""),ROWS($A$4:A347)),COLUMNS($A$1:A344)),"")</f>
        <v/>
      </c>
      <c r="AN347" s="4" t="str">
        <f>IFERROR(VLOOKUP(AM347,$A:$N,13,0),"")</f>
        <v/>
      </c>
      <c r="AO347" s="4" t="str">
        <f ca="1"/>
        <v/>
      </c>
      <c r="AP347" s="4" t="str">
        <f ca="1"/>
        <v/>
      </c>
      <c r="AQ347" s="4" t="str">
        <f t="shared" ca="1" si="42"/>
        <v/>
      </c>
      <c r="AT347" s="4" t="str">
        <f>IFERROR(VLOOKUP(AR347,$A:$C,4,0),"")</f>
        <v/>
      </c>
      <c r="AU347" s="8" t="str" cm="1">
        <f t="array" ref="AU347">IFERROR(INDEX($A$4:$N$1000,SMALL(IF((INDEX(MID($A$4:$N$1000,1,2),,11)="NN")*(INDEX($A$4:$N$1000,,13)&gt;=0)*(INDEX($A$4:$N$1000,,13)&lt;&gt;""),MATCH(ROW($A$4:$N$1000),ROW($A$4:$N$1000)),""),ROWS($A$4:A347)),COLUMNS($A$1:A344)),"")</f>
        <v/>
      </c>
      <c r="AV347" s="4" t="str">
        <f>IFERROR(VLOOKUP(AU347,$A:$N,13,0),"")</f>
        <v/>
      </c>
      <c r="AW347" s="4" t="str">
        <f ca="1"/>
        <v/>
      </c>
      <c r="AX347" s="4" t="str">
        <f ca="1"/>
        <v/>
      </c>
      <c r="AY347" s="4" t="str">
        <f ca="1">IFERROR(VLOOKUP(AW347,$A:$C,4,0),"")</f>
        <v/>
      </c>
    </row>
    <row r="348" spans="1:5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 s="20"/>
      <c r="Q348" s="4" t="str" cm="1">
        <f t="array" ref="Q348">IFERROR(INDEX($A$4:$N$1000,SMALL(IF((INDEX(MID($A$4:$N$1000,1,2),,11)&lt;&gt;"NN")*(INDEX($A$4:$N$1000,,13)&gt;=100)*(INDEX($A$4:$N$1000,,13)&lt;&gt;""),MATCH(ROW($A$4:$N$1000),ROW($A$4:$N$1000)),""),ROWS($A$4:A348)),COLUMNS($A$1:A345)),"")</f>
        <v/>
      </c>
      <c r="R348" s="4" t="str">
        <f>IFERROR(VLOOKUP(Q348,$A:$N,13,0),"")</f>
        <v/>
      </c>
      <c r="S348" s="4" t="str">
        <f ca="1"/>
        <v/>
      </c>
      <c r="T348" s="4" t="str">
        <f ca="1"/>
        <v/>
      </c>
      <c r="U348" s="4" t="str">
        <f t="shared" ca="1" si="39"/>
        <v/>
      </c>
      <c r="X348" s="4" t="str">
        <f>IFERROR(VLOOKUP(V348,$A:$C,4,0),"")</f>
        <v/>
      </c>
      <c r="AA348" s="4" t="str">
        <f t="shared" si="40"/>
        <v/>
      </c>
      <c r="AB348" s="8" t="str" cm="1">
        <f t="array" ref="AB348">IFERROR(INDEX($A$4:$N$1000,SMALL(IF((INDEX(MID($A$4:$N$1000,1,2),,11)&lt;&gt;"NN")*(INDEX($A$4:$N$1000,,13)&gt;=50)*(INDEX($A$4:$N$1000,,13)&lt;100)*(INDEX($A$4:$N$1000,,13)&lt;&gt;""),MATCH(ROW($A$4:$N$1000),ROW($A$4:$N$1000)),""),ROWS($A$4:A348)),COLUMNS($A$1:A345)),"")</f>
        <v/>
      </c>
      <c r="AC348" s="4" t="str">
        <f>IFERROR(VLOOKUP(AB348,$A:$N,13,0),"")</f>
        <v/>
      </c>
      <c r="AD348" s="4" t="str">
        <f ca="1"/>
        <v/>
      </c>
      <c r="AE348" s="4" t="str">
        <f ca="1"/>
        <v/>
      </c>
      <c r="AF348" s="4" t="str">
        <f t="shared" ca="1" si="41"/>
        <v/>
      </c>
      <c r="AI348" s="4" t="str">
        <f>IFERROR(VLOOKUP(AG348,$A:$C,4,0),"")</f>
        <v/>
      </c>
      <c r="AL348" s="4" t="str">
        <f>IFERROR(VLOOKUP(AJ348,$A:$C,4,0),"")</f>
        <v/>
      </c>
      <c r="AM348" s="8" t="str" cm="1">
        <f t="array" ref="AM348">IFERROR(INDEX($A$4:$N$1000,SMALL(IF((INDEX(MID($A$4:$N$1000,1,2),,11)&lt;&gt;"NN")*(INDEX($A$4:$N$1000,,13)&gt;=0)*(INDEX($A$4:$N$1000,,13)&lt;50)*(INDEX($A$4:$N$1000,,13)&lt;&gt;""),MATCH(ROW($A$4:$N$1000),ROW($A$4:$N$1000)),""),ROWS($A$4:A348)),COLUMNS($A$1:A345)),"")</f>
        <v/>
      </c>
      <c r="AN348" s="4" t="str">
        <f>IFERROR(VLOOKUP(AM348,$A:$N,13,0),"")</f>
        <v/>
      </c>
      <c r="AO348" s="4" t="str">
        <f ca="1"/>
        <v/>
      </c>
      <c r="AP348" s="4" t="str">
        <f ca="1"/>
        <v/>
      </c>
      <c r="AQ348" s="4" t="str">
        <f t="shared" ca="1" si="42"/>
        <v/>
      </c>
      <c r="AT348" s="4" t="str">
        <f>IFERROR(VLOOKUP(AR348,$A:$C,4,0),"")</f>
        <v/>
      </c>
      <c r="AU348" s="8" t="str" cm="1">
        <f t="array" ref="AU348">IFERROR(INDEX($A$4:$N$1000,SMALL(IF((INDEX(MID($A$4:$N$1000,1,2),,11)="NN")*(INDEX($A$4:$N$1000,,13)&gt;=0)*(INDEX($A$4:$N$1000,,13)&lt;&gt;""),MATCH(ROW($A$4:$N$1000),ROW($A$4:$N$1000)),""),ROWS($A$4:A348)),COLUMNS($A$1:A345)),"")</f>
        <v/>
      </c>
      <c r="AV348" s="4" t="str">
        <f>IFERROR(VLOOKUP(AU348,$A:$N,13,0),"")</f>
        <v/>
      </c>
      <c r="AW348" s="4" t="str">
        <f ca="1"/>
        <v/>
      </c>
      <c r="AX348" s="4" t="str">
        <f ca="1"/>
        <v/>
      </c>
      <c r="AY348" s="4" t="str">
        <f ca="1">IFERROR(VLOOKUP(AW348,$A:$C,4,0),"")</f>
        <v/>
      </c>
    </row>
    <row r="349" spans="1:5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 s="20"/>
      <c r="Q349" s="4" t="str" cm="1">
        <f t="array" ref="Q349">IFERROR(INDEX($A$4:$N$1000,SMALL(IF((INDEX(MID($A$4:$N$1000,1,2),,11)&lt;&gt;"NN")*(INDEX($A$4:$N$1000,,13)&gt;=100)*(INDEX($A$4:$N$1000,,13)&lt;&gt;""),MATCH(ROW($A$4:$N$1000),ROW($A$4:$N$1000)),""),ROWS($A$4:A349)),COLUMNS($A$1:A346)),"")</f>
        <v/>
      </c>
      <c r="R349" s="4" t="str">
        <f>IFERROR(VLOOKUP(Q349,$A:$N,13,0),"")</f>
        <v/>
      </c>
      <c r="S349" s="4" t="str">
        <f ca="1"/>
        <v/>
      </c>
      <c r="T349" s="4" t="str">
        <f ca="1"/>
        <v/>
      </c>
      <c r="U349" s="4" t="str">
        <f t="shared" ca="1" si="39"/>
        <v/>
      </c>
      <c r="X349" s="4" t="str">
        <f>IFERROR(VLOOKUP(V349,$A:$C,4,0),"")</f>
        <v/>
      </c>
      <c r="AA349" s="4" t="str">
        <f t="shared" si="40"/>
        <v/>
      </c>
      <c r="AB349" s="8" t="str" cm="1">
        <f t="array" ref="AB349">IFERROR(INDEX($A$4:$N$1000,SMALL(IF((INDEX(MID($A$4:$N$1000,1,2),,11)&lt;&gt;"NN")*(INDEX($A$4:$N$1000,,13)&gt;=50)*(INDEX($A$4:$N$1000,,13)&lt;100)*(INDEX($A$4:$N$1000,,13)&lt;&gt;""),MATCH(ROW($A$4:$N$1000),ROW($A$4:$N$1000)),""),ROWS($A$4:A349)),COLUMNS($A$1:A346)),"")</f>
        <v/>
      </c>
      <c r="AC349" s="4" t="str">
        <f>IFERROR(VLOOKUP(AB349,$A:$N,13,0),"")</f>
        <v/>
      </c>
      <c r="AD349" s="4" t="str">
        <f ca="1"/>
        <v/>
      </c>
      <c r="AE349" s="4" t="str">
        <f ca="1"/>
        <v/>
      </c>
      <c r="AF349" s="4" t="str">
        <f t="shared" ca="1" si="41"/>
        <v/>
      </c>
      <c r="AI349" s="4" t="str">
        <f>IFERROR(VLOOKUP(AG349,$A:$C,4,0),"")</f>
        <v/>
      </c>
      <c r="AL349" s="4" t="str">
        <f>IFERROR(VLOOKUP(AJ349,$A:$C,4,0),"")</f>
        <v/>
      </c>
      <c r="AM349" s="8" t="str" cm="1">
        <f t="array" ref="AM349">IFERROR(INDEX($A$4:$N$1000,SMALL(IF((INDEX(MID($A$4:$N$1000,1,2),,11)&lt;&gt;"NN")*(INDEX($A$4:$N$1000,,13)&gt;=0)*(INDEX($A$4:$N$1000,,13)&lt;50)*(INDEX($A$4:$N$1000,,13)&lt;&gt;""),MATCH(ROW($A$4:$N$1000),ROW($A$4:$N$1000)),""),ROWS($A$4:A349)),COLUMNS($A$1:A346)),"")</f>
        <v/>
      </c>
      <c r="AN349" s="4" t="str">
        <f>IFERROR(VLOOKUP(AM349,$A:$N,13,0),"")</f>
        <v/>
      </c>
      <c r="AO349" s="4" t="str">
        <f ca="1"/>
        <v/>
      </c>
      <c r="AP349" s="4" t="str">
        <f ca="1"/>
        <v/>
      </c>
      <c r="AQ349" s="4" t="str">
        <f t="shared" ca="1" si="42"/>
        <v/>
      </c>
      <c r="AT349" s="4" t="str">
        <f>IFERROR(VLOOKUP(AR349,$A:$C,4,0),"")</f>
        <v/>
      </c>
      <c r="AU349" s="8" t="str" cm="1">
        <f t="array" ref="AU349">IFERROR(INDEX($A$4:$N$1000,SMALL(IF((INDEX(MID($A$4:$N$1000,1,2),,11)="NN")*(INDEX($A$4:$N$1000,,13)&gt;=0)*(INDEX($A$4:$N$1000,,13)&lt;&gt;""),MATCH(ROW($A$4:$N$1000),ROW($A$4:$N$1000)),""),ROWS($A$4:A349)),COLUMNS($A$1:A346)),"")</f>
        <v/>
      </c>
      <c r="AV349" s="4" t="str">
        <f>IFERROR(VLOOKUP(AU349,$A:$N,13,0),"")</f>
        <v/>
      </c>
      <c r="AW349" s="4" t="str">
        <f ca="1"/>
        <v/>
      </c>
      <c r="AX349" s="4" t="str">
        <f ca="1"/>
        <v/>
      </c>
      <c r="AY349" s="4" t="str">
        <f ca="1">IFERROR(VLOOKUP(AW349,$A:$C,4,0),"")</f>
        <v/>
      </c>
    </row>
    <row r="350" spans="1:5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 s="20"/>
      <c r="Q350" s="4" t="str" cm="1">
        <f t="array" ref="Q350">IFERROR(INDEX($A$4:$N$1000,SMALL(IF((INDEX(MID($A$4:$N$1000,1,2),,11)&lt;&gt;"NN")*(INDEX($A$4:$N$1000,,13)&gt;=100)*(INDEX($A$4:$N$1000,,13)&lt;&gt;""),MATCH(ROW($A$4:$N$1000),ROW($A$4:$N$1000)),""),ROWS($A$4:A350)),COLUMNS($A$1:A347)),"")</f>
        <v/>
      </c>
      <c r="R350" s="4" t="str">
        <f>IFERROR(VLOOKUP(Q350,$A:$N,13,0),"")</f>
        <v/>
      </c>
      <c r="S350" s="4" t="str">
        <f ca="1"/>
        <v/>
      </c>
      <c r="T350" s="4" t="str">
        <f ca="1"/>
        <v/>
      </c>
      <c r="U350" s="4" t="str">
        <f t="shared" ca="1" si="39"/>
        <v/>
      </c>
      <c r="X350" s="4" t="str">
        <f>IFERROR(VLOOKUP(V350,$A:$C,4,0),"")</f>
        <v/>
      </c>
      <c r="AA350" s="4" t="str">
        <f t="shared" si="40"/>
        <v/>
      </c>
      <c r="AB350" s="8" t="str" cm="1">
        <f t="array" ref="AB350">IFERROR(INDEX($A$4:$N$1000,SMALL(IF((INDEX(MID($A$4:$N$1000,1,2),,11)&lt;&gt;"NN")*(INDEX($A$4:$N$1000,,13)&gt;=50)*(INDEX($A$4:$N$1000,,13)&lt;100)*(INDEX($A$4:$N$1000,,13)&lt;&gt;""),MATCH(ROW($A$4:$N$1000),ROW($A$4:$N$1000)),""),ROWS($A$4:A350)),COLUMNS($A$1:A347)),"")</f>
        <v/>
      </c>
      <c r="AC350" s="4" t="str">
        <f>IFERROR(VLOOKUP(AB350,$A:$N,13,0),"")</f>
        <v/>
      </c>
      <c r="AD350" s="4" t="str">
        <f ca="1"/>
        <v/>
      </c>
      <c r="AE350" s="4" t="str">
        <f ca="1"/>
        <v/>
      </c>
      <c r="AF350" s="4" t="str">
        <f t="shared" ca="1" si="41"/>
        <v/>
      </c>
      <c r="AI350" s="4" t="str">
        <f>IFERROR(VLOOKUP(AG350,$A:$C,4,0),"")</f>
        <v/>
      </c>
      <c r="AL350" s="4" t="str">
        <f>IFERROR(VLOOKUP(AJ350,$A:$C,4,0),"")</f>
        <v/>
      </c>
      <c r="AM350" s="8" t="str" cm="1">
        <f t="array" ref="AM350">IFERROR(INDEX($A$4:$N$1000,SMALL(IF((INDEX(MID($A$4:$N$1000,1,2),,11)&lt;&gt;"NN")*(INDEX($A$4:$N$1000,,13)&gt;=0)*(INDEX($A$4:$N$1000,,13)&lt;50)*(INDEX($A$4:$N$1000,,13)&lt;&gt;""),MATCH(ROW($A$4:$N$1000),ROW($A$4:$N$1000)),""),ROWS($A$4:A350)),COLUMNS($A$1:A347)),"")</f>
        <v/>
      </c>
      <c r="AN350" s="4" t="str">
        <f>IFERROR(VLOOKUP(AM350,$A:$N,13,0),"")</f>
        <v/>
      </c>
      <c r="AO350" s="4" t="str">
        <f ca="1"/>
        <v/>
      </c>
      <c r="AP350" s="4" t="str">
        <f ca="1"/>
        <v/>
      </c>
      <c r="AQ350" s="4" t="str">
        <f t="shared" ca="1" si="42"/>
        <v/>
      </c>
      <c r="AT350" s="4" t="str">
        <f>IFERROR(VLOOKUP(AR350,$A:$C,4,0),"")</f>
        <v/>
      </c>
      <c r="AU350" s="8" t="str" cm="1">
        <f t="array" ref="AU350">IFERROR(INDEX($A$4:$N$1000,SMALL(IF((INDEX(MID($A$4:$N$1000,1,2),,11)="NN")*(INDEX($A$4:$N$1000,,13)&gt;=0)*(INDEX($A$4:$N$1000,,13)&lt;&gt;""),MATCH(ROW($A$4:$N$1000),ROW($A$4:$N$1000)),""),ROWS($A$4:A350)),COLUMNS($A$1:A347)),"")</f>
        <v/>
      </c>
      <c r="AV350" s="4" t="str">
        <f>IFERROR(VLOOKUP(AU350,$A:$N,13,0),"")</f>
        <v/>
      </c>
      <c r="AW350" s="4" t="str">
        <f ca="1"/>
        <v/>
      </c>
      <c r="AX350" s="4" t="str">
        <f ca="1"/>
        <v/>
      </c>
      <c r="AY350" s="4" t="str">
        <f ca="1">IFERROR(VLOOKUP(AW350,$A:$C,4,0),"")</f>
        <v/>
      </c>
    </row>
    <row r="351" spans="1:5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 s="20"/>
      <c r="Q351" s="4" t="str" cm="1">
        <f t="array" ref="Q351">IFERROR(INDEX($A$4:$N$1000,SMALL(IF((INDEX(MID($A$4:$N$1000,1,2),,11)&lt;&gt;"NN")*(INDEX($A$4:$N$1000,,13)&gt;=100)*(INDEX($A$4:$N$1000,,13)&lt;&gt;""),MATCH(ROW($A$4:$N$1000),ROW($A$4:$N$1000)),""),ROWS($A$4:A351)),COLUMNS($A$1:A348)),"")</f>
        <v/>
      </c>
      <c r="R351" s="4" t="str">
        <f>IFERROR(VLOOKUP(Q351,$A:$N,13,0),"")</f>
        <v/>
      </c>
      <c r="S351" s="4" t="str">
        <f ca="1"/>
        <v/>
      </c>
      <c r="T351" s="4" t="str">
        <f ca="1"/>
        <v/>
      </c>
      <c r="U351" s="4" t="str">
        <f t="shared" ca="1" si="39"/>
        <v/>
      </c>
      <c r="X351" s="4" t="str">
        <f>IFERROR(VLOOKUP(V351,$A:$C,4,0),"")</f>
        <v/>
      </c>
      <c r="AA351" s="4" t="str">
        <f t="shared" si="40"/>
        <v/>
      </c>
      <c r="AB351" s="8" t="str" cm="1">
        <f t="array" ref="AB351">IFERROR(INDEX($A$4:$N$1000,SMALL(IF((INDEX(MID($A$4:$N$1000,1,2),,11)&lt;&gt;"NN")*(INDEX($A$4:$N$1000,,13)&gt;=50)*(INDEX($A$4:$N$1000,,13)&lt;100)*(INDEX($A$4:$N$1000,,13)&lt;&gt;""),MATCH(ROW($A$4:$N$1000),ROW($A$4:$N$1000)),""),ROWS($A$4:A351)),COLUMNS($A$1:A348)),"")</f>
        <v/>
      </c>
      <c r="AC351" s="4" t="str">
        <f>IFERROR(VLOOKUP(AB351,$A:$N,13,0),"")</f>
        <v/>
      </c>
      <c r="AD351" s="4" t="str">
        <f ca="1"/>
        <v/>
      </c>
      <c r="AE351" s="4" t="str">
        <f ca="1"/>
        <v/>
      </c>
      <c r="AF351" s="4" t="str">
        <f t="shared" ca="1" si="41"/>
        <v/>
      </c>
      <c r="AI351" s="4" t="str">
        <f>IFERROR(VLOOKUP(AG351,$A:$C,4,0),"")</f>
        <v/>
      </c>
      <c r="AL351" s="4" t="str">
        <f>IFERROR(VLOOKUP(AJ351,$A:$C,4,0),"")</f>
        <v/>
      </c>
      <c r="AM351" s="8" t="str" cm="1">
        <f t="array" ref="AM351">IFERROR(INDEX($A$4:$N$1000,SMALL(IF((INDEX(MID($A$4:$N$1000,1,2),,11)&lt;&gt;"NN")*(INDEX($A$4:$N$1000,,13)&gt;=0)*(INDEX($A$4:$N$1000,,13)&lt;50)*(INDEX($A$4:$N$1000,,13)&lt;&gt;""),MATCH(ROW($A$4:$N$1000),ROW($A$4:$N$1000)),""),ROWS($A$4:A351)),COLUMNS($A$1:A348)),"")</f>
        <v/>
      </c>
      <c r="AN351" s="4" t="str">
        <f>IFERROR(VLOOKUP(AM351,$A:$N,13,0),"")</f>
        <v/>
      </c>
      <c r="AO351" s="4" t="str">
        <f ca="1"/>
        <v/>
      </c>
      <c r="AP351" s="4" t="str">
        <f ca="1"/>
        <v/>
      </c>
      <c r="AQ351" s="4" t="str">
        <f t="shared" ca="1" si="42"/>
        <v/>
      </c>
      <c r="AT351" s="4" t="str">
        <f>IFERROR(VLOOKUP(AR351,$A:$C,4,0),"")</f>
        <v/>
      </c>
      <c r="AU351" s="8" t="str" cm="1">
        <f t="array" ref="AU351">IFERROR(INDEX($A$4:$N$1000,SMALL(IF((INDEX(MID($A$4:$N$1000,1,2),,11)="NN")*(INDEX($A$4:$N$1000,,13)&gt;=0)*(INDEX($A$4:$N$1000,,13)&lt;&gt;""),MATCH(ROW($A$4:$N$1000),ROW($A$4:$N$1000)),""),ROWS($A$4:A351)),COLUMNS($A$1:A348)),"")</f>
        <v/>
      </c>
      <c r="AV351" s="4" t="str">
        <f>IFERROR(VLOOKUP(AU351,$A:$N,13,0),"")</f>
        <v/>
      </c>
      <c r="AW351" s="4" t="str">
        <f ca="1"/>
        <v/>
      </c>
      <c r="AX351" s="4" t="str">
        <f ca="1"/>
        <v/>
      </c>
      <c r="AY351" s="4" t="str">
        <f ca="1">IFERROR(VLOOKUP(AW351,$A:$C,4,0),"")</f>
        <v/>
      </c>
    </row>
    <row r="352" spans="1:5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 s="20"/>
      <c r="Q352" s="4" t="str" cm="1">
        <f t="array" ref="Q352">IFERROR(INDEX($A$4:$N$1000,SMALL(IF((INDEX(MID($A$4:$N$1000,1,2),,11)&lt;&gt;"NN")*(INDEX($A$4:$N$1000,,13)&gt;=100)*(INDEX($A$4:$N$1000,,13)&lt;&gt;""),MATCH(ROW($A$4:$N$1000),ROW($A$4:$N$1000)),""),ROWS($A$4:A352)),COLUMNS($A$1:A349)),"")</f>
        <v/>
      </c>
      <c r="R352" s="4" t="str">
        <f>IFERROR(VLOOKUP(Q352,$A:$N,13,0),"")</f>
        <v/>
      </c>
      <c r="S352" s="4" t="str">
        <f ca="1"/>
        <v/>
      </c>
      <c r="T352" s="4" t="str">
        <f ca="1"/>
        <v/>
      </c>
      <c r="U352" s="4" t="str">
        <f t="shared" ca="1" si="39"/>
        <v/>
      </c>
      <c r="X352" s="4" t="str">
        <f>IFERROR(VLOOKUP(V352,$A:$C,4,0),"")</f>
        <v/>
      </c>
      <c r="AA352" s="4" t="str">
        <f t="shared" si="40"/>
        <v/>
      </c>
      <c r="AB352" s="8" t="str" cm="1">
        <f t="array" ref="AB352">IFERROR(INDEX($A$4:$N$1000,SMALL(IF((INDEX(MID($A$4:$N$1000,1,2),,11)&lt;&gt;"NN")*(INDEX($A$4:$N$1000,,13)&gt;=50)*(INDEX($A$4:$N$1000,,13)&lt;100)*(INDEX($A$4:$N$1000,,13)&lt;&gt;""),MATCH(ROW($A$4:$N$1000),ROW($A$4:$N$1000)),""),ROWS($A$4:A352)),COLUMNS($A$1:A349)),"")</f>
        <v/>
      </c>
      <c r="AC352" s="4" t="str">
        <f>IFERROR(VLOOKUP(AB352,$A:$N,13,0),"")</f>
        <v/>
      </c>
      <c r="AD352" s="4" t="str">
        <f ca="1"/>
        <v/>
      </c>
      <c r="AE352" s="4" t="str">
        <f ca="1"/>
        <v/>
      </c>
      <c r="AF352" s="4" t="str">
        <f t="shared" ca="1" si="41"/>
        <v/>
      </c>
      <c r="AI352" s="4" t="str">
        <f>IFERROR(VLOOKUP(AG352,$A:$C,4,0),"")</f>
        <v/>
      </c>
      <c r="AL352" s="4" t="str">
        <f>IFERROR(VLOOKUP(AJ352,$A:$C,4,0),"")</f>
        <v/>
      </c>
      <c r="AM352" s="8" t="str" cm="1">
        <f t="array" ref="AM352">IFERROR(INDEX($A$4:$N$1000,SMALL(IF((INDEX(MID($A$4:$N$1000,1,2),,11)&lt;&gt;"NN")*(INDEX($A$4:$N$1000,,13)&gt;=0)*(INDEX($A$4:$N$1000,,13)&lt;50)*(INDEX($A$4:$N$1000,,13)&lt;&gt;""),MATCH(ROW($A$4:$N$1000),ROW($A$4:$N$1000)),""),ROWS($A$4:A352)),COLUMNS($A$1:A349)),"")</f>
        <v/>
      </c>
      <c r="AN352" s="4" t="str">
        <f>IFERROR(VLOOKUP(AM352,$A:$N,13,0),"")</f>
        <v/>
      </c>
      <c r="AO352" s="4" t="str">
        <f ca="1"/>
        <v/>
      </c>
      <c r="AP352" s="4" t="str">
        <f ca="1"/>
        <v/>
      </c>
      <c r="AQ352" s="4" t="str">
        <f t="shared" ca="1" si="42"/>
        <v/>
      </c>
      <c r="AT352" s="4" t="str">
        <f>IFERROR(VLOOKUP(AR352,$A:$C,4,0),"")</f>
        <v/>
      </c>
      <c r="AU352" s="8" t="str" cm="1">
        <f t="array" ref="AU352">IFERROR(INDEX($A$4:$N$1000,SMALL(IF((INDEX(MID($A$4:$N$1000,1,2),,11)="NN")*(INDEX($A$4:$N$1000,,13)&gt;=0)*(INDEX($A$4:$N$1000,,13)&lt;&gt;""),MATCH(ROW($A$4:$N$1000),ROW($A$4:$N$1000)),""),ROWS($A$4:A352)),COLUMNS($A$1:A349)),"")</f>
        <v/>
      </c>
      <c r="AV352" s="4" t="str">
        <f>IFERROR(VLOOKUP(AU352,$A:$N,13,0),"")</f>
        <v/>
      </c>
      <c r="AW352" s="4" t="str">
        <f ca="1"/>
        <v/>
      </c>
      <c r="AX352" s="4" t="str">
        <f ca="1"/>
        <v/>
      </c>
      <c r="AY352" s="4" t="str">
        <f ca="1">IFERROR(VLOOKUP(AW352,$A:$C,4,0),"")</f>
        <v/>
      </c>
    </row>
    <row r="353" spans="1:5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 s="20"/>
      <c r="Q353" s="4" t="str" cm="1">
        <f t="array" ref="Q353">IFERROR(INDEX($A$4:$N$1000,SMALL(IF((INDEX(MID($A$4:$N$1000,1,2),,11)&lt;&gt;"NN")*(INDEX($A$4:$N$1000,,13)&gt;=100)*(INDEX($A$4:$N$1000,,13)&lt;&gt;""),MATCH(ROW($A$4:$N$1000),ROW($A$4:$N$1000)),""),ROWS($A$4:A353)),COLUMNS($A$1:A350)),"")</f>
        <v/>
      </c>
      <c r="R353" s="4" t="str">
        <f>IFERROR(VLOOKUP(Q353,$A:$N,13,0),"")</f>
        <v/>
      </c>
      <c r="S353" s="4" t="str">
        <f ca="1"/>
        <v/>
      </c>
      <c r="T353" s="4" t="str">
        <f ca="1"/>
        <v/>
      </c>
      <c r="U353" s="4" t="str">
        <f t="shared" ca="1" si="39"/>
        <v/>
      </c>
      <c r="X353" s="4" t="str">
        <f>IFERROR(VLOOKUP(V353,$A:$C,4,0),"")</f>
        <v/>
      </c>
      <c r="AA353" s="4" t="str">
        <f t="shared" si="40"/>
        <v/>
      </c>
      <c r="AB353" s="8" t="str" cm="1">
        <f t="array" ref="AB353">IFERROR(INDEX($A$4:$N$1000,SMALL(IF((INDEX(MID($A$4:$N$1000,1,2),,11)&lt;&gt;"NN")*(INDEX($A$4:$N$1000,,13)&gt;=50)*(INDEX($A$4:$N$1000,,13)&lt;100)*(INDEX($A$4:$N$1000,,13)&lt;&gt;""),MATCH(ROW($A$4:$N$1000),ROW($A$4:$N$1000)),""),ROWS($A$4:A353)),COLUMNS($A$1:A350)),"")</f>
        <v/>
      </c>
      <c r="AC353" s="4" t="str">
        <f>IFERROR(VLOOKUP(AB353,$A:$N,13,0),"")</f>
        <v/>
      </c>
      <c r="AD353" s="4" t="str">
        <f ca="1"/>
        <v/>
      </c>
      <c r="AE353" s="4" t="str">
        <f ca="1"/>
        <v/>
      </c>
      <c r="AF353" s="4" t="str">
        <f t="shared" ca="1" si="41"/>
        <v/>
      </c>
      <c r="AI353" s="4" t="str">
        <f>IFERROR(VLOOKUP(AG353,$A:$C,4,0),"")</f>
        <v/>
      </c>
      <c r="AL353" s="4" t="str">
        <f>IFERROR(VLOOKUP(AJ353,$A:$C,4,0),"")</f>
        <v/>
      </c>
      <c r="AM353" s="8" t="str" cm="1">
        <f t="array" ref="AM353">IFERROR(INDEX($A$4:$N$1000,SMALL(IF((INDEX(MID($A$4:$N$1000,1,2),,11)&lt;&gt;"NN")*(INDEX($A$4:$N$1000,,13)&gt;=0)*(INDEX($A$4:$N$1000,,13)&lt;50)*(INDEX($A$4:$N$1000,,13)&lt;&gt;""),MATCH(ROW($A$4:$N$1000),ROW($A$4:$N$1000)),""),ROWS($A$4:A353)),COLUMNS($A$1:A350)),"")</f>
        <v/>
      </c>
      <c r="AN353" s="4" t="str">
        <f>IFERROR(VLOOKUP(AM353,$A:$N,13,0),"")</f>
        <v/>
      </c>
      <c r="AO353" s="4" t="str">
        <f ca="1"/>
        <v/>
      </c>
      <c r="AP353" s="4" t="str">
        <f ca="1"/>
        <v/>
      </c>
      <c r="AQ353" s="4" t="str">
        <f t="shared" ca="1" si="42"/>
        <v/>
      </c>
      <c r="AT353" s="4" t="str">
        <f>IFERROR(VLOOKUP(AR353,$A:$C,4,0),"")</f>
        <v/>
      </c>
      <c r="AU353" s="8" t="str" cm="1">
        <f t="array" ref="AU353">IFERROR(INDEX($A$4:$N$1000,SMALL(IF((INDEX(MID($A$4:$N$1000,1,2),,11)="NN")*(INDEX($A$4:$N$1000,,13)&gt;=0)*(INDEX($A$4:$N$1000,,13)&lt;&gt;""),MATCH(ROW($A$4:$N$1000),ROW($A$4:$N$1000)),""),ROWS($A$4:A353)),COLUMNS($A$1:A350)),"")</f>
        <v/>
      </c>
      <c r="AV353" s="4" t="str">
        <f>IFERROR(VLOOKUP(AU353,$A:$N,13,0),"")</f>
        <v/>
      </c>
      <c r="AW353" s="4" t="str">
        <f ca="1"/>
        <v/>
      </c>
      <c r="AX353" s="4" t="str">
        <f ca="1"/>
        <v/>
      </c>
      <c r="AY353" s="4" t="str">
        <f ca="1">IFERROR(VLOOKUP(AW353,$A:$C,4,0),"")</f>
        <v/>
      </c>
    </row>
    <row r="354" spans="1:5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 s="20"/>
      <c r="Q354" s="4" t="str" cm="1">
        <f t="array" ref="Q354">IFERROR(INDEX($A$4:$N$1000,SMALL(IF((INDEX(MID($A$4:$N$1000,1,2),,11)&lt;&gt;"NN")*(INDEX($A$4:$N$1000,,13)&gt;=100)*(INDEX($A$4:$N$1000,,13)&lt;&gt;""),MATCH(ROW($A$4:$N$1000),ROW($A$4:$N$1000)),""),ROWS($A$4:A354)),COLUMNS($A$1:A351)),"")</f>
        <v/>
      </c>
      <c r="R354" s="4" t="str">
        <f>IFERROR(VLOOKUP(Q354,$A:$N,13,0),"")</f>
        <v/>
      </c>
      <c r="S354" s="4" t="str">
        <f ca="1"/>
        <v/>
      </c>
      <c r="T354" s="4" t="str">
        <f ca="1"/>
        <v/>
      </c>
      <c r="U354" s="4" t="str">
        <f t="shared" ca="1" si="39"/>
        <v/>
      </c>
      <c r="X354" s="4" t="str">
        <f>IFERROR(VLOOKUP(V354,$A:$C,4,0),"")</f>
        <v/>
      </c>
      <c r="AA354" s="4" t="str">
        <f t="shared" si="40"/>
        <v/>
      </c>
      <c r="AB354" s="8" t="str" cm="1">
        <f t="array" ref="AB354">IFERROR(INDEX($A$4:$N$1000,SMALL(IF((INDEX(MID($A$4:$N$1000,1,2),,11)&lt;&gt;"NN")*(INDEX($A$4:$N$1000,,13)&gt;=50)*(INDEX($A$4:$N$1000,,13)&lt;100)*(INDEX($A$4:$N$1000,,13)&lt;&gt;""),MATCH(ROW($A$4:$N$1000),ROW($A$4:$N$1000)),""),ROWS($A$4:A354)),COLUMNS($A$1:A351)),"")</f>
        <v/>
      </c>
      <c r="AC354" s="4" t="str">
        <f>IFERROR(VLOOKUP(AB354,$A:$N,13,0),"")</f>
        <v/>
      </c>
      <c r="AD354" s="4" t="str">
        <f ca="1"/>
        <v/>
      </c>
      <c r="AE354" s="4" t="str">
        <f ca="1"/>
        <v/>
      </c>
      <c r="AF354" s="4" t="str">
        <f t="shared" ca="1" si="41"/>
        <v/>
      </c>
      <c r="AI354" s="4" t="str">
        <f>IFERROR(VLOOKUP(AG354,$A:$C,4,0),"")</f>
        <v/>
      </c>
      <c r="AL354" s="4" t="str">
        <f>IFERROR(VLOOKUP(AJ354,$A:$C,4,0),"")</f>
        <v/>
      </c>
      <c r="AM354" s="8" t="str" cm="1">
        <f t="array" ref="AM354">IFERROR(INDEX($A$4:$N$1000,SMALL(IF((INDEX(MID($A$4:$N$1000,1,2),,11)&lt;&gt;"NN")*(INDEX($A$4:$N$1000,,13)&gt;=0)*(INDEX($A$4:$N$1000,,13)&lt;50)*(INDEX($A$4:$N$1000,,13)&lt;&gt;""),MATCH(ROW($A$4:$N$1000),ROW($A$4:$N$1000)),""),ROWS($A$4:A354)),COLUMNS($A$1:A351)),"")</f>
        <v/>
      </c>
      <c r="AN354" s="4" t="str">
        <f>IFERROR(VLOOKUP(AM354,$A:$N,13,0),"")</f>
        <v/>
      </c>
      <c r="AO354" s="4" t="str">
        <f ca="1"/>
        <v/>
      </c>
      <c r="AP354" s="4" t="str">
        <f ca="1"/>
        <v/>
      </c>
      <c r="AQ354" s="4" t="str">
        <f t="shared" ca="1" si="42"/>
        <v/>
      </c>
      <c r="AT354" s="4" t="str">
        <f>IFERROR(VLOOKUP(AR354,$A:$C,4,0),"")</f>
        <v/>
      </c>
      <c r="AU354" s="8" t="str" cm="1">
        <f t="array" ref="AU354">IFERROR(INDEX($A$4:$N$1000,SMALL(IF((INDEX(MID($A$4:$N$1000,1,2),,11)="NN")*(INDEX($A$4:$N$1000,,13)&gt;=0)*(INDEX($A$4:$N$1000,,13)&lt;&gt;""),MATCH(ROW($A$4:$N$1000),ROW($A$4:$N$1000)),""),ROWS($A$4:A354)),COLUMNS($A$1:A351)),"")</f>
        <v/>
      </c>
      <c r="AV354" s="4" t="str">
        <f>IFERROR(VLOOKUP(AU354,$A:$N,13,0),"")</f>
        <v/>
      </c>
      <c r="AW354" s="4" t="str">
        <f ca="1"/>
        <v/>
      </c>
      <c r="AX354" s="4" t="str">
        <f ca="1"/>
        <v/>
      </c>
      <c r="AY354" s="4" t="str">
        <f ca="1">IFERROR(VLOOKUP(AW354,$A:$C,4,0),"")</f>
        <v/>
      </c>
    </row>
    <row r="355" spans="1:5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 s="20"/>
      <c r="Q355" s="4" t="str" cm="1">
        <f t="array" ref="Q355">IFERROR(INDEX($A$4:$N$1000,SMALL(IF((INDEX(MID($A$4:$N$1000,1,2),,11)&lt;&gt;"NN")*(INDEX($A$4:$N$1000,,13)&gt;=100)*(INDEX($A$4:$N$1000,,13)&lt;&gt;""),MATCH(ROW($A$4:$N$1000),ROW($A$4:$N$1000)),""),ROWS($A$4:A355)),COLUMNS($A$1:A352)),"")</f>
        <v/>
      </c>
      <c r="R355" s="4" t="str">
        <f>IFERROR(VLOOKUP(Q355,$A:$N,13,0),"")</f>
        <v/>
      </c>
      <c r="S355" s="4" t="str">
        <f ca="1"/>
        <v/>
      </c>
      <c r="T355" s="4" t="str">
        <f ca="1"/>
        <v/>
      </c>
      <c r="U355" s="4" t="str">
        <f t="shared" ca="1" si="39"/>
        <v/>
      </c>
      <c r="X355" s="4" t="str">
        <f>IFERROR(VLOOKUP(V355,$A:$C,4,0),"")</f>
        <v/>
      </c>
      <c r="AA355" s="4" t="str">
        <f t="shared" si="40"/>
        <v/>
      </c>
      <c r="AB355" s="8" t="str" cm="1">
        <f t="array" ref="AB355">IFERROR(INDEX($A$4:$N$1000,SMALL(IF((INDEX(MID($A$4:$N$1000,1,2),,11)&lt;&gt;"NN")*(INDEX($A$4:$N$1000,,13)&gt;=50)*(INDEX($A$4:$N$1000,,13)&lt;100)*(INDEX($A$4:$N$1000,,13)&lt;&gt;""),MATCH(ROW($A$4:$N$1000),ROW($A$4:$N$1000)),""),ROWS($A$4:A355)),COLUMNS($A$1:A352)),"")</f>
        <v/>
      </c>
      <c r="AC355" s="4" t="str">
        <f>IFERROR(VLOOKUP(AB355,$A:$N,13,0),"")</f>
        <v/>
      </c>
      <c r="AD355" s="4" t="str">
        <f ca="1"/>
        <v/>
      </c>
      <c r="AE355" s="4" t="str">
        <f ca="1"/>
        <v/>
      </c>
      <c r="AF355" s="4" t="str">
        <f t="shared" ca="1" si="41"/>
        <v/>
      </c>
      <c r="AI355" s="4" t="str">
        <f>IFERROR(VLOOKUP(AG355,$A:$C,4,0),"")</f>
        <v/>
      </c>
      <c r="AL355" s="4" t="str">
        <f>IFERROR(VLOOKUP(AJ355,$A:$C,4,0),"")</f>
        <v/>
      </c>
      <c r="AM355" s="8" t="str" cm="1">
        <f t="array" ref="AM355">IFERROR(INDEX($A$4:$N$1000,SMALL(IF((INDEX(MID($A$4:$N$1000,1,2),,11)&lt;&gt;"NN")*(INDEX($A$4:$N$1000,,13)&gt;=0)*(INDEX($A$4:$N$1000,,13)&lt;50)*(INDEX($A$4:$N$1000,,13)&lt;&gt;""),MATCH(ROW($A$4:$N$1000),ROW($A$4:$N$1000)),""),ROWS($A$4:A355)),COLUMNS($A$1:A352)),"")</f>
        <v/>
      </c>
      <c r="AN355" s="4" t="str">
        <f>IFERROR(VLOOKUP(AM355,$A:$N,13,0),"")</f>
        <v/>
      </c>
      <c r="AO355" s="4" t="str">
        <f ca="1"/>
        <v/>
      </c>
      <c r="AP355" s="4" t="str">
        <f ca="1"/>
        <v/>
      </c>
      <c r="AQ355" s="4" t="str">
        <f t="shared" ca="1" si="42"/>
        <v/>
      </c>
      <c r="AT355" s="4" t="str">
        <f>IFERROR(VLOOKUP(AR355,$A:$C,4,0),"")</f>
        <v/>
      </c>
      <c r="AU355" s="8" t="str" cm="1">
        <f t="array" ref="AU355">IFERROR(INDEX($A$4:$N$1000,SMALL(IF((INDEX(MID($A$4:$N$1000,1,2),,11)="NN")*(INDEX($A$4:$N$1000,,13)&gt;=0)*(INDEX($A$4:$N$1000,,13)&lt;&gt;""),MATCH(ROW($A$4:$N$1000),ROW($A$4:$N$1000)),""),ROWS($A$4:A355)),COLUMNS($A$1:A352)),"")</f>
        <v/>
      </c>
      <c r="AV355" s="4" t="str">
        <f>IFERROR(VLOOKUP(AU355,$A:$N,13,0),"")</f>
        <v/>
      </c>
      <c r="AW355" s="4" t="str">
        <f ca="1"/>
        <v/>
      </c>
      <c r="AX355" s="4" t="str">
        <f ca="1"/>
        <v/>
      </c>
      <c r="AY355" s="4" t="str">
        <f ca="1">IFERROR(VLOOKUP(AW355,$A:$C,4,0),"")</f>
        <v/>
      </c>
    </row>
    <row r="356" spans="1:5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 s="20"/>
      <c r="Q356" s="4" t="str" cm="1">
        <f t="array" ref="Q356">IFERROR(INDEX($A$4:$N$1000,SMALL(IF((INDEX(MID($A$4:$N$1000,1,2),,11)&lt;&gt;"NN")*(INDEX($A$4:$N$1000,,13)&gt;=100)*(INDEX($A$4:$N$1000,,13)&lt;&gt;""),MATCH(ROW($A$4:$N$1000),ROW($A$4:$N$1000)),""),ROWS($A$4:A356)),COLUMNS($A$1:A353)),"")</f>
        <v/>
      </c>
      <c r="R356" s="4" t="str">
        <f>IFERROR(VLOOKUP(Q356,$A:$N,13,0),"")</f>
        <v/>
      </c>
      <c r="S356" s="4" t="str">
        <f ca="1"/>
        <v/>
      </c>
      <c r="T356" s="4" t="str">
        <f ca="1"/>
        <v/>
      </c>
      <c r="U356" s="4" t="str">
        <f t="shared" ca="1" si="39"/>
        <v/>
      </c>
      <c r="X356" s="4" t="str">
        <f>IFERROR(VLOOKUP(V356,$A:$C,4,0),"")</f>
        <v/>
      </c>
      <c r="AA356" s="4" t="str">
        <f t="shared" si="40"/>
        <v/>
      </c>
      <c r="AB356" s="8" t="str" cm="1">
        <f t="array" ref="AB356">IFERROR(INDEX($A$4:$N$1000,SMALL(IF((INDEX(MID($A$4:$N$1000,1,2),,11)&lt;&gt;"NN")*(INDEX($A$4:$N$1000,,13)&gt;=50)*(INDEX($A$4:$N$1000,,13)&lt;100)*(INDEX($A$4:$N$1000,,13)&lt;&gt;""),MATCH(ROW($A$4:$N$1000),ROW($A$4:$N$1000)),""),ROWS($A$4:A356)),COLUMNS($A$1:A353)),"")</f>
        <v/>
      </c>
      <c r="AC356" s="4" t="str">
        <f>IFERROR(VLOOKUP(AB356,$A:$N,13,0),"")</f>
        <v/>
      </c>
      <c r="AD356" s="4" t="str">
        <f ca="1"/>
        <v/>
      </c>
      <c r="AE356" s="4" t="str">
        <f ca="1"/>
        <v/>
      </c>
      <c r="AF356" s="4" t="str">
        <f t="shared" ca="1" si="41"/>
        <v/>
      </c>
      <c r="AI356" s="4" t="str">
        <f>IFERROR(VLOOKUP(AG356,$A:$C,4,0),"")</f>
        <v/>
      </c>
      <c r="AL356" s="4" t="str">
        <f>IFERROR(VLOOKUP(AJ356,$A:$C,4,0),"")</f>
        <v/>
      </c>
      <c r="AM356" s="8" t="str" cm="1">
        <f t="array" ref="AM356">IFERROR(INDEX($A$4:$N$1000,SMALL(IF((INDEX(MID($A$4:$N$1000,1,2),,11)&lt;&gt;"NN")*(INDEX($A$4:$N$1000,,13)&gt;=0)*(INDEX($A$4:$N$1000,,13)&lt;50)*(INDEX($A$4:$N$1000,,13)&lt;&gt;""),MATCH(ROW($A$4:$N$1000),ROW($A$4:$N$1000)),""),ROWS($A$4:A356)),COLUMNS($A$1:A353)),"")</f>
        <v/>
      </c>
      <c r="AN356" s="4" t="str">
        <f>IFERROR(VLOOKUP(AM356,$A:$N,13,0),"")</f>
        <v/>
      </c>
      <c r="AO356" s="4" t="str">
        <f ca="1"/>
        <v/>
      </c>
      <c r="AP356" s="4" t="str">
        <f ca="1"/>
        <v/>
      </c>
      <c r="AQ356" s="4" t="str">
        <f t="shared" ca="1" si="42"/>
        <v/>
      </c>
      <c r="AT356" s="4" t="str">
        <f>IFERROR(VLOOKUP(AR356,$A:$C,4,0),"")</f>
        <v/>
      </c>
      <c r="AU356" s="8" t="str" cm="1">
        <f t="array" ref="AU356">IFERROR(INDEX($A$4:$N$1000,SMALL(IF((INDEX(MID($A$4:$N$1000,1,2),,11)="NN")*(INDEX($A$4:$N$1000,,13)&gt;=0)*(INDEX($A$4:$N$1000,,13)&lt;&gt;""),MATCH(ROW($A$4:$N$1000),ROW($A$4:$N$1000)),""),ROWS($A$4:A356)),COLUMNS($A$1:A353)),"")</f>
        <v/>
      </c>
      <c r="AV356" s="4" t="str">
        <f>IFERROR(VLOOKUP(AU356,$A:$N,13,0),"")</f>
        <v/>
      </c>
      <c r="AW356" s="4" t="str">
        <f ca="1"/>
        <v/>
      </c>
      <c r="AX356" s="4" t="str">
        <f ca="1"/>
        <v/>
      </c>
      <c r="AY356" s="4" t="str">
        <f ca="1">IFERROR(VLOOKUP(AW356,$A:$C,4,0),"")</f>
        <v/>
      </c>
    </row>
    <row r="357" spans="1:5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 s="20"/>
      <c r="Q357" s="4" t="str" cm="1">
        <f t="array" ref="Q357">IFERROR(INDEX($A$4:$N$1000,SMALL(IF((INDEX(MID($A$4:$N$1000,1,2),,11)&lt;&gt;"NN")*(INDEX($A$4:$N$1000,,13)&gt;=100)*(INDEX($A$4:$N$1000,,13)&lt;&gt;""),MATCH(ROW($A$4:$N$1000),ROW($A$4:$N$1000)),""),ROWS($A$4:A357)),COLUMNS($A$1:A354)),"")</f>
        <v/>
      </c>
      <c r="R357" s="4" t="str">
        <f>IFERROR(VLOOKUP(Q357,$A:$N,13,0),"")</f>
        <v/>
      </c>
      <c r="S357" s="4" t="str">
        <f ca="1"/>
        <v/>
      </c>
      <c r="T357" s="4" t="str">
        <f ca="1"/>
        <v/>
      </c>
      <c r="U357" s="4" t="str">
        <f t="shared" ca="1" si="39"/>
        <v/>
      </c>
      <c r="X357" s="4" t="str">
        <f>IFERROR(VLOOKUP(V357,$A:$C,4,0),"")</f>
        <v/>
      </c>
      <c r="AA357" s="4" t="str">
        <f t="shared" si="40"/>
        <v/>
      </c>
      <c r="AB357" s="8" t="str" cm="1">
        <f t="array" ref="AB357">IFERROR(INDEX($A$4:$N$1000,SMALL(IF((INDEX(MID($A$4:$N$1000,1,2),,11)&lt;&gt;"NN")*(INDEX($A$4:$N$1000,,13)&gt;=50)*(INDEX($A$4:$N$1000,,13)&lt;100)*(INDEX($A$4:$N$1000,,13)&lt;&gt;""),MATCH(ROW($A$4:$N$1000),ROW($A$4:$N$1000)),""),ROWS($A$4:A357)),COLUMNS($A$1:A354)),"")</f>
        <v/>
      </c>
      <c r="AC357" s="4" t="str">
        <f>IFERROR(VLOOKUP(AB357,$A:$N,13,0),"")</f>
        <v/>
      </c>
      <c r="AD357" s="4" t="str">
        <f ca="1"/>
        <v/>
      </c>
      <c r="AE357" s="4" t="str">
        <f ca="1"/>
        <v/>
      </c>
      <c r="AF357" s="4" t="str">
        <f t="shared" ca="1" si="41"/>
        <v/>
      </c>
      <c r="AI357" s="4" t="str">
        <f>IFERROR(VLOOKUP(AG357,$A:$C,4,0),"")</f>
        <v/>
      </c>
      <c r="AL357" s="4" t="str">
        <f>IFERROR(VLOOKUP(AJ357,$A:$C,4,0),"")</f>
        <v/>
      </c>
      <c r="AM357" s="8" t="str" cm="1">
        <f t="array" ref="AM357">IFERROR(INDEX($A$4:$N$1000,SMALL(IF((INDEX(MID($A$4:$N$1000,1,2),,11)&lt;&gt;"NN")*(INDEX($A$4:$N$1000,,13)&gt;=0)*(INDEX($A$4:$N$1000,,13)&lt;50)*(INDEX($A$4:$N$1000,,13)&lt;&gt;""),MATCH(ROW($A$4:$N$1000),ROW($A$4:$N$1000)),""),ROWS($A$4:A357)),COLUMNS($A$1:A354)),"")</f>
        <v/>
      </c>
      <c r="AN357" s="4" t="str">
        <f>IFERROR(VLOOKUP(AM357,$A:$N,13,0),"")</f>
        <v/>
      </c>
      <c r="AO357" s="4" t="str">
        <f ca="1"/>
        <v/>
      </c>
      <c r="AP357" s="4" t="str">
        <f ca="1"/>
        <v/>
      </c>
      <c r="AQ357" s="4" t="str">
        <f t="shared" ca="1" si="42"/>
        <v/>
      </c>
      <c r="AT357" s="4" t="str">
        <f>IFERROR(VLOOKUP(AR357,$A:$C,4,0),"")</f>
        <v/>
      </c>
      <c r="AU357" s="8" t="str" cm="1">
        <f t="array" ref="AU357">IFERROR(INDEX($A$4:$N$1000,SMALL(IF((INDEX(MID($A$4:$N$1000,1,2),,11)="NN")*(INDEX($A$4:$N$1000,,13)&gt;=0)*(INDEX($A$4:$N$1000,,13)&lt;&gt;""),MATCH(ROW($A$4:$N$1000),ROW($A$4:$N$1000)),""),ROWS($A$4:A357)),COLUMNS($A$1:A354)),"")</f>
        <v/>
      </c>
      <c r="AV357" s="4" t="str">
        <f>IFERROR(VLOOKUP(AU357,$A:$N,13,0),"")</f>
        <v/>
      </c>
      <c r="AW357" s="4" t="str">
        <f ca="1"/>
        <v/>
      </c>
      <c r="AX357" s="4" t="str">
        <f ca="1"/>
        <v/>
      </c>
      <c r="AY357" s="4" t="str">
        <f ca="1">IFERROR(VLOOKUP(AW357,$A:$C,4,0),"")</f>
        <v/>
      </c>
    </row>
    <row r="358" spans="1:5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 s="20"/>
      <c r="Q358" s="4" t="str" cm="1">
        <f t="array" ref="Q358">IFERROR(INDEX($A$4:$N$1000,SMALL(IF((INDEX(MID($A$4:$N$1000,1,2),,11)&lt;&gt;"NN")*(INDEX($A$4:$N$1000,,13)&gt;=100)*(INDEX($A$4:$N$1000,,13)&lt;&gt;""),MATCH(ROW($A$4:$N$1000),ROW($A$4:$N$1000)),""),ROWS($A$4:A358)),COLUMNS($A$1:A355)),"")</f>
        <v/>
      </c>
      <c r="R358" s="4" t="str">
        <f>IFERROR(VLOOKUP(Q358,$A:$N,13,0),"")</f>
        <v/>
      </c>
      <c r="S358" s="4" t="str">
        <f ca="1"/>
        <v/>
      </c>
      <c r="T358" s="4" t="str">
        <f ca="1"/>
        <v/>
      </c>
      <c r="U358" s="4" t="str">
        <f t="shared" ca="1" si="39"/>
        <v/>
      </c>
      <c r="X358" s="4" t="str">
        <f>IFERROR(VLOOKUP(V358,$A:$C,4,0),"")</f>
        <v/>
      </c>
      <c r="AA358" s="4" t="str">
        <f t="shared" si="40"/>
        <v/>
      </c>
      <c r="AB358" s="8" t="str" cm="1">
        <f t="array" ref="AB358">IFERROR(INDEX($A$4:$N$1000,SMALL(IF((INDEX(MID($A$4:$N$1000,1,2),,11)&lt;&gt;"NN")*(INDEX($A$4:$N$1000,,13)&gt;=50)*(INDEX($A$4:$N$1000,,13)&lt;100)*(INDEX($A$4:$N$1000,,13)&lt;&gt;""),MATCH(ROW($A$4:$N$1000),ROW($A$4:$N$1000)),""),ROWS($A$4:A358)),COLUMNS($A$1:A355)),"")</f>
        <v/>
      </c>
      <c r="AC358" s="4" t="str">
        <f>IFERROR(VLOOKUP(AB358,$A:$N,13,0),"")</f>
        <v/>
      </c>
      <c r="AD358" s="4" t="str">
        <f ca="1"/>
        <v/>
      </c>
      <c r="AE358" s="4" t="str">
        <f ca="1"/>
        <v/>
      </c>
      <c r="AF358" s="4" t="str">
        <f t="shared" ca="1" si="41"/>
        <v/>
      </c>
      <c r="AI358" s="4" t="str">
        <f>IFERROR(VLOOKUP(AG358,$A:$C,4,0),"")</f>
        <v/>
      </c>
      <c r="AL358" s="4" t="str">
        <f>IFERROR(VLOOKUP(AJ358,$A:$C,4,0),"")</f>
        <v/>
      </c>
      <c r="AM358" s="8" t="str" cm="1">
        <f t="array" ref="AM358">IFERROR(INDEX($A$4:$N$1000,SMALL(IF((INDEX(MID($A$4:$N$1000,1,2),,11)&lt;&gt;"NN")*(INDEX($A$4:$N$1000,,13)&gt;=0)*(INDEX($A$4:$N$1000,,13)&lt;50)*(INDEX($A$4:$N$1000,,13)&lt;&gt;""),MATCH(ROW($A$4:$N$1000),ROW($A$4:$N$1000)),""),ROWS($A$4:A358)),COLUMNS($A$1:A355)),"")</f>
        <v/>
      </c>
      <c r="AN358" s="4" t="str">
        <f>IFERROR(VLOOKUP(AM358,$A:$N,13,0),"")</f>
        <v/>
      </c>
      <c r="AO358" s="4" t="str">
        <f ca="1"/>
        <v/>
      </c>
      <c r="AP358" s="4" t="str">
        <f ca="1"/>
        <v/>
      </c>
      <c r="AQ358" s="4" t="str">
        <f t="shared" ca="1" si="42"/>
        <v/>
      </c>
      <c r="AT358" s="4" t="str">
        <f>IFERROR(VLOOKUP(AR358,$A:$C,4,0),"")</f>
        <v/>
      </c>
      <c r="AU358" s="8" t="str" cm="1">
        <f t="array" ref="AU358">IFERROR(INDEX($A$4:$N$1000,SMALL(IF((INDEX(MID($A$4:$N$1000,1,2),,11)="NN")*(INDEX($A$4:$N$1000,,13)&gt;=0)*(INDEX($A$4:$N$1000,,13)&lt;&gt;""),MATCH(ROW($A$4:$N$1000),ROW($A$4:$N$1000)),""),ROWS($A$4:A358)),COLUMNS($A$1:A355)),"")</f>
        <v/>
      </c>
      <c r="AV358" s="4" t="str">
        <f>IFERROR(VLOOKUP(AU358,$A:$N,13,0),"")</f>
        <v/>
      </c>
      <c r="AW358" s="4" t="str">
        <f ca="1"/>
        <v/>
      </c>
      <c r="AX358" s="4" t="str">
        <f ca="1"/>
        <v/>
      </c>
      <c r="AY358" s="4" t="str">
        <f ca="1">IFERROR(VLOOKUP(AW358,$A:$C,4,0),"")</f>
        <v/>
      </c>
    </row>
    <row r="359" spans="1:5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 s="20"/>
      <c r="Q359" s="4" t="str" cm="1">
        <f t="array" ref="Q359">IFERROR(INDEX($A$4:$N$1000,SMALL(IF((INDEX(MID($A$4:$N$1000,1,2),,11)&lt;&gt;"NN")*(INDEX($A$4:$N$1000,,13)&gt;=100)*(INDEX($A$4:$N$1000,,13)&lt;&gt;""),MATCH(ROW($A$4:$N$1000),ROW($A$4:$N$1000)),""),ROWS($A$4:A359)),COLUMNS($A$1:A356)),"")</f>
        <v/>
      </c>
      <c r="R359" s="4" t="str">
        <f>IFERROR(VLOOKUP(Q359,$A:$N,13,0),"")</f>
        <v/>
      </c>
      <c r="S359" s="4" t="str">
        <f ca="1"/>
        <v/>
      </c>
      <c r="T359" s="4" t="str">
        <f ca="1"/>
        <v/>
      </c>
      <c r="U359" s="4" t="str">
        <f t="shared" ca="1" si="39"/>
        <v/>
      </c>
      <c r="X359" s="4" t="str">
        <f>IFERROR(VLOOKUP(V359,$A:$C,4,0),"")</f>
        <v/>
      </c>
      <c r="AA359" s="4" t="str">
        <f t="shared" si="40"/>
        <v/>
      </c>
      <c r="AB359" s="8" t="str" cm="1">
        <f t="array" ref="AB359">IFERROR(INDEX($A$4:$N$1000,SMALL(IF((INDEX(MID($A$4:$N$1000,1,2),,11)&lt;&gt;"NN")*(INDEX($A$4:$N$1000,,13)&gt;=50)*(INDEX($A$4:$N$1000,,13)&lt;100)*(INDEX($A$4:$N$1000,,13)&lt;&gt;""),MATCH(ROW($A$4:$N$1000),ROW($A$4:$N$1000)),""),ROWS($A$4:A359)),COLUMNS($A$1:A356)),"")</f>
        <v/>
      </c>
      <c r="AC359" s="4" t="str">
        <f>IFERROR(VLOOKUP(AB359,$A:$N,13,0),"")</f>
        <v/>
      </c>
      <c r="AD359" s="4" t="str">
        <f ca="1"/>
        <v/>
      </c>
      <c r="AE359" s="4" t="str">
        <f ca="1"/>
        <v/>
      </c>
      <c r="AF359" s="4" t="str">
        <f t="shared" ca="1" si="41"/>
        <v/>
      </c>
      <c r="AI359" s="4" t="str">
        <f>IFERROR(VLOOKUP(AG359,$A:$C,4,0),"")</f>
        <v/>
      </c>
      <c r="AL359" s="4" t="str">
        <f>IFERROR(VLOOKUP(AJ359,$A:$C,4,0),"")</f>
        <v/>
      </c>
      <c r="AM359" s="8" t="str" cm="1">
        <f t="array" ref="AM359">IFERROR(INDEX($A$4:$N$1000,SMALL(IF((INDEX(MID($A$4:$N$1000,1,2),,11)&lt;&gt;"NN")*(INDEX($A$4:$N$1000,,13)&gt;=0)*(INDEX($A$4:$N$1000,,13)&lt;50)*(INDEX($A$4:$N$1000,,13)&lt;&gt;""),MATCH(ROW($A$4:$N$1000),ROW($A$4:$N$1000)),""),ROWS($A$4:A359)),COLUMNS($A$1:A356)),"")</f>
        <v/>
      </c>
      <c r="AN359" s="4" t="str">
        <f>IFERROR(VLOOKUP(AM359,$A:$N,13,0),"")</f>
        <v/>
      </c>
      <c r="AO359" s="4" t="str">
        <f ca="1"/>
        <v/>
      </c>
      <c r="AP359" s="4" t="str">
        <f ca="1"/>
        <v/>
      </c>
      <c r="AQ359" s="4" t="str">
        <f t="shared" ca="1" si="42"/>
        <v/>
      </c>
      <c r="AT359" s="4" t="str">
        <f>IFERROR(VLOOKUP(AR359,$A:$C,4,0),"")</f>
        <v/>
      </c>
      <c r="AU359" s="8" t="str" cm="1">
        <f t="array" ref="AU359">IFERROR(INDEX($A$4:$N$1000,SMALL(IF((INDEX(MID($A$4:$N$1000,1,2),,11)="NN")*(INDEX($A$4:$N$1000,,13)&gt;=0)*(INDEX($A$4:$N$1000,,13)&lt;&gt;""),MATCH(ROW($A$4:$N$1000),ROW($A$4:$N$1000)),""),ROWS($A$4:A359)),COLUMNS($A$1:A356)),"")</f>
        <v/>
      </c>
      <c r="AV359" s="4" t="str">
        <f>IFERROR(VLOOKUP(AU359,$A:$N,13,0),"")</f>
        <v/>
      </c>
      <c r="AW359" s="4" t="str">
        <f ca="1"/>
        <v/>
      </c>
      <c r="AX359" s="4" t="str">
        <f ca="1"/>
        <v/>
      </c>
      <c r="AY359" s="4" t="str">
        <f ca="1">IFERROR(VLOOKUP(AW359,$A:$C,4,0),"")</f>
        <v/>
      </c>
    </row>
    <row r="360" spans="1:5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 s="20"/>
      <c r="Q360" s="4" t="str" cm="1">
        <f t="array" ref="Q360">IFERROR(INDEX($A$4:$N$1000,SMALL(IF((INDEX(MID($A$4:$N$1000,1,2),,11)&lt;&gt;"NN")*(INDEX($A$4:$N$1000,,13)&gt;=100)*(INDEX($A$4:$N$1000,,13)&lt;&gt;""),MATCH(ROW($A$4:$N$1000),ROW($A$4:$N$1000)),""),ROWS($A$4:A360)),COLUMNS($A$1:A357)),"")</f>
        <v/>
      </c>
      <c r="R360" s="4" t="str">
        <f>IFERROR(VLOOKUP(Q360,$A:$N,13,0),"")</f>
        <v/>
      </c>
      <c r="S360" s="4" t="str">
        <f ca="1"/>
        <v/>
      </c>
      <c r="T360" s="4" t="str">
        <f ca="1"/>
        <v/>
      </c>
      <c r="U360" s="4" t="str">
        <f t="shared" ca="1" si="39"/>
        <v/>
      </c>
      <c r="X360" s="4" t="str">
        <f>IFERROR(VLOOKUP(V360,$A:$C,4,0),"")</f>
        <v/>
      </c>
      <c r="AA360" s="4" t="str">
        <f t="shared" si="40"/>
        <v/>
      </c>
      <c r="AB360" s="8" t="str" cm="1">
        <f t="array" ref="AB360">IFERROR(INDEX($A$4:$N$1000,SMALL(IF((INDEX(MID($A$4:$N$1000,1,2),,11)&lt;&gt;"NN")*(INDEX($A$4:$N$1000,,13)&gt;=50)*(INDEX($A$4:$N$1000,,13)&lt;100)*(INDEX($A$4:$N$1000,,13)&lt;&gt;""),MATCH(ROW($A$4:$N$1000),ROW($A$4:$N$1000)),""),ROWS($A$4:A360)),COLUMNS($A$1:A357)),"")</f>
        <v/>
      </c>
      <c r="AC360" s="4" t="str">
        <f>IFERROR(VLOOKUP(AB360,$A:$N,13,0),"")</f>
        <v/>
      </c>
      <c r="AD360" s="4" t="str">
        <f ca="1"/>
        <v/>
      </c>
      <c r="AE360" s="4" t="str">
        <f ca="1"/>
        <v/>
      </c>
      <c r="AF360" s="4" t="str">
        <f t="shared" ca="1" si="41"/>
        <v/>
      </c>
      <c r="AI360" s="4" t="str">
        <f>IFERROR(VLOOKUP(AG360,$A:$C,4,0),"")</f>
        <v/>
      </c>
      <c r="AL360" s="4" t="str">
        <f>IFERROR(VLOOKUP(AJ360,$A:$C,4,0),"")</f>
        <v/>
      </c>
      <c r="AM360" s="8" t="str" cm="1">
        <f t="array" ref="AM360">IFERROR(INDEX($A$4:$N$1000,SMALL(IF((INDEX(MID($A$4:$N$1000,1,2),,11)&lt;&gt;"NN")*(INDEX($A$4:$N$1000,,13)&gt;=0)*(INDEX($A$4:$N$1000,,13)&lt;50)*(INDEX($A$4:$N$1000,,13)&lt;&gt;""),MATCH(ROW($A$4:$N$1000),ROW($A$4:$N$1000)),""),ROWS($A$4:A360)),COLUMNS($A$1:A357)),"")</f>
        <v/>
      </c>
      <c r="AN360" s="4" t="str">
        <f>IFERROR(VLOOKUP(AM360,$A:$N,13,0),"")</f>
        <v/>
      </c>
      <c r="AO360" s="4" t="str">
        <f ca="1"/>
        <v/>
      </c>
      <c r="AP360" s="4" t="str">
        <f ca="1"/>
        <v/>
      </c>
      <c r="AQ360" s="4" t="str">
        <f t="shared" ca="1" si="42"/>
        <v/>
      </c>
      <c r="AT360" s="4" t="str">
        <f>IFERROR(VLOOKUP(AR360,$A:$C,4,0),"")</f>
        <v/>
      </c>
      <c r="AU360" s="8" t="str" cm="1">
        <f t="array" ref="AU360">IFERROR(INDEX($A$4:$N$1000,SMALL(IF((INDEX(MID($A$4:$N$1000,1,2),,11)="NN")*(INDEX($A$4:$N$1000,,13)&gt;=0)*(INDEX($A$4:$N$1000,,13)&lt;&gt;""),MATCH(ROW($A$4:$N$1000),ROW($A$4:$N$1000)),""),ROWS($A$4:A360)),COLUMNS($A$1:A357)),"")</f>
        <v/>
      </c>
      <c r="AV360" s="4" t="str">
        <f>IFERROR(VLOOKUP(AU360,$A:$N,13,0),"")</f>
        <v/>
      </c>
      <c r="AW360" s="4" t="str">
        <f ca="1"/>
        <v/>
      </c>
      <c r="AX360" s="4" t="str">
        <f ca="1"/>
        <v/>
      </c>
      <c r="AY360" s="4" t="str">
        <f ca="1">IFERROR(VLOOKUP(AW360,$A:$C,4,0),"")</f>
        <v/>
      </c>
    </row>
    <row r="361" spans="1:5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 s="20"/>
      <c r="Q361" s="4" t="str" cm="1">
        <f t="array" ref="Q361">IFERROR(INDEX($A$4:$N$1000,SMALL(IF((INDEX(MID($A$4:$N$1000,1,2),,11)&lt;&gt;"NN")*(INDEX($A$4:$N$1000,,13)&gt;=100)*(INDEX($A$4:$N$1000,,13)&lt;&gt;""),MATCH(ROW($A$4:$N$1000),ROW($A$4:$N$1000)),""),ROWS($A$4:A361)),COLUMNS($A$1:A358)),"")</f>
        <v/>
      </c>
      <c r="R361" s="4" t="str">
        <f>IFERROR(VLOOKUP(Q361,$A:$N,13,0),"")</f>
        <v/>
      </c>
      <c r="S361" s="4" t="str">
        <f ca="1"/>
        <v/>
      </c>
      <c r="T361" s="4" t="str">
        <f ca="1"/>
        <v/>
      </c>
      <c r="U361" s="4" t="str">
        <f t="shared" ca="1" si="39"/>
        <v/>
      </c>
      <c r="X361" s="4" t="str">
        <f>IFERROR(VLOOKUP(V361,$A:$C,4,0),"")</f>
        <v/>
      </c>
      <c r="AA361" s="4" t="str">
        <f t="shared" si="40"/>
        <v/>
      </c>
      <c r="AB361" s="8" t="str" cm="1">
        <f t="array" ref="AB361">IFERROR(INDEX($A$4:$N$1000,SMALL(IF((INDEX(MID($A$4:$N$1000,1,2),,11)&lt;&gt;"NN")*(INDEX($A$4:$N$1000,,13)&gt;=50)*(INDEX($A$4:$N$1000,,13)&lt;100)*(INDEX($A$4:$N$1000,,13)&lt;&gt;""),MATCH(ROW($A$4:$N$1000),ROW($A$4:$N$1000)),""),ROWS($A$4:A361)),COLUMNS($A$1:A358)),"")</f>
        <v/>
      </c>
      <c r="AC361" s="4" t="str">
        <f>IFERROR(VLOOKUP(AB361,$A:$N,13,0),"")</f>
        <v/>
      </c>
      <c r="AD361" s="4" t="str">
        <f ca="1"/>
        <v/>
      </c>
      <c r="AE361" s="4" t="str">
        <f ca="1"/>
        <v/>
      </c>
      <c r="AF361" s="4" t="str">
        <f t="shared" ca="1" si="41"/>
        <v/>
      </c>
      <c r="AI361" s="4" t="str">
        <f>IFERROR(VLOOKUP(AG361,$A:$C,4,0),"")</f>
        <v/>
      </c>
      <c r="AL361" s="4" t="str">
        <f>IFERROR(VLOOKUP(AJ361,$A:$C,4,0),"")</f>
        <v/>
      </c>
      <c r="AM361" s="8" t="str" cm="1">
        <f t="array" ref="AM361">IFERROR(INDEX($A$4:$N$1000,SMALL(IF((INDEX(MID($A$4:$N$1000,1,2),,11)&lt;&gt;"NN")*(INDEX($A$4:$N$1000,,13)&gt;=0)*(INDEX($A$4:$N$1000,,13)&lt;50)*(INDEX($A$4:$N$1000,,13)&lt;&gt;""),MATCH(ROW($A$4:$N$1000),ROW($A$4:$N$1000)),""),ROWS($A$4:A361)),COLUMNS($A$1:A358)),"")</f>
        <v/>
      </c>
      <c r="AN361" s="4" t="str">
        <f>IFERROR(VLOOKUP(AM361,$A:$N,13,0),"")</f>
        <v/>
      </c>
      <c r="AO361" s="4" t="str">
        <f ca="1"/>
        <v/>
      </c>
      <c r="AP361" s="4" t="str">
        <f ca="1"/>
        <v/>
      </c>
      <c r="AQ361" s="4" t="str">
        <f t="shared" ca="1" si="42"/>
        <v/>
      </c>
      <c r="AT361" s="4" t="str">
        <f>IFERROR(VLOOKUP(AR361,$A:$C,4,0),"")</f>
        <v/>
      </c>
      <c r="AU361" s="8" t="str" cm="1">
        <f t="array" ref="AU361">IFERROR(INDEX($A$4:$N$1000,SMALL(IF((INDEX(MID($A$4:$N$1000,1,2),,11)="NN")*(INDEX($A$4:$N$1000,,13)&gt;=0)*(INDEX($A$4:$N$1000,,13)&lt;&gt;""),MATCH(ROW($A$4:$N$1000),ROW($A$4:$N$1000)),""),ROWS($A$4:A361)),COLUMNS($A$1:A358)),"")</f>
        <v/>
      </c>
      <c r="AV361" s="4" t="str">
        <f>IFERROR(VLOOKUP(AU361,$A:$N,13,0),"")</f>
        <v/>
      </c>
      <c r="AW361" s="4" t="str">
        <f ca="1"/>
        <v/>
      </c>
      <c r="AX361" s="4" t="str">
        <f ca="1"/>
        <v/>
      </c>
      <c r="AY361" s="4" t="str">
        <f ca="1">IFERROR(VLOOKUP(AW361,$A:$C,4,0),"")</f>
        <v/>
      </c>
    </row>
    <row r="362" spans="1:5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 s="20"/>
      <c r="Q362" s="4" t="str" cm="1">
        <f t="array" ref="Q362">IFERROR(INDEX($A$4:$N$1000,SMALL(IF((INDEX(MID($A$4:$N$1000,1,2),,11)&lt;&gt;"NN")*(INDEX($A$4:$N$1000,,13)&gt;=100)*(INDEX($A$4:$N$1000,,13)&lt;&gt;""),MATCH(ROW($A$4:$N$1000),ROW($A$4:$N$1000)),""),ROWS($A$4:A362)),COLUMNS($A$1:A359)),"")</f>
        <v/>
      </c>
      <c r="R362" s="4" t="str">
        <f>IFERROR(VLOOKUP(Q362,$A:$N,13,0),"")</f>
        <v/>
      </c>
      <c r="S362" s="4" t="str">
        <f ca="1"/>
        <v/>
      </c>
      <c r="T362" s="4" t="str">
        <f ca="1"/>
        <v/>
      </c>
      <c r="U362" s="4" t="str">
        <f t="shared" ca="1" si="39"/>
        <v/>
      </c>
      <c r="X362" s="4" t="str">
        <f>IFERROR(VLOOKUP(V362,$A:$C,4,0),"")</f>
        <v/>
      </c>
      <c r="AA362" s="4" t="str">
        <f t="shared" si="40"/>
        <v/>
      </c>
      <c r="AB362" s="8" t="str" cm="1">
        <f t="array" ref="AB362">IFERROR(INDEX($A$4:$N$1000,SMALL(IF((INDEX(MID($A$4:$N$1000,1,2),,11)&lt;&gt;"NN")*(INDEX($A$4:$N$1000,,13)&gt;=50)*(INDEX($A$4:$N$1000,,13)&lt;100)*(INDEX($A$4:$N$1000,,13)&lt;&gt;""),MATCH(ROW($A$4:$N$1000),ROW($A$4:$N$1000)),""),ROWS($A$4:A362)),COLUMNS($A$1:A359)),"")</f>
        <v/>
      </c>
      <c r="AC362" s="4" t="str">
        <f>IFERROR(VLOOKUP(AB362,$A:$N,13,0),"")</f>
        <v/>
      </c>
      <c r="AD362" s="4" t="str">
        <f ca="1"/>
        <v/>
      </c>
      <c r="AE362" s="4" t="str">
        <f ca="1"/>
        <v/>
      </c>
      <c r="AF362" s="4" t="str">
        <f t="shared" ca="1" si="41"/>
        <v/>
      </c>
      <c r="AI362" s="4" t="str">
        <f>IFERROR(VLOOKUP(AG362,$A:$C,4,0),"")</f>
        <v/>
      </c>
      <c r="AL362" s="4" t="str">
        <f>IFERROR(VLOOKUP(AJ362,$A:$C,4,0),"")</f>
        <v/>
      </c>
      <c r="AM362" s="8" t="str" cm="1">
        <f t="array" ref="AM362">IFERROR(INDEX($A$4:$N$1000,SMALL(IF((INDEX(MID($A$4:$N$1000,1,2),,11)&lt;&gt;"NN")*(INDEX($A$4:$N$1000,,13)&gt;=0)*(INDEX($A$4:$N$1000,,13)&lt;50)*(INDEX($A$4:$N$1000,,13)&lt;&gt;""),MATCH(ROW($A$4:$N$1000),ROW($A$4:$N$1000)),""),ROWS($A$4:A362)),COLUMNS($A$1:A359)),"")</f>
        <v/>
      </c>
      <c r="AN362" s="4" t="str">
        <f>IFERROR(VLOOKUP(AM362,$A:$N,13,0),"")</f>
        <v/>
      </c>
      <c r="AO362" s="4" t="str">
        <f ca="1"/>
        <v/>
      </c>
      <c r="AP362" s="4" t="str">
        <f ca="1"/>
        <v/>
      </c>
      <c r="AQ362" s="4" t="str">
        <f t="shared" ca="1" si="42"/>
        <v/>
      </c>
      <c r="AT362" s="4" t="str">
        <f>IFERROR(VLOOKUP(AR362,$A:$C,4,0),"")</f>
        <v/>
      </c>
      <c r="AU362" s="8" t="str" cm="1">
        <f t="array" ref="AU362">IFERROR(INDEX($A$4:$N$1000,SMALL(IF((INDEX(MID($A$4:$N$1000,1,2),,11)="NN")*(INDEX($A$4:$N$1000,,13)&gt;=0)*(INDEX($A$4:$N$1000,,13)&lt;&gt;""),MATCH(ROW($A$4:$N$1000),ROW($A$4:$N$1000)),""),ROWS($A$4:A362)),COLUMNS($A$1:A359)),"")</f>
        <v/>
      </c>
      <c r="AV362" s="4" t="str">
        <f>IFERROR(VLOOKUP(AU362,$A:$N,13,0),"")</f>
        <v/>
      </c>
      <c r="AW362" s="4" t="str">
        <f ca="1"/>
        <v/>
      </c>
      <c r="AX362" s="4" t="str">
        <f ca="1"/>
        <v/>
      </c>
      <c r="AY362" s="4" t="str">
        <f ca="1">IFERROR(VLOOKUP(AW362,$A:$C,4,0),"")</f>
        <v/>
      </c>
    </row>
    <row r="363" spans="1:5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 s="20"/>
      <c r="Q363" s="4" t="str" cm="1">
        <f t="array" ref="Q363">IFERROR(INDEX($A$4:$N$1000,SMALL(IF((INDEX(MID($A$4:$N$1000,1,2),,11)&lt;&gt;"NN")*(INDEX($A$4:$N$1000,,13)&gt;=100)*(INDEX($A$4:$N$1000,,13)&lt;&gt;""),MATCH(ROW($A$4:$N$1000),ROW($A$4:$N$1000)),""),ROWS($A$4:A363)),COLUMNS($A$1:A360)),"")</f>
        <v/>
      </c>
      <c r="R363" s="4" t="str">
        <f>IFERROR(VLOOKUP(Q363,$A:$N,13,0),"")</f>
        <v/>
      </c>
      <c r="S363" s="4" t="str">
        <f ca="1"/>
        <v/>
      </c>
      <c r="T363" s="4" t="str">
        <f ca="1"/>
        <v/>
      </c>
      <c r="U363" s="4" t="str">
        <f t="shared" ca="1" si="39"/>
        <v/>
      </c>
      <c r="X363" s="4" t="str">
        <f>IFERROR(VLOOKUP(V363,$A:$C,4,0),"")</f>
        <v/>
      </c>
      <c r="AA363" s="4" t="str">
        <f t="shared" si="40"/>
        <v/>
      </c>
      <c r="AB363" s="8" t="str" cm="1">
        <f t="array" ref="AB363">IFERROR(INDEX($A$4:$N$1000,SMALL(IF((INDEX(MID($A$4:$N$1000,1,2),,11)&lt;&gt;"NN")*(INDEX($A$4:$N$1000,,13)&gt;=50)*(INDEX($A$4:$N$1000,,13)&lt;100)*(INDEX($A$4:$N$1000,,13)&lt;&gt;""),MATCH(ROW($A$4:$N$1000),ROW($A$4:$N$1000)),""),ROWS($A$4:A363)),COLUMNS($A$1:A360)),"")</f>
        <v/>
      </c>
      <c r="AC363" s="4" t="str">
        <f>IFERROR(VLOOKUP(AB363,$A:$N,13,0),"")</f>
        <v/>
      </c>
      <c r="AD363" s="4" t="str">
        <f ca="1"/>
        <v/>
      </c>
      <c r="AE363" s="4" t="str">
        <f ca="1"/>
        <v/>
      </c>
      <c r="AF363" s="4" t="str">
        <f t="shared" ca="1" si="41"/>
        <v/>
      </c>
      <c r="AI363" s="4" t="str">
        <f>IFERROR(VLOOKUP(AG363,$A:$C,4,0),"")</f>
        <v/>
      </c>
      <c r="AL363" s="4" t="str">
        <f>IFERROR(VLOOKUP(AJ363,$A:$C,4,0),"")</f>
        <v/>
      </c>
      <c r="AM363" s="8" t="str" cm="1">
        <f t="array" ref="AM363">IFERROR(INDEX($A$4:$N$1000,SMALL(IF((INDEX(MID($A$4:$N$1000,1,2),,11)&lt;&gt;"NN")*(INDEX($A$4:$N$1000,,13)&gt;=0)*(INDEX($A$4:$N$1000,,13)&lt;50)*(INDEX($A$4:$N$1000,,13)&lt;&gt;""),MATCH(ROW($A$4:$N$1000),ROW($A$4:$N$1000)),""),ROWS($A$4:A363)),COLUMNS($A$1:A360)),"")</f>
        <v/>
      </c>
      <c r="AN363" s="4" t="str">
        <f>IFERROR(VLOOKUP(AM363,$A:$N,13,0),"")</f>
        <v/>
      </c>
      <c r="AO363" s="4" t="str">
        <f ca="1"/>
        <v/>
      </c>
      <c r="AP363" s="4" t="str">
        <f ca="1"/>
        <v/>
      </c>
      <c r="AQ363" s="4" t="str">
        <f t="shared" ca="1" si="42"/>
        <v/>
      </c>
      <c r="AT363" s="4" t="str">
        <f>IFERROR(VLOOKUP(AR363,$A:$C,4,0),"")</f>
        <v/>
      </c>
      <c r="AU363" s="8" t="str" cm="1">
        <f t="array" ref="AU363">IFERROR(INDEX($A$4:$N$1000,SMALL(IF((INDEX(MID($A$4:$N$1000,1,2),,11)="NN")*(INDEX($A$4:$N$1000,,13)&gt;=0)*(INDEX($A$4:$N$1000,,13)&lt;&gt;""),MATCH(ROW($A$4:$N$1000),ROW($A$4:$N$1000)),""),ROWS($A$4:A363)),COLUMNS($A$1:A360)),"")</f>
        <v/>
      </c>
      <c r="AV363" s="4" t="str">
        <f>IFERROR(VLOOKUP(AU363,$A:$N,13,0),"")</f>
        <v/>
      </c>
      <c r="AW363" s="4" t="str">
        <f ca="1"/>
        <v/>
      </c>
      <c r="AX363" s="4" t="str">
        <f ca="1"/>
        <v/>
      </c>
      <c r="AY363" s="4" t="str">
        <f ca="1">IFERROR(VLOOKUP(AW363,$A:$C,4,0),"")</f>
        <v/>
      </c>
    </row>
    <row r="364" spans="1:5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 s="20"/>
      <c r="Q364" s="4" t="str" cm="1">
        <f t="array" ref="Q364">IFERROR(INDEX($A$4:$N$1000,SMALL(IF((INDEX(MID($A$4:$N$1000,1,2),,11)&lt;&gt;"NN")*(INDEX($A$4:$N$1000,,13)&gt;=100)*(INDEX($A$4:$N$1000,,13)&lt;&gt;""),MATCH(ROW($A$4:$N$1000),ROW($A$4:$N$1000)),""),ROWS($A$4:A364)),COLUMNS($A$1:A361)),"")</f>
        <v/>
      </c>
      <c r="R364" s="4" t="str">
        <f>IFERROR(VLOOKUP(Q364,$A:$N,13,0),"")</f>
        <v/>
      </c>
      <c r="S364" s="4" t="str">
        <f ca="1"/>
        <v/>
      </c>
      <c r="T364" s="4" t="str">
        <f ca="1"/>
        <v/>
      </c>
      <c r="U364" s="4" t="str">
        <f t="shared" ca="1" si="39"/>
        <v/>
      </c>
      <c r="X364" s="4" t="str">
        <f>IFERROR(VLOOKUP(V364,$A:$C,4,0),"")</f>
        <v/>
      </c>
      <c r="AA364" s="4" t="str">
        <f t="shared" si="40"/>
        <v/>
      </c>
      <c r="AB364" s="8" t="str" cm="1">
        <f t="array" ref="AB364">IFERROR(INDEX($A$4:$N$1000,SMALL(IF((INDEX(MID($A$4:$N$1000,1,2),,11)&lt;&gt;"NN")*(INDEX($A$4:$N$1000,,13)&gt;=50)*(INDEX($A$4:$N$1000,,13)&lt;100)*(INDEX($A$4:$N$1000,,13)&lt;&gt;""),MATCH(ROW($A$4:$N$1000),ROW($A$4:$N$1000)),""),ROWS($A$4:A364)),COLUMNS($A$1:A361)),"")</f>
        <v/>
      </c>
      <c r="AC364" s="4" t="str">
        <f>IFERROR(VLOOKUP(AB364,$A:$N,13,0),"")</f>
        <v/>
      </c>
      <c r="AD364" s="4" t="str">
        <f ca="1"/>
        <v/>
      </c>
      <c r="AE364" s="4" t="str">
        <f ca="1"/>
        <v/>
      </c>
      <c r="AF364" s="4" t="str">
        <f t="shared" ca="1" si="41"/>
        <v/>
      </c>
      <c r="AI364" s="4" t="str">
        <f>IFERROR(VLOOKUP(AG364,$A:$C,4,0),"")</f>
        <v/>
      </c>
      <c r="AL364" s="4" t="str">
        <f>IFERROR(VLOOKUP(AJ364,$A:$C,4,0),"")</f>
        <v/>
      </c>
      <c r="AM364" s="8" t="str" cm="1">
        <f t="array" ref="AM364">IFERROR(INDEX($A$4:$N$1000,SMALL(IF((INDEX(MID($A$4:$N$1000,1,2),,11)&lt;&gt;"NN")*(INDEX($A$4:$N$1000,,13)&gt;=0)*(INDEX($A$4:$N$1000,,13)&lt;50)*(INDEX($A$4:$N$1000,,13)&lt;&gt;""),MATCH(ROW($A$4:$N$1000),ROW($A$4:$N$1000)),""),ROWS($A$4:A364)),COLUMNS($A$1:A361)),"")</f>
        <v/>
      </c>
      <c r="AN364" s="4" t="str">
        <f>IFERROR(VLOOKUP(AM364,$A:$N,13,0),"")</f>
        <v/>
      </c>
      <c r="AO364" s="4" t="str">
        <f ca="1"/>
        <v/>
      </c>
      <c r="AP364" s="4" t="str">
        <f ca="1"/>
        <v/>
      </c>
      <c r="AQ364" s="4" t="str">
        <f t="shared" ca="1" si="42"/>
        <v/>
      </c>
      <c r="AT364" s="4" t="str">
        <f>IFERROR(VLOOKUP(AR364,$A:$C,4,0),"")</f>
        <v/>
      </c>
      <c r="AU364" s="8" t="str" cm="1">
        <f t="array" ref="AU364">IFERROR(INDEX($A$4:$N$1000,SMALL(IF((INDEX(MID($A$4:$N$1000,1,2),,11)="NN")*(INDEX($A$4:$N$1000,,13)&gt;=0)*(INDEX($A$4:$N$1000,,13)&lt;&gt;""),MATCH(ROW($A$4:$N$1000),ROW($A$4:$N$1000)),""),ROWS($A$4:A364)),COLUMNS($A$1:A361)),"")</f>
        <v/>
      </c>
      <c r="AV364" s="4" t="str">
        <f>IFERROR(VLOOKUP(AU364,$A:$N,13,0),"")</f>
        <v/>
      </c>
      <c r="AW364" s="4" t="str">
        <f ca="1"/>
        <v/>
      </c>
      <c r="AX364" s="4" t="str">
        <f ca="1"/>
        <v/>
      </c>
      <c r="AY364" s="4" t="str">
        <f ca="1">IFERROR(VLOOKUP(AW364,$A:$C,4,0),"")</f>
        <v/>
      </c>
    </row>
    <row r="365" spans="1:5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 s="20"/>
      <c r="Q365" s="4" t="str" cm="1">
        <f t="array" ref="Q365">IFERROR(INDEX($A$4:$N$1000,SMALL(IF((INDEX(MID($A$4:$N$1000,1,2),,11)&lt;&gt;"NN")*(INDEX($A$4:$N$1000,,13)&gt;=100)*(INDEX($A$4:$N$1000,,13)&lt;&gt;""),MATCH(ROW($A$4:$N$1000),ROW($A$4:$N$1000)),""),ROWS($A$4:A365)),COLUMNS($A$1:A362)),"")</f>
        <v/>
      </c>
      <c r="R365" s="4" t="str">
        <f>IFERROR(VLOOKUP(Q365,$A:$N,13,0),"")</f>
        <v/>
      </c>
      <c r="S365" s="4" t="str">
        <f ca="1"/>
        <v/>
      </c>
      <c r="T365" s="4" t="str">
        <f ca="1"/>
        <v/>
      </c>
      <c r="U365" s="4" t="str">
        <f t="shared" ca="1" si="39"/>
        <v/>
      </c>
      <c r="X365" s="4" t="str">
        <f>IFERROR(VLOOKUP(V365,$A:$C,4,0),"")</f>
        <v/>
      </c>
      <c r="AA365" s="4" t="str">
        <f t="shared" si="40"/>
        <v/>
      </c>
      <c r="AB365" s="8" t="str" cm="1">
        <f t="array" ref="AB365">IFERROR(INDEX($A$4:$N$1000,SMALL(IF((INDEX(MID($A$4:$N$1000,1,2),,11)&lt;&gt;"NN")*(INDEX($A$4:$N$1000,,13)&gt;=50)*(INDEX($A$4:$N$1000,,13)&lt;100)*(INDEX($A$4:$N$1000,,13)&lt;&gt;""),MATCH(ROW($A$4:$N$1000),ROW($A$4:$N$1000)),""),ROWS($A$4:A365)),COLUMNS($A$1:A362)),"")</f>
        <v/>
      </c>
      <c r="AC365" s="4" t="str">
        <f>IFERROR(VLOOKUP(AB365,$A:$N,13,0),"")</f>
        <v/>
      </c>
      <c r="AD365" s="4" t="str">
        <f ca="1"/>
        <v/>
      </c>
      <c r="AE365" s="4" t="str">
        <f ca="1"/>
        <v/>
      </c>
      <c r="AF365" s="4" t="str">
        <f t="shared" ca="1" si="41"/>
        <v/>
      </c>
      <c r="AI365" s="4" t="str">
        <f>IFERROR(VLOOKUP(AG365,$A:$C,4,0),"")</f>
        <v/>
      </c>
      <c r="AL365" s="4" t="str">
        <f>IFERROR(VLOOKUP(AJ365,$A:$C,4,0),"")</f>
        <v/>
      </c>
      <c r="AM365" s="8" t="str" cm="1">
        <f t="array" ref="AM365">IFERROR(INDEX($A$4:$N$1000,SMALL(IF((INDEX(MID($A$4:$N$1000,1,2),,11)&lt;&gt;"NN")*(INDEX($A$4:$N$1000,,13)&gt;=0)*(INDEX($A$4:$N$1000,,13)&lt;50)*(INDEX($A$4:$N$1000,,13)&lt;&gt;""),MATCH(ROW($A$4:$N$1000),ROW($A$4:$N$1000)),""),ROWS($A$4:A365)),COLUMNS($A$1:A362)),"")</f>
        <v/>
      </c>
      <c r="AN365" s="4" t="str">
        <f>IFERROR(VLOOKUP(AM365,$A:$N,13,0),"")</f>
        <v/>
      </c>
      <c r="AO365" s="4" t="str">
        <f ca="1"/>
        <v/>
      </c>
      <c r="AP365" s="4" t="str">
        <f ca="1"/>
        <v/>
      </c>
      <c r="AQ365" s="4" t="str">
        <f t="shared" ca="1" si="42"/>
        <v/>
      </c>
      <c r="AT365" s="4" t="str">
        <f>IFERROR(VLOOKUP(AR365,$A:$C,4,0),"")</f>
        <v/>
      </c>
      <c r="AU365" s="8" t="str" cm="1">
        <f t="array" ref="AU365">IFERROR(INDEX($A$4:$N$1000,SMALL(IF((INDEX(MID($A$4:$N$1000,1,2),,11)="NN")*(INDEX($A$4:$N$1000,,13)&gt;=0)*(INDEX($A$4:$N$1000,,13)&lt;&gt;""),MATCH(ROW($A$4:$N$1000),ROW($A$4:$N$1000)),""),ROWS($A$4:A365)),COLUMNS($A$1:A362)),"")</f>
        <v/>
      </c>
      <c r="AV365" s="4" t="str">
        <f>IFERROR(VLOOKUP(AU365,$A:$N,13,0),"")</f>
        <v/>
      </c>
      <c r="AW365" s="4" t="str">
        <f ca="1"/>
        <v/>
      </c>
      <c r="AX365" s="4" t="str">
        <f ca="1"/>
        <v/>
      </c>
      <c r="AY365" s="4" t="str">
        <f ca="1">IFERROR(VLOOKUP(AW365,$A:$C,4,0),"")</f>
        <v/>
      </c>
    </row>
    <row r="366" spans="1:5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 s="20"/>
      <c r="Q366" s="4" t="str" cm="1">
        <f t="array" ref="Q366">IFERROR(INDEX($A$4:$N$1000,SMALL(IF((INDEX(MID($A$4:$N$1000,1,2),,11)&lt;&gt;"NN")*(INDEX($A$4:$N$1000,,13)&gt;=100)*(INDEX($A$4:$N$1000,,13)&lt;&gt;""),MATCH(ROW($A$4:$N$1000),ROW($A$4:$N$1000)),""),ROWS($A$4:A366)),COLUMNS($A$1:A363)),"")</f>
        <v/>
      </c>
      <c r="R366" s="4" t="str">
        <f>IFERROR(VLOOKUP(Q366,$A:$N,13,0),"")</f>
        <v/>
      </c>
      <c r="S366" s="4" t="str">
        <f ca="1"/>
        <v/>
      </c>
      <c r="T366" s="4" t="str">
        <f ca="1"/>
        <v/>
      </c>
      <c r="U366" s="4" t="str">
        <f t="shared" ca="1" si="39"/>
        <v/>
      </c>
      <c r="X366" s="4" t="str">
        <f>IFERROR(VLOOKUP(V366,$A:$C,4,0),"")</f>
        <v/>
      </c>
      <c r="AA366" s="4" t="str">
        <f t="shared" si="40"/>
        <v/>
      </c>
      <c r="AB366" s="8" t="str" cm="1">
        <f t="array" ref="AB366">IFERROR(INDEX($A$4:$N$1000,SMALL(IF((INDEX(MID($A$4:$N$1000,1,2),,11)&lt;&gt;"NN")*(INDEX($A$4:$N$1000,,13)&gt;=50)*(INDEX($A$4:$N$1000,,13)&lt;100)*(INDEX($A$4:$N$1000,,13)&lt;&gt;""),MATCH(ROW($A$4:$N$1000),ROW($A$4:$N$1000)),""),ROWS($A$4:A366)),COLUMNS($A$1:A363)),"")</f>
        <v/>
      </c>
      <c r="AC366" s="4" t="str">
        <f>IFERROR(VLOOKUP(AB366,$A:$N,13,0),"")</f>
        <v/>
      </c>
      <c r="AD366" s="4" t="str">
        <f ca="1"/>
        <v/>
      </c>
      <c r="AE366" s="4" t="str">
        <f ca="1"/>
        <v/>
      </c>
      <c r="AF366" s="4" t="str">
        <f t="shared" ca="1" si="41"/>
        <v/>
      </c>
      <c r="AI366" s="4" t="str">
        <f>IFERROR(VLOOKUP(AG366,$A:$C,4,0),"")</f>
        <v/>
      </c>
      <c r="AL366" s="4" t="str">
        <f>IFERROR(VLOOKUP(AJ366,$A:$C,4,0),"")</f>
        <v/>
      </c>
      <c r="AM366" s="8" t="str" cm="1">
        <f t="array" ref="AM366">IFERROR(INDEX($A$4:$N$1000,SMALL(IF((INDEX(MID($A$4:$N$1000,1,2),,11)&lt;&gt;"NN")*(INDEX($A$4:$N$1000,,13)&gt;=0)*(INDEX($A$4:$N$1000,,13)&lt;50)*(INDEX($A$4:$N$1000,,13)&lt;&gt;""),MATCH(ROW($A$4:$N$1000),ROW($A$4:$N$1000)),""),ROWS($A$4:A366)),COLUMNS($A$1:A363)),"")</f>
        <v/>
      </c>
      <c r="AN366" s="4" t="str">
        <f>IFERROR(VLOOKUP(AM366,$A:$N,13,0),"")</f>
        <v/>
      </c>
      <c r="AO366" s="4" t="str">
        <f ca="1"/>
        <v/>
      </c>
      <c r="AP366" s="4" t="str">
        <f ca="1"/>
        <v/>
      </c>
      <c r="AQ366" s="4" t="str">
        <f t="shared" ca="1" si="42"/>
        <v/>
      </c>
      <c r="AT366" s="4" t="str">
        <f>IFERROR(VLOOKUP(AR366,$A:$C,4,0),"")</f>
        <v/>
      </c>
      <c r="AU366" s="8" t="str" cm="1">
        <f t="array" ref="AU366">IFERROR(INDEX($A$4:$N$1000,SMALL(IF((INDEX(MID($A$4:$N$1000,1,2),,11)="NN")*(INDEX($A$4:$N$1000,,13)&gt;=0)*(INDEX($A$4:$N$1000,,13)&lt;&gt;""),MATCH(ROW($A$4:$N$1000),ROW($A$4:$N$1000)),""),ROWS($A$4:A366)),COLUMNS($A$1:A363)),"")</f>
        <v/>
      </c>
      <c r="AV366" s="4" t="str">
        <f>IFERROR(VLOOKUP(AU366,$A:$N,13,0),"")</f>
        <v/>
      </c>
      <c r="AW366" s="4" t="str">
        <f ca="1"/>
        <v/>
      </c>
      <c r="AX366" s="4" t="str">
        <f ca="1"/>
        <v/>
      </c>
      <c r="AY366" s="4" t="str">
        <f ca="1">IFERROR(VLOOKUP(AW366,$A:$C,4,0),"")</f>
        <v/>
      </c>
    </row>
    <row r="367" spans="1:5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 s="20"/>
      <c r="Q367" s="4" t="str" cm="1">
        <f t="array" ref="Q367">IFERROR(INDEX($A$4:$N$1000,SMALL(IF((INDEX(MID($A$4:$N$1000,1,2),,11)&lt;&gt;"NN")*(INDEX($A$4:$N$1000,,13)&gt;=100)*(INDEX($A$4:$N$1000,,13)&lt;&gt;""),MATCH(ROW($A$4:$N$1000),ROW($A$4:$N$1000)),""),ROWS($A$4:A367)),COLUMNS($A$1:A364)),"")</f>
        <v/>
      </c>
      <c r="R367" s="4" t="str">
        <f>IFERROR(VLOOKUP(Q367,$A:$N,13,0),"")</f>
        <v/>
      </c>
      <c r="S367" s="4" t="str">
        <f ca="1"/>
        <v/>
      </c>
      <c r="T367" s="4" t="str">
        <f ca="1"/>
        <v/>
      </c>
      <c r="U367" s="4" t="str">
        <f t="shared" ca="1" si="39"/>
        <v/>
      </c>
      <c r="X367" s="4" t="str">
        <f>IFERROR(VLOOKUP(V367,$A:$C,4,0),"")</f>
        <v/>
      </c>
      <c r="AA367" s="4" t="str">
        <f t="shared" si="40"/>
        <v/>
      </c>
      <c r="AB367" s="8" t="str" cm="1">
        <f t="array" ref="AB367">IFERROR(INDEX($A$4:$N$1000,SMALL(IF((INDEX(MID($A$4:$N$1000,1,2),,11)&lt;&gt;"NN")*(INDEX($A$4:$N$1000,,13)&gt;=50)*(INDEX($A$4:$N$1000,,13)&lt;100)*(INDEX($A$4:$N$1000,,13)&lt;&gt;""),MATCH(ROW($A$4:$N$1000),ROW($A$4:$N$1000)),""),ROWS($A$4:A367)),COLUMNS($A$1:A364)),"")</f>
        <v/>
      </c>
      <c r="AC367" s="4" t="str">
        <f>IFERROR(VLOOKUP(AB367,$A:$N,13,0),"")</f>
        <v/>
      </c>
      <c r="AD367" s="4" t="str">
        <f ca="1"/>
        <v/>
      </c>
      <c r="AE367" s="4" t="str">
        <f ca="1"/>
        <v/>
      </c>
      <c r="AF367" s="4" t="str">
        <f t="shared" ca="1" si="41"/>
        <v/>
      </c>
      <c r="AI367" s="4" t="str">
        <f>IFERROR(VLOOKUP(AG367,$A:$C,4,0),"")</f>
        <v/>
      </c>
      <c r="AL367" s="4" t="str">
        <f>IFERROR(VLOOKUP(AJ367,$A:$C,4,0),"")</f>
        <v/>
      </c>
      <c r="AM367" s="8" t="str" cm="1">
        <f t="array" ref="AM367">IFERROR(INDEX($A$4:$N$1000,SMALL(IF((INDEX(MID($A$4:$N$1000,1,2),,11)&lt;&gt;"NN")*(INDEX($A$4:$N$1000,,13)&gt;=0)*(INDEX($A$4:$N$1000,,13)&lt;50)*(INDEX($A$4:$N$1000,,13)&lt;&gt;""),MATCH(ROW($A$4:$N$1000),ROW($A$4:$N$1000)),""),ROWS($A$4:A367)),COLUMNS($A$1:A364)),"")</f>
        <v/>
      </c>
      <c r="AN367" s="4" t="str">
        <f>IFERROR(VLOOKUP(AM367,$A:$N,13,0),"")</f>
        <v/>
      </c>
      <c r="AO367" s="4" t="str">
        <f ca="1"/>
        <v/>
      </c>
      <c r="AP367" s="4" t="str">
        <f ca="1"/>
        <v/>
      </c>
      <c r="AQ367" s="4" t="str">
        <f t="shared" ca="1" si="42"/>
        <v/>
      </c>
      <c r="AT367" s="4" t="str">
        <f>IFERROR(VLOOKUP(AR367,$A:$C,4,0),"")</f>
        <v/>
      </c>
      <c r="AU367" s="8" t="str" cm="1">
        <f t="array" ref="AU367">IFERROR(INDEX($A$4:$N$1000,SMALL(IF((INDEX(MID($A$4:$N$1000,1,2),,11)="NN")*(INDEX($A$4:$N$1000,,13)&gt;=0)*(INDEX($A$4:$N$1000,,13)&lt;&gt;""),MATCH(ROW($A$4:$N$1000),ROW($A$4:$N$1000)),""),ROWS($A$4:A367)),COLUMNS($A$1:A364)),"")</f>
        <v/>
      </c>
      <c r="AV367" s="4" t="str">
        <f>IFERROR(VLOOKUP(AU367,$A:$N,13,0),"")</f>
        <v/>
      </c>
      <c r="AW367" s="4" t="str">
        <f ca="1"/>
        <v/>
      </c>
      <c r="AX367" s="4" t="str">
        <f ca="1"/>
        <v/>
      </c>
      <c r="AY367" s="4" t="str">
        <f ca="1">IFERROR(VLOOKUP(AW367,$A:$C,4,0),"")</f>
        <v/>
      </c>
    </row>
    <row r="368" spans="1:5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 s="20"/>
      <c r="Q368" s="4" t="str" cm="1">
        <f t="array" ref="Q368">IFERROR(INDEX($A$4:$N$1000,SMALL(IF((INDEX(MID($A$4:$N$1000,1,2),,11)&lt;&gt;"NN")*(INDEX($A$4:$N$1000,,13)&gt;=100)*(INDEX($A$4:$N$1000,,13)&lt;&gt;""),MATCH(ROW($A$4:$N$1000),ROW($A$4:$N$1000)),""),ROWS($A$4:A368)),COLUMNS($A$1:A365)),"")</f>
        <v/>
      </c>
      <c r="R368" s="4" t="str">
        <f>IFERROR(VLOOKUP(Q368,$A:$N,13,0),"")</f>
        <v/>
      </c>
      <c r="S368" s="4" t="str">
        <f ca="1"/>
        <v/>
      </c>
      <c r="T368" s="4" t="str">
        <f ca="1"/>
        <v/>
      </c>
      <c r="U368" s="4" t="str">
        <f t="shared" ca="1" si="39"/>
        <v/>
      </c>
      <c r="X368" s="4" t="str">
        <f>IFERROR(VLOOKUP(V368,$A:$C,4,0),"")</f>
        <v/>
      </c>
      <c r="AA368" s="4" t="str">
        <f t="shared" si="40"/>
        <v/>
      </c>
      <c r="AB368" s="8" t="str" cm="1">
        <f t="array" ref="AB368">IFERROR(INDEX($A$4:$N$1000,SMALL(IF((INDEX(MID($A$4:$N$1000,1,2),,11)&lt;&gt;"NN")*(INDEX($A$4:$N$1000,,13)&gt;=50)*(INDEX($A$4:$N$1000,,13)&lt;100)*(INDEX($A$4:$N$1000,,13)&lt;&gt;""),MATCH(ROW($A$4:$N$1000),ROW($A$4:$N$1000)),""),ROWS($A$4:A368)),COLUMNS($A$1:A365)),"")</f>
        <v/>
      </c>
      <c r="AC368" s="4" t="str">
        <f>IFERROR(VLOOKUP(AB368,$A:$N,13,0),"")</f>
        <v/>
      </c>
      <c r="AD368" s="4" t="str">
        <f ca="1"/>
        <v/>
      </c>
      <c r="AE368" s="4" t="str">
        <f ca="1"/>
        <v/>
      </c>
      <c r="AF368" s="4" t="str">
        <f t="shared" ca="1" si="41"/>
        <v/>
      </c>
      <c r="AI368" s="4" t="str">
        <f>IFERROR(VLOOKUP(AG368,$A:$C,4,0),"")</f>
        <v/>
      </c>
      <c r="AL368" s="4" t="str">
        <f>IFERROR(VLOOKUP(AJ368,$A:$C,4,0),"")</f>
        <v/>
      </c>
      <c r="AM368" s="8" t="str" cm="1">
        <f t="array" ref="AM368">IFERROR(INDEX($A$4:$N$1000,SMALL(IF((INDEX(MID($A$4:$N$1000,1,2),,11)&lt;&gt;"NN")*(INDEX($A$4:$N$1000,,13)&gt;=0)*(INDEX($A$4:$N$1000,,13)&lt;50)*(INDEX($A$4:$N$1000,,13)&lt;&gt;""),MATCH(ROW($A$4:$N$1000),ROW($A$4:$N$1000)),""),ROWS($A$4:A368)),COLUMNS($A$1:A365)),"")</f>
        <v/>
      </c>
      <c r="AN368" s="4" t="str">
        <f>IFERROR(VLOOKUP(AM368,$A:$N,13,0),"")</f>
        <v/>
      </c>
      <c r="AO368" s="4" t="str">
        <f ca="1"/>
        <v/>
      </c>
      <c r="AP368" s="4" t="str">
        <f ca="1"/>
        <v/>
      </c>
      <c r="AQ368" s="4" t="str">
        <f t="shared" ca="1" si="42"/>
        <v/>
      </c>
      <c r="AT368" s="4" t="str">
        <f>IFERROR(VLOOKUP(AR368,$A:$C,4,0),"")</f>
        <v/>
      </c>
      <c r="AU368" s="8" t="str" cm="1">
        <f t="array" ref="AU368">IFERROR(INDEX($A$4:$N$1000,SMALL(IF((INDEX(MID($A$4:$N$1000,1,2),,11)="NN")*(INDEX($A$4:$N$1000,,13)&gt;=0)*(INDEX($A$4:$N$1000,,13)&lt;&gt;""),MATCH(ROW($A$4:$N$1000),ROW($A$4:$N$1000)),""),ROWS($A$4:A368)),COLUMNS($A$1:A365)),"")</f>
        <v/>
      </c>
      <c r="AV368" s="4" t="str">
        <f>IFERROR(VLOOKUP(AU368,$A:$N,13,0),"")</f>
        <v/>
      </c>
      <c r="AW368" s="4" t="str">
        <f ca="1"/>
        <v/>
      </c>
      <c r="AX368" s="4" t="str">
        <f ca="1"/>
        <v/>
      </c>
      <c r="AY368" s="4" t="str">
        <f ca="1">IFERROR(VLOOKUP(AW368,$A:$C,4,0),"")</f>
        <v/>
      </c>
    </row>
    <row r="369" spans="1:5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 s="20"/>
      <c r="Q369" s="4" t="str" cm="1">
        <f t="array" ref="Q369">IFERROR(INDEX($A$4:$N$1000,SMALL(IF((INDEX(MID($A$4:$N$1000,1,2),,11)&lt;&gt;"NN")*(INDEX($A$4:$N$1000,,13)&gt;=100)*(INDEX($A$4:$N$1000,,13)&lt;&gt;""),MATCH(ROW($A$4:$N$1000),ROW($A$4:$N$1000)),""),ROWS($A$4:A369)),COLUMNS($A$1:A366)),"")</f>
        <v/>
      </c>
      <c r="R369" s="4" t="str">
        <f>IFERROR(VLOOKUP(Q369,$A:$N,13,0),"")</f>
        <v/>
      </c>
      <c r="S369" s="4" t="str">
        <f ca="1"/>
        <v/>
      </c>
      <c r="T369" s="4" t="str">
        <f ca="1"/>
        <v/>
      </c>
      <c r="U369" s="4" t="str">
        <f t="shared" ca="1" si="39"/>
        <v/>
      </c>
      <c r="X369" s="4" t="str">
        <f>IFERROR(VLOOKUP(V369,$A:$C,4,0),"")</f>
        <v/>
      </c>
      <c r="AA369" s="4" t="str">
        <f t="shared" si="40"/>
        <v/>
      </c>
      <c r="AB369" s="8" t="str" cm="1">
        <f t="array" ref="AB369">IFERROR(INDEX($A$4:$N$1000,SMALL(IF((INDEX(MID($A$4:$N$1000,1,2),,11)&lt;&gt;"NN")*(INDEX($A$4:$N$1000,,13)&gt;=50)*(INDEX($A$4:$N$1000,,13)&lt;100)*(INDEX($A$4:$N$1000,,13)&lt;&gt;""),MATCH(ROW($A$4:$N$1000),ROW($A$4:$N$1000)),""),ROWS($A$4:A369)),COLUMNS($A$1:A366)),"")</f>
        <v/>
      </c>
      <c r="AC369" s="4" t="str">
        <f>IFERROR(VLOOKUP(AB369,$A:$N,13,0),"")</f>
        <v/>
      </c>
      <c r="AD369" s="4" t="str">
        <f ca="1"/>
        <v/>
      </c>
      <c r="AE369" s="4" t="str">
        <f ca="1"/>
        <v/>
      </c>
      <c r="AF369" s="4" t="str">
        <f t="shared" ca="1" si="41"/>
        <v/>
      </c>
      <c r="AI369" s="4" t="str">
        <f>IFERROR(VLOOKUP(AG369,$A:$C,4,0),"")</f>
        <v/>
      </c>
      <c r="AL369" s="4" t="str">
        <f>IFERROR(VLOOKUP(AJ369,$A:$C,4,0),"")</f>
        <v/>
      </c>
      <c r="AM369" s="8" t="str" cm="1">
        <f t="array" ref="AM369">IFERROR(INDEX($A$4:$N$1000,SMALL(IF((INDEX(MID($A$4:$N$1000,1,2),,11)&lt;&gt;"NN")*(INDEX($A$4:$N$1000,,13)&gt;=0)*(INDEX($A$4:$N$1000,,13)&lt;50)*(INDEX($A$4:$N$1000,,13)&lt;&gt;""),MATCH(ROW($A$4:$N$1000),ROW($A$4:$N$1000)),""),ROWS($A$4:A369)),COLUMNS($A$1:A366)),"")</f>
        <v/>
      </c>
      <c r="AN369" s="4" t="str">
        <f>IFERROR(VLOOKUP(AM369,$A:$N,13,0),"")</f>
        <v/>
      </c>
      <c r="AO369" s="4" t="str">
        <f ca="1"/>
        <v/>
      </c>
      <c r="AP369" s="4" t="str">
        <f ca="1"/>
        <v/>
      </c>
      <c r="AQ369" s="4" t="str">
        <f t="shared" ca="1" si="42"/>
        <v/>
      </c>
      <c r="AT369" s="4" t="str">
        <f>IFERROR(VLOOKUP(AR369,$A:$C,4,0),"")</f>
        <v/>
      </c>
      <c r="AU369" s="8" t="str" cm="1">
        <f t="array" ref="AU369">IFERROR(INDEX($A$4:$N$1000,SMALL(IF((INDEX(MID($A$4:$N$1000,1,2),,11)="NN")*(INDEX($A$4:$N$1000,,13)&gt;=0)*(INDEX($A$4:$N$1000,,13)&lt;&gt;""),MATCH(ROW($A$4:$N$1000),ROW($A$4:$N$1000)),""),ROWS($A$4:A369)),COLUMNS($A$1:A366)),"")</f>
        <v/>
      </c>
      <c r="AV369" s="4" t="str">
        <f>IFERROR(VLOOKUP(AU369,$A:$N,13,0),"")</f>
        <v/>
      </c>
      <c r="AW369" s="4" t="str">
        <f ca="1"/>
        <v/>
      </c>
      <c r="AX369" s="4" t="str">
        <f ca="1"/>
        <v/>
      </c>
      <c r="AY369" s="4" t="str">
        <f ca="1">IFERROR(VLOOKUP(AW369,$A:$C,4,0),"")</f>
        <v/>
      </c>
    </row>
    <row r="370" spans="1:5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 s="20"/>
      <c r="Q370" s="4" t="str" cm="1">
        <f t="array" ref="Q370">IFERROR(INDEX($A$4:$N$1000,SMALL(IF((INDEX(MID($A$4:$N$1000,1,2),,11)&lt;&gt;"NN")*(INDEX($A$4:$N$1000,,13)&gt;=100)*(INDEX($A$4:$N$1000,,13)&lt;&gt;""),MATCH(ROW($A$4:$N$1000),ROW($A$4:$N$1000)),""),ROWS($A$4:A370)),COLUMNS($A$1:A367)),"")</f>
        <v/>
      </c>
      <c r="R370" s="4" t="str">
        <f>IFERROR(VLOOKUP(Q370,$A:$N,13,0),"")</f>
        <v/>
      </c>
      <c r="S370" s="4" t="str">
        <f ca="1"/>
        <v/>
      </c>
      <c r="T370" s="4" t="str">
        <f ca="1"/>
        <v/>
      </c>
      <c r="U370" s="4" t="str">
        <f t="shared" ca="1" si="39"/>
        <v/>
      </c>
      <c r="X370" s="4" t="str">
        <f>IFERROR(VLOOKUP(V370,$A:$C,4,0),"")</f>
        <v/>
      </c>
      <c r="AA370" s="4" t="str">
        <f t="shared" si="40"/>
        <v/>
      </c>
      <c r="AB370" s="8" t="str" cm="1">
        <f t="array" ref="AB370">IFERROR(INDEX($A$4:$N$1000,SMALL(IF((INDEX(MID($A$4:$N$1000,1,2),,11)&lt;&gt;"NN")*(INDEX($A$4:$N$1000,,13)&gt;=50)*(INDEX($A$4:$N$1000,,13)&lt;100)*(INDEX($A$4:$N$1000,,13)&lt;&gt;""),MATCH(ROW($A$4:$N$1000),ROW($A$4:$N$1000)),""),ROWS($A$4:A370)),COLUMNS($A$1:A367)),"")</f>
        <v/>
      </c>
      <c r="AC370" s="4" t="str">
        <f>IFERROR(VLOOKUP(AB370,$A:$N,13,0),"")</f>
        <v/>
      </c>
      <c r="AD370" s="4" t="str">
        <f ca="1"/>
        <v/>
      </c>
      <c r="AE370" s="4" t="str">
        <f ca="1"/>
        <v/>
      </c>
      <c r="AF370" s="4" t="str">
        <f t="shared" ca="1" si="41"/>
        <v/>
      </c>
      <c r="AI370" s="4" t="str">
        <f>IFERROR(VLOOKUP(AG370,$A:$C,4,0),"")</f>
        <v/>
      </c>
      <c r="AL370" s="4" t="str">
        <f>IFERROR(VLOOKUP(AJ370,$A:$C,4,0),"")</f>
        <v/>
      </c>
      <c r="AM370" s="8" t="str" cm="1">
        <f t="array" ref="AM370">IFERROR(INDEX($A$4:$N$1000,SMALL(IF((INDEX(MID($A$4:$N$1000,1,2),,11)&lt;&gt;"NN")*(INDEX($A$4:$N$1000,,13)&gt;=0)*(INDEX($A$4:$N$1000,,13)&lt;50)*(INDEX($A$4:$N$1000,,13)&lt;&gt;""),MATCH(ROW($A$4:$N$1000),ROW($A$4:$N$1000)),""),ROWS($A$4:A370)),COLUMNS($A$1:A367)),"")</f>
        <v/>
      </c>
      <c r="AN370" s="4" t="str">
        <f>IFERROR(VLOOKUP(AM370,$A:$N,13,0),"")</f>
        <v/>
      </c>
      <c r="AO370" s="4" t="str">
        <f ca="1"/>
        <v/>
      </c>
      <c r="AP370" s="4" t="str">
        <f ca="1"/>
        <v/>
      </c>
      <c r="AQ370" s="4" t="str">
        <f t="shared" ca="1" si="42"/>
        <v/>
      </c>
      <c r="AT370" s="4" t="str">
        <f>IFERROR(VLOOKUP(AR370,$A:$C,4,0),"")</f>
        <v/>
      </c>
      <c r="AU370" s="8" t="str" cm="1">
        <f t="array" ref="AU370">IFERROR(INDEX($A$4:$N$1000,SMALL(IF((INDEX(MID($A$4:$N$1000,1,2),,11)="NN")*(INDEX($A$4:$N$1000,,13)&gt;=0)*(INDEX($A$4:$N$1000,,13)&lt;&gt;""),MATCH(ROW($A$4:$N$1000),ROW($A$4:$N$1000)),""),ROWS($A$4:A370)),COLUMNS($A$1:A367)),"")</f>
        <v/>
      </c>
      <c r="AV370" s="4" t="str">
        <f>IFERROR(VLOOKUP(AU370,$A:$N,13,0),"")</f>
        <v/>
      </c>
      <c r="AW370" s="4" t="str">
        <f ca="1"/>
        <v/>
      </c>
      <c r="AX370" s="4" t="str">
        <f ca="1"/>
        <v/>
      </c>
      <c r="AY370" s="4" t="str">
        <f ca="1">IFERROR(VLOOKUP(AW370,$A:$C,4,0),"")</f>
        <v/>
      </c>
    </row>
    <row r="371" spans="1:5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 s="20"/>
      <c r="Q371" s="4" t="str" cm="1">
        <f t="array" ref="Q371">IFERROR(INDEX($A$4:$N$1000,SMALL(IF((INDEX(MID($A$4:$N$1000,1,2),,11)&lt;&gt;"NN")*(INDEX($A$4:$N$1000,,13)&gt;=100)*(INDEX($A$4:$N$1000,,13)&lt;&gt;""),MATCH(ROW($A$4:$N$1000),ROW($A$4:$N$1000)),""),ROWS($A$4:A371)),COLUMNS($A$1:A368)),"")</f>
        <v/>
      </c>
      <c r="R371" s="4" t="str">
        <f>IFERROR(VLOOKUP(Q371,$A:$N,13,0),"")</f>
        <v/>
      </c>
      <c r="S371" s="4" t="str">
        <f ca="1"/>
        <v/>
      </c>
      <c r="T371" s="4" t="str">
        <f ca="1"/>
        <v/>
      </c>
      <c r="U371" s="4" t="str">
        <f t="shared" ca="1" si="39"/>
        <v/>
      </c>
      <c r="X371" s="4" t="str">
        <f>IFERROR(VLOOKUP(V371,$A:$C,4,0),"")</f>
        <v/>
      </c>
      <c r="AA371" s="4" t="str">
        <f t="shared" si="40"/>
        <v/>
      </c>
      <c r="AB371" s="8" t="str" cm="1">
        <f t="array" ref="AB371">IFERROR(INDEX($A$4:$N$1000,SMALL(IF((INDEX(MID($A$4:$N$1000,1,2),,11)&lt;&gt;"NN")*(INDEX($A$4:$N$1000,,13)&gt;=50)*(INDEX($A$4:$N$1000,,13)&lt;100)*(INDEX($A$4:$N$1000,,13)&lt;&gt;""),MATCH(ROW($A$4:$N$1000),ROW($A$4:$N$1000)),""),ROWS($A$4:A371)),COLUMNS($A$1:A368)),"")</f>
        <v/>
      </c>
      <c r="AC371" s="4" t="str">
        <f>IFERROR(VLOOKUP(AB371,$A:$N,13,0),"")</f>
        <v/>
      </c>
      <c r="AD371" s="4" t="str">
        <f ca="1"/>
        <v/>
      </c>
      <c r="AE371" s="4" t="str">
        <f ca="1"/>
        <v/>
      </c>
      <c r="AF371" s="4" t="str">
        <f t="shared" ca="1" si="41"/>
        <v/>
      </c>
      <c r="AI371" s="4" t="str">
        <f>IFERROR(VLOOKUP(AG371,$A:$C,4,0),"")</f>
        <v/>
      </c>
      <c r="AL371" s="4" t="str">
        <f>IFERROR(VLOOKUP(AJ371,$A:$C,4,0),"")</f>
        <v/>
      </c>
      <c r="AM371" s="8" t="str" cm="1">
        <f t="array" ref="AM371">IFERROR(INDEX($A$4:$N$1000,SMALL(IF((INDEX(MID($A$4:$N$1000,1,2),,11)&lt;&gt;"NN")*(INDEX($A$4:$N$1000,,13)&gt;=0)*(INDEX($A$4:$N$1000,,13)&lt;50)*(INDEX($A$4:$N$1000,,13)&lt;&gt;""),MATCH(ROW($A$4:$N$1000),ROW($A$4:$N$1000)),""),ROWS($A$4:A371)),COLUMNS($A$1:A368)),"")</f>
        <v/>
      </c>
      <c r="AN371" s="4" t="str">
        <f>IFERROR(VLOOKUP(AM371,$A:$N,13,0),"")</f>
        <v/>
      </c>
      <c r="AO371" s="4" t="str">
        <f ca="1"/>
        <v/>
      </c>
      <c r="AP371" s="4" t="str">
        <f ca="1"/>
        <v/>
      </c>
      <c r="AQ371" s="4" t="str">
        <f t="shared" ca="1" si="42"/>
        <v/>
      </c>
      <c r="AT371" s="4" t="str">
        <f>IFERROR(VLOOKUP(AR371,$A:$C,4,0),"")</f>
        <v/>
      </c>
      <c r="AU371" s="8" t="str" cm="1">
        <f t="array" ref="AU371">IFERROR(INDEX($A$4:$N$1000,SMALL(IF((INDEX(MID($A$4:$N$1000,1,2),,11)="NN")*(INDEX($A$4:$N$1000,,13)&gt;=0)*(INDEX($A$4:$N$1000,,13)&lt;&gt;""),MATCH(ROW($A$4:$N$1000),ROW($A$4:$N$1000)),""),ROWS($A$4:A371)),COLUMNS($A$1:A368)),"")</f>
        <v/>
      </c>
      <c r="AV371" s="4" t="str">
        <f>IFERROR(VLOOKUP(AU371,$A:$N,13,0),"")</f>
        <v/>
      </c>
      <c r="AW371" s="4" t="str">
        <f ca="1"/>
        <v/>
      </c>
      <c r="AX371" s="4" t="str">
        <f ca="1"/>
        <v/>
      </c>
      <c r="AY371" s="4" t="str">
        <f ca="1">IFERROR(VLOOKUP(AW371,$A:$C,4,0),"")</f>
        <v/>
      </c>
    </row>
    <row r="372" spans="1:5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 s="20"/>
      <c r="Q372" s="4" t="str" cm="1">
        <f t="array" ref="Q372">IFERROR(INDEX($A$4:$N$1000,SMALL(IF((INDEX(MID($A$4:$N$1000,1,2),,11)&lt;&gt;"NN")*(INDEX($A$4:$N$1000,,13)&gt;=100)*(INDEX($A$4:$N$1000,,13)&lt;&gt;""),MATCH(ROW($A$4:$N$1000),ROW($A$4:$N$1000)),""),ROWS($A$4:A372)),COLUMNS($A$1:A369)),"")</f>
        <v/>
      </c>
      <c r="R372" s="4" t="str">
        <f>IFERROR(VLOOKUP(Q372,$A:$N,13,0),"")</f>
        <v/>
      </c>
      <c r="S372" s="4" t="str">
        <f ca="1"/>
        <v/>
      </c>
      <c r="T372" s="4" t="str">
        <f ca="1"/>
        <v/>
      </c>
      <c r="U372" s="4" t="str">
        <f t="shared" ca="1" si="39"/>
        <v/>
      </c>
      <c r="X372" s="4" t="str">
        <f>IFERROR(VLOOKUP(V372,$A:$C,4,0),"")</f>
        <v/>
      </c>
      <c r="AA372" s="4" t="str">
        <f t="shared" si="40"/>
        <v/>
      </c>
      <c r="AB372" s="8" t="str" cm="1">
        <f t="array" ref="AB372">IFERROR(INDEX($A$4:$N$1000,SMALL(IF((INDEX(MID($A$4:$N$1000,1,2),,11)&lt;&gt;"NN")*(INDEX($A$4:$N$1000,,13)&gt;=50)*(INDEX($A$4:$N$1000,,13)&lt;100)*(INDEX($A$4:$N$1000,,13)&lt;&gt;""),MATCH(ROW($A$4:$N$1000),ROW($A$4:$N$1000)),""),ROWS($A$4:A372)),COLUMNS($A$1:A369)),"")</f>
        <v/>
      </c>
      <c r="AC372" s="4" t="str">
        <f>IFERROR(VLOOKUP(AB372,$A:$N,13,0),"")</f>
        <v/>
      </c>
      <c r="AD372" s="4" t="str">
        <f ca="1"/>
        <v/>
      </c>
      <c r="AE372" s="4" t="str">
        <f ca="1"/>
        <v/>
      </c>
      <c r="AF372" s="4" t="str">
        <f t="shared" ca="1" si="41"/>
        <v/>
      </c>
      <c r="AI372" s="4" t="str">
        <f>IFERROR(VLOOKUP(AG372,$A:$C,4,0),"")</f>
        <v/>
      </c>
      <c r="AL372" s="4" t="str">
        <f>IFERROR(VLOOKUP(AJ372,$A:$C,4,0),"")</f>
        <v/>
      </c>
      <c r="AM372" s="8" t="str" cm="1">
        <f t="array" ref="AM372">IFERROR(INDEX($A$4:$N$1000,SMALL(IF((INDEX(MID($A$4:$N$1000,1,2),,11)&lt;&gt;"NN")*(INDEX($A$4:$N$1000,,13)&gt;=0)*(INDEX($A$4:$N$1000,,13)&lt;50)*(INDEX($A$4:$N$1000,,13)&lt;&gt;""),MATCH(ROW($A$4:$N$1000),ROW($A$4:$N$1000)),""),ROWS($A$4:A372)),COLUMNS($A$1:A369)),"")</f>
        <v/>
      </c>
      <c r="AN372" s="4" t="str">
        <f>IFERROR(VLOOKUP(AM372,$A:$N,13,0),"")</f>
        <v/>
      </c>
      <c r="AO372" s="4" t="str">
        <f ca="1"/>
        <v/>
      </c>
      <c r="AP372" s="4" t="str">
        <f ca="1"/>
        <v/>
      </c>
      <c r="AQ372" s="4" t="str">
        <f t="shared" ca="1" si="42"/>
        <v/>
      </c>
      <c r="AT372" s="4" t="str">
        <f>IFERROR(VLOOKUP(AR372,$A:$C,4,0),"")</f>
        <v/>
      </c>
      <c r="AU372" s="8" t="str" cm="1">
        <f t="array" ref="AU372">IFERROR(INDEX($A$4:$N$1000,SMALL(IF((INDEX(MID($A$4:$N$1000,1,2),,11)="NN")*(INDEX($A$4:$N$1000,,13)&gt;=0)*(INDEX($A$4:$N$1000,,13)&lt;&gt;""),MATCH(ROW($A$4:$N$1000),ROW($A$4:$N$1000)),""),ROWS($A$4:A372)),COLUMNS($A$1:A369)),"")</f>
        <v/>
      </c>
      <c r="AV372" s="4" t="str">
        <f>IFERROR(VLOOKUP(AU372,$A:$N,13,0),"")</f>
        <v/>
      </c>
      <c r="AW372" s="4" t="str">
        <f ca="1"/>
        <v/>
      </c>
      <c r="AX372" s="4" t="str">
        <f ca="1"/>
        <v/>
      </c>
      <c r="AY372" s="4" t="str">
        <f ca="1">IFERROR(VLOOKUP(AW372,$A:$C,4,0),"")</f>
        <v/>
      </c>
    </row>
    <row r="373" spans="1:5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 s="20"/>
      <c r="Q373" s="4" t="str" cm="1">
        <f t="array" ref="Q373">IFERROR(INDEX($A$4:$N$1000,SMALL(IF((INDEX(MID($A$4:$N$1000,1,2),,11)&lt;&gt;"NN")*(INDEX($A$4:$N$1000,,13)&gt;=100)*(INDEX($A$4:$N$1000,,13)&lt;&gt;""),MATCH(ROW($A$4:$N$1000),ROW($A$4:$N$1000)),""),ROWS($A$4:A373)),COLUMNS($A$1:A370)),"")</f>
        <v/>
      </c>
      <c r="R373" s="4" t="str">
        <f>IFERROR(VLOOKUP(Q373,$A:$N,13,0),"")</f>
        <v/>
      </c>
      <c r="S373" s="4" t="str">
        <f ca="1"/>
        <v/>
      </c>
      <c r="T373" s="4" t="str">
        <f ca="1"/>
        <v/>
      </c>
      <c r="U373" s="4" t="str">
        <f t="shared" ca="1" si="39"/>
        <v/>
      </c>
      <c r="X373" s="4" t="str">
        <f>IFERROR(VLOOKUP(V373,$A:$C,4,0),"")</f>
        <v/>
      </c>
      <c r="AA373" s="4" t="str">
        <f t="shared" si="40"/>
        <v/>
      </c>
      <c r="AB373" s="8" t="str" cm="1">
        <f t="array" ref="AB373">IFERROR(INDEX($A$4:$N$1000,SMALL(IF((INDEX(MID($A$4:$N$1000,1,2),,11)&lt;&gt;"NN")*(INDEX($A$4:$N$1000,,13)&gt;=50)*(INDEX($A$4:$N$1000,,13)&lt;100)*(INDEX($A$4:$N$1000,,13)&lt;&gt;""),MATCH(ROW($A$4:$N$1000),ROW($A$4:$N$1000)),""),ROWS($A$4:A373)),COLUMNS($A$1:A370)),"")</f>
        <v/>
      </c>
      <c r="AC373" s="4" t="str">
        <f>IFERROR(VLOOKUP(AB373,$A:$N,13,0),"")</f>
        <v/>
      </c>
      <c r="AD373" s="4" t="str">
        <f ca="1"/>
        <v/>
      </c>
      <c r="AE373" s="4" t="str">
        <f ca="1"/>
        <v/>
      </c>
      <c r="AF373" s="4" t="str">
        <f t="shared" ca="1" si="41"/>
        <v/>
      </c>
      <c r="AI373" s="4" t="str">
        <f>IFERROR(VLOOKUP(AG373,$A:$C,4,0),"")</f>
        <v/>
      </c>
      <c r="AL373" s="4" t="str">
        <f>IFERROR(VLOOKUP(AJ373,$A:$C,4,0),"")</f>
        <v/>
      </c>
      <c r="AM373" s="8" t="str" cm="1">
        <f t="array" ref="AM373">IFERROR(INDEX($A$4:$N$1000,SMALL(IF((INDEX(MID($A$4:$N$1000,1,2),,11)&lt;&gt;"NN")*(INDEX($A$4:$N$1000,,13)&gt;=0)*(INDEX($A$4:$N$1000,,13)&lt;50)*(INDEX($A$4:$N$1000,,13)&lt;&gt;""),MATCH(ROW($A$4:$N$1000),ROW($A$4:$N$1000)),""),ROWS($A$4:A373)),COLUMNS($A$1:A370)),"")</f>
        <v/>
      </c>
      <c r="AN373" s="4" t="str">
        <f>IFERROR(VLOOKUP(AM373,$A:$N,13,0),"")</f>
        <v/>
      </c>
      <c r="AO373" s="4" t="str">
        <f ca="1"/>
        <v/>
      </c>
      <c r="AP373" s="4" t="str">
        <f ca="1"/>
        <v/>
      </c>
      <c r="AQ373" s="4" t="str">
        <f t="shared" ca="1" si="42"/>
        <v/>
      </c>
      <c r="AT373" s="4" t="str">
        <f>IFERROR(VLOOKUP(AR373,$A:$C,4,0),"")</f>
        <v/>
      </c>
      <c r="AU373" s="8" t="str" cm="1">
        <f t="array" ref="AU373">IFERROR(INDEX($A$4:$N$1000,SMALL(IF((INDEX(MID($A$4:$N$1000,1,2),,11)="NN")*(INDEX($A$4:$N$1000,,13)&gt;=0)*(INDEX($A$4:$N$1000,,13)&lt;&gt;""),MATCH(ROW($A$4:$N$1000),ROW($A$4:$N$1000)),""),ROWS($A$4:A373)),COLUMNS($A$1:A370)),"")</f>
        <v/>
      </c>
      <c r="AV373" s="4" t="str">
        <f>IFERROR(VLOOKUP(AU373,$A:$N,13,0),"")</f>
        <v/>
      </c>
      <c r="AW373" s="4" t="str">
        <f ca="1"/>
        <v/>
      </c>
      <c r="AX373" s="4" t="str">
        <f ca="1"/>
        <v/>
      </c>
      <c r="AY373" s="4" t="str">
        <f ca="1">IFERROR(VLOOKUP(AW373,$A:$C,4,0),"")</f>
        <v/>
      </c>
    </row>
    <row r="374" spans="1:5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 s="20"/>
      <c r="Q374" s="4" t="str" cm="1">
        <f t="array" ref="Q374">IFERROR(INDEX($A$4:$N$1000,SMALL(IF((INDEX(MID($A$4:$N$1000,1,2),,11)&lt;&gt;"NN")*(INDEX($A$4:$N$1000,,13)&gt;=100)*(INDEX($A$4:$N$1000,,13)&lt;&gt;""),MATCH(ROW($A$4:$N$1000),ROW($A$4:$N$1000)),""),ROWS($A$4:A374)),COLUMNS($A$1:A371)),"")</f>
        <v/>
      </c>
      <c r="R374" s="4" t="str">
        <f>IFERROR(VLOOKUP(Q374,$A:$N,13,0),"")</f>
        <v/>
      </c>
      <c r="S374" s="4" t="str">
        <f ca="1"/>
        <v/>
      </c>
      <c r="T374" s="4" t="str">
        <f ca="1"/>
        <v/>
      </c>
      <c r="U374" s="4" t="str">
        <f t="shared" ca="1" si="39"/>
        <v/>
      </c>
      <c r="X374" s="4" t="str">
        <f>IFERROR(VLOOKUP(V374,$A:$C,4,0),"")</f>
        <v/>
      </c>
      <c r="AA374" s="4" t="str">
        <f t="shared" si="40"/>
        <v/>
      </c>
      <c r="AB374" s="8" t="str" cm="1">
        <f t="array" ref="AB374">IFERROR(INDEX($A$4:$N$1000,SMALL(IF((INDEX(MID($A$4:$N$1000,1,2),,11)&lt;&gt;"NN")*(INDEX($A$4:$N$1000,,13)&gt;=50)*(INDEX($A$4:$N$1000,,13)&lt;100)*(INDEX($A$4:$N$1000,,13)&lt;&gt;""),MATCH(ROW($A$4:$N$1000),ROW($A$4:$N$1000)),""),ROWS($A$4:A374)),COLUMNS($A$1:A371)),"")</f>
        <v/>
      </c>
      <c r="AC374" s="4" t="str">
        <f>IFERROR(VLOOKUP(AB374,$A:$N,13,0),"")</f>
        <v/>
      </c>
      <c r="AD374" s="4" t="str">
        <f ca="1"/>
        <v/>
      </c>
      <c r="AE374" s="4" t="str">
        <f ca="1"/>
        <v/>
      </c>
      <c r="AF374" s="4" t="str">
        <f t="shared" ca="1" si="41"/>
        <v/>
      </c>
      <c r="AI374" s="4" t="str">
        <f>IFERROR(VLOOKUP(AG374,$A:$C,4,0),"")</f>
        <v/>
      </c>
      <c r="AL374" s="4" t="str">
        <f>IFERROR(VLOOKUP(AJ374,$A:$C,4,0),"")</f>
        <v/>
      </c>
      <c r="AM374" s="8" t="str" cm="1">
        <f t="array" ref="AM374">IFERROR(INDEX($A$4:$N$1000,SMALL(IF((INDEX(MID($A$4:$N$1000,1,2),,11)&lt;&gt;"NN")*(INDEX($A$4:$N$1000,,13)&gt;=0)*(INDEX($A$4:$N$1000,,13)&lt;50)*(INDEX($A$4:$N$1000,,13)&lt;&gt;""),MATCH(ROW($A$4:$N$1000),ROW($A$4:$N$1000)),""),ROWS($A$4:A374)),COLUMNS($A$1:A371)),"")</f>
        <v/>
      </c>
      <c r="AN374" s="4" t="str">
        <f>IFERROR(VLOOKUP(AM374,$A:$N,13,0),"")</f>
        <v/>
      </c>
      <c r="AO374" s="4" t="str">
        <f ca="1"/>
        <v/>
      </c>
      <c r="AP374" s="4" t="str">
        <f ca="1"/>
        <v/>
      </c>
      <c r="AQ374" s="4" t="str">
        <f t="shared" ca="1" si="42"/>
        <v/>
      </c>
      <c r="AT374" s="4" t="str">
        <f>IFERROR(VLOOKUP(AR374,$A:$C,4,0),"")</f>
        <v/>
      </c>
      <c r="AU374" s="8" t="str" cm="1">
        <f t="array" ref="AU374">IFERROR(INDEX($A$4:$N$1000,SMALL(IF((INDEX(MID($A$4:$N$1000,1,2),,11)="NN")*(INDEX($A$4:$N$1000,,13)&gt;=0)*(INDEX($A$4:$N$1000,,13)&lt;&gt;""),MATCH(ROW($A$4:$N$1000),ROW($A$4:$N$1000)),""),ROWS($A$4:A374)),COLUMNS($A$1:A371)),"")</f>
        <v/>
      </c>
      <c r="AV374" s="4" t="str">
        <f>IFERROR(VLOOKUP(AU374,$A:$N,13,0),"")</f>
        <v/>
      </c>
      <c r="AW374" s="4" t="str">
        <f ca="1"/>
        <v/>
      </c>
      <c r="AX374" s="4" t="str">
        <f ca="1"/>
        <v/>
      </c>
      <c r="AY374" s="4" t="str">
        <f ca="1">IFERROR(VLOOKUP(AW374,$A:$C,4,0),"")</f>
        <v/>
      </c>
    </row>
    <row r="375" spans="1:5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 s="20"/>
      <c r="Q375" s="4" t="str" cm="1">
        <f t="array" ref="Q375">IFERROR(INDEX($A$4:$N$1000,SMALL(IF((INDEX(MID($A$4:$N$1000,1,2),,11)&lt;&gt;"NN")*(INDEX($A$4:$N$1000,,13)&gt;=100)*(INDEX($A$4:$N$1000,,13)&lt;&gt;""),MATCH(ROW($A$4:$N$1000),ROW($A$4:$N$1000)),""),ROWS($A$4:A375)),COLUMNS($A$1:A372)),"")</f>
        <v/>
      </c>
      <c r="R375" s="4" t="str">
        <f>IFERROR(VLOOKUP(Q375,$A:$N,13,0),"")</f>
        <v/>
      </c>
      <c r="S375" s="4" t="str">
        <f ca="1"/>
        <v/>
      </c>
      <c r="T375" s="4" t="str">
        <f ca="1"/>
        <v/>
      </c>
      <c r="U375" s="4" t="str">
        <f t="shared" ca="1" si="39"/>
        <v/>
      </c>
      <c r="X375" s="4" t="str">
        <f>IFERROR(VLOOKUP(V375,$A:$C,4,0),"")</f>
        <v/>
      </c>
      <c r="AA375" s="4" t="str">
        <f t="shared" si="40"/>
        <v/>
      </c>
      <c r="AB375" s="8" t="str" cm="1">
        <f t="array" ref="AB375">IFERROR(INDEX($A$4:$N$1000,SMALL(IF((INDEX(MID($A$4:$N$1000,1,2),,11)&lt;&gt;"NN")*(INDEX($A$4:$N$1000,,13)&gt;=50)*(INDEX($A$4:$N$1000,,13)&lt;100)*(INDEX($A$4:$N$1000,,13)&lt;&gt;""),MATCH(ROW($A$4:$N$1000),ROW($A$4:$N$1000)),""),ROWS($A$4:A375)),COLUMNS($A$1:A372)),"")</f>
        <v/>
      </c>
      <c r="AC375" s="4" t="str">
        <f>IFERROR(VLOOKUP(AB375,$A:$N,13,0),"")</f>
        <v/>
      </c>
      <c r="AD375" s="4" t="str">
        <f ca="1"/>
        <v/>
      </c>
      <c r="AE375" s="4" t="str">
        <f ca="1"/>
        <v/>
      </c>
      <c r="AF375" s="4" t="str">
        <f t="shared" ca="1" si="41"/>
        <v/>
      </c>
      <c r="AI375" s="4" t="str">
        <f>IFERROR(VLOOKUP(AG375,$A:$C,4,0),"")</f>
        <v/>
      </c>
      <c r="AL375" s="4" t="str">
        <f>IFERROR(VLOOKUP(AJ375,$A:$C,4,0),"")</f>
        <v/>
      </c>
      <c r="AM375" s="8" t="str" cm="1">
        <f t="array" ref="AM375">IFERROR(INDEX($A$4:$N$1000,SMALL(IF((INDEX(MID($A$4:$N$1000,1,2),,11)&lt;&gt;"NN")*(INDEX($A$4:$N$1000,,13)&gt;=0)*(INDEX($A$4:$N$1000,,13)&lt;50)*(INDEX($A$4:$N$1000,,13)&lt;&gt;""),MATCH(ROW($A$4:$N$1000),ROW($A$4:$N$1000)),""),ROWS($A$4:A375)),COLUMNS($A$1:A372)),"")</f>
        <v/>
      </c>
      <c r="AN375" s="4" t="str">
        <f>IFERROR(VLOOKUP(AM375,$A:$N,13,0),"")</f>
        <v/>
      </c>
      <c r="AO375" s="4" t="str">
        <f ca="1"/>
        <v/>
      </c>
      <c r="AP375" s="4" t="str">
        <f ca="1"/>
        <v/>
      </c>
      <c r="AQ375" s="4" t="str">
        <f t="shared" ca="1" si="42"/>
        <v/>
      </c>
      <c r="AT375" s="4" t="str">
        <f>IFERROR(VLOOKUP(AR375,$A:$C,4,0),"")</f>
        <v/>
      </c>
      <c r="AU375" s="8" t="str" cm="1">
        <f t="array" ref="AU375">IFERROR(INDEX($A$4:$N$1000,SMALL(IF((INDEX(MID($A$4:$N$1000,1,2),,11)="NN")*(INDEX($A$4:$N$1000,,13)&gt;=0)*(INDEX($A$4:$N$1000,,13)&lt;&gt;""),MATCH(ROW($A$4:$N$1000),ROW($A$4:$N$1000)),""),ROWS($A$4:A375)),COLUMNS($A$1:A372)),"")</f>
        <v/>
      </c>
      <c r="AV375" s="4" t="str">
        <f>IFERROR(VLOOKUP(AU375,$A:$N,13,0),"")</f>
        <v/>
      </c>
      <c r="AW375" s="4" t="str">
        <f ca="1"/>
        <v/>
      </c>
      <c r="AX375" s="4" t="str">
        <f ca="1"/>
        <v/>
      </c>
      <c r="AY375" s="4" t="str">
        <f ca="1">IFERROR(VLOOKUP(AW375,$A:$C,4,0),"")</f>
        <v/>
      </c>
    </row>
    <row r="376" spans="1:5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 s="20"/>
      <c r="Q376" s="4" t="str" cm="1">
        <f t="array" ref="Q376">IFERROR(INDEX($A$4:$N$1000,SMALL(IF((INDEX(MID($A$4:$N$1000,1,2),,11)&lt;&gt;"NN")*(INDEX($A$4:$N$1000,,13)&gt;=100)*(INDEX($A$4:$N$1000,,13)&lt;&gt;""),MATCH(ROW($A$4:$N$1000),ROW($A$4:$N$1000)),""),ROWS($A$4:A376)),COLUMNS($A$1:A373)),"")</f>
        <v/>
      </c>
      <c r="R376" s="4" t="str">
        <f>IFERROR(VLOOKUP(Q376,$A:$N,13,0),"")</f>
        <v/>
      </c>
      <c r="S376" s="4" t="str">
        <f ca="1"/>
        <v/>
      </c>
      <c r="T376" s="4" t="str">
        <f ca="1"/>
        <v/>
      </c>
      <c r="U376" s="4" t="str">
        <f t="shared" ca="1" si="39"/>
        <v/>
      </c>
      <c r="X376" s="4" t="str">
        <f>IFERROR(VLOOKUP(V376,$A:$C,4,0),"")</f>
        <v/>
      </c>
      <c r="AA376" s="4" t="str">
        <f t="shared" si="40"/>
        <v/>
      </c>
      <c r="AB376" s="8" t="str" cm="1">
        <f t="array" ref="AB376">IFERROR(INDEX($A$4:$N$1000,SMALL(IF((INDEX(MID($A$4:$N$1000,1,2),,11)&lt;&gt;"NN")*(INDEX($A$4:$N$1000,,13)&gt;=50)*(INDEX($A$4:$N$1000,,13)&lt;100)*(INDEX($A$4:$N$1000,,13)&lt;&gt;""),MATCH(ROW($A$4:$N$1000),ROW($A$4:$N$1000)),""),ROWS($A$4:A376)),COLUMNS($A$1:A373)),"")</f>
        <v/>
      </c>
      <c r="AC376" s="4" t="str">
        <f>IFERROR(VLOOKUP(AB376,$A:$N,13,0),"")</f>
        <v/>
      </c>
      <c r="AD376" s="4" t="str">
        <f ca="1"/>
        <v/>
      </c>
      <c r="AE376" s="4" t="str">
        <f ca="1"/>
        <v/>
      </c>
      <c r="AF376" s="4" t="str">
        <f t="shared" ca="1" si="41"/>
        <v/>
      </c>
      <c r="AI376" s="4" t="str">
        <f>IFERROR(VLOOKUP(AG376,$A:$C,4,0),"")</f>
        <v/>
      </c>
      <c r="AL376" s="4" t="str">
        <f>IFERROR(VLOOKUP(AJ376,$A:$C,4,0),"")</f>
        <v/>
      </c>
      <c r="AM376" s="8" t="str" cm="1">
        <f t="array" ref="AM376">IFERROR(INDEX($A$4:$N$1000,SMALL(IF((INDEX(MID($A$4:$N$1000,1,2),,11)&lt;&gt;"NN")*(INDEX($A$4:$N$1000,,13)&gt;=0)*(INDEX($A$4:$N$1000,,13)&lt;50)*(INDEX($A$4:$N$1000,,13)&lt;&gt;""),MATCH(ROW($A$4:$N$1000),ROW($A$4:$N$1000)),""),ROWS($A$4:A376)),COLUMNS($A$1:A373)),"")</f>
        <v/>
      </c>
      <c r="AN376" s="4" t="str">
        <f>IFERROR(VLOOKUP(AM376,$A:$N,13,0),"")</f>
        <v/>
      </c>
      <c r="AO376" s="4" t="str">
        <f ca="1"/>
        <v/>
      </c>
      <c r="AP376" s="4" t="str">
        <f ca="1"/>
        <v/>
      </c>
      <c r="AQ376" s="4" t="str">
        <f t="shared" ca="1" si="42"/>
        <v/>
      </c>
      <c r="AT376" s="4" t="str">
        <f>IFERROR(VLOOKUP(AR376,$A:$C,4,0),"")</f>
        <v/>
      </c>
      <c r="AU376" s="8" t="str" cm="1">
        <f t="array" ref="AU376">IFERROR(INDEX($A$4:$N$1000,SMALL(IF((INDEX(MID($A$4:$N$1000,1,2),,11)="NN")*(INDEX($A$4:$N$1000,,13)&gt;=0)*(INDEX($A$4:$N$1000,,13)&lt;&gt;""),MATCH(ROW($A$4:$N$1000),ROW($A$4:$N$1000)),""),ROWS($A$4:A376)),COLUMNS($A$1:A373)),"")</f>
        <v/>
      </c>
      <c r="AV376" s="4" t="str">
        <f>IFERROR(VLOOKUP(AU376,$A:$N,13,0),"")</f>
        <v/>
      </c>
      <c r="AW376" s="4" t="str">
        <f ca="1"/>
        <v/>
      </c>
      <c r="AX376" s="4" t="str">
        <f ca="1"/>
        <v/>
      </c>
      <c r="AY376" s="4" t="str">
        <f ca="1">IFERROR(VLOOKUP(AW376,$A:$C,4,0),"")</f>
        <v/>
      </c>
    </row>
    <row r="377" spans="1:5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 s="20"/>
      <c r="Q377" s="4" t="str" cm="1">
        <f t="array" ref="Q377">IFERROR(INDEX($A$4:$N$1000,SMALL(IF((INDEX(MID($A$4:$N$1000,1,2),,11)&lt;&gt;"NN")*(INDEX($A$4:$N$1000,,13)&gt;=100)*(INDEX($A$4:$N$1000,,13)&lt;&gt;""),MATCH(ROW($A$4:$N$1000),ROW($A$4:$N$1000)),""),ROWS($A$4:A377)),COLUMNS($A$1:A374)),"")</f>
        <v/>
      </c>
      <c r="R377" s="4" t="str">
        <f>IFERROR(VLOOKUP(Q377,$A:$N,13,0),"")</f>
        <v/>
      </c>
      <c r="S377" s="4" t="str">
        <f ca="1"/>
        <v/>
      </c>
      <c r="T377" s="4" t="str">
        <f ca="1"/>
        <v/>
      </c>
      <c r="U377" s="4" t="str">
        <f t="shared" ca="1" si="39"/>
        <v/>
      </c>
      <c r="X377" s="4" t="str">
        <f>IFERROR(VLOOKUP(V377,$A:$C,4,0),"")</f>
        <v/>
      </c>
      <c r="AA377" s="4" t="str">
        <f t="shared" si="40"/>
        <v/>
      </c>
      <c r="AB377" s="8" t="str" cm="1">
        <f t="array" ref="AB377">IFERROR(INDEX($A$4:$N$1000,SMALL(IF((INDEX(MID($A$4:$N$1000,1,2),,11)&lt;&gt;"NN")*(INDEX($A$4:$N$1000,,13)&gt;=50)*(INDEX($A$4:$N$1000,,13)&lt;100)*(INDEX($A$4:$N$1000,,13)&lt;&gt;""),MATCH(ROW($A$4:$N$1000),ROW($A$4:$N$1000)),""),ROWS($A$4:A377)),COLUMNS($A$1:A374)),"")</f>
        <v/>
      </c>
      <c r="AC377" s="4" t="str">
        <f>IFERROR(VLOOKUP(AB377,$A:$N,13,0),"")</f>
        <v/>
      </c>
      <c r="AD377" s="4" t="str">
        <f ca="1"/>
        <v/>
      </c>
      <c r="AE377" s="4" t="str">
        <f ca="1"/>
        <v/>
      </c>
      <c r="AF377" s="4" t="str">
        <f t="shared" ca="1" si="41"/>
        <v/>
      </c>
      <c r="AI377" s="4" t="str">
        <f>IFERROR(VLOOKUP(AG377,$A:$C,4,0),"")</f>
        <v/>
      </c>
      <c r="AL377" s="4" t="str">
        <f>IFERROR(VLOOKUP(AJ377,$A:$C,4,0),"")</f>
        <v/>
      </c>
      <c r="AM377" s="8" t="str" cm="1">
        <f t="array" ref="AM377">IFERROR(INDEX($A$4:$N$1000,SMALL(IF((INDEX(MID($A$4:$N$1000,1,2),,11)&lt;&gt;"NN")*(INDEX($A$4:$N$1000,,13)&gt;=0)*(INDEX($A$4:$N$1000,,13)&lt;50)*(INDEX($A$4:$N$1000,,13)&lt;&gt;""),MATCH(ROW($A$4:$N$1000),ROW($A$4:$N$1000)),""),ROWS($A$4:A377)),COLUMNS($A$1:A374)),"")</f>
        <v/>
      </c>
      <c r="AN377" s="4" t="str">
        <f>IFERROR(VLOOKUP(AM377,$A:$N,13,0),"")</f>
        <v/>
      </c>
      <c r="AO377" s="4" t="str">
        <f ca="1"/>
        <v/>
      </c>
      <c r="AP377" s="4" t="str">
        <f ca="1"/>
        <v/>
      </c>
      <c r="AQ377" s="4" t="str">
        <f t="shared" ca="1" si="42"/>
        <v/>
      </c>
      <c r="AT377" s="4" t="str">
        <f>IFERROR(VLOOKUP(AR377,$A:$C,4,0),"")</f>
        <v/>
      </c>
      <c r="AU377" s="8" t="str" cm="1">
        <f t="array" ref="AU377">IFERROR(INDEX($A$4:$N$1000,SMALL(IF((INDEX(MID($A$4:$N$1000,1,2),,11)="NN")*(INDEX($A$4:$N$1000,,13)&gt;=0)*(INDEX($A$4:$N$1000,,13)&lt;&gt;""),MATCH(ROW($A$4:$N$1000),ROW($A$4:$N$1000)),""),ROWS($A$4:A377)),COLUMNS($A$1:A374)),"")</f>
        <v/>
      </c>
      <c r="AV377" s="4" t="str">
        <f>IFERROR(VLOOKUP(AU377,$A:$N,13,0),"")</f>
        <v/>
      </c>
      <c r="AW377" s="4" t="str">
        <f ca="1"/>
        <v/>
      </c>
      <c r="AX377" s="4" t="str">
        <f ca="1"/>
        <v/>
      </c>
      <c r="AY377" s="4" t="str">
        <f ca="1">IFERROR(VLOOKUP(AW377,$A:$C,4,0),"")</f>
        <v/>
      </c>
    </row>
    <row r="378" spans="1:5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 s="20"/>
      <c r="Q378" s="4" t="str" cm="1">
        <f t="array" ref="Q378">IFERROR(INDEX($A$4:$N$1000,SMALL(IF((INDEX(MID($A$4:$N$1000,1,2),,11)&lt;&gt;"NN")*(INDEX($A$4:$N$1000,,13)&gt;=100)*(INDEX($A$4:$N$1000,,13)&lt;&gt;""),MATCH(ROW($A$4:$N$1000),ROW($A$4:$N$1000)),""),ROWS($A$4:A378)),COLUMNS($A$1:A375)),"")</f>
        <v/>
      </c>
      <c r="R378" s="4" t="str">
        <f>IFERROR(VLOOKUP(Q378,$A:$N,13,0),"")</f>
        <v/>
      </c>
      <c r="S378" s="4" t="str">
        <f ca="1"/>
        <v/>
      </c>
      <c r="T378" s="4" t="str">
        <f ca="1"/>
        <v/>
      </c>
      <c r="U378" s="4" t="str">
        <f t="shared" ca="1" si="39"/>
        <v/>
      </c>
      <c r="X378" s="4" t="str">
        <f>IFERROR(VLOOKUP(V378,$A:$C,4,0),"")</f>
        <v/>
      </c>
      <c r="AA378" s="4" t="str">
        <f t="shared" si="40"/>
        <v/>
      </c>
      <c r="AB378" s="8" t="str" cm="1">
        <f t="array" ref="AB378">IFERROR(INDEX($A$4:$N$1000,SMALL(IF((INDEX(MID($A$4:$N$1000,1,2),,11)&lt;&gt;"NN")*(INDEX($A$4:$N$1000,,13)&gt;=50)*(INDEX($A$4:$N$1000,,13)&lt;100)*(INDEX($A$4:$N$1000,,13)&lt;&gt;""),MATCH(ROW($A$4:$N$1000),ROW($A$4:$N$1000)),""),ROWS($A$4:A378)),COLUMNS($A$1:A375)),"")</f>
        <v/>
      </c>
      <c r="AC378" s="4" t="str">
        <f>IFERROR(VLOOKUP(AB378,$A:$N,13,0),"")</f>
        <v/>
      </c>
      <c r="AD378" s="4" t="str">
        <f ca="1"/>
        <v/>
      </c>
      <c r="AE378" s="4" t="str">
        <f ca="1"/>
        <v/>
      </c>
      <c r="AF378" s="4" t="str">
        <f t="shared" ca="1" si="41"/>
        <v/>
      </c>
      <c r="AI378" s="4" t="str">
        <f>IFERROR(VLOOKUP(AG378,$A:$C,4,0),"")</f>
        <v/>
      </c>
      <c r="AL378" s="4" t="str">
        <f>IFERROR(VLOOKUP(AJ378,$A:$C,4,0),"")</f>
        <v/>
      </c>
      <c r="AM378" s="8" t="str" cm="1">
        <f t="array" ref="AM378">IFERROR(INDEX($A$4:$N$1000,SMALL(IF((INDEX(MID($A$4:$N$1000,1,2),,11)&lt;&gt;"NN")*(INDEX($A$4:$N$1000,,13)&gt;=0)*(INDEX($A$4:$N$1000,,13)&lt;50)*(INDEX($A$4:$N$1000,,13)&lt;&gt;""),MATCH(ROW($A$4:$N$1000),ROW($A$4:$N$1000)),""),ROWS($A$4:A378)),COLUMNS($A$1:A375)),"")</f>
        <v/>
      </c>
      <c r="AN378" s="4" t="str">
        <f>IFERROR(VLOOKUP(AM378,$A:$N,13,0),"")</f>
        <v/>
      </c>
      <c r="AO378" s="4" t="str">
        <f ca="1"/>
        <v/>
      </c>
      <c r="AP378" s="4" t="str">
        <f ca="1"/>
        <v/>
      </c>
      <c r="AQ378" s="4" t="str">
        <f t="shared" ca="1" si="42"/>
        <v/>
      </c>
      <c r="AT378" s="4" t="str">
        <f>IFERROR(VLOOKUP(AR378,$A:$C,4,0),"")</f>
        <v/>
      </c>
      <c r="AU378" s="8" t="str" cm="1">
        <f t="array" ref="AU378">IFERROR(INDEX($A$4:$N$1000,SMALL(IF((INDEX(MID($A$4:$N$1000,1,2),,11)="NN")*(INDEX($A$4:$N$1000,,13)&gt;=0)*(INDEX($A$4:$N$1000,,13)&lt;&gt;""),MATCH(ROW($A$4:$N$1000),ROW($A$4:$N$1000)),""),ROWS($A$4:A378)),COLUMNS($A$1:A375)),"")</f>
        <v/>
      </c>
      <c r="AV378" s="4" t="str">
        <f>IFERROR(VLOOKUP(AU378,$A:$N,13,0),"")</f>
        <v/>
      </c>
      <c r="AW378" s="4" t="str">
        <f ca="1"/>
        <v/>
      </c>
      <c r="AX378" s="4" t="str">
        <f ca="1"/>
        <v/>
      </c>
      <c r="AY378" s="4" t="str">
        <f ca="1">IFERROR(VLOOKUP(AW378,$A:$C,4,0),"")</f>
        <v/>
      </c>
    </row>
    <row r="379" spans="1:5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 s="20"/>
      <c r="Q379" s="4" t="str" cm="1">
        <f t="array" ref="Q379">IFERROR(INDEX($A$4:$N$1000,SMALL(IF((INDEX(MID($A$4:$N$1000,1,2),,11)&lt;&gt;"NN")*(INDEX($A$4:$N$1000,,13)&gt;=100)*(INDEX($A$4:$N$1000,,13)&lt;&gt;""),MATCH(ROW($A$4:$N$1000),ROW($A$4:$N$1000)),""),ROWS($A$4:A379)),COLUMNS($A$1:A376)),"")</f>
        <v/>
      </c>
      <c r="R379" s="4" t="str">
        <f>IFERROR(VLOOKUP(Q379,$A:$N,13,0),"")</f>
        <v/>
      </c>
      <c r="S379" s="4" t="str">
        <f ca="1"/>
        <v/>
      </c>
      <c r="T379" s="4" t="str">
        <f ca="1"/>
        <v/>
      </c>
      <c r="U379" s="4" t="str">
        <f t="shared" ca="1" si="39"/>
        <v/>
      </c>
      <c r="X379" s="4" t="str">
        <f>IFERROR(VLOOKUP(V379,$A:$C,4,0),"")</f>
        <v/>
      </c>
      <c r="AA379" s="4" t="str">
        <f t="shared" si="40"/>
        <v/>
      </c>
      <c r="AB379" s="8" t="str" cm="1">
        <f t="array" ref="AB379">IFERROR(INDEX($A$4:$N$1000,SMALL(IF((INDEX(MID($A$4:$N$1000,1,2),,11)&lt;&gt;"NN")*(INDEX($A$4:$N$1000,,13)&gt;=50)*(INDEX($A$4:$N$1000,,13)&lt;100)*(INDEX($A$4:$N$1000,,13)&lt;&gt;""),MATCH(ROW($A$4:$N$1000),ROW($A$4:$N$1000)),""),ROWS($A$4:A379)),COLUMNS($A$1:A376)),"")</f>
        <v/>
      </c>
      <c r="AC379" s="4" t="str">
        <f>IFERROR(VLOOKUP(AB379,$A:$N,13,0),"")</f>
        <v/>
      </c>
      <c r="AD379" s="4" t="str">
        <f ca="1"/>
        <v/>
      </c>
      <c r="AE379" s="4" t="str">
        <f ca="1"/>
        <v/>
      </c>
      <c r="AF379" s="4" t="str">
        <f t="shared" ca="1" si="41"/>
        <v/>
      </c>
      <c r="AI379" s="4" t="str">
        <f>IFERROR(VLOOKUP(AG379,$A:$C,4,0),"")</f>
        <v/>
      </c>
      <c r="AL379" s="4" t="str">
        <f>IFERROR(VLOOKUP(AJ379,$A:$C,4,0),"")</f>
        <v/>
      </c>
      <c r="AM379" s="8" t="str" cm="1">
        <f t="array" ref="AM379">IFERROR(INDEX($A$4:$N$1000,SMALL(IF((INDEX(MID($A$4:$N$1000,1,2),,11)&lt;&gt;"NN")*(INDEX($A$4:$N$1000,,13)&gt;=0)*(INDEX($A$4:$N$1000,,13)&lt;50)*(INDEX($A$4:$N$1000,,13)&lt;&gt;""),MATCH(ROW($A$4:$N$1000),ROW($A$4:$N$1000)),""),ROWS($A$4:A379)),COLUMNS($A$1:A376)),"")</f>
        <v/>
      </c>
      <c r="AN379" s="4" t="str">
        <f>IFERROR(VLOOKUP(AM379,$A:$N,13,0),"")</f>
        <v/>
      </c>
      <c r="AO379" s="4" t="str">
        <f ca="1"/>
        <v/>
      </c>
      <c r="AP379" s="4" t="str">
        <f ca="1"/>
        <v/>
      </c>
      <c r="AQ379" s="4" t="str">
        <f t="shared" ca="1" si="42"/>
        <v/>
      </c>
      <c r="AT379" s="4" t="str">
        <f>IFERROR(VLOOKUP(AR379,$A:$C,4,0),"")</f>
        <v/>
      </c>
      <c r="AU379" s="8" t="str" cm="1">
        <f t="array" ref="AU379">IFERROR(INDEX($A$4:$N$1000,SMALL(IF((INDEX(MID($A$4:$N$1000,1,2),,11)="NN")*(INDEX($A$4:$N$1000,,13)&gt;=0)*(INDEX($A$4:$N$1000,,13)&lt;&gt;""),MATCH(ROW($A$4:$N$1000),ROW($A$4:$N$1000)),""),ROWS($A$4:A379)),COLUMNS($A$1:A376)),"")</f>
        <v/>
      </c>
      <c r="AV379" s="4" t="str">
        <f>IFERROR(VLOOKUP(AU379,$A:$N,13,0),"")</f>
        <v/>
      </c>
      <c r="AW379" s="4" t="str">
        <f ca="1"/>
        <v/>
      </c>
      <c r="AX379" s="4" t="str">
        <f ca="1"/>
        <v/>
      </c>
      <c r="AY379" s="4" t="str">
        <f ca="1">IFERROR(VLOOKUP(AW379,$A:$C,4,0),"")</f>
        <v/>
      </c>
    </row>
    <row r="380" spans="1:5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 s="20"/>
      <c r="Q380" s="4" t="str" cm="1">
        <f t="array" ref="Q380">IFERROR(INDEX($A$4:$N$1000,SMALL(IF((INDEX(MID($A$4:$N$1000,1,2),,11)&lt;&gt;"NN")*(INDEX($A$4:$N$1000,,13)&gt;=100)*(INDEX($A$4:$N$1000,,13)&lt;&gt;""),MATCH(ROW($A$4:$N$1000),ROW($A$4:$N$1000)),""),ROWS($A$4:A380)),COLUMNS($A$1:A377)),"")</f>
        <v/>
      </c>
      <c r="R380" s="4" t="str">
        <f>IFERROR(VLOOKUP(Q380,$A:$N,13,0),"")</f>
        <v/>
      </c>
      <c r="S380" s="4" t="str">
        <f ca="1"/>
        <v/>
      </c>
      <c r="T380" s="4" t="str">
        <f ca="1"/>
        <v/>
      </c>
      <c r="U380" s="4" t="str">
        <f t="shared" ca="1" si="39"/>
        <v/>
      </c>
      <c r="X380" s="4" t="str">
        <f>IFERROR(VLOOKUP(V380,$A:$C,4,0),"")</f>
        <v/>
      </c>
      <c r="AA380" s="4" t="str">
        <f t="shared" si="40"/>
        <v/>
      </c>
      <c r="AB380" s="8" t="str" cm="1">
        <f t="array" ref="AB380">IFERROR(INDEX($A$4:$N$1000,SMALL(IF((INDEX(MID($A$4:$N$1000,1,2),,11)&lt;&gt;"NN")*(INDEX($A$4:$N$1000,,13)&gt;=50)*(INDEX($A$4:$N$1000,,13)&lt;100)*(INDEX($A$4:$N$1000,,13)&lt;&gt;""),MATCH(ROW($A$4:$N$1000),ROW($A$4:$N$1000)),""),ROWS($A$4:A380)),COLUMNS($A$1:A377)),"")</f>
        <v/>
      </c>
      <c r="AC380" s="4" t="str">
        <f>IFERROR(VLOOKUP(AB380,$A:$N,13,0),"")</f>
        <v/>
      </c>
      <c r="AD380" s="4" t="str">
        <f ca="1"/>
        <v/>
      </c>
      <c r="AE380" s="4" t="str">
        <f ca="1"/>
        <v/>
      </c>
      <c r="AF380" s="4" t="str">
        <f t="shared" ca="1" si="41"/>
        <v/>
      </c>
      <c r="AI380" s="4" t="str">
        <f>IFERROR(VLOOKUP(AG380,$A:$C,4,0),"")</f>
        <v/>
      </c>
      <c r="AL380" s="4" t="str">
        <f>IFERROR(VLOOKUP(AJ380,$A:$C,4,0),"")</f>
        <v/>
      </c>
      <c r="AM380" s="8" t="str" cm="1">
        <f t="array" ref="AM380">IFERROR(INDEX($A$4:$N$1000,SMALL(IF((INDEX(MID($A$4:$N$1000,1,2),,11)&lt;&gt;"NN")*(INDEX($A$4:$N$1000,,13)&gt;=0)*(INDEX($A$4:$N$1000,,13)&lt;50)*(INDEX($A$4:$N$1000,,13)&lt;&gt;""),MATCH(ROW($A$4:$N$1000),ROW($A$4:$N$1000)),""),ROWS($A$4:A380)),COLUMNS($A$1:A377)),"")</f>
        <v/>
      </c>
      <c r="AN380" s="4" t="str">
        <f>IFERROR(VLOOKUP(AM380,$A:$N,13,0),"")</f>
        <v/>
      </c>
      <c r="AO380" s="4" t="str">
        <f ca="1"/>
        <v/>
      </c>
      <c r="AP380" s="4" t="str">
        <f ca="1"/>
        <v/>
      </c>
      <c r="AQ380" s="4" t="str">
        <f t="shared" ca="1" si="42"/>
        <v/>
      </c>
      <c r="AT380" s="4" t="str">
        <f>IFERROR(VLOOKUP(AR380,$A:$C,4,0),"")</f>
        <v/>
      </c>
      <c r="AU380" s="8" t="str" cm="1">
        <f t="array" ref="AU380">IFERROR(INDEX($A$4:$N$1000,SMALL(IF((INDEX(MID($A$4:$N$1000,1,2),,11)="NN")*(INDEX($A$4:$N$1000,,13)&gt;=0)*(INDEX($A$4:$N$1000,,13)&lt;&gt;""),MATCH(ROW($A$4:$N$1000),ROW($A$4:$N$1000)),""),ROWS($A$4:A380)),COLUMNS($A$1:A377)),"")</f>
        <v/>
      </c>
      <c r="AV380" s="4" t="str">
        <f>IFERROR(VLOOKUP(AU380,$A:$N,13,0),"")</f>
        <v/>
      </c>
      <c r="AW380" s="4" t="str">
        <f ca="1"/>
        <v/>
      </c>
      <c r="AX380" s="4" t="str">
        <f ca="1"/>
        <v/>
      </c>
      <c r="AY380" s="4" t="str">
        <f ca="1">IFERROR(VLOOKUP(AW380,$A:$C,4,0),"")</f>
        <v/>
      </c>
    </row>
    <row r="381" spans="1:5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 s="20"/>
      <c r="Q381" s="4" t="str" cm="1">
        <f t="array" ref="Q381">IFERROR(INDEX($A$4:$N$1000,SMALL(IF((INDEX(MID($A$4:$N$1000,1,2),,11)&lt;&gt;"NN")*(INDEX($A$4:$N$1000,,13)&gt;=100)*(INDEX($A$4:$N$1000,,13)&lt;&gt;""),MATCH(ROW($A$4:$N$1000),ROW($A$4:$N$1000)),""),ROWS($A$4:A381)),COLUMNS($A$1:A378)),"")</f>
        <v/>
      </c>
      <c r="R381" s="4" t="str">
        <f>IFERROR(VLOOKUP(Q381,$A:$N,13,0),"")</f>
        <v/>
      </c>
      <c r="S381" s="4" t="str">
        <f ca="1"/>
        <v/>
      </c>
      <c r="T381" s="4" t="str">
        <f ca="1"/>
        <v/>
      </c>
      <c r="U381" s="4" t="str">
        <f t="shared" ca="1" si="39"/>
        <v/>
      </c>
      <c r="X381" s="4" t="str">
        <f>IFERROR(VLOOKUP(V381,$A:$C,4,0),"")</f>
        <v/>
      </c>
      <c r="AA381" s="4" t="str">
        <f t="shared" si="40"/>
        <v/>
      </c>
      <c r="AB381" s="8" t="str" cm="1">
        <f t="array" ref="AB381">IFERROR(INDEX($A$4:$N$1000,SMALL(IF((INDEX(MID($A$4:$N$1000,1,2),,11)&lt;&gt;"NN")*(INDEX($A$4:$N$1000,,13)&gt;=50)*(INDEX($A$4:$N$1000,,13)&lt;100)*(INDEX($A$4:$N$1000,,13)&lt;&gt;""),MATCH(ROW($A$4:$N$1000),ROW($A$4:$N$1000)),""),ROWS($A$4:A381)),COLUMNS($A$1:A378)),"")</f>
        <v/>
      </c>
      <c r="AC381" s="4" t="str">
        <f>IFERROR(VLOOKUP(AB381,$A:$N,13,0),"")</f>
        <v/>
      </c>
      <c r="AD381" s="4" t="str">
        <f ca="1"/>
        <v/>
      </c>
      <c r="AE381" s="4" t="str">
        <f ca="1"/>
        <v/>
      </c>
      <c r="AF381" s="4" t="str">
        <f t="shared" ca="1" si="41"/>
        <v/>
      </c>
      <c r="AI381" s="4" t="str">
        <f>IFERROR(VLOOKUP(AG381,$A:$C,4,0),"")</f>
        <v/>
      </c>
      <c r="AL381" s="4" t="str">
        <f>IFERROR(VLOOKUP(AJ381,$A:$C,4,0),"")</f>
        <v/>
      </c>
      <c r="AM381" s="8" t="str" cm="1">
        <f t="array" ref="AM381">IFERROR(INDEX($A$4:$N$1000,SMALL(IF((INDEX(MID($A$4:$N$1000,1,2),,11)&lt;&gt;"NN")*(INDEX($A$4:$N$1000,,13)&gt;=0)*(INDEX($A$4:$N$1000,,13)&lt;50)*(INDEX($A$4:$N$1000,,13)&lt;&gt;""),MATCH(ROW($A$4:$N$1000),ROW($A$4:$N$1000)),""),ROWS($A$4:A381)),COLUMNS($A$1:A378)),"")</f>
        <v/>
      </c>
      <c r="AN381" s="4" t="str">
        <f>IFERROR(VLOOKUP(AM381,$A:$N,13,0),"")</f>
        <v/>
      </c>
      <c r="AO381" s="4" t="str">
        <f ca="1"/>
        <v/>
      </c>
      <c r="AP381" s="4" t="str">
        <f ca="1"/>
        <v/>
      </c>
      <c r="AQ381" s="4" t="str">
        <f t="shared" ca="1" si="42"/>
        <v/>
      </c>
      <c r="AT381" s="4" t="str">
        <f>IFERROR(VLOOKUP(AR381,$A:$C,4,0),"")</f>
        <v/>
      </c>
      <c r="AU381" s="8" t="str" cm="1">
        <f t="array" ref="AU381">IFERROR(INDEX($A$4:$N$1000,SMALL(IF((INDEX(MID($A$4:$N$1000,1,2),,11)="NN")*(INDEX($A$4:$N$1000,,13)&gt;=0)*(INDEX($A$4:$N$1000,,13)&lt;&gt;""),MATCH(ROW($A$4:$N$1000),ROW($A$4:$N$1000)),""),ROWS($A$4:A381)),COLUMNS($A$1:A378)),"")</f>
        <v/>
      </c>
      <c r="AV381" s="4" t="str">
        <f>IFERROR(VLOOKUP(AU381,$A:$N,13,0),"")</f>
        <v/>
      </c>
      <c r="AW381" s="4" t="str">
        <f ca="1"/>
        <v/>
      </c>
      <c r="AX381" s="4" t="str">
        <f ca="1"/>
        <v/>
      </c>
      <c r="AY381" s="4" t="str">
        <f ca="1">IFERROR(VLOOKUP(AW381,$A:$C,4,0),"")</f>
        <v/>
      </c>
    </row>
    <row r="382" spans="1:5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 s="20"/>
      <c r="Q382" s="4" t="str" cm="1">
        <f t="array" ref="Q382">IFERROR(INDEX($A$4:$N$1000,SMALL(IF((INDEX(MID($A$4:$N$1000,1,2),,11)&lt;&gt;"NN")*(INDEX($A$4:$N$1000,,13)&gt;=100)*(INDEX($A$4:$N$1000,,13)&lt;&gt;""),MATCH(ROW($A$4:$N$1000),ROW($A$4:$N$1000)),""),ROWS($A$4:A382)),COLUMNS($A$1:A379)),"")</f>
        <v/>
      </c>
      <c r="R382" s="4" t="str">
        <f>IFERROR(VLOOKUP(Q382,$A:$N,13,0),"")</f>
        <v/>
      </c>
      <c r="S382" s="4" t="str">
        <f ca="1"/>
        <v/>
      </c>
      <c r="T382" s="4" t="str">
        <f ca="1"/>
        <v/>
      </c>
      <c r="U382" s="4" t="str">
        <f t="shared" ca="1" si="39"/>
        <v/>
      </c>
      <c r="X382" s="4" t="str">
        <f>IFERROR(VLOOKUP(V382,$A:$C,4,0),"")</f>
        <v/>
      </c>
      <c r="AA382" s="4" t="str">
        <f t="shared" si="40"/>
        <v/>
      </c>
      <c r="AB382" s="8" t="str" cm="1">
        <f t="array" ref="AB382">IFERROR(INDEX($A$4:$N$1000,SMALL(IF((INDEX(MID($A$4:$N$1000,1,2),,11)&lt;&gt;"NN")*(INDEX($A$4:$N$1000,,13)&gt;=50)*(INDEX($A$4:$N$1000,,13)&lt;100)*(INDEX($A$4:$N$1000,,13)&lt;&gt;""),MATCH(ROW($A$4:$N$1000),ROW($A$4:$N$1000)),""),ROWS($A$4:A382)),COLUMNS($A$1:A379)),"")</f>
        <v/>
      </c>
      <c r="AC382" s="4" t="str">
        <f>IFERROR(VLOOKUP(AB382,$A:$N,13,0),"")</f>
        <v/>
      </c>
      <c r="AD382" s="4" t="str">
        <f ca="1"/>
        <v/>
      </c>
      <c r="AE382" s="4" t="str">
        <f ca="1"/>
        <v/>
      </c>
      <c r="AF382" s="4" t="str">
        <f t="shared" ca="1" si="41"/>
        <v/>
      </c>
      <c r="AI382" s="4" t="str">
        <f>IFERROR(VLOOKUP(AG382,$A:$C,4,0),"")</f>
        <v/>
      </c>
      <c r="AL382" s="4" t="str">
        <f>IFERROR(VLOOKUP(AJ382,$A:$C,4,0),"")</f>
        <v/>
      </c>
      <c r="AM382" s="8" t="str" cm="1">
        <f t="array" ref="AM382">IFERROR(INDEX($A$4:$N$1000,SMALL(IF((INDEX(MID($A$4:$N$1000,1,2),,11)&lt;&gt;"NN")*(INDEX($A$4:$N$1000,,13)&gt;=0)*(INDEX($A$4:$N$1000,,13)&lt;50)*(INDEX($A$4:$N$1000,,13)&lt;&gt;""),MATCH(ROW($A$4:$N$1000),ROW($A$4:$N$1000)),""),ROWS($A$4:A382)),COLUMNS($A$1:A379)),"")</f>
        <v/>
      </c>
      <c r="AN382" s="4" t="str">
        <f>IFERROR(VLOOKUP(AM382,$A:$N,13,0),"")</f>
        <v/>
      </c>
      <c r="AO382" s="4" t="str">
        <f ca="1"/>
        <v/>
      </c>
      <c r="AP382" s="4" t="str">
        <f ca="1"/>
        <v/>
      </c>
      <c r="AQ382" s="4" t="str">
        <f t="shared" ca="1" si="42"/>
        <v/>
      </c>
      <c r="AT382" s="4" t="str">
        <f>IFERROR(VLOOKUP(AR382,$A:$C,4,0),"")</f>
        <v/>
      </c>
      <c r="AU382" s="8" t="str" cm="1">
        <f t="array" ref="AU382">IFERROR(INDEX($A$4:$N$1000,SMALL(IF((INDEX(MID($A$4:$N$1000,1,2),,11)="NN")*(INDEX($A$4:$N$1000,,13)&gt;=0)*(INDEX($A$4:$N$1000,,13)&lt;&gt;""),MATCH(ROW($A$4:$N$1000),ROW($A$4:$N$1000)),""),ROWS($A$4:A382)),COLUMNS($A$1:A379)),"")</f>
        <v/>
      </c>
      <c r="AV382" s="4" t="str">
        <f>IFERROR(VLOOKUP(AU382,$A:$N,13,0),"")</f>
        <v/>
      </c>
      <c r="AW382" s="4" t="str">
        <f ca="1"/>
        <v/>
      </c>
      <c r="AX382" s="4" t="str">
        <f ca="1"/>
        <v/>
      </c>
      <c r="AY382" s="4" t="str">
        <f ca="1">IFERROR(VLOOKUP(AW382,$A:$C,4,0),"")</f>
        <v/>
      </c>
    </row>
    <row r="383" spans="1:5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 s="20"/>
      <c r="Q383" s="4" t="str" cm="1">
        <f t="array" ref="Q383">IFERROR(INDEX($A$4:$N$1000,SMALL(IF((INDEX(MID($A$4:$N$1000,1,2),,11)&lt;&gt;"NN")*(INDEX($A$4:$N$1000,,13)&gt;=100)*(INDEX($A$4:$N$1000,,13)&lt;&gt;""),MATCH(ROW($A$4:$N$1000),ROW($A$4:$N$1000)),""),ROWS($A$4:A383)),COLUMNS($A$1:A380)),"")</f>
        <v/>
      </c>
      <c r="R383" s="4" t="str">
        <f>IFERROR(VLOOKUP(Q383,$A:$N,13,0),"")</f>
        <v/>
      </c>
      <c r="S383" s="4" t="str">
        <f ca="1"/>
        <v/>
      </c>
      <c r="T383" s="4" t="str">
        <f ca="1"/>
        <v/>
      </c>
      <c r="U383" s="4" t="str">
        <f t="shared" ca="1" si="39"/>
        <v/>
      </c>
      <c r="X383" s="4" t="str">
        <f>IFERROR(VLOOKUP(V383,$A:$C,4,0),"")</f>
        <v/>
      </c>
      <c r="AA383" s="4" t="str">
        <f t="shared" si="40"/>
        <v/>
      </c>
      <c r="AB383" s="8" t="str" cm="1">
        <f t="array" ref="AB383">IFERROR(INDEX($A$4:$N$1000,SMALL(IF((INDEX(MID($A$4:$N$1000,1,2),,11)&lt;&gt;"NN")*(INDEX($A$4:$N$1000,,13)&gt;=50)*(INDEX($A$4:$N$1000,,13)&lt;100)*(INDEX($A$4:$N$1000,,13)&lt;&gt;""),MATCH(ROW($A$4:$N$1000),ROW($A$4:$N$1000)),""),ROWS($A$4:A383)),COLUMNS($A$1:A380)),"")</f>
        <v/>
      </c>
      <c r="AC383" s="4" t="str">
        <f>IFERROR(VLOOKUP(AB383,$A:$N,13,0),"")</f>
        <v/>
      </c>
      <c r="AD383" s="4" t="str">
        <f ca="1"/>
        <v/>
      </c>
      <c r="AE383" s="4" t="str">
        <f ca="1"/>
        <v/>
      </c>
      <c r="AF383" s="4" t="str">
        <f t="shared" ca="1" si="41"/>
        <v/>
      </c>
      <c r="AI383" s="4" t="str">
        <f>IFERROR(VLOOKUP(AG383,$A:$C,4,0),"")</f>
        <v/>
      </c>
      <c r="AL383" s="4" t="str">
        <f>IFERROR(VLOOKUP(AJ383,$A:$C,4,0),"")</f>
        <v/>
      </c>
      <c r="AM383" s="8" t="str" cm="1">
        <f t="array" ref="AM383">IFERROR(INDEX($A$4:$N$1000,SMALL(IF((INDEX(MID($A$4:$N$1000,1,2),,11)&lt;&gt;"NN")*(INDEX($A$4:$N$1000,,13)&gt;=0)*(INDEX($A$4:$N$1000,,13)&lt;50)*(INDEX($A$4:$N$1000,,13)&lt;&gt;""),MATCH(ROW($A$4:$N$1000),ROW($A$4:$N$1000)),""),ROWS($A$4:A383)),COLUMNS($A$1:A380)),"")</f>
        <v/>
      </c>
      <c r="AN383" s="4" t="str">
        <f>IFERROR(VLOOKUP(AM383,$A:$N,13,0),"")</f>
        <v/>
      </c>
      <c r="AO383" s="4" t="str">
        <f ca="1"/>
        <v/>
      </c>
      <c r="AP383" s="4" t="str">
        <f ca="1"/>
        <v/>
      </c>
      <c r="AQ383" s="4" t="str">
        <f t="shared" ca="1" si="42"/>
        <v/>
      </c>
      <c r="AT383" s="4" t="str">
        <f>IFERROR(VLOOKUP(AR383,$A:$C,4,0),"")</f>
        <v/>
      </c>
      <c r="AU383" s="8" t="str" cm="1">
        <f t="array" ref="AU383">IFERROR(INDEX($A$4:$N$1000,SMALL(IF((INDEX(MID($A$4:$N$1000,1,2),,11)="NN")*(INDEX($A$4:$N$1000,,13)&gt;=0)*(INDEX($A$4:$N$1000,,13)&lt;&gt;""),MATCH(ROW($A$4:$N$1000),ROW($A$4:$N$1000)),""),ROWS($A$4:A383)),COLUMNS($A$1:A380)),"")</f>
        <v/>
      </c>
      <c r="AV383" s="4" t="str">
        <f>IFERROR(VLOOKUP(AU383,$A:$N,13,0),"")</f>
        <v/>
      </c>
      <c r="AW383" s="4" t="str">
        <f ca="1"/>
        <v/>
      </c>
      <c r="AX383" s="4" t="str">
        <f ca="1"/>
        <v/>
      </c>
      <c r="AY383" s="4" t="str">
        <f ca="1">IFERROR(VLOOKUP(AW383,$A:$C,4,0),"")</f>
        <v/>
      </c>
    </row>
    <row r="384" spans="1:5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 s="20"/>
      <c r="Q384" s="4" t="str" cm="1">
        <f t="array" ref="Q384">IFERROR(INDEX($A$4:$N$1000,SMALL(IF((INDEX(MID($A$4:$N$1000,1,2),,11)&lt;&gt;"NN")*(INDEX($A$4:$N$1000,,13)&gt;=100)*(INDEX($A$4:$N$1000,,13)&lt;&gt;""),MATCH(ROW($A$4:$N$1000),ROW($A$4:$N$1000)),""),ROWS($A$4:A384)),COLUMNS($A$1:A381)),"")</f>
        <v/>
      </c>
      <c r="R384" s="4" t="str">
        <f>IFERROR(VLOOKUP(Q384,$A:$N,13,0),"")</f>
        <v/>
      </c>
      <c r="S384" s="4" t="str">
        <f ca="1"/>
        <v/>
      </c>
      <c r="T384" s="4" t="str">
        <f ca="1"/>
        <v/>
      </c>
      <c r="U384" s="4" t="str">
        <f t="shared" ca="1" si="39"/>
        <v/>
      </c>
      <c r="X384" s="4" t="str">
        <f>IFERROR(VLOOKUP(V384,$A:$C,4,0),"")</f>
        <v/>
      </c>
      <c r="AA384" s="4" t="str">
        <f t="shared" si="40"/>
        <v/>
      </c>
      <c r="AB384" s="8" t="str" cm="1">
        <f t="array" ref="AB384">IFERROR(INDEX($A$4:$N$1000,SMALL(IF((INDEX(MID($A$4:$N$1000,1,2),,11)&lt;&gt;"NN")*(INDEX($A$4:$N$1000,,13)&gt;=50)*(INDEX($A$4:$N$1000,,13)&lt;100)*(INDEX($A$4:$N$1000,,13)&lt;&gt;""),MATCH(ROW($A$4:$N$1000),ROW($A$4:$N$1000)),""),ROWS($A$4:A384)),COLUMNS($A$1:A381)),"")</f>
        <v/>
      </c>
      <c r="AC384" s="4" t="str">
        <f>IFERROR(VLOOKUP(AB384,$A:$N,13,0),"")</f>
        <v/>
      </c>
      <c r="AD384" s="4" t="str">
        <f ca="1"/>
        <v/>
      </c>
      <c r="AE384" s="4" t="str">
        <f ca="1"/>
        <v/>
      </c>
      <c r="AF384" s="4" t="str">
        <f t="shared" ca="1" si="41"/>
        <v/>
      </c>
      <c r="AI384" s="4" t="str">
        <f>IFERROR(VLOOKUP(AG384,$A:$C,4,0),"")</f>
        <v/>
      </c>
      <c r="AL384" s="4" t="str">
        <f>IFERROR(VLOOKUP(AJ384,$A:$C,4,0),"")</f>
        <v/>
      </c>
      <c r="AM384" s="8" t="str" cm="1">
        <f t="array" ref="AM384">IFERROR(INDEX($A$4:$N$1000,SMALL(IF((INDEX(MID($A$4:$N$1000,1,2),,11)&lt;&gt;"NN")*(INDEX($A$4:$N$1000,,13)&gt;=0)*(INDEX($A$4:$N$1000,,13)&lt;50)*(INDEX($A$4:$N$1000,,13)&lt;&gt;""),MATCH(ROW($A$4:$N$1000),ROW($A$4:$N$1000)),""),ROWS($A$4:A384)),COLUMNS($A$1:A381)),"")</f>
        <v/>
      </c>
      <c r="AN384" s="4" t="str">
        <f>IFERROR(VLOOKUP(AM384,$A:$N,13,0),"")</f>
        <v/>
      </c>
      <c r="AO384" s="4" t="str">
        <f ca="1"/>
        <v/>
      </c>
      <c r="AP384" s="4" t="str">
        <f ca="1"/>
        <v/>
      </c>
      <c r="AQ384" s="4" t="str">
        <f t="shared" ca="1" si="42"/>
        <v/>
      </c>
      <c r="AT384" s="4" t="str">
        <f>IFERROR(VLOOKUP(AR384,$A:$C,4,0),"")</f>
        <v/>
      </c>
      <c r="AU384" s="8" t="str" cm="1">
        <f t="array" ref="AU384">IFERROR(INDEX($A$4:$N$1000,SMALL(IF((INDEX(MID($A$4:$N$1000,1,2),,11)="NN")*(INDEX($A$4:$N$1000,,13)&gt;=0)*(INDEX($A$4:$N$1000,,13)&lt;&gt;""),MATCH(ROW($A$4:$N$1000),ROW($A$4:$N$1000)),""),ROWS($A$4:A384)),COLUMNS($A$1:A381)),"")</f>
        <v/>
      </c>
      <c r="AV384" s="4" t="str">
        <f>IFERROR(VLOOKUP(AU384,$A:$N,13,0),"")</f>
        <v/>
      </c>
      <c r="AW384" s="4" t="str">
        <f ca="1"/>
        <v/>
      </c>
      <c r="AX384" s="4" t="str">
        <f ca="1"/>
        <v/>
      </c>
      <c r="AY384" s="4" t="str">
        <f ca="1">IFERROR(VLOOKUP(AW384,$A:$C,4,0),"")</f>
        <v/>
      </c>
    </row>
    <row r="385" spans="1:5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 s="20"/>
      <c r="Q385" s="4" t="str" cm="1">
        <f t="array" ref="Q385">IFERROR(INDEX($A$4:$N$1000,SMALL(IF((INDEX(MID($A$4:$N$1000,1,2),,11)&lt;&gt;"NN")*(INDEX($A$4:$N$1000,,13)&gt;=100)*(INDEX($A$4:$N$1000,,13)&lt;&gt;""),MATCH(ROW($A$4:$N$1000),ROW($A$4:$N$1000)),""),ROWS($A$4:A385)),COLUMNS($A$1:A382)),"")</f>
        <v/>
      </c>
      <c r="R385" s="4" t="str">
        <f>IFERROR(VLOOKUP(Q385,$A:$N,13,0),"")</f>
        <v/>
      </c>
      <c r="S385" s="4" t="str">
        <f ca="1"/>
        <v/>
      </c>
      <c r="T385" s="4" t="str">
        <f ca="1"/>
        <v/>
      </c>
      <c r="U385" s="4" t="str">
        <f t="shared" ca="1" si="39"/>
        <v/>
      </c>
      <c r="X385" s="4" t="str">
        <f>IFERROR(VLOOKUP(V385,$A:$C,4,0),"")</f>
        <v/>
      </c>
      <c r="AA385" s="4" t="str">
        <f t="shared" si="40"/>
        <v/>
      </c>
      <c r="AB385" s="8" t="str" cm="1">
        <f t="array" ref="AB385">IFERROR(INDEX($A$4:$N$1000,SMALL(IF((INDEX(MID($A$4:$N$1000,1,2),,11)&lt;&gt;"NN")*(INDEX($A$4:$N$1000,,13)&gt;=50)*(INDEX($A$4:$N$1000,,13)&lt;100)*(INDEX($A$4:$N$1000,,13)&lt;&gt;""),MATCH(ROW($A$4:$N$1000),ROW($A$4:$N$1000)),""),ROWS($A$4:A385)),COLUMNS($A$1:A382)),"")</f>
        <v/>
      </c>
      <c r="AC385" s="4" t="str">
        <f>IFERROR(VLOOKUP(AB385,$A:$N,13,0),"")</f>
        <v/>
      </c>
      <c r="AD385" s="4" t="str">
        <f ca="1"/>
        <v/>
      </c>
      <c r="AE385" s="4" t="str">
        <f ca="1"/>
        <v/>
      </c>
      <c r="AF385" s="4" t="str">
        <f t="shared" ca="1" si="41"/>
        <v/>
      </c>
      <c r="AI385" s="4" t="str">
        <f>IFERROR(VLOOKUP(AG385,$A:$C,4,0),"")</f>
        <v/>
      </c>
      <c r="AL385" s="4" t="str">
        <f>IFERROR(VLOOKUP(AJ385,$A:$C,4,0),"")</f>
        <v/>
      </c>
      <c r="AM385" s="8" t="str" cm="1">
        <f t="array" ref="AM385">IFERROR(INDEX($A$4:$N$1000,SMALL(IF((INDEX(MID($A$4:$N$1000,1,2),,11)&lt;&gt;"NN")*(INDEX($A$4:$N$1000,,13)&gt;=0)*(INDEX($A$4:$N$1000,,13)&lt;50)*(INDEX($A$4:$N$1000,,13)&lt;&gt;""),MATCH(ROW($A$4:$N$1000),ROW($A$4:$N$1000)),""),ROWS($A$4:A385)),COLUMNS($A$1:A382)),"")</f>
        <v/>
      </c>
      <c r="AN385" s="4" t="str">
        <f>IFERROR(VLOOKUP(AM385,$A:$N,13,0),"")</f>
        <v/>
      </c>
      <c r="AO385" s="4" t="str">
        <f ca="1"/>
        <v/>
      </c>
      <c r="AP385" s="4" t="str">
        <f ca="1"/>
        <v/>
      </c>
      <c r="AQ385" s="4" t="str">
        <f t="shared" ca="1" si="42"/>
        <v/>
      </c>
      <c r="AT385" s="4" t="str">
        <f>IFERROR(VLOOKUP(AR385,$A:$C,4,0),"")</f>
        <v/>
      </c>
      <c r="AU385" s="8" t="str" cm="1">
        <f t="array" ref="AU385">IFERROR(INDEX($A$4:$N$1000,SMALL(IF((INDEX(MID($A$4:$N$1000,1,2),,11)="NN")*(INDEX($A$4:$N$1000,,13)&gt;=0)*(INDEX($A$4:$N$1000,,13)&lt;&gt;""),MATCH(ROW($A$4:$N$1000),ROW($A$4:$N$1000)),""),ROWS($A$4:A385)),COLUMNS($A$1:A382)),"")</f>
        <v/>
      </c>
      <c r="AV385" s="4" t="str">
        <f>IFERROR(VLOOKUP(AU385,$A:$N,13,0),"")</f>
        <v/>
      </c>
      <c r="AW385" s="4" t="str">
        <f ca="1"/>
        <v/>
      </c>
      <c r="AX385" s="4" t="str">
        <f ca="1"/>
        <v/>
      </c>
      <c r="AY385" s="4" t="str">
        <f ca="1">IFERROR(VLOOKUP(AW385,$A:$C,4,0),"")</f>
        <v/>
      </c>
    </row>
    <row r="386" spans="1:5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 s="20"/>
      <c r="Q386" s="4" t="str" cm="1">
        <f t="array" ref="Q386">IFERROR(INDEX($A$4:$N$1000,SMALL(IF((INDEX(MID($A$4:$N$1000,1,2),,11)&lt;&gt;"NN")*(INDEX($A$4:$N$1000,,13)&gt;=100)*(INDEX($A$4:$N$1000,,13)&lt;&gt;""),MATCH(ROW($A$4:$N$1000),ROW($A$4:$N$1000)),""),ROWS($A$4:A386)),COLUMNS($A$1:A383)),"")</f>
        <v/>
      </c>
      <c r="R386" s="4" t="str">
        <f>IFERROR(VLOOKUP(Q386,$A:$N,13,0),"")</f>
        <v/>
      </c>
      <c r="S386" s="4" t="str">
        <f ca="1"/>
        <v/>
      </c>
      <c r="T386" s="4" t="str">
        <f ca="1"/>
        <v/>
      </c>
      <c r="U386" s="4" t="str">
        <f t="shared" ca="1" si="39"/>
        <v/>
      </c>
      <c r="X386" s="4" t="str">
        <f>IFERROR(VLOOKUP(V386,$A:$C,4,0),"")</f>
        <v/>
      </c>
      <c r="AA386" s="4" t="str">
        <f t="shared" si="40"/>
        <v/>
      </c>
      <c r="AB386" s="8" t="str" cm="1">
        <f t="array" ref="AB386">IFERROR(INDEX($A$4:$N$1000,SMALL(IF((INDEX(MID($A$4:$N$1000,1,2),,11)&lt;&gt;"NN")*(INDEX($A$4:$N$1000,,13)&gt;=50)*(INDEX($A$4:$N$1000,,13)&lt;100)*(INDEX($A$4:$N$1000,,13)&lt;&gt;""),MATCH(ROW($A$4:$N$1000),ROW($A$4:$N$1000)),""),ROWS($A$4:A386)),COLUMNS($A$1:A383)),"")</f>
        <v/>
      </c>
      <c r="AC386" s="4" t="str">
        <f>IFERROR(VLOOKUP(AB386,$A:$N,13,0),"")</f>
        <v/>
      </c>
      <c r="AD386" s="4" t="str">
        <f ca="1"/>
        <v/>
      </c>
      <c r="AE386" s="4" t="str">
        <f ca="1"/>
        <v/>
      </c>
      <c r="AF386" s="4" t="str">
        <f t="shared" ca="1" si="41"/>
        <v/>
      </c>
      <c r="AI386" s="4" t="str">
        <f>IFERROR(VLOOKUP(AG386,$A:$C,4,0),"")</f>
        <v/>
      </c>
      <c r="AL386" s="4" t="str">
        <f>IFERROR(VLOOKUP(AJ386,$A:$C,4,0),"")</f>
        <v/>
      </c>
      <c r="AM386" s="8" t="str" cm="1">
        <f t="array" ref="AM386">IFERROR(INDEX($A$4:$N$1000,SMALL(IF((INDEX(MID($A$4:$N$1000,1,2),,11)&lt;&gt;"NN")*(INDEX($A$4:$N$1000,,13)&gt;=0)*(INDEX($A$4:$N$1000,,13)&lt;50)*(INDEX($A$4:$N$1000,,13)&lt;&gt;""),MATCH(ROW($A$4:$N$1000),ROW($A$4:$N$1000)),""),ROWS($A$4:A386)),COLUMNS($A$1:A383)),"")</f>
        <v/>
      </c>
      <c r="AN386" s="4" t="str">
        <f>IFERROR(VLOOKUP(AM386,$A:$N,13,0),"")</f>
        <v/>
      </c>
      <c r="AO386" s="4" t="str">
        <f ca="1"/>
        <v/>
      </c>
      <c r="AP386" s="4" t="str">
        <f ca="1"/>
        <v/>
      </c>
      <c r="AQ386" s="4" t="str">
        <f t="shared" ca="1" si="42"/>
        <v/>
      </c>
      <c r="AT386" s="4" t="str">
        <f>IFERROR(VLOOKUP(AR386,$A:$C,4,0),"")</f>
        <v/>
      </c>
      <c r="AU386" s="8" t="str" cm="1">
        <f t="array" ref="AU386">IFERROR(INDEX($A$4:$N$1000,SMALL(IF((INDEX(MID($A$4:$N$1000,1,2),,11)="NN")*(INDEX($A$4:$N$1000,,13)&gt;=0)*(INDEX($A$4:$N$1000,,13)&lt;&gt;""),MATCH(ROW($A$4:$N$1000),ROW($A$4:$N$1000)),""),ROWS($A$4:A386)),COLUMNS($A$1:A383)),"")</f>
        <v/>
      </c>
      <c r="AV386" s="4" t="str">
        <f>IFERROR(VLOOKUP(AU386,$A:$N,13,0),"")</f>
        <v/>
      </c>
      <c r="AW386" s="4" t="str">
        <f ca="1"/>
        <v/>
      </c>
      <c r="AX386" s="4" t="str">
        <f ca="1"/>
        <v/>
      </c>
      <c r="AY386" s="4" t="str">
        <f ca="1">IFERROR(VLOOKUP(AW386,$A:$C,4,0),"")</f>
        <v/>
      </c>
    </row>
    <row r="387" spans="1:5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 s="20"/>
      <c r="Q387" s="4" t="str" cm="1">
        <f t="array" ref="Q387">IFERROR(INDEX($A$4:$N$1000,SMALL(IF((INDEX(MID($A$4:$N$1000,1,2),,11)&lt;&gt;"NN")*(INDEX($A$4:$N$1000,,13)&gt;=100)*(INDEX($A$4:$N$1000,,13)&lt;&gt;""),MATCH(ROW($A$4:$N$1000),ROW($A$4:$N$1000)),""),ROWS($A$4:A387)),COLUMNS($A$1:A384)),"")</f>
        <v/>
      </c>
      <c r="R387" s="4" t="str">
        <f>IFERROR(VLOOKUP(Q387,$A:$N,13,0),"")</f>
        <v/>
      </c>
      <c r="S387" s="4" t="str">
        <f ca="1"/>
        <v/>
      </c>
      <c r="T387" s="4" t="str">
        <f ca="1"/>
        <v/>
      </c>
      <c r="U387" s="4" t="str">
        <f t="shared" ca="1" si="39"/>
        <v/>
      </c>
      <c r="X387" s="4" t="str">
        <f>IFERROR(VLOOKUP(V387,$A:$C,4,0),"")</f>
        <v/>
      </c>
      <c r="AA387" s="4" t="str">
        <f t="shared" si="40"/>
        <v/>
      </c>
      <c r="AB387" s="8" t="str" cm="1">
        <f t="array" ref="AB387">IFERROR(INDEX($A$4:$N$1000,SMALL(IF((INDEX(MID($A$4:$N$1000,1,2),,11)&lt;&gt;"NN")*(INDEX($A$4:$N$1000,,13)&gt;=50)*(INDEX($A$4:$N$1000,,13)&lt;100)*(INDEX($A$4:$N$1000,,13)&lt;&gt;""),MATCH(ROW($A$4:$N$1000),ROW($A$4:$N$1000)),""),ROWS($A$4:A387)),COLUMNS($A$1:A384)),"")</f>
        <v/>
      </c>
      <c r="AC387" s="4" t="str">
        <f>IFERROR(VLOOKUP(AB387,$A:$N,13,0),"")</f>
        <v/>
      </c>
      <c r="AD387" s="4" t="str">
        <f ca="1"/>
        <v/>
      </c>
      <c r="AE387" s="4" t="str">
        <f ca="1"/>
        <v/>
      </c>
      <c r="AF387" s="4" t="str">
        <f t="shared" ca="1" si="41"/>
        <v/>
      </c>
      <c r="AI387" s="4" t="str">
        <f>IFERROR(VLOOKUP(AG387,$A:$C,4,0),"")</f>
        <v/>
      </c>
      <c r="AL387" s="4" t="str">
        <f>IFERROR(VLOOKUP(AJ387,$A:$C,4,0),"")</f>
        <v/>
      </c>
      <c r="AM387" s="8" t="str" cm="1">
        <f t="array" ref="AM387">IFERROR(INDEX($A$4:$N$1000,SMALL(IF((INDEX(MID($A$4:$N$1000,1,2),,11)&lt;&gt;"NN")*(INDEX($A$4:$N$1000,,13)&gt;=0)*(INDEX($A$4:$N$1000,,13)&lt;50)*(INDEX($A$4:$N$1000,,13)&lt;&gt;""),MATCH(ROW($A$4:$N$1000),ROW($A$4:$N$1000)),""),ROWS($A$4:A387)),COLUMNS($A$1:A384)),"")</f>
        <v/>
      </c>
      <c r="AN387" s="4" t="str">
        <f>IFERROR(VLOOKUP(AM387,$A:$N,13,0),"")</f>
        <v/>
      </c>
      <c r="AO387" s="4" t="str">
        <f ca="1"/>
        <v/>
      </c>
      <c r="AP387" s="4" t="str">
        <f ca="1"/>
        <v/>
      </c>
      <c r="AQ387" s="4" t="str">
        <f t="shared" ca="1" si="42"/>
        <v/>
      </c>
      <c r="AT387" s="4" t="str">
        <f>IFERROR(VLOOKUP(AR387,$A:$C,4,0),"")</f>
        <v/>
      </c>
      <c r="AU387" s="8" t="str" cm="1">
        <f t="array" ref="AU387">IFERROR(INDEX($A$4:$N$1000,SMALL(IF((INDEX(MID($A$4:$N$1000,1,2),,11)="NN")*(INDEX($A$4:$N$1000,,13)&gt;=0)*(INDEX($A$4:$N$1000,,13)&lt;&gt;""),MATCH(ROW($A$4:$N$1000),ROW($A$4:$N$1000)),""),ROWS($A$4:A387)),COLUMNS($A$1:A384)),"")</f>
        <v/>
      </c>
      <c r="AV387" s="4" t="str">
        <f>IFERROR(VLOOKUP(AU387,$A:$N,13,0),"")</f>
        <v/>
      </c>
      <c r="AW387" s="4" t="str">
        <f ca="1"/>
        <v/>
      </c>
      <c r="AX387" s="4" t="str">
        <f ca="1"/>
        <v/>
      </c>
      <c r="AY387" s="4" t="str">
        <f ca="1">IFERROR(VLOOKUP(AW387,$A:$C,4,0),"")</f>
        <v/>
      </c>
    </row>
    <row r="388" spans="1:5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 s="20"/>
      <c r="Q388" s="4" t="str" cm="1">
        <f t="array" ref="Q388">IFERROR(INDEX($A$4:$N$1000,SMALL(IF((INDEX(MID($A$4:$N$1000,1,2),,11)&lt;&gt;"NN")*(INDEX($A$4:$N$1000,,13)&gt;=100)*(INDEX($A$4:$N$1000,,13)&lt;&gt;""),MATCH(ROW($A$4:$N$1000),ROW($A$4:$N$1000)),""),ROWS($A$4:A388)),COLUMNS($A$1:A385)),"")</f>
        <v/>
      </c>
      <c r="R388" s="4" t="str">
        <f>IFERROR(VLOOKUP(Q388,$A:$N,13,0),"")</f>
        <v/>
      </c>
      <c r="S388" s="4" t="str">
        <f ca="1"/>
        <v/>
      </c>
      <c r="T388" s="4" t="str">
        <f ca="1"/>
        <v/>
      </c>
      <c r="U388" s="4" t="str">
        <f t="shared" ca="1" si="39"/>
        <v/>
      </c>
      <c r="X388" s="4" t="str">
        <f>IFERROR(VLOOKUP(V388,$A:$C,4,0),"")</f>
        <v/>
      </c>
      <c r="AA388" s="4" t="str">
        <f t="shared" si="40"/>
        <v/>
      </c>
      <c r="AB388" s="8" t="str" cm="1">
        <f t="array" ref="AB388">IFERROR(INDEX($A$4:$N$1000,SMALL(IF((INDEX(MID($A$4:$N$1000,1,2),,11)&lt;&gt;"NN")*(INDEX($A$4:$N$1000,,13)&gt;=50)*(INDEX($A$4:$N$1000,,13)&lt;100)*(INDEX($A$4:$N$1000,,13)&lt;&gt;""),MATCH(ROW($A$4:$N$1000),ROW($A$4:$N$1000)),""),ROWS($A$4:A388)),COLUMNS($A$1:A385)),"")</f>
        <v/>
      </c>
      <c r="AC388" s="4" t="str">
        <f>IFERROR(VLOOKUP(AB388,$A:$N,13,0),"")</f>
        <v/>
      </c>
      <c r="AD388" s="4" t="str">
        <f ca="1"/>
        <v/>
      </c>
      <c r="AE388" s="4" t="str">
        <f ca="1"/>
        <v/>
      </c>
      <c r="AF388" s="4" t="str">
        <f t="shared" ca="1" si="41"/>
        <v/>
      </c>
      <c r="AI388" s="4" t="str">
        <f>IFERROR(VLOOKUP(AG388,$A:$C,4,0),"")</f>
        <v/>
      </c>
      <c r="AL388" s="4" t="str">
        <f>IFERROR(VLOOKUP(AJ388,$A:$C,4,0),"")</f>
        <v/>
      </c>
      <c r="AM388" s="8" t="str" cm="1">
        <f t="array" ref="AM388">IFERROR(INDEX($A$4:$N$1000,SMALL(IF((INDEX(MID($A$4:$N$1000,1,2),,11)&lt;&gt;"NN")*(INDEX($A$4:$N$1000,,13)&gt;=0)*(INDEX($A$4:$N$1000,,13)&lt;50)*(INDEX($A$4:$N$1000,,13)&lt;&gt;""),MATCH(ROW($A$4:$N$1000),ROW($A$4:$N$1000)),""),ROWS($A$4:A388)),COLUMNS($A$1:A385)),"")</f>
        <v/>
      </c>
      <c r="AN388" s="4" t="str">
        <f>IFERROR(VLOOKUP(AM388,$A:$N,13,0),"")</f>
        <v/>
      </c>
      <c r="AO388" s="4" t="str">
        <f ca="1"/>
        <v/>
      </c>
      <c r="AP388" s="4" t="str">
        <f ca="1"/>
        <v/>
      </c>
      <c r="AQ388" s="4" t="str">
        <f t="shared" ca="1" si="42"/>
        <v/>
      </c>
      <c r="AT388" s="4" t="str">
        <f>IFERROR(VLOOKUP(AR388,$A:$C,4,0),"")</f>
        <v/>
      </c>
      <c r="AU388" s="8" t="str" cm="1">
        <f t="array" ref="AU388">IFERROR(INDEX($A$4:$N$1000,SMALL(IF((INDEX(MID($A$4:$N$1000,1,2),,11)="NN")*(INDEX($A$4:$N$1000,,13)&gt;=0)*(INDEX($A$4:$N$1000,,13)&lt;&gt;""),MATCH(ROW($A$4:$N$1000),ROW($A$4:$N$1000)),""),ROWS($A$4:A388)),COLUMNS($A$1:A385)),"")</f>
        <v/>
      </c>
      <c r="AV388" s="4" t="str">
        <f>IFERROR(VLOOKUP(AU388,$A:$N,13,0),"")</f>
        <v/>
      </c>
      <c r="AW388" s="4" t="str">
        <f ca="1"/>
        <v/>
      </c>
      <c r="AX388" s="4" t="str">
        <f ca="1"/>
        <v/>
      </c>
      <c r="AY388" s="4" t="str">
        <f ca="1">IFERROR(VLOOKUP(AW388,$A:$C,4,0),"")</f>
        <v/>
      </c>
    </row>
    <row r="389" spans="1:5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 s="20"/>
      <c r="Q389" s="4" t="str" cm="1">
        <f t="array" ref="Q389">IFERROR(INDEX($A$4:$N$1000,SMALL(IF((INDEX(MID($A$4:$N$1000,1,2),,11)&lt;&gt;"NN")*(INDEX($A$4:$N$1000,,13)&gt;=100)*(INDEX($A$4:$N$1000,,13)&lt;&gt;""),MATCH(ROW($A$4:$N$1000),ROW($A$4:$N$1000)),""),ROWS($A$4:A389)),COLUMNS($A$1:A386)),"")</f>
        <v/>
      </c>
      <c r="R389" s="4" t="str">
        <f>IFERROR(VLOOKUP(Q389,$A:$N,13,0),"")</f>
        <v/>
      </c>
      <c r="S389" s="4" t="str">
        <f ca="1"/>
        <v/>
      </c>
      <c r="T389" s="4" t="str">
        <f ca="1"/>
        <v/>
      </c>
      <c r="U389" s="4" t="str">
        <f t="shared" ref="U389:U452" ca="1" si="43">IFERROR(VLOOKUP(S389,$A:$C,3,0),"")</f>
        <v/>
      </c>
      <c r="X389" s="4" t="str">
        <f>IFERROR(VLOOKUP(V389,$A:$C,4,0),"")</f>
        <v/>
      </c>
      <c r="AA389" s="4" t="str">
        <f t="shared" ref="AA389:AA452" si="44">IFERROR(VLOOKUP(Y389,$A:$C,3,0),"")</f>
        <v/>
      </c>
      <c r="AB389" s="8" t="str" cm="1">
        <f t="array" ref="AB389">IFERROR(INDEX($A$4:$N$1000,SMALL(IF((INDEX(MID($A$4:$N$1000,1,2),,11)&lt;&gt;"NN")*(INDEX($A$4:$N$1000,,13)&gt;=50)*(INDEX($A$4:$N$1000,,13)&lt;100)*(INDEX($A$4:$N$1000,,13)&lt;&gt;""),MATCH(ROW($A$4:$N$1000),ROW($A$4:$N$1000)),""),ROWS($A$4:A389)),COLUMNS($A$1:A386)),"")</f>
        <v/>
      </c>
      <c r="AC389" s="4" t="str">
        <f>IFERROR(VLOOKUP(AB389,$A:$N,13,0),"")</f>
        <v/>
      </c>
      <c r="AD389" s="4" t="str">
        <f ca="1"/>
        <v/>
      </c>
      <c r="AE389" s="4" t="str">
        <f ca="1"/>
        <v/>
      </c>
      <c r="AF389" s="4" t="str">
        <f t="shared" ref="AF389:AF452" ca="1" si="45">IFERROR(VLOOKUP(AD389,$A:$C,4,0),"")</f>
        <v/>
      </c>
      <c r="AI389" s="4" t="str">
        <f>IFERROR(VLOOKUP(AG389,$A:$C,4,0),"")</f>
        <v/>
      </c>
      <c r="AL389" s="4" t="str">
        <f>IFERROR(VLOOKUP(AJ389,$A:$C,4,0),"")</f>
        <v/>
      </c>
      <c r="AM389" s="8" t="str" cm="1">
        <f t="array" ref="AM389">IFERROR(INDEX($A$4:$N$1000,SMALL(IF((INDEX(MID($A$4:$N$1000,1,2),,11)&lt;&gt;"NN")*(INDEX($A$4:$N$1000,,13)&gt;=0)*(INDEX($A$4:$N$1000,,13)&lt;50)*(INDEX($A$4:$N$1000,,13)&lt;&gt;""),MATCH(ROW($A$4:$N$1000),ROW($A$4:$N$1000)),""),ROWS($A$4:A389)),COLUMNS($A$1:A386)),"")</f>
        <v/>
      </c>
      <c r="AN389" s="4" t="str">
        <f>IFERROR(VLOOKUP(AM389,$A:$N,13,0),"")</f>
        <v/>
      </c>
      <c r="AO389" s="4" t="str">
        <f ca="1"/>
        <v/>
      </c>
      <c r="AP389" s="4" t="str">
        <f ca="1"/>
        <v/>
      </c>
      <c r="AQ389" s="4" t="str">
        <f t="shared" ref="AQ389:AQ452" ca="1" si="46">IFERROR(VLOOKUP(AO389,$A:$C,4,0),"")</f>
        <v/>
      </c>
      <c r="AT389" s="4" t="str">
        <f>IFERROR(VLOOKUP(AR389,$A:$C,4,0),"")</f>
        <v/>
      </c>
      <c r="AU389" s="8" t="str" cm="1">
        <f t="array" ref="AU389">IFERROR(INDEX($A$4:$N$1000,SMALL(IF((INDEX(MID($A$4:$N$1000,1,2),,11)="NN")*(INDEX($A$4:$N$1000,,13)&gt;=0)*(INDEX($A$4:$N$1000,,13)&lt;&gt;""),MATCH(ROW($A$4:$N$1000),ROW($A$4:$N$1000)),""),ROWS($A$4:A389)),COLUMNS($A$1:A386)),"")</f>
        <v/>
      </c>
      <c r="AV389" s="4" t="str">
        <f>IFERROR(VLOOKUP(AU389,$A:$N,13,0),"")</f>
        <v/>
      </c>
      <c r="AW389" s="4" t="str">
        <f ca="1"/>
        <v/>
      </c>
      <c r="AX389" s="4" t="str">
        <f ca="1"/>
        <v/>
      </c>
      <c r="AY389" s="4" t="str">
        <f ca="1">IFERROR(VLOOKUP(AW389,$A:$C,4,0),"")</f>
        <v/>
      </c>
    </row>
    <row r="390" spans="1:5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 s="20"/>
      <c r="Q390" s="4" t="str" cm="1">
        <f t="array" ref="Q390">IFERROR(INDEX($A$4:$N$1000,SMALL(IF((INDEX(MID($A$4:$N$1000,1,2),,11)&lt;&gt;"NN")*(INDEX($A$4:$N$1000,,13)&gt;=100)*(INDEX($A$4:$N$1000,,13)&lt;&gt;""),MATCH(ROW($A$4:$N$1000),ROW($A$4:$N$1000)),""),ROWS($A$4:A390)),COLUMNS($A$1:A387)),"")</f>
        <v/>
      </c>
      <c r="R390" s="4" t="str">
        <f>IFERROR(VLOOKUP(Q390,$A:$N,13,0),"")</f>
        <v/>
      </c>
      <c r="S390" s="4" t="str">
        <f ca="1"/>
        <v/>
      </c>
      <c r="T390" s="4" t="str">
        <f ca="1"/>
        <v/>
      </c>
      <c r="U390" s="4" t="str">
        <f t="shared" ca="1" si="43"/>
        <v/>
      </c>
      <c r="X390" s="4" t="str">
        <f>IFERROR(VLOOKUP(V390,$A:$C,4,0),"")</f>
        <v/>
      </c>
      <c r="AA390" s="4" t="str">
        <f t="shared" si="44"/>
        <v/>
      </c>
      <c r="AB390" s="8" t="str" cm="1">
        <f t="array" ref="AB390">IFERROR(INDEX($A$4:$N$1000,SMALL(IF((INDEX(MID($A$4:$N$1000,1,2),,11)&lt;&gt;"NN")*(INDEX($A$4:$N$1000,,13)&gt;=50)*(INDEX($A$4:$N$1000,,13)&lt;100)*(INDEX($A$4:$N$1000,,13)&lt;&gt;""),MATCH(ROW($A$4:$N$1000),ROW($A$4:$N$1000)),""),ROWS($A$4:A390)),COLUMNS($A$1:A387)),"")</f>
        <v/>
      </c>
      <c r="AC390" s="4" t="str">
        <f>IFERROR(VLOOKUP(AB390,$A:$N,13,0),"")</f>
        <v/>
      </c>
      <c r="AD390" s="4" t="str">
        <f ca="1"/>
        <v/>
      </c>
      <c r="AE390" s="4" t="str">
        <f ca="1"/>
        <v/>
      </c>
      <c r="AF390" s="4" t="str">
        <f t="shared" ca="1" si="45"/>
        <v/>
      </c>
      <c r="AI390" s="4" t="str">
        <f>IFERROR(VLOOKUP(AG390,$A:$C,4,0),"")</f>
        <v/>
      </c>
      <c r="AL390" s="4" t="str">
        <f>IFERROR(VLOOKUP(AJ390,$A:$C,4,0),"")</f>
        <v/>
      </c>
      <c r="AM390" s="8" t="str" cm="1">
        <f t="array" ref="AM390">IFERROR(INDEX($A$4:$N$1000,SMALL(IF((INDEX(MID($A$4:$N$1000,1,2),,11)&lt;&gt;"NN")*(INDEX($A$4:$N$1000,,13)&gt;=0)*(INDEX($A$4:$N$1000,,13)&lt;50)*(INDEX($A$4:$N$1000,,13)&lt;&gt;""),MATCH(ROW($A$4:$N$1000),ROW($A$4:$N$1000)),""),ROWS($A$4:A390)),COLUMNS($A$1:A387)),"")</f>
        <v/>
      </c>
      <c r="AN390" s="4" t="str">
        <f>IFERROR(VLOOKUP(AM390,$A:$N,13,0),"")</f>
        <v/>
      </c>
      <c r="AO390" s="4" t="str">
        <f ca="1"/>
        <v/>
      </c>
      <c r="AP390" s="4" t="str">
        <f ca="1"/>
        <v/>
      </c>
      <c r="AQ390" s="4" t="str">
        <f t="shared" ca="1" si="46"/>
        <v/>
      </c>
      <c r="AT390" s="4" t="str">
        <f>IFERROR(VLOOKUP(AR390,$A:$C,4,0),"")</f>
        <v/>
      </c>
      <c r="AU390" s="8" t="str" cm="1">
        <f t="array" ref="AU390">IFERROR(INDEX($A$4:$N$1000,SMALL(IF((INDEX(MID($A$4:$N$1000,1,2),,11)="NN")*(INDEX($A$4:$N$1000,,13)&gt;=0)*(INDEX($A$4:$N$1000,,13)&lt;&gt;""),MATCH(ROW($A$4:$N$1000),ROW($A$4:$N$1000)),""),ROWS($A$4:A390)),COLUMNS($A$1:A387)),"")</f>
        <v/>
      </c>
      <c r="AV390" s="4" t="str">
        <f>IFERROR(VLOOKUP(AU390,$A:$N,13,0),"")</f>
        <v/>
      </c>
      <c r="AW390" s="4" t="str">
        <f ca="1"/>
        <v/>
      </c>
      <c r="AX390" s="4" t="str">
        <f ca="1"/>
        <v/>
      </c>
      <c r="AY390" s="4" t="str">
        <f ca="1">IFERROR(VLOOKUP(AW390,$A:$C,4,0),"")</f>
        <v/>
      </c>
    </row>
    <row r="391" spans="1:5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 s="20"/>
      <c r="Q391" s="4" t="str" cm="1">
        <f t="array" ref="Q391">IFERROR(INDEX($A$4:$N$1000,SMALL(IF((INDEX(MID($A$4:$N$1000,1,2),,11)&lt;&gt;"NN")*(INDEX($A$4:$N$1000,,13)&gt;=100)*(INDEX($A$4:$N$1000,,13)&lt;&gt;""),MATCH(ROW($A$4:$N$1000),ROW($A$4:$N$1000)),""),ROWS($A$4:A391)),COLUMNS($A$1:A388)),"")</f>
        <v/>
      </c>
      <c r="R391" s="4" t="str">
        <f>IFERROR(VLOOKUP(Q391,$A:$N,13,0),"")</f>
        <v/>
      </c>
      <c r="S391" s="4" t="str">
        <f ca="1"/>
        <v/>
      </c>
      <c r="T391" s="4" t="str">
        <f ca="1"/>
        <v/>
      </c>
      <c r="U391" s="4" t="str">
        <f t="shared" ca="1" si="43"/>
        <v/>
      </c>
      <c r="X391" s="4" t="str">
        <f>IFERROR(VLOOKUP(V391,$A:$C,4,0),"")</f>
        <v/>
      </c>
      <c r="AA391" s="4" t="str">
        <f t="shared" si="44"/>
        <v/>
      </c>
      <c r="AB391" s="8" t="str" cm="1">
        <f t="array" ref="AB391">IFERROR(INDEX($A$4:$N$1000,SMALL(IF((INDEX(MID($A$4:$N$1000,1,2),,11)&lt;&gt;"NN")*(INDEX($A$4:$N$1000,,13)&gt;=50)*(INDEX($A$4:$N$1000,,13)&lt;100)*(INDEX($A$4:$N$1000,,13)&lt;&gt;""),MATCH(ROW($A$4:$N$1000),ROW($A$4:$N$1000)),""),ROWS($A$4:A391)),COLUMNS($A$1:A388)),"")</f>
        <v/>
      </c>
      <c r="AC391" s="4" t="str">
        <f>IFERROR(VLOOKUP(AB391,$A:$N,13,0),"")</f>
        <v/>
      </c>
      <c r="AD391" s="4" t="str">
        <f ca="1"/>
        <v/>
      </c>
      <c r="AE391" s="4" t="str">
        <f ca="1"/>
        <v/>
      </c>
      <c r="AF391" s="4" t="str">
        <f t="shared" ca="1" si="45"/>
        <v/>
      </c>
      <c r="AI391" s="4" t="str">
        <f>IFERROR(VLOOKUP(AG391,$A:$C,4,0),"")</f>
        <v/>
      </c>
      <c r="AL391" s="4" t="str">
        <f>IFERROR(VLOOKUP(AJ391,$A:$C,4,0),"")</f>
        <v/>
      </c>
      <c r="AM391" s="8" t="str" cm="1">
        <f t="array" ref="AM391">IFERROR(INDEX($A$4:$N$1000,SMALL(IF((INDEX(MID($A$4:$N$1000,1,2),,11)&lt;&gt;"NN")*(INDEX($A$4:$N$1000,,13)&gt;=0)*(INDEX($A$4:$N$1000,,13)&lt;50)*(INDEX($A$4:$N$1000,,13)&lt;&gt;""),MATCH(ROW($A$4:$N$1000),ROW($A$4:$N$1000)),""),ROWS($A$4:A391)),COLUMNS($A$1:A388)),"")</f>
        <v/>
      </c>
      <c r="AN391" s="4" t="str">
        <f>IFERROR(VLOOKUP(AM391,$A:$N,13,0),"")</f>
        <v/>
      </c>
      <c r="AO391" s="4" t="str">
        <f ca="1"/>
        <v/>
      </c>
      <c r="AP391" s="4" t="str">
        <f ca="1"/>
        <v/>
      </c>
      <c r="AQ391" s="4" t="str">
        <f t="shared" ca="1" si="46"/>
        <v/>
      </c>
      <c r="AT391" s="4" t="str">
        <f>IFERROR(VLOOKUP(AR391,$A:$C,4,0),"")</f>
        <v/>
      </c>
      <c r="AU391" s="8" t="str" cm="1">
        <f t="array" ref="AU391">IFERROR(INDEX($A$4:$N$1000,SMALL(IF((INDEX(MID($A$4:$N$1000,1,2),,11)="NN")*(INDEX($A$4:$N$1000,,13)&gt;=0)*(INDEX($A$4:$N$1000,,13)&lt;&gt;""),MATCH(ROW($A$4:$N$1000),ROW($A$4:$N$1000)),""),ROWS($A$4:A391)),COLUMNS($A$1:A388)),"")</f>
        <v/>
      </c>
      <c r="AV391" s="4" t="str">
        <f>IFERROR(VLOOKUP(AU391,$A:$N,13,0),"")</f>
        <v/>
      </c>
      <c r="AW391" s="4" t="str">
        <f ca="1"/>
        <v/>
      </c>
      <c r="AX391" s="4" t="str">
        <f ca="1"/>
        <v/>
      </c>
      <c r="AY391" s="4" t="str">
        <f ca="1">IFERROR(VLOOKUP(AW391,$A:$C,4,0),"")</f>
        <v/>
      </c>
    </row>
    <row r="392" spans="1:5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 s="20"/>
      <c r="Q392" s="4" t="str" cm="1">
        <f t="array" ref="Q392">IFERROR(INDEX($A$4:$N$1000,SMALL(IF((INDEX(MID($A$4:$N$1000,1,2),,11)&lt;&gt;"NN")*(INDEX($A$4:$N$1000,,13)&gt;=100)*(INDEX($A$4:$N$1000,,13)&lt;&gt;""),MATCH(ROW($A$4:$N$1000),ROW($A$4:$N$1000)),""),ROWS($A$4:A392)),COLUMNS($A$1:A389)),"")</f>
        <v/>
      </c>
      <c r="R392" s="4" t="str">
        <f>IFERROR(VLOOKUP(Q392,$A:$N,13,0),"")</f>
        <v/>
      </c>
      <c r="S392" s="4" t="str">
        <f ca="1"/>
        <v/>
      </c>
      <c r="T392" s="4" t="str">
        <f ca="1"/>
        <v/>
      </c>
      <c r="U392" s="4" t="str">
        <f t="shared" ca="1" si="43"/>
        <v/>
      </c>
      <c r="X392" s="4" t="str">
        <f>IFERROR(VLOOKUP(V392,$A:$C,4,0),"")</f>
        <v/>
      </c>
      <c r="AA392" s="4" t="str">
        <f t="shared" si="44"/>
        <v/>
      </c>
      <c r="AB392" s="8" t="str" cm="1">
        <f t="array" ref="AB392">IFERROR(INDEX($A$4:$N$1000,SMALL(IF((INDEX(MID($A$4:$N$1000,1,2),,11)&lt;&gt;"NN")*(INDEX($A$4:$N$1000,,13)&gt;=50)*(INDEX($A$4:$N$1000,,13)&lt;100)*(INDEX($A$4:$N$1000,,13)&lt;&gt;""),MATCH(ROW($A$4:$N$1000),ROW($A$4:$N$1000)),""),ROWS($A$4:A392)),COLUMNS($A$1:A389)),"")</f>
        <v/>
      </c>
      <c r="AC392" s="4" t="str">
        <f>IFERROR(VLOOKUP(AB392,$A:$N,13,0),"")</f>
        <v/>
      </c>
      <c r="AD392" s="4" t="str">
        <f ca="1"/>
        <v/>
      </c>
      <c r="AE392" s="4" t="str">
        <f ca="1"/>
        <v/>
      </c>
      <c r="AF392" s="4" t="str">
        <f t="shared" ca="1" si="45"/>
        <v/>
      </c>
      <c r="AI392" s="4" t="str">
        <f>IFERROR(VLOOKUP(AG392,$A:$C,4,0),"")</f>
        <v/>
      </c>
      <c r="AL392" s="4" t="str">
        <f>IFERROR(VLOOKUP(AJ392,$A:$C,4,0),"")</f>
        <v/>
      </c>
      <c r="AM392" s="8" t="str" cm="1">
        <f t="array" ref="AM392">IFERROR(INDEX($A$4:$N$1000,SMALL(IF((INDEX(MID($A$4:$N$1000,1,2),,11)&lt;&gt;"NN")*(INDEX($A$4:$N$1000,,13)&gt;=0)*(INDEX($A$4:$N$1000,,13)&lt;50)*(INDEX($A$4:$N$1000,,13)&lt;&gt;""),MATCH(ROW($A$4:$N$1000),ROW($A$4:$N$1000)),""),ROWS($A$4:A392)),COLUMNS($A$1:A389)),"")</f>
        <v/>
      </c>
      <c r="AN392" s="4" t="str">
        <f>IFERROR(VLOOKUP(AM392,$A:$N,13,0),"")</f>
        <v/>
      </c>
      <c r="AO392" s="4" t="str">
        <f ca="1"/>
        <v/>
      </c>
      <c r="AP392" s="4" t="str">
        <f ca="1"/>
        <v/>
      </c>
      <c r="AQ392" s="4" t="str">
        <f t="shared" ca="1" si="46"/>
        <v/>
      </c>
      <c r="AT392" s="4" t="str">
        <f>IFERROR(VLOOKUP(AR392,$A:$C,4,0),"")</f>
        <v/>
      </c>
      <c r="AU392" s="8" t="str" cm="1">
        <f t="array" ref="AU392">IFERROR(INDEX($A$4:$N$1000,SMALL(IF((INDEX(MID($A$4:$N$1000,1,2),,11)="NN")*(INDEX($A$4:$N$1000,,13)&gt;=0)*(INDEX($A$4:$N$1000,,13)&lt;&gt;""),MATCH(ROW($A$4:$N$1000),ROW($A$4:$N$1000)),""),ROWS($A$4:A392)),COLUMNS($A$1:A389)),"")</f>
        <v/>
      </c>
      <c r="AV392" s="4" t="str">
        <f>IFERROR(VLOOKUP(AU392,$A:$N,13,0),"")</f>
        <v/>
      </c>
      <c r="AW392" s="4" t="str">
        <f ca="1"/>
        <v/>
      </c>
      <c r="AX392" s="4" t="str">
        <f ca="1"/>
        <v/>
      </c>
      <c r="AY392" s="4" t="str">
        <f ca="1">IFERROR(VLOOKUP(AW392,$A:$C,4,0),"")</f>
        <v/>
      </c>
    </row>
    <row r="393" spans="1:5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 s="20"/>
      <c r="Q393" s="4" t="str" cm="1">
        <f t="array" ref="Q393">IFERROR(INDEX($A$4:$N$1000,SMALL(IF((INDEX(MID($A$4:$N$1000,1,2),,11)&lt;&gt;"NN")*(INDEX($A$4:$N$1000,,13)&gt;=100)*(INDEX($A$4:$N$1000,,13)&lt;&gt;""),MATCH(ROW($A$4:$N$1000),ROW($A$4:$N$1000)),""),ROWS($A$4:A393)),COLUMNS($A$1:A390)),"")</f>
        <v/>
      </c>
      <c r="R393" s="4" t="str">
        <f>IFERROR(VLOOKUP(Q393,$A:$N,13,0),"")</f>
        <v/>
      </c>
      <c r="S393" s="4" t="str">
        <f ca="1"/>
        <v/>
      </c>
      <c r="T393" s="4" t="str">
        <f ca="1"/>
        <v/>
      </c>
      <c r="U393" s="4" t="str">
        <f t="shared" ca="1" si="43"/>
        <v/>
      </c>
      <c r="X393" s="4" t="str">
        <f>IFERROR(VLOOKUP(V393,$A:$C,4,0),"")</f>
        <v/>
      </c>
      <c r="AA393" s="4" t="str">
        <f t="shared" si="44"/>
        <v/>
      </c>
      <c r="AB393" s="8" t="str" cm="1">
        <f t="array" ref="AB393">IFERROR(INDEX($A$4:$N$1000,SMALL(IF((INDEX(MID($A$4:$N$1000,1,2),,11)&lt;&gt;"NN")*(INDEX($A$4:$N$1000,,13)&gt;=50)*(INDEX($A$4:$N$1000,,13)&lt;100)*(INDEX($A$4:$N$1000,,13)&lt;&gt;""),MATCH(ROW($A$4:$N$1000),ROW($A$4:$N$1000)),""),ROWS($A$4:A393)),COLUMNS($A$1:A390)),"")</f>
        <v/>
      </c>
      <c r="AC393" s="4" t="str">
        <f>IFERROR(VLOOKUP(AB393,$A:$N,13,0),"")</f>
        <v/>
      </c>
      <c r="AD393" s="4" t="str">
        <f ca="1"/>
        <v/>
      </c>
      <c r="AE393" s="4" t="str">
        <f ca="1"/>
        <v/>
      </c>
      <c r="AF393" s="4" t="str">
        <f t="shared" ca="1" si="45"/>
        <v/>
      </c>
      <c r="AI393" s="4" t="str">
        <f>IFERROR(VLOOKUP(AG393,$A:$C,4,0),"")</f>
        <v/>
      </c>
      <c r="AL393" s="4" t="str">
        <f>IFERROR(VLOOKUP(AJ393,$A:$C,4,0),"")</f>
        <v/>
      </c>
      <c r="AM393" s="8" t="str" cm="1">
        <f t="array" ref="AM393">IFERROR(INDEX($A$4:$N$1000,SMALL(IF((INDEX(MID($A$4:$N$1000,1,2),,11)&lt;&gt;"NN")*(INDEX($A$4:$N$1000,,13)&gt;=0)*(INDEX($A$4:$N$1000,,13)&lt;50)*(INDEX($A$4:$N$1000,,13)&lt;&gt;""),MATCH(ROW($A$4:$N$1000),ROW($A$4:$N$1000)),""),ROWS($A$4:A393)),COLUMNS($A$1:A390)),"")</f>
        <v/>
      </c>
      <c r="AN393" s="4" t="str">
        <f>IFERROR(VLOOKUP(AM393,$A:$N,13,0),"")</f>
        <v/>
      </c>
      <c r="AO393" s="4" t="str">
        <f ca="1"/>
        <v/>
      </c>
      <c r="AP393" s="4" t="str">
        <f ca="1"/>
        <v/>
      </c>
      <c r="AQ393" s="4" t="str">
        <f t="shared" ca="1" si="46"/>
        <v/>
      </c>
      <c r="AT393" s="4" t="str">
        <f>IFERROR(VLOOKUP(AR393,$A:$C,4,0),"")</f>
        <v/>
      </c>
      <c r="AU393" s="8" t="str" cm="1">
        <f t="array" ref="AU393">IFERROR(INDEX($A$4:$N$1000,SMALL(IF((INDEX(MID($A$4:$N$1000,1,2),,11)="NN")*(INDEX($A$4:$N$1000,,13)&gt;=0)*(INDEX($A$4:$N$1000,,13)&lt;&gt;""),MATCH(ROW($A$4:$N$1000),ROW($A$4:$N$1000)),""),ROWS($A$4:A393)),COLUMNS($A$1:A390)),"")</f>
        <v/>
      </c>
      <c r="AV393" s="4" t="str">
        <f>IFERROR(VLOOKUP(AU393,$A:$N,13,0),"")</f>
        <v/>
      </c>
      <c r="AW393" s="4" t="str">
        <f ca="1"/>
        <v/>
      </c>
      <c r="AX393" s="4" t="str">
        <f ca="1"/>
        <v/>
      </c>
      <c r="AY393" s="4" t="str">
        <f ca="1">IFERROR(VLOOKUP(AW393,$A:$C,4,0),"")</f>
        <v/>
      </c>
    </row>
    <row r="394" spans="1:5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 s="20"/>
      <c r="Q394" s="4" t="str" cm="1">
        <f t="array" ref="Q394">IFERROR(INDEX($A$4:$N$1000,SMALL(IF((INDEX(MID($A$4:$N$1000,1,2),,11)&lt;&gt;"NN")*(INDEX($A$4:$N$1000,,13)&gt;=100)*(INDEX($A$4:$N$1000,,13)&lt;&gt;""),MATCH(ROW($A$4:$N$1000),ROW($A$4:$N$1000)),""),ROWS($A$4:A394)),COLUMNS($A$1:A391)),"")</f>
        <v/>
      </c>
      <c r="R394" s="4" t="str">
        <f>IFERROR(VLOOKUP(Q394,$A:$N,13,0),"")</f>
        <v/>
      </c>
      <c r="S394" s="4" t="str">
        <f ca="1"/>
        <v/>
      </c>
      <c r="T394" s="4" t="str">
        <f ca="1"/>
        <v/>
      </c>
      <c r="U394" s="4" t="str">
        <f t="shared" ca="1" si="43"/>
        <v/>
      </c>
      <c r="X394" s="4" t="str">
        <f>IFERROR(VLOOKUP(V394,$A:$C,4,0),"")</f>
        <v/>
      </c>
      <c r="AA394" s="4" t="str">
        <f t="shared" si="44"/>
        <v/>
      </c>
      <c r="AB394" s="8" t="str" cm="1">
        <f t="array" ref="AB394">IFERROR(INDEX($A$4:$N$1000,SMALL(IF((INDEX(MID($A$4:$N$1000,1,2),,11)&lt;&gt;"NN")*(INDEX($A$4:$N$1000,,13)&gt;=50)*(INDEX($A$4:$N$1000,,13)&lt;100)*(INDEX($A$4:$N$1000,,13)&lt;&gt;""),MATCH(ROW($A$4:$N$1000),ROW($A$4:$N$1000)),""),ROWS($A$4:A394)),COLUMNS($A$1:A391)),"")</f>
        <v/>
      </c>
      <c r="AC394" s="4" t="str">
        <f>IFERROR(VLOOKUP(AB394,$A:$N,13,0),"")</f>
        <v/>
      </c>
      <c r="AD394" s="4" t="str">
        <f ca="1"/>
        <v/>
      </c>
      <c r="AE394" s="4" t="str">
        <f ca="1"/>
        <v/>
      </c>
      <c r="AF394" s="4" t="str">
        <f t="shared" ca="1" si="45"/>
        <v/>
      </c>
      <c r="AI394" s="4" t="str">
        <f>IFERROR(VLOOKUP(AG394,$A:$C,4,0),"")</f>
        <v/>
      </c>
      <c r="AL394" s="4" t="str">
        <f>IFERROR(VLOOKUP(AJ394,$A:$C,4,0),"")</f>
        <v/>
      </c>
      <c r="AM394" s="8" t="str" cm="1">
        <f t="array" ref="AM394">IFERROR(INDEX($A$4:$N$1000,SMALL(IF((INDEX(MID($A$4:$N$1000,1,2),,11)&lt;&gt;"NN")*(INDEX($A$4:$N$1000,,13)&gt;=0)*(INDEX($A$4:$N$1000,,13)&lt;50)*(INDEX($A$4:$N$1000,,13)&lt;&gt;""),MATCH(ROW($A$4:$N$1000),ROW($A$4:$N$1000)),""),ROWS($A$4:A394)),COLUMNS($A$1:A391)),"")</f>
        <v/>
      </c>
      <c r="AN394" s="4" t="str">
        <f>IFERROR(VLOOKUP(AM394,$A:$N,13,0),"")</f>
        <v/>
      </c>
      <c r="AO394" s="4" t="str">
        <f ca="1"/>
        <v/>
      </c>
      <c r="AP394" s="4" t="str">
        <f ca="1"/>
        <v/>
      </c>
      <c r="AQ394" s="4" t="str">
        <f t="shared" ca="1" si="46"/>
        <v/>
      </c>
      <c r="AT394" s="4" t="str">
        <f>IFERROR(VLOOKUP(AR394,$A:$C,4,0),"")</f>
        <v/>
      </c>
      <c r="AU394" s="8" t="str" cm="1">
        <f t="array" ref="AU394">IFERROR(INDEX($A$4:$N$1000,SMALL(IF((INDEX(MID($A$4:$N$1000,1,2),,11)="NN")*(INDEX($A$4:$N$1000,,13)&gt;=0)*(INDEX($A$4:$N$1000,,13)&lt;&gt;""),MATCH(ROW($A$4:$N$1000),ROW($A$4:$N$1000)),""),ROWS($A$4:A394)),COLUMNS($A$1:A391)),"")</f>
        <v/>
      </c>
      <c r="AV394" s="4" t="str">
        <f>IFERROR(VLOOKUP(AU394,$A:$N,13,0),"")</f>
        <v/>
      </c>
      <c r="AW394" s="4" t="str">
        <f ca="1"/>
        <v/>
      </c>
      <c r="AX394" s="4" t="str">
        <f ca="1"/>
        <v/>
      </c>
      <c r="AY394" s="4" t="str">
        <f ca="1">IFERROR(VLOOKUP(AW394,$A:$C,4,0),"")</f>
        <v/>
      </c>
    </row>
    <row r="395" spans="1:5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 s="20"/>
      <c r="Q395" s="4" t="str" cm="1">
        <f t="array" ref="Q395">IFERROR(INDEX($A$4:$N$1000,SMALL(IF((INDEX(MID($A$4:$N$1000,1,2),,11)&lt;&gt;"NN")*(INDEX($A$4:$N$1000,,13)&gt;=100)*(INDEX($A$4:$N$1000,,13)&lt;&gt;""),MATCH(ROW($A$4:$N$1000),ROW($A$4:$N$1000)),""),ROWS($A$4:A395)),COLUMNS($A$1:A392)),"")</f>
        <v/>
      </c>
      <c r="R395" s="4" t="str">
        <f>IFERROR(VLOOKUP(Q395,$A:$N,13,0),"")</f>
        <v/>
      </c>
      <c r="S395" s="4" t="str">
        <f ca="1"/>
        <v/>
      </c>
      <c r="T395" s="4" t="str">
        <f ca="1"/>
        <v/>
      </c>
      <c r="U395" s="4" t="str">
        <f t="shared" ca="1" si="43"/>
        <v/>
      </c>
      <c r="X395" s="4" t="str">
        <f>IFERROR(VLOOKUP(V395,$A:$C,4,0),"")</f>
        <v/>
      </c>
      <c r="AA395" s="4" t="str">
        <f t="shared" si="44"/>
        <v/>
      </c>
      <c r="AB395" s="8" t="str" cm="1">
        <f t="array" ref="AB395">IFERROR(INDEX($A$4:$N$1000,SMALL(IF((INDEX(MID($A$4:$N$1000,1,2),,11)&lt;&gt;"NN")*(INDEX($A$4:$N$1000,,13)&gt;=50)*(INDEX($A$4:$N$1000,,13)&lt;100)*(INDEX($A$4:$N$1000,,13)&lt;&gt;""),MATCH(ROW($A$4:$N$1000),ROW($A$4:$N$1000)),""),ROWS($A$4:A395)),COLUMNS($A$1:A392)),"")</f>
        <v/>
      </c>
      <c r="AC395" s="4" t="str">
        <f>IFERROR(VLOOKUP(AB395,$A:$N,13,0),"")</f>
        <v/>
      </c>
      <c r="AD395" s="4" t="str">
        <f ca="1"/>
        <v/>
      </c>
      <c r="AE395" s="4" t="str">
        <f ca="1"/>
        <v/>
      </c>
      <c r="AF395" s="4" t="str">
        <f t="shared" ca="1" si="45"/>
        <v/>
      </c>
      <c r="AI395" s="4" t="str">
        <f>IFERROR(VLOOKUP(AG395,$A:$C,4,0),"")</f>
        <v/>
      </c>
      <c r="AL395" s="4" t="str">
        <f>IFERROR(VLOOKUP(AJ395,$A:$C,4,0),"")</f>
        <v/>
      </c>
      <c r="AM395" s="8" t="str" cm="1">
        <f t="array" ref="AM395">IFERROR(INDEX($A$4:$N$1000,SMALL(IF((INDEX(MID($A$4:$N$1000,1,2),,11)&lt;&gt;"NN")*(INDEX($A$4:$N$1000,,13)&gt;=0)*(INDEX($A$4:$N$1000,,13)&lt;50)*(INDEX($A$4:$N$1000,,13)&lt;&gt;""),MATCH(ROW($A$4:$N$1000),ROW($A$4:$N$1000)),""),ROWS($A$4:A395)),COLUMNS($A$1:A392)),"")</f>
        <v/>
      </c>
      <c r="AN395" s="4" t="str">
        <f>IFERROR(VLOOKUP(AM395,$A:$N,13,0),"")</f>
        <v/>
      </c>
      <c r="AO395" s="4" t="str">
        <f ca="1"/>
        <v/>
      </c>
      <c r="AP395" s="4" t="str">
        <f ca="1"/>
        <v/>
      </c>
      <c r="AQ395" s="4" t="str">
        <f t="shared" ca="1" si="46"/>
        <v/>
      </c>
      <c r="AT395" s="4" t="str">
        <f>IFERROR(VLOOKUP(AR395,$A:$C,4,0),"")</f>
        <v/>
      </c>
      <c r="AU395" s="8" t="str" cm="1">
        <f t="array" ref="AU395">IFERROR(INDEX($A$4:$N$1000,SMALL(IF((INDEX(MID($A$4:$N$1000,1,2),,11)="NN")*(INDEX($A$4:$N$1000,,13)&gt;=0)*(INDEX($A$4:$N$1000,,13)&lt;&gt;""),MATCH(ROW($A$4:$N$1000),ROW($A$4:$N$1000)),""),ROWS($A$4:A395)),COLUMNS($A$1:A392)),"")</f>
        <v/>
      </c>
      <c r="AV395" s="4" t="str">
        <f>IFERROR(VLOOKUP(AU395,$A:$N,13,0),"")</f>
        <v/>
      </c>
      <c r="AW395" s="4" t="str">
        <f ca="1"/>
        <v/>
      </c>
      <c r="AX395" s="4" t="str">
        <f ca="1"/>
        <v/>
      </c>
      <c r="AY395" s="4" t="str">
        <f ca="1">IFERROR(VLOOKUP(AW395,$A:$C,4,0),"")</f>
        <v/>
      </c>
    </row>
    <row r="396" spans="1:5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 s="20"/>
      <c r="Q396" s="4" t="str" cm="1">
        <f t="array" ref="Q396">IFERROR(INDEX($A$4:$N$1000,SMALL(IF((INDEX(MID($A$4:$N$1000,1,2),,11)&lt;&gt;"NN")*(INDEX($A$4:$N$1000,,13)&gt;=100)*(INDEX($A$4:$N$1000,,13)&lt;&gt;""),MATCH(ROW($A$4:$N$1000),ROW($A$4:$N$1000)),""),ROWS($A$4:A396)),COLUMNS($A$1:A393)),"")</f>
        <v/>
      </c>
      <c r="R396" s="4" t="str">
        <f>IFERROR(VLOOKUP(Q396,$A:$N,13,0),"")</f>
        <v/>
      </c>
      <c r="S396" s="4" t="str">
        <f ca="1"/>
        <v/>
      </c>
      <c r="T396" s="4" t="str">
        <f ca="1"/>
        <v/>
      </c>
      <c r="U396" s="4" t="str">
        <f t="shared" ca="1" si="43"/>
        <v/>
      </c>
      <c r="X396" s="4" t="str">
        <f>IFERROR(VLOOKUP(V396,$A:$C,4,0),"")</f>
        <v/>
      </c>
      <c r="AA396" s="4" t="str">
        <f t="shared" si="44"/>
        <v/>
      </c>
      <c r="AB396" s="8" t="str" cm="1">
        <f t="array" ref="AB396">IFERROR(INDEX($A$4:$N$1000,SMALL(IF((INDEX(MID($A$4:$N$1000,1,2),,11)&lt;&gt;"NN")*(INDEX($A$4:$N$1000,,13)&gt;=50)*(INDEX($A$4:$N$1000,,13)&lt;100)*(INDEX($A$4:$N$1000,,13)&lt;&gt;""),MATCH(ROW($A$4:$N$1000),ROW($A$4:$N$1000)),""),ROWS($A$4:A396)),COLUMNS($A$1:A393)),"")</f>
        <v/>
      </c>
      <c r="AC396" s="4" t="str">
        <f>IFERROR(VLOOKUP(AB396,$A:$N,13,0),"")</f>
        <v/>
      </c>
      <c r="AD396" s="4" t="str">
        <f ca="1"/>
        <v/>
      </c>
      <c r="AE396" s="4" t="str">
        <f ca="1"/>
        <v/>
      </c>
      <c r="AF396" s="4" t="str">
        <f t="shared" ca="1" si="45"/>
        <v/>
      </c>
      <c r="AI396" s="4" t="str">
        <f>IFERROR(VLOOKUP(AG396,$A:$C,4,0),"")</f>
        <v/>
      </c>
      <c r="AL396" s="4" t="str">
        <f>IFERROR(VLOOKUP(AJ396,$A:$C,4,0),"")</f>
        <v/>
      </c>
      <c r="AM396" s="8" t="str" cm="1">
        <f t="array" ref="AM396">IFERROR(INDEX($A$4:$N$1000,SMALL(IF((INDEX(MID($A$4:$N$1000,1,2),,11)&lt;&gt;"NN")*(INDEX($A$4:$N$1000,,13)&gt;=0)*(INDEX($A$4:$N$1000,,13)&lt;50)*(INDEX($A$4:$N$1000,,13)&lt;&gt;""),MATCH(ROW($A$4:$N$1000),ROW($A$4:$N$1000)),""),ROWS($A$4:A396)),COLUMNS($A$1:A393)),"")</f>
        <v/>
      </c>
      <c r="AN396" s="4" t="str">
        <f>IFERROR(VLOOKUP(AM396,$A:$N,13,0),"")</f>
        <v/>
      </c>
      <c r="AO396" s="4" t="str">
        <f ca="1"/>
        <v/>
      </c>
      <c r="AP396" s="4" t="str">
        <f ca="1"/>
        <v/>
      </c>
      <c r="AQ396" s="4" t="str">
        <f t="shared" ca="1" si="46"/>
        <v/>
      </c>
      <c r="AT396" s="4" t="str">
        <f>IFERROR(VLOOKUP(AR396,$A:$C,4,0),"")</f>
        <v/>
      </c>
      <c r="AU396" s="8" t="str" cm="1">
        <f t="array" ref="AU396">IFERROR(INDEX($A$4:$N$1000,SMALL(IF((INDEX(MID($A$4:$N$1000,1,2),,11)="NN")*(INDEX($A$4:$N$1000,,13)&gt;=0)*(INDEX($A$4:$N$1000,,13)&lt;&gt;""),MATCH(ROW($A$4:$N$1000),ROW($A$4:$N$1000)),""),ROWS($A$4:A396)),COLUMNS($A$1:A393)),"")</f>
        <v/>
      </c>
      <c r="AV396" s="4" t="str">
        <f>IFERROR(VLOOKUP(AU396,$A:$N,13,0),"")</f>
        <v/>
      </c>
      <c r="AW396" s="4" t="str">
        <f ca="1"/>
        <v/>
      </c>
      <c r="AX396" s="4" t="str">
        <f ca="1"/>
        <v/>
      </c>
      <c r="AY396" s="4" t="str">
        <f ca="1">IFERROR(VLOOKUP(AW396,$A:$C,4,0),"")</f>
        <v/>
      </c>
    </row>
    <row r="397" spans="1:5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 s="20"/>
      <c r="Q397" s="4" t="str" cm="1">
        <f t="array" ref="Q397">IFERROR(INDEX($A$4:$N$1000,SMALL(IF((INDEX(MID($A$4:$N$1000,1,2),,11)&lt;&gt;"NN")*(INDEX($A$4:$N$1000,,13)&gt;=100)*(INDEX($A$4:$N$1000,,13)&lt;&gt;""),MATCH(ROW($A$4:$N$1000),ROW($A$4:$N$1000)),""),ROWS($A$4:A397)),COLUMNS($A$1:A394)),"")</f>
        <v/>
      </c>
      <c r="R397" s="4" t="str">
        <f>IFERROR(VLOOKUP(Q397,$A:$N,13,0),"")</f>
        <v/>
      </c>
      <c r="S397" s="4" t="str">
        <f ca="1"/>
        <v/>
      </c>
      <c r="T397" s="4" t="str">
        <f ca="1"/>
        <v/>
      </c>
      <c r="U397" s="4" t="str">
        <f t="shared" ca="1" si="43"/>
        <v/>
      </c>
      <c r="X397" s="4" t="str">
        <f>IFERROR(VLOOKUP(V397,$A:$C,4,0),"")</f>
        <v/>
      </c>
      <c r="AA397" s="4" t="str">
        <f t="shared" si="44"/>
        <v/>
      </c>
      <c r="AB397" s="8" t="str" cm="1">
        <f t="array" ref="AB397">IFERROR(INDEX($A$4:$N$1000,SMALL(IF((INDEX(MID($A$4:$N$1000,1,2),,11)&lt;&gt;"NN")*(INDEX($A$4:$N$1000,,13)&gt;=50)*(INDEX($A$4:$N$1000,,13)&lt;100)*(INDEX($A$4:$N$1000,,13)&lt;&gt;""),MATCH(ROW($A$4:$N$1000),ROW($A$4:$N$1000)),""),ROWS($A$4:A397)),COLUMNS($A$1:A394)),"")</f>
        <v/>
      </c>
      <c r="AC397" s="4" t="str">
        <f>IFERROR(VLOOKUP(AB397,$A:$N,13,0),"")</f>
        <v/>
      </c>
      <c r="AD397" s="4" t="str">
        <f ca="1"/>
        <v/>
      </c>
      <c r="AE397" s="4" t="str">
        <f ca="1"/>
        <v/>
      </c>
      <c r="AF397" s="4" t="str">
        <f t="shared" ca="1" si="45"/>
        <v/>
      </c>
      <c r="AI397" s="4" t="str">
        <f>IFERROR(VLOOKUP(AG397,$A:$C,4,0),"")</f>
        <v/>
      </c>
      <c r="AL397" s="4" t="str">
        <f>IFERROR(VLOOKUP(AJ397,$A:$C,4,0),"")</f>
        <v/>
      </c>
      <c r="AM397" s="8" t="str" cm="1">
        <f t="array" ref="AM397">IFERROR(INDEX($A$4:$N$1000,SMALL(IF((INDEX(MID($A$4:$N$1000,1,2),,11)&lt;&gt;"NN")*(INDEX($A$4:$N$1000,,13)&gt;=0)*(INDEX($A$4:$N$1000,,13)&lt;50)*(INDEX($A$4:$N$1000,,13)&lt;&gt;""),MATCH(ROW($A$4:$N$1000),ROW($A$4:$N$1000)),""),ROWS($A$4:A397)),COLUMNS($A$1:A394)),"")</f>
        <v/>
      </c>
      <c r="AN397" s="4" t="str">
        <f>IFERROR(VLOOKUP(AM397,$A:$N,13,0),"")</f>
        <v/>
      </c>
      <c r="AO397" s="4" t="str">
        <f ca="1"/>
        <v/>
      </c>
      <c r="AP397" s="4" t="str">
        <f ca="1"/>
        <v/>
      </c>
      <c r="AQ397" s="4" t="str">
        <f t="shared" ca="1" si="46"/>
        <v/>
      </c>
      <c r="AT397" s="4" t="str">
        <f>IFERROR(VLOOKUP(AR397,$A:$C,4,0),"")</f>
        <v/>
      </c>
      <c r="AU397" s="8" t="str" cm="1">
        <f t="array" ref="AU397">IFERROR(INDEX($A$4:$N$1000,SMALL(IF((INDEX(MID($A$4:$N$1000,1,2),,11)="NN")*(INDEX($A$4:$N$1000,,13)&gt;=0)*(INDEX($A$4:$N$1000,,13)&lt;&gt;""),MATCH(ROW($A$4:$N$1000),ROW($A$4:$N$1000)),""),ROWS($A$4:A397)),COLUMNS($A$1:A394)),"")</f>
        <v/>
      </c>
      <c r="AV397" s="4" t="str">
        <f>IFERROR(VLOOKUP(AU397,$A:$N,13,0),"")</f>
        <v/>
      </c>
      <c r="AW397" s="4" t="str">
        <f ca="1"/>
        <v/>
      </c>
      <c r="AX397" s="4" t="str">
        <f ca="1"/>
        <v/>
      </c>
      <c r="AY397" s="4" t="str">
        <f ca="1">IFERROR(VLOOKUP(AW397,$A:$C,4,0),"")</f>
        <v/>
      </c>
    </row>
    <row r="398" spans="1:5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 s="20"/>
      <c r="Q398" s="4" t="str" cm="1">
        <f t="array" ref="Q398">IFERROR(INDEX($A$4:$N$1000,SMALL(IF((INDEX(MID($A$4:$N$1000,1,2),,11)&lt;&gt;"NN")*(INDEX($A$4:$N$1000,,13)&gt;=100)*(INDEX($A$4:$N$1000,,13)&lt;&gt;""),MATCH(ROW($A$4:$N$1000),ROW($A$4:$N$1000)),""),ROWS($A$4:A398)),COLUMNS($A$1:A395)),"")</f>
        <v/>
      </c>
      <c r="R398" s="4" t="str">
        <f>IFERROR(VLOOKUP(Q398,$A:$N,13,0),"")</f>
        <v/>
      </c>
      <c r="S398" s="4" t="str">
        <f ca="1"/>
        <v/>
      </c>
      <c r="T398" s="4" t="str">
        <f ca="1"/>
        <v/>
      </c>
      <c r="U398" s="4" t="str">
        <f t="shared" ca="1" si="43"/>
        <v/>
      </c>
      <c r="X398" s="4" t="str">
        <f>IFERROR(VLOOKUP(V398,$A:$C,4,0),"")</f>
        <v/>
      </c>
      <c r="AA398" s="4" t="str">
        <f t="shared" si="44"/>
        <v/>
      </c>
      <c r="AB398" s="8" t="str" cm="1">
        <f t="array" ref="AB398">IFERROR(INDEX($A$4:$N$1000,SMALL(IF((INDEX(MID($A$4:$N$1000,1,2),,11)&lt;&gt;"NN")*(INDEX($A$4:$N$1000,,13)&gt;=50)*(INDEX($A$4:$N$1000,,13)&lt;100)*(INDEX($A$4:$N$1000,,13)&lt;&gt;""),MATCH(ROW($A$4:$N$1000),ROW($A$4:$N$1000)),""),ROWS($A$4:A398)),COLUMNS($A$1:A395)),"")</f>
        <v/>
      </c>
      <c r="AC398" s="4" t="str">
        <f>IFERROR(VLOOKUP(AB398,$A:$N,13,0),"")</f>
        <v/>
      </c>
      <c r="AD398" s="4" t="str">
        <f ca="1"/>
        <v/>
      </c>
      <c r="AE398" s="4" t="str">
        <f ca="1"/>
        <v/>
      </c>
      <c r="AF398" s="4" t="str">
        <f t="shared" ca="1" si="45"/>
        <v/>
      </c>
      <c r="AI398" s="4" t="str">
        <f>IFERROR(VLOOKUP(AG398,$A:$C,4,0),"")</f>
        <v/>
      </c>
      <c r="AL398" s="4" t="str">
        <f>IFERROR(VLOOKUP(AJ398,$A:$C,4,0),"")</f>
        <v/>
      </c>
      <c r="AM398" s="8" t="str" cm="1">
        <f t="array" ref="AM398">IFERROR(INDEX($A$4:$N$1000,SMALL(IF((INDEX(MID($A$4:$N$1000,1,2),,11)&lt;&gt;"NN")*(INDEX($A$4:$N$1000,,13)&gt;=0)*(INDEX($A$4:$N$1000,,13)&lt;50)*(INDEX($A$4:$N$1000,,13)&lt;&gt;""),MATCH(ROW($A$4:$N$1000),ROW($A$4:$N$1000)),""),ROWS($A$4:A398)),COLUMNS($A$1:A395)),"")</f>
        <v/>
      </c>
      <c r="AN398" s="4" t="str">
        <f>IFERROR(VLOOKUP(AM398,$A:$N,13,0),"")</f>
        <v/>
      </c>
      <c r="AO398" s="4" t="str">
        <f ca="1"/>
        <v/>
      </c>
      <c r="AP398" s="4" t="str">
        <f ca="1"/>
        <v/>
      </c>
      <c r="AQ398" s="4" t="str">
        <f t="shared" ca="1" si="46"/>
        <v/>
      </c>
      <c r="AT398" s="4" t="str">
        <f>IFERROR(VLOOKUP(AR398,$A:$C,4,0),"")</f>
        <v/>
      </c>
      <c r="AU398" s="8" t="str" cm="1">
        <f t="array" ref="AU398">IFERROR(INDEX($A$4:$N$1000,SMALL(IF((INDEX(MID($A$4:$N$1000,1,2),,11)="NN")*(INDEX($A$4:$N$1000,,13)&gt;=0)*(INDEX($A$4:$N$1000,,13)&lt;&gt;""),MATCH(ROW($A$4:$N$1000),ROW($A$4:$N$1000)),""),ROWS($A$4:A398)),COLUMNS($A$1:A395)),"")</f>
        <v/>
      </c>
      <c r="AV398" s="4" t="str">
        <f>IFERROR(VLOOKUP(AU398,$A:$N,13,0),"")</f>
        <v/>
      </c>
      <c r="AW398" s="4" t="str">
        <f ca="1"/>
        <v/>
      </c>
      <c r="AX398" s="4" t="str">
        <f ca="1"/>
        <v/>
      </c>
      <c r="AY398" s="4" t="str">
        <f ca="1">IFERROR(VLOOKUP(AW398,$A:$C,4,0),"")</f>
        <v/>
      </c>
    </row>
    <row r="399" spans="1:5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 s="20"/>
      <c r="Q399" s="4" t="str" cm="1">
        <f t="array" ref="Q399">IFERROR(INDEX($A$4:$N$1000,SMALL(IF((INDEX(MID($A$4:$N$1000,1,2),,11)&lt;&gt;"NN")*(INDEX($A$4:$N$1000,,13)&gt;=100)*(INDEX($A$4:$N$1000,,13)&lt;&gt;""),MATCH(ROW($A$4:$N$1000),ROW($A$4:$N$1000)),""),ROWS($A$4:A399)),COLUMNS($A$1:A396)),"")</f>
        <v/>
      </c>
      <c r="R399" s="4" t="str">
        <f>IFERROR(VLOOKUP(Q399,$A:$N,13,0),"")</f>
        <v/>
      </c>
      <c r="S399" s="4" t="str">
        <f ca="1"/>
        <v/>
      </c>
      <c r="T399" s="4" t="str">
        <f ca="1"/>
        <v/>
      </c>
      <c r="U399" s="4" t="str">
        <f t="shared" ca="1" si="43"/>
        <v/>
      </c>
      <c r="X399" s="4" t="str">
        <f>IFERROR(VLOOKUP(V399,$A:$C,4,0),"")</f>
        <v/>
      </c>
      <c r="AA399" s="4" t="str">
        <f t="shared" si="44"/>
        <v/>
      </c>
      <c r="AB399" s="8" t="str" cm="1">
        <f t="array" ref="AB399">IFERROR(INDEX($A$4:$N$1000,SMALL(IF((INDEX(MID($A$4:$N$1000,1,2),,11)&lt;&gt;"NN")*(INDEX($A$4:$N$1000,,13)&gt;=50)*(INDEX($A$4:$N$1000,,13)&lt;100)*(INDEX($A$4:$N$1000,,13)&lt;&gt;""),MATCH(ROW($A$4:$N$1000),ROW($A$4:$N$1000)),""),ROWS($A$4:A399)),COLUMNS($A$1:A396)),"")</f>
        <v/>
      </c>
      <c r="AC399" s="4" t="str">
        <f>IFERROR(VLOOKUP(AB399,$A:$N,13,0),"")</f>
        <v/>
      </c>
      <c r="AD399" s="4" t="str">
        <f ca="1"/>
        <v/>
      </c>
      <c r="AE399" s="4" t="str">
        <f ca="1"/>
        <v/>
      </c>
      <c r="AF399" s="4" t="str">
        <f t="shared" ca="1" si="45"/>
        <v/>
      </c>
      <c r="AI399" s="4" t="str">
        <f>IFERROR(VLOOKUP(AG399,$A:$C,4,0),"")</f>
        <v/>
      </c>
      <c r="AL399" s="4" t="str">
        <f>IFERROR(VLOOKUP(AJ399,$A:$C,4,0),"")</f>
        <v/>
      </c>
      <c r="AM399" s="8" t="str" cm="1">
        <f t="array" ref="AM399">IFERROR(INDEX($A$4:$N$1000,SMALL(IF((INDEX(MID($A$4:$N$1000,1,2),,11)&lt;&gt;"NN")*(INDEX($A$4:$N$1000,,13)&gt;=0)*(INDEX($A$4:$N$1000,,13)&lt;50)*(INDEX($A$4:$N$1000,,13)&lt;&gt;""),MATCH(ROW($A$4:$N$1000),ROW($A$4:$N$1000)),""),ROWS($A$4:A399)),COLUMNS($A$1:A396)),"")</f>
        <v/>
      </c>
      <c r="AN399" s="4" t="str">
        <f>IFERROR(VLOOKUP(AM399,$A:$N,13,0),"")</f>
        <v/>
      </c>
      <c r="AO399" s="4" t="str">
        <f ca="1"/>
        <v/>
      </c>
      <c r="AP399" s="4" t="str">
        <f ca="1"/>
        <v/>
      </c>
      <c r="AQ399" s="4" t="str">
        <f t="shared" ca="1" si="46"/>
        <v/>
      </c>
      <c r="AT399" s="4" t="str">
        <f>IFERROR(VLOOKUP(AR399,$A:$C,4,0),"")</f>
        <v/>
      </c>
      <c r="AU399" s="8" t="str" cm="1">
        <f t="array" ref="AU399">IFERROR(INDEX($A$4:$N$1000,SMALL(IF((INDEX(MID($A$4:$N$1000,1,2),,11)="NN")*(INDEX($A$4:$N$1000,,13)&gt;=0)*(INDEX($A$4:$N$1000,,13)&lt;&gt;""),MATCH(ROW($A$4:$N$1000),ROW($A$4:$N$1000)),""),ROWS($A$4:A399)),COLUMNS($A$1:A396)),"")</f>
        <v/>
      </c>
      <c r="AV399" s="4" t="str">
        <f>IFERROR(VLOOKUP(AU399,$A:$N,13,0),"")</f>
        <v/>
      </c>
      <c r="AW399" s="4" t="str">
        <f ca="1"/>
        <v/>
      </c>
      <c r="AX399" s="4" t="str">
        <f ca="1"/>
        <v/>
      </c>
      <c r="AY399" s="4" t="str">
        <f ca="1">IFERROR(VLOOKUP(AW399,$A:$C,4,0),"")</f>
        <v/>
      </c>
    </row>
    <row r="400" spans="1:5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 s="20"/>
      <c r="Q400" s="4" t="str" cm="1">
        <f t="array" ref="Q400">IFERROR(INDEX($A$4:$N$1000,SMALL(IF((INDEX(MID($A$4:$N$1000,1,2),,11)&lt;&gt;"NN")*(INDEX($A$4:$N$1000,,13)&gt;=100)*(INDEX($A$4:$N$1000,,13)&lt;&gt;""),MATCH(ROW($A$4:$N$1000),ROW($A$4:$N$1000)),""),ROWS($A$4:A400)),COLUMNS($A$1:A397)),"")</f>
        <v/>
      </c>
      <c r="R400" s="4" t="str">
        <f>IFERROR(VLOOKUP(Q400,$A:$N,13,0),"")</f>
        <v/>
      </c>
      <c r="S400" s="4" t="str">
        <f ca="1"/>
        <v/>
      </c>
      <c r="T400" s="4" t="str">
        <f ca="1"/>
        <v/>
      </c>
      <c r="U400" s="4" t="str">
        <f t="shared" ca="1" si="43"/>
        <v/>
      </c>
      <c r="X400" s="4" t="str">
        <f>IFERROR(VLOOKUP(V400,$A:$C,4,0),"")</f>
        <v/>
      </c>
      <c r="AA400" s="4" t="str">
        <f t="shared" si="44"/>
        <v/>
      </c>
      <c r="AB400" s="8" t="str" cm="1">
        <f t="array" ref="AB400">IFERROR(INDEX($A$4:$N$1000,SMALL(IF((INDEX(MID($A$4:$N$1000,1,2),,11)&lt;&gt;"NN")*(INDEX($A$4:$N$1000,,13)&gt;=50)*(INDEX($A$4:$N$1000,,13)&lt;100)*(INDEX($A$4:$N$1000,,13)&lt;&gt;""),MATCH(ROW($A$4:$N$1000),ROW($A$4:$N$1000)),""),ROWS($A$4:A400)),COLUMNS($A$1:A397)),"")</f>
        <v/>
      </c>
      <c r="AC400" s="4" t="str">
        <f>IFERROR(VLOOKUP(AB400,$A:$N,13,0),"")</f>
        <v/>
      </c>
      <c r="AD400" s="4" t="str">
        <f ca="1"/>
        <v/>
      </c>
      <c r="AE400" s="4" t="str">
        <f ca="1"/>
        <v/>
      </c>
      <c r="AF400" s="4" t="str">
        <f t="shared" ca="1" si="45"/>
        <v/>
      </c>
      <c r="AI400" s="4" t="str">
        <f>IFERROR(VLOOKUP(AG400,$A:$C,4,0),"")</f>
        <v/>
      </c>
      <c r="AL400" s="4" t="str">
        <f>IFERROR(VLOOKUP(AJ400,$A:$C,4,0),"")</f>
        <v/>
      </c>
      <c r="AM400" s="8" t="str" cm="1">
        <f t="array" ref="AM400">IFERROR(INDEX($A$4:$N$1000,SMALL(IF((INDEX(MID($A$4:$N$1000,1,2),,11)&lt;&gt;"NN")*(INDEX($A$4:$N$1000,,13)&gt;=0)*(INDEX($A$4:$N$1000,,13)&lt;50)*(INDEX($A$4:$N$1000,,13)&lt;&gt;""),MATCH(ROW($A$4:$N$1000),ROW($A$4:$N$1000)),""),ROWS($A$4:A400)),COLUMNS($A$1:A397)),"")</f>
        <v/>
      </c>
      <c r="AN400" s="4" t="str">
        <f>IFERROR(VLOOKUP(AM400,$A:$N,13,0),"")</f>
        <v/>
      </c>
      <c r="AO400" s="4" t="str">
        <f ca="1"/>
        <v/>
      </c>
      <c r="AP400" s="4" t="str">
        <f ca="1"/>
        <v/>
      </c>
      <c r="AQ400" s="4" t="str">
        <f t="shared" ca="1" si="46"/>
        <v/>
      </c>
      <c r="AT400" s="4" t="str">
        <f>IFERROR(VLOOKUP(AR400,$A:$C,4,0),"")</f>
        <v/>
      </c>
      <c r="AU400" s="8" t="str" cm="1">
        <f t="array" ref="AU400">IFERROR(INDEX($A$4:$N$1000,SMALL(IF((INDEX(MID($A$4:$N$1000,1,2),,11)="NN")*(INDEX($A$4:$N$1000,,13)&gt;=0)*(INDEX($A$4:$N$1000,,13)&lt;&gt;""),MATCH(ROW($A$4:$N$1000),ROW($A$4:$N$1000)),""),ROWS($A$4:A400)),COLUMNS($A$1:A397)),"")</f>
        <v/>
      </c>
      <c r="AV400" s="4" t="str">
        <f>IFERROR(VLOOKUP(AU400,$A:$N,13,0),"")</f>
        <v/>
      </c>
      <c r="AW400" s="4" t="str">
        <f ca="1"/>
        <v/>
      </c>
      <c r="AX400" s="4" t="str">
        <f ca="1"/>
        <v/>
      </c>
      <c r="AY400" s="4" t="str">
        <f ca="1">IFERROR(VLOOKUP(AW400,$A:$C,4,0),"")</f>
        <v/>
      </c>
    </row>
    <row r="401" spans="1:5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 s="20"/>
      <c r="Q401" s="4" t="str" cm="1">
        <f t="array" ref="Q401">IFERROR(INDEX($A$4:$N$1000,SMALL(IF((INDEX(MID($A$4:$N$1000,1,2),,11)&lt;&gt;"NN")*(INDEX($A$4:$N$1000,,13)&gt;=100)*(INDEX($A$4:$N$1000,,13)&lt;&gt;""),MATCH(ROW($A$4:$N$1000),ROW($A$4:$N$1000)),""),ROWS($A$4:A401)),COLUMNS($A$1:A398)),"")</f>
        <v/>
      </c>
      <c r="R401" s="4" t="str">
        <f>IFERROR(VLOOKUP(Q401,$A:$N,13,0),"")</f>
        <v/>
      </c>
      <c r="S401" s="4" t="str">
        <f ca="1"/>
        <v/>
      </c>
      <c r="T401" s="4" t="str">
        <f ca="1"/>
        <v/>
      </c>
      <c r="U401" s="4" t="str">
        <f t="shared" ca="1" si="43"/>
        <v/>
      </c>
      <c r="X401" s="4" t="str">
        <f>IFERROR(VLOOKUP(V401,$A:$C,4,0),"")</f>
        <v/>
      </c>
      <c r="AA401" s="4" t="str">
        <f t="shared" si="44"/>
        <v/>
      </c>
      <c r="AB401" s="8" t="str" cm="1">
        <f t="array" ref="AB401">IFERROR(INDEX($A$4:$N$1000,SMALL(IF((INDEX(MID($A$4:$N$1000,1,2),,11)&lt;&gt;"NN")*(INDEX($A$4:$N$1000,,13)&gt;=50)*(INDEX($A$4:$N$1000,,13)&lt;100)*(INDEX($A$4:$N$1000,,13)&lt;&gt;""),MATCH(ROW($A$4:$N$1000),ROW($A$4:$N$1000)),""),ROWS($A$4:A401)),COLUMNS($A$1:A398)),"")</f>
        <v/>
      </c>
      <c r="AC401" s="4" t="str">
        <f>IFERROR(VLOOKUP(AB401,$A:$N,13,0),"")</f>
        <v/>
      </c>
      <c r="AD401" s="4" t="str">
        <f ca="1"/>
        <v/>
      </c>
      <c r="AE401" s="4" t="str">
        <f ca="1"/>
        <v/>
      </c>
      <c r="AF401" s="4" t="str">
        <f t="shared" ca="1" si="45"/>
        <v/>
      </c>
      <c r="AI401" s="4" t="str">
        <f>IFERROR(VLOOKUP(AG401,$A:$C,4,0),"")</f>
        <v/>
      </c>
      <c r="AL401" s="4" t="str">
        <f>IFERROR(VLOOKUP(AJ401,$A:$C,4,0),"")</f>
        <v/>
      </c>
      <c r="AM401" s="8" t="str" cm="1">
        <f t="array" ref="AM401">IFERROR(INDEX($A$4:$N$1000,SMALL(IF((INDEX(MID($A$4:$N$1000,1,2),,11)&lt;&gt;"NN")*(INDEX($A$4:$N$1000,,13)&gt;=0)*(INDEX($A$4:$N$1000,,13)&lt;50)*(INDEX($A$4:$N$1000,,13)&lt;&gt;""),MATCH(ROW($A$4:$N$1000),ROW($A$4:$N$1000)),""),ROWS($A$4:A401)),COLUMNS($A$1:A398)),"")</f>
        <v/>
      </c>
      <c r="AN401" s="4" t="str">
        <f>IFERROR(VLOOKUP(AM401,$A:$N,13,0),"")</f>
        <v/>
      </c>
      <c r="AO401" s="4" t="str">
        <f ca="1"/>
        <v/>
      </c>
      <c r="AP401" s="4" t="str">
        <f ca="1"/>
        <v/>
      </c>
      <c r="AQ401" s="4" t="str">
        <f t="shared" ca="1" si="46"/>
        <v/>
      </c>
      <c r="AT401" s="4" t="str">
        <f>IFERROR(VLOOKUP(AR401,$A:$C,4,0),"")</f>
        <v/>
      </c>
      <c r="AU401" s="8" t="str" cm="1">
        <f t="array" ref="AU401">IFERROR(INDEX($A$4:$N$1000,SMALL(IF((INDEX(MID($A$4:$N$1000,1,2),,11)="NN")*(INDEX($A$4:$N$1000,,13)&gt;=0)*(INDEX($A$4:$N$1000,,13)&lt;&gt;""),MATCH(ROW($A$4:$N$1000),ROW($A$4:$N$1000)),""),ROWS($A$4:A401)),COLUMNS($A$1:A398)),"")</f>
        <v/>
      </c>
      <c r="AV401" s="4" t="str">
        <f>IFERROR(VLOOKUP(AU401,$A:$N,13,0),"")</f>
        <v/>
      </c>
      <c r="AW401" s="4" t="str">
        <f ca="1"/>
        <v/>
      </c>
      <c r="AX401" s="4" t="str">
        <f ca="1"/>
        <v/>
      </c>
      <c r="AY401" s="4" t="str">
        <f ca="1">IFERROR(VLOOKUP(AW401,$A:$C,4,0),"")</f>
        <v/>
      </c>
    </row>
    <row r="402" spans="1:5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 s="20"/>
      <c r="Q402" s="4" t="str" cm="1">
        <f t="array" ref="Q402">IFERROR(INDEX($A$4:$N$1000,SMALL(IF((INDEX(MID($A$4:$N$1000,1,2),,11)&lt;&gt;"NN")*(INDEX($A$4:$N$1000,,13)&gt;=100)*(INDEX($A$4:$N$1000,,13)&lt;&gt;""),MATCH(ROW($A$4:$N$1000),ROW($A$4:$N$1000)),""),ROWS($A$4:A402)),COLUMNS($A$1:A399)),"")</f>
        <v/>
      </c>
      <c r="R402" s="4" t="str">
        <f>IFERROR(VLOOKUP(Q402,$A:$N,13,0),"")</f>
        <v/>
      </c>
      <c r="S402" s="4" t="str">
        <f ca="1"/>
        <v/>
      </c>
      <c r="T402" s="4" t="str">
        <f ca="1"/>
        <v/>
      </c>
      <c r="U402" s="4" t="str">
        <f t="shared" ca="1" si="43"/>
        <v/>
      </c>
      <c r="X402" s="4" t="str">
        <f>IFERROR(VLOOKUP(V402,$A:$C,4,0),"")</f>
        <v/>
      </c>
      <c r="AA402" s="4" t="str">
        <f t="shared" si="44"/>
        <v/>
      </c>
      <c r="AB402" s="8" t="str" cm="1">
        <f t="array" ref="AB402">IFERROR(INDEX($A$4:$N$1000,SMALL(IF((INDEX(MID($A$4:$N$1000,1,2),,11)&lt;&gt;"NN")*(INDEX($A$4:$N$1000,,13)&gt;=50)*(INDEX($A$4:$N$1000,,13)&lt;100)*(INDEX($A$4:$N$1000,,13)&lt;&gt;""),MATCH(ROW($A$4:$N$1000),ROW($A$4:$N$1000)),""),ROWS($A$4:A402)),COLUMNS($A$1:A399)),"")</f>
        <v/>
      </c>
      <c r="AC402" s="4" t="str">
        <f>IFERROR(VLOOKUP(AB402,$A:$N,13,0),"")</f>
        <v/>
      </c>
      <c r="AD402" s="4" t="str">
        <f ca="1"/>
        <v/>
      </c>
      <c r="AE402" s="4" t="str">
        <f ca="1"/>
        <v/>
      </c>
      <c r="AF402" s="4" t="str">
        <f t="shared" ca="1" si="45"/>
        <v/>
      </c>
      <c r="AI402" s="4" t="str">
        <f>IFERROR(VLOOKUP(AG402,$A:$C,4,0),"")</f>
        <v/>
      </c>
      <c r="AL402" s="4" t="str">
        <f>IFERROR(VLOOKUP(AJ402,$A:$C,4,0),"")</f>
        <v/>
      </c>
      <c r="AM402" s="8" t="str" cm="1">
        <f t="array" ref="AM402">IFERROR(INDEX($A$4:$N$1000,SMALL(IF((INDEX(MID($A$4:$N$1000,1,2),,11)&lt;&gt;"NN")*(INDEX($A$4:$N$1000,,13)&gt;=0)*(INDEX($A$4:$N$1000,,13)&lt;50)*(INDEX($A$4:$N$1000,,13)&lt;&gt;""),MATCH(ROW($A$4:$N$1000),ROW($A$4:$N$1000)),""),ROWS($A$4:A402)),COLUMNS($A$1:A399)),"")</f>
        <v/>
      </c>
      <c r="AN402" s="4" t="str">
        <f>IFERROR(VLOOKUP(AM402,$A:$N,13,0),"")</f>
        <v/>
      </c>
      <c r="AO402" s="4" t="str">
        <f ca="1"/>
        <v/>
      </c>
      <c r="AP402" s="4" t="str">
        <f ca="1"/>
        <v/>
      </c>
      <c r="AQ402" s="4" t="str">
        <f t="shared" ca="1" si="46"/>
        <v/>
      </c>
      <c r="AT402" s="4" t="str">
        <f>IFERROR(VLOOKUP(AR402,$A:$C,4,0),"")</f>
        <v/>
      </c>
      <c r="AU402" s="8" t="str" cm="1">
        <f t="array" ref="AU402">IFERROR(INDEX($A$4:$N$1000,SMALL(IF((INDEX(MID($A$4:$N$1000,1,2),,11)="NN")*(INDEX($A$4:$N$1000,,13)&gt;=0)*(INDEX($A$4:$N$1000,,13)&lt;&gt;""),MATCH(ROW($A$4:$N$1000),ROW($A$4:$N$1000)),""),ROWS($A$4:A402)),COLUMNS($A$1:A399)),"")</f>
        <v/>
      </c>
      <c r="AV402" s="4" t="str">
        <f>IFERROR(VLOOKUP(AU402,$A:$N,13,0),"")</f>
        <v/>
      </c>
      <c r="AW402" s="4" t="str">
        <f ca="1"/>
        <v/>
      </c>
      <c r="AX402" s="4" t="str">
        <f ca="1"/>
        <v/>
      </c>
      <c r="AY402" s="4" t="str">
        <f ca="1">IFERROR(VLOOKUP(AW402,$A:$C,4,0),"")</f>
        <v/>
      </c>
    </row>
    <row r="403" spans="1:5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 s="20"/>
      <c r="Q403" s="4" t="str" cm="1">
        <f t="array" ref="Q403">IFERROR(INDEX($A$4:$N$1000,SMALL(IF((INDEX(MID($A$4:$N$1000,1,2),,11)&lt;&gt;"NN")*(INDEX($A$4:$N$1000,,13)&gt;=100)*(INDEX($A$4:$N$1000,,13)&lt;&gt;""),MATCH(ROW($A$4:$N$1000),ROW($A$4:$N$1000)),""),ROWS($A$4:A403)),COLUMNS($A$1:A400)),"")</f>
        <v/>
      </c>
      <c r="R403" s="4" t="str">
        <f>IFERROR(VLOOKUP(Q403,$A:$N,13,0),"")</f>
        <v/>
      </c>
      <c r="S403" s="4" t="str">
        <f ca="1"/>
        <v/>
      </c>
      <c r="T403" s="4" t="str">
        <f ca="1"/>
        <v/>
      </c>
      <c r="U403" s="4" t="str">
        <f t="shared" ca="1" si="43"/>
        <v/>
      </c>
      <c r="X403" s="4" t="str">
        <f>IFERROR(VLOOKUP(V403,$A:$C,4,0),"")</f>
        <v/>
      </c>
      <c r="AA403" s="4" t="str">
        <f t="shared" si="44"/>
        <v/>
      </c>
      <c r="AB403" s="8" t="str" cm="1">
        <f t="array" ref="AB403">IFERROR(INDEX($A$4:$N$1000,SMALL(IF((INDEX(MID($A$4:$N$1000,1,2),,11)&lt;&gt;"NN")*(INDEX($A$4:$N$1000,,13)&gt;=50)*(INDEX($A$4:$N$1000,,13)&lt;100)*(INDEX($A$4:$N$1000,,13)&lt;&gt;""),MATCH(ROW($A$4:$N$1000),ROW($A$4:$N$1000)),""),ROWS($A$4:A403)),COLUMNS($A$1:A400)),"")</f>
        <v/>
      </c>
      <c r="AC403" s="4" t="str">
        <f>IFERROR(VLOOKUP(AB403,$A:$N,13,0),"")</f>
        <v/>
      </c>
      <c r="AD403" s="4" t="str">
        <f ca="1"/>
        <v/>
      </c>
      <c r="AE403" s="4" t="str">
        <f ca="1"/>
        <v/>
      </c>
      <c r="AF403" s="4" t="str">
        <f t="shared" ca="1" si="45"/>
        <v/>
      </c>
      <c r="AI403" s="4" t="str">
        <f>IFERROR(VLOOKUP(AG403,$A:$C,4,0),"")</f>
        <v/>
      </c>
      <c r="AL403" s="4" t="str">
        <f>IFERROR(VLOOKUP(AJ403,$A:$C,4,0),"")</f>
        <v/>
      </c>
      <c r="AM403" s="8" t="str" cm="1">
        <f t="array" ref="AM403">IFERROR(INDEX($A$4:$N$1000,SMALL(IF((INDEX(MID($A$4:$N$1000,1,2),,11)&lt;&gt;"NN")*(INDEX($A$4:$N$1000,,13)&gt;=0)*(INDEX($A$4:$N$1000,,13)&lt;50)*(INDEX($A$4:$N$1000,,13)&lt;&gt;""),MATCH(ROW($A$4:$N$1000),ROW($A$4:$N$1000)),""),ROWS($A$4:A403)),COLUMNS($A$1:A400)),"")</f>
        <v/>
      </c>
      <c r="AN403" s="4" t="str">
        <f>IFERROR(VLOOKUP(AM403,$A:$N,13,0),"")</f>
        <v/>
      </c>
      <c r="AO403" s="4" t="str">
        <f ca="1"/>
        <v/>
      </c>
      <c r="AP403" s="4" t="str">
        <f ca="1"/>
        <v/>
      </c>
      <c r="AQ403" s="4" t="str">
        <f t="shared" ca="1" si="46"/>
        <v/>
      </c>
      <c r="AT403" s="4" t="str">
        <f>IFERROR(VLOOKUP(AR403,$A:$C,4,0),"")</f>
        <v/>
      </c>
      <c r="AU403" s="8" t="str" cm="1">
        <f t="array" ref="AU403">IFERROR(INDEX($A$4:$N$1000,SMALL(IF((INDEX(MID($A$4:$N$1000,1,2),,11)="NN")*(INDEX($A$4:$N$1000,,13)&gt;=0)*(INDEX($A$4:$N$1000,,13)&lt;&gt;""),MATCH(ROW($A$4:$N$1000),ROW($A$4:$N$1000)),""),ROWS($A$4:A403)),COLUMNS($A$1:A400)),"")</f>
        <v/>
      </c>
      <c r="AV403" s="4" t="str">
        <f>IFERROR(VLOOKUP(AU403,$A:$N,13,0),"")</f>
        <v/>
      </c>
      <c r="AW403" s="4" t="str">
        <f ca="1"/>
        <v/>
      </c>
      <c r="AX403" s="4" t="str">
        <f ca="1"/>
        <v/>
      </c>
      <c r="AY403" s="4" t="str">
        <f ca="1">IFERROR(VLOOKUP(AW403,$A:$C,4,0),"")</f>
        <v/>
      </c>
    </row>
    <row r="404" spans="1:5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 s="20"/>
      <c r="Q404" s="4" t="str" cm="1">
        <f t="array" ref="Q404">IFERROR(INDEX($A$4:$N$1000,SMALL(IF((INDEX(MID($A$4:$N$1000,1,2),,11)&lt;&gt;"NN")*(INDEX($A$4:$N$1000,,13)&gt;=100)*(INDEX($A$4:$N$1000,,13)&lt;&gt;""),MATCH(ROW($A$4:$N$1000),ROW($A$4:$N$1000)),""),ROWS($A$4:A404)),COLUMNS($A$1:A401)),"")</f>
        <v/>
      </c>
      <c r="R404" s="4" t="str">
        <f>IFERROR(VLOOKUP(Q404,$A:$N,13,0),"")</f>
        <v/>
      </c>
      <c r="S404" s="4" t="str">
        <f ca="1"/>
        <v/>
      </c>
      <c r="T404" s="4" t="str">
        <f ca="1"/>
        <v/>
      </c>
      <c r="U404" s="4" t="str">
        <f t="shared" ca="1" si="43"/>
        <v/>
      </c>
      <c r="X404" s="4" t="str">
        <f>IFERROR(VLOOKUP(V404,$A:$C,4,0),"")</f>
        <v/>
      </c>
      <c r="AA404" s="4" t="str">
        <f t="shared" si="44"/>
        <v/>
      </c>
      <c r="AB404" s="8" t="str" cm="1">
        <f t="array" ref="AB404">IFERROR(INDEX($A$4:$N$1000,SMALL(IF((INDEX(MID($A$4:$N$1000,1,2),,11)&lt;&gt;"NN")*(INDEX($A$4:$N$1000,,13)&gt;=50)*(INDEX($A$4:$N$1000,,13)&lt;100)*(INDEX($A$4:$N$1000,,13)&lt;&gt;""),MATCH(ROW($A$4:$N$1000),ROW($A$4:$N$1000)),""),ROWS($A$4:A404)),COLUMNS($A$1:A401)),"")</f>
        <v/>
      </c>
      <c r="AC404" s="4" t="str">
        <f>IFERROR(VLOOKUP(AB404,$A:$N,13,0),"")</f>
        <v/>
      </c>
      <c r="AD404" s="4" t="str">
        <f ca="1"/>
        <v/>
      </c>
      <c r="AE404" s="4" t="str">
        <f ca="1"/>
        <v/>
      </c>
      <c r="AF404" s="4" t="str">
        <f t="shared" ca="1" si="45"/>
        <v/>
      </c>
      <c r="AI404" s="4" t="str">
        <f>IFERROR(VLOOKUP(AG404,$A:$C,4,0),"")</f>
        <v/>
      </c>
      <c r="AL404" s="4" t="str">
        <f>IFERROR(VLOOKUP(AJ404,$A:$C,4,0),"")</f>
        <v/>
      </c>
      <c r="AM404" s="8" t="str" cm="1">
        <f t="array" ref="AM404">IFERROR(INDEX($A$4:$N$1000,SMALL(IF((INDEX(MID($A$4:$N$1000,1,2),,11)&lt;&gt;"NN")*(INDEX($A$4:$N$1000,,13)&gt;=0)*(INDEX($A$4:$N$1000,,13)&lt;50)*(INDEX($A$4:$N$1000,,13)&lt;&gt;""),MATCH(ROW($A$4:$N$1000),ROW($A$4:$N$1000)),""),ROWS($A$4:A404)),COLUMNS($A$1:A401)),"")</f>
        <v/>
      </c>
      <c r="AN404" s="4" t="str">
        <f>IFERROR(VLOOKUP(AM404,$A:$N,13,0),"")</f>
        <v/>
      </c>
      <c r="AO404" s="4" t="str">
        <f ca="1"/>
        <v/>
      </c>
      <c r="AP404" s="4" t="str">
        <f ca="1"/>
        <v/>
      </c>
      <c r="AQ404" s="4" t="str">
        <f t="shared" ca="1" si="46"/>
        <v/>
      </c>
      <c r="AT404" s="4" t="str">
        <f>IFERROR(VLOOKUP(AR404,$A:$C,4,0),"")</f>
        <v/>
      </c>
      <c r="AU404" s="8" t="str" cm="1">
        <f t="array" ref="AU404">IFERROR(INDEX($A$4:$N$1000,SMALL(IF((INDEX(MID($A$4:$N$1000,1,2),,11)="NN")*(INDEX($A$4:$N$1000,,13)&gt;=0)*(INDEX($A$4:$N$1000,,13)&lt;&gt;""),MATCH(ROW($A$4:$N$1000),ROW($A$4:$N$1000)),""),ROWS($A$4:A404)),COLUMNS($A$1:A401)),"")</f>
        <v/>
      </c>
      <c r="AV404" s="4" t="str">
        <f>IFERROR(VLOOKUP(AU404,$A:$N,13,0),"")</f>
        <v/>
      </c>
      <c r="AW404" s="4" t="str">
        <f ca="1"/>
        <v/>
      </c>
      <c r="AX404" s="4" t="str">
        <f ca="1"/>
        <v/>
      </c>
      <c r="AY404" s="4" t="str">
        <f ca="1">IFERROR(VLOOKUP(AW404,$A:$C,4,0),"")</f>
        <v/>
      </c>
    </row>
    <row r="405" spans="1:5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 s="20"/>
      <c r="Q405" s="4" t="str" cm="1">
        <f t="array" ref="Q405">IFERROR(INDEX($A$4:$N$1000,SMALL(IF((INDEX(MID($A$4:$N$1000,1,2),,11)&lt;&gt;"NN")*(INDEX($A$4:$N$1000,,13)&gt;=100)*(INDEX($A$4:$N$1000,,13)&lt;&gt;""),MATCH(ROW($A$4:$N$1000),ROW($A$4:$N$1000)),""),ROWS($A$4:A405)),COLUMNS($A$1:A402)),"")</f>
        <v/>
      </c>
      <c r="R405" s="4" t="str">
        <f>IFERROR(VLOOKUP(Q405,$A:$N,13,0),"")</f>
        <v/>
      </c>
      <c r="S405" s="4" t="str">
        <f ca="1"/>
        <v/>
      </c>
      <c r="T405" s="4" t="str">
        <f ca="1"/>
        <v/>
      </c>
      <c r="U405" s="4" t="str">
        <f t="shared" ca="1" si="43"/>
        <v/>
      </c>
      <c r="X405" s="4" t="str">
        <f>IFERROR(VLOOKUP(V405,$A:$C,4,0),"")</f>
        <v/>
      </c>
      <c r="AA405" s="4" t="str">
        <f t="shared" si="44"/>
        <v/>
      </c>
      <c r="AB405" s="8" t="str" cm="1">
        <f t="array" ref="AB405">IFERROR(INDEX($A$4:$N$1000,SMALL(IF((INDEX(MID($A$4:$N$1000,1,2),,11)&lt;&gt;"NN")*(INDEX($A$4:$N$1000,,13)&gt;=50)*(INDEX($A$4:$N$1000,,13)&lt;100)*(INDEX($A$4:$N$1000,,13)&lt;&gt;""),MATCH(ROW($A$4:$N$1000),ROW($A$4:$N$1000)),""),ROWS($A$4:A405)),COLUMNS($A$1:A402)),"")</f>
        <v/>
      </c>
      <c r="AC405" s="4" t="str">
        <f>IFERROR(VLOOKUP(AB405,$A:$N,13,0),"")</f>
        <v/>
      </c>
      <c r="AD405" s="4" t="str">
        <f ca="1"/>
        <v/>
      </c>
      <c r="AE405" s="4" t="str">
        <f ca="1"/>
        <v/>
      </c>
      <c r="AF405" s="4" t="str">
        <f t="shared" ca="1" si="45"/>
        <v/>
      </c>
      <c r="AI405" s="4" t="str">
        <f>IFERROR(VLOOKUP(AG405,$A:$C,4,0),"")</f>
        <v/>
      </c>
      <c r="AL405" s="4" t="str">
        <f>IFERROR(VLOOKUP(AJ405,$A:$C,4,0),"")</f>
        <v/>
      </c>
      <c r="AM405" s="8" t="str" cm="1">
        <f t="array" ref="AM405">IFERROR(INDEX($A$4:$N$1000,SMALL(IF((INDEX(MID($A$4:$N$1000,1,2),,11)&lt;&gt;"NN")*(INDEX($A$4:$N$1000,,13)&gt;=0)*(INDEX($A$4:$N$1000,,13)&lt;50)*(INDEX($A$4:$N$1000,,13)&lt;&gt;""),MATCH(ROW($A$4:$N$1000),ROW($A$4:$N$1000)),""),ROWS($A$4:A405)),COLUMNS($A$1:A402)),"")</f>
        <v/>
      </c>
      <c r="AN405" s="4" t="str">
        <f>IFERROR(VLOOKUP(AM405,$A:$N,13,0),"")</f>
        <v/>
      </c>
      <c r="AO405" s="4" t="str">
        <f ca="1"/>
        <v/>
      </c>
      <c r="AP405" s="4" t="str">
        <f ca="1"/>
        <v/>
      </c>
      <c r="AQ405" s="4" t="str">
        <f t="shared" ca="1" si="46"/>
        <v/>
      </c>
      <c r="AT405" s="4" t="str">
        <f>IFERROR(VLOOKUP(AR405,$A:$C,4,0),"")</f>
        <v/>
      </c>
      <c r="AU405" s="8" t="str" cm="1">
        <f t="array" ref="AU405">IFERROR(INDEX($A$4:$N$1000,SMALL(IF((INDEX(MID($A$4:$N$1000,1,2),,11)="NN")*(INDEX($A$4:$N$1000,,13)&gt;=0)*(INDEX($A$4:$N$1000,,13)&lt;&gt;""),MATCH(ROW($A$4:$N$1000),ROW($A$4:$N$1000)),""),ROWS($A$4:A405)),COLUMNS($A$1:A402)),"")</f>
        <v/>
      </c>
      <c r="AV405" s="4" t="str">
        <f>IFERROR(VLOOKUP(AU405,$A:$N,13,0),"")</f>
        <v/>
      </c>
      <c r="AW405" s="4" t="str">
        <f ca="1"/>
        <v/>
      </c>
      <c r="AX405" s="4" t="str">
        <f ca="1"/>
        <v/>
      </c>
      <c r="AY405" s="4" t="str">
        <f ca="1">IFERROR(VLOOKUP(AW405,$A:$C,4,0),"")</f>
        <v/>
      </c>
    </row>
    <row r="406" spans="1:5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 s="20"/>
      <c r="Q406" s="4" t="str" cm="1">
        <f t="array" ref="Q406">IFERROR(INDEX($A$4:$N$1000,SMALL(IF((INDEX(MID($A$4:$N$1000,1,2),,11)&lt;&gt;"NN")*(INDEX($A$4:$N$1000,,13)&gt;=100)*(INDEX($A$4:$N$1000,,13)&lt;&gt;""),MATCH(ROW($A$4:$N$1000),ROW($A$4:$N$1000)),""),ROWS($A$4:A406)),COLUMNS($A$1:A403)),"")</f>
        <v/>
      </c>
      <c r="R406" s="4" t="str">
        <f>IFERROR(VLOOKUP(Q406,$A:$N,13,0),"")</f>
        <v/>
      </c>
      <c r="S406" s="4" t="str">
        <f ca="1"/>
        <v/>
      </c>
      <c r="T406" s="4" t="str">
        <f ca="1"/>
        <v/>
      </c>
      <c r="U406" s="4" t="str">
        <f t="shared" ca="1" si="43"/>
        <v/>
      </c>
      <c r="X406" s="4" t="str">
        <f>IFERROR(VLOOKUP(V406,$A:$C,4,0),"")</f>
        <v/>
      </c>
      <c r="AA406" s="4" t="str">
        <f t="shared" si="44"/>
        <v/>
      </c>
      <c r="AB406" s="8" t="str" cm="1">
        <f t="array" ref="AB406">IFERROR(INDEX($A$4:$N$1000,SMALL(IF((INDEX(MID($A$4:$N$1000,1,2),,11)&lt;&gt;"NN")*(INDEX($A$4:$N$1000,,13)&gt;=50)*(INDEX($A$4:$N$1000,,13)&lt;100)*(INDEX($A$4:$N$1000,,13)&lt;&gt;""),MATCH(ROW($A$4:$N$1000),ROW($A$4:$N$1000)),""),ROWS($A$4:A406)),COLUMNS($A$1:A403)),"")</f>
        <v/>
      </c>
      <c r="AC406" s="4" t="str">
        <f>IFERROR(VLOOKUP(AB406,$A:$N,13,0),"")</f>
        <v/>
      </c>
      <c r="AD406" s="4" t="str">
        <f ca="1"/>
        <v/>
      </c>
      <c r="AE406" s="4" t="str">
        <f ca="1"/>
        <v/>
      </c>
      <c r="AF406" s="4" t="str">
        <f t="shared" ca="1" si="45"/>
        <v/>
      </c>
      <c r="AI406" s="4" t="str">
        <f>IFERROR(VLOOKUP(AG406,$A:$C,4,0),"")</f>
        <v/>
      </c>
      <c r="AL406" s="4" t="str">
        <f>IFERROR(VLOOKUP(AJ406,$A:$C,4,0),"")</f>
        <v/>
      </c>
      <c r="AM406" s="8" t="str" cm="1">
        <f t="array" ref="AM406">IFERROR(INDEX($A$4:$N$1000,SMALL(IF((INDEX(MID($A$4:$N$1000,1,2),,11)&lt;&gt;"NN")*(INDEX($A$4:$N$1000,,13)&gt;=0)*(INDEX($A$4:$N$1000,,13)&lt;50)*(INDEX($A$4:$N$1000,,13)&lt;&gt;""),MATCH(ROW($A$4:$N$1000),ROW($A$4:$N$1000)),""),ROWS($A$4:A406)),COLUMNS($A$1:A403)),"")</f>
        <v/>
      </c>
      <c r="AN406" s="4" t="str">
        <f>IFERROR(VLOOKUP(AM406,$A:$N,13,0),"")</f>
        <v/>
      </c>
      <c r="AO406" s="4" t="str">
        <f ca="1"/>
        <v/>
      </c>
      <c r="AP406" s="4" t="str">
        <f ca="1"/>
        <v/>
      </c>
      <c r="AQ406" s="4" t="str">
        <f t="shared" ca="1" si="46"/>
        <v/>
      </c>
      <c r="AT406" s="4" t="str">
        <f>IFERROR(VLOOKUP(AR406,$A:$C,4,0),"")</f>
        <v/>
      </c>
      <c r="AU406" s="8" t="str" cm="1">
        <f t="array" ref="AU406">IFERROR(INDEX($A$4:$N$1000,SMALL(IF((INDEX(MID($A$4:$N$1000,1,2),,11)="NN")*(INDEX($A$4:$N$1000,,13)&gt;=0)*(INDEX($A$4:$N$1000,,13)&lt;&gt;""),MATCH(ROW($A$4:$N$1000),ROW($A$4:$N$1000)),""),ROWS($A$4:A406)),COLUMNS($A$1:A403)),"")</f>
        <v/>
      </c>
      <c r="AV406" s="4" t="str">
        <f>IFERROR(VLOOKUP(AU406,$A:$N,13,0),"")</f>
        <v/>
      </c>
      <c r="AW406" s="4" t="str">
        <f ca="1"/>
        <v/>
      </c>
      <c r="AX406" s="4" t="str">
        <f ca="1"/>
        <v/>
      </c>
      <c r="AY406" s="4" t="str">
        <f ca="1">IFERROR(VLOOKUP(AW406,$A:$C,4,0),"")</f>
        <v/>
      </c>
    </row>
    <row r="407" spans="1:5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 s="20"/>
      <c r="Q407" s="4" t="str" cm="1">
        <f t="array" ref="Q407">IFERROR(INDEX($A$4:$N$1000,SMALL(IF((INDEX(MID($A$4:$N$1000,1,2),,11)&lt;&gt;"NN")*(INDEX($A$4:$N$1000,,13)&gt;=100)*(INDEX($A$4:$N$1000,,13)&lt;&gt;""),MATCH(ROW($A$4:$N$1000),ROW($A$4:$N$1000)),""),ROWS($A$4:A407)),COLUMNS($A$1:A404)),"")</f>
        <v/>
      </c>
      <c r="R407" s="4" t="str">
        <f>IFERROR(VLOOKUP(Q407,$A:$N,13,0),"")</f>
        <v/>
      </c>
      <c r="S407" s="4" t="str">
        <f ca="1"/>
        <v/>
      </c>
      <c r="T407" s="4" t="str">
        <f ca="1"/>
        <v/>
      </c>
      <c r="U407" s="4" t="str">
        <f t="shared" ca="1" si="43"/>
        <v/>
      </c>
      <c r="X407" s="4" t="str">
        <f>IFERROR(VLOOKUP(V407,$A:$C,4,0),"")</f>
        <v/>
      </c>
      <c r="AA407" s="4" t="str">
        <f t="shared" si="44"/>
        <v/>
      </c>
      <c r="AB407" s="8" t="str" cm="1">
        <f t="array" ref="AB407">IFERROR(INDEX($A$4:$N$1000,SMALL(IF((INDEX(MID($A$4:$N$1000,1,2),,11)&lt;&gt;"NN")*(INDEX($A$4:$N$1000,,13)&gt;=50)*(INDEX($A$4:$N$1000,,13)&lt;100)*(INDEX($A$4:$N$1000,,13)&lt;&gt;""),MATCH(ROW($A$4:$N$1000),ROW($A$4:$N$1000)),""),ROWS($A$4:A407)),COLUMNS($A$1:A404)),"")</f>
        <v/>
      </c>
      <c r="AC407" s="4" t="str">
        <f>IFERROR(VLOOKUP(AB407,$A:$N,13,0),"")</f>
        <v/>
      </c>
      <c r="AD407" s="4" t="str">
        <f ca="1"/>
        <v/>
      </c>
      <c r="AE407" s="4" t="str">
        <f ca="1"/>
        <v/>
      </c>
      <c r="AF407" s="4" t="str">
        <f t="shared" ca="1" si="45"/>
        <v/>
      </c>
      <c r="AI407" s="4" t="str">
        <f>IFERROR(VLOOKUP(AG407,$A:$C,4,0),"")</f>
        <v/>
      </c>
      <c r="AL407" s="4" t="str">
        <f>IFERROR(VLOOKUP(AJ407,$A:$C,4,0),"")</f>
        <v/>
      </c>
      <c r="AM407" s="8" t="str" cm="1">
        <f t="array" ref="AM407">IFERROR(INDEX($A$4:$N$1000,SMALL(IF((INDEX(MID($A$4:$N$1000,1,2),,11)&lt;&gt;"NN")*(INDEX($A$4:$N$1000,,13)&gt;=0)*(INDEX($A$4:$N$1000,,13)&lt;50)*(INDEX($A$4:$N$1000,,13)&lt;&gt;""),MATCH(ROW($A$4:$N$1000),ROW($A$4:$N$1000)),""),ROWS($A$4:A407)),COLUMNS($A$1:A404)),"")</f>
        <v/>
      </c>
      <c r="AN407" s="4" t="str">
        <f>IFERROR(VLOOKUP(AM407,$A:$N,13,0),"")</f>
        <v/>
      </c>
      <c r="AO407" s="4" t="str">
        <f ca="1"/>
        <v/>
      </c>
      <c r="AP407" s="4" t="str">
        <f ca="1"/>
        <v/>
      </c>
      <c r="AQ407" s="4" t="str">
        <f t="shared" ca="1" si="46"/>
        <v/>
      </c>
      <c r="AT407" s="4" t="str">
        <f>IFERROR(VLOOKUP(AR407,$A:$C,4,0),"")</f>
        <v/>
      </c>
      <c r="AU407" s="8" t="str" cm="1">
        <f t="array" ref="AU407">IFERROR(INDEX($A$4:$N$1000,SMALL(IF((INDEX(MID($A$4:$N$1000,1,2),,11)="NN")*(INDEX($A$4:$N$1000,,13)&gt;=0)*(INDEX($A$4:$N$1000,,13)&lt;&gt;""),MATCH(ROW($A$4:$N$1000),ROW($A$4:$N$1000)),""),ROWS($A$4:A407)),COLUMNS($A$1:A404)),"")</f>
        <v/>
      </c>
      <c r="AV407" s="4" t="str">
        <f>IFERROR(VLOOKUP(AU407,$A:$N,13,0),"")</f>
        <v/>
      </c>
      <c r="AW407" s="4" t="str">
        <f ca="1"/>
        <v/>
      </c>
      <c r="AX407" s="4" t="str">
        <f ca="1"/>
        <v/>
      </c>
      <c r="AY407" s="4" t="str">
        <f ca="1">IFERROR(VLOOKUP(AW407,$A:$C,4,0),"")</f>
        <v/>
      </c>
    </row>
    <row r="408" spans="1:5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 s="20"/>
      <c r="Q408" s="4" t="str" cm="1">
        <f t="array" ref="Q408">IFERROR(INDEX($A$4:$N$1000,SMALL(IF((INDEX(MID($A$4:$N$1000,1,2),,11)&lt;&gt;"NN")*(INDEX($A$4:$N$1000,,13)&gt;=100)*(INDEX($A$4:$N$1000,,13)&lt;&gt;""),MATCH(ROW($A$4:$N$1000),ROW($A$4:$N$1000)),""),ROWS($A$4:A408)),COLUMNS($A$1:A405)),"")</f>
        <v/>
      </c>
      <c r="R408" s="4" t="str">
        <f>IFERROR(VLOOKUP(Q408,$A:$N,13,0),"")</f>
        <v/>
      </c>
      <c r="S408" s="4" t="str">
        <f ca="1"/>
        <v/>
      </c>
      <c r="T408" s="4" t="str">
        <f ca="1"/>
        <v/>
      </c>
      <c r="U408" s="4" t="str">
        <f t="shared" ca="1" si="43"/>
        <v/>
      </c>
      <c r="X408" s="4" t="str">
        <f>IFERROR(VLOOKUP(V408,$A:$C,4,0),"")</f>
        <v/>
      </c>
      <c r="AA408" s="4" t="str">
        <f t="shared" si="44"/>
        <v/>
      </c>
      <c r="AB408" s="8" t="str" cm="1">
        <f t="array" ref="AB408">IFERROR(INDEX($A$4:$N$1000,SMALL(IF((INDEX(MID($A$4:$N$1000,1,2),,11)&lt;&gt;"NN")*(INDEX($A$4:$N$1000,,13)&gt;=50)*(INDEX($A$4:$N$1000,,13)&lt;100)*(INDEX($A$4:$N$1000,,13)&lt;&gt;""),MATCH(ROW($A$4:$N$1000),ROW($A$4:$N$1000)),""),ROWS($A$4:A408)),COLUMNS($A$1:A405)),"")</f>
        <v/>
      </c>
      <c r="AC408" s="4" t="str">
        <f>IFERROR(VLOOKUP(AB408,$A:$N,13,0),"")</f>
        <v/>
      </c>
      <c r="AD408" s="4" t="str">
        <f ca="1"/>
        <v/>
      </c>
      <c r="AE408" s="4" t="str">
        <f ca="1"/>
        <v/>
      </c>
      <c r="AF408" s="4" t="str">
        <f t="shared" ca="1" si="45"/>
        <v/>
      </c>
      <c r="AI408" s="4" t="str">
        <f>IFERROR(VLOOKUP(AG408,$A:$C,4,0),"")</f>
        <v/>
      </c>
      <c r="AL408" s="4" t="str">
        <f>IFERROR(VLOOKUP(AJ408,$A:$C,4,0),"")</f>
        <v/>
      </c>
      <c r="AM408" s="8" t="str" cm="1">
        <f t="array" ref="AM408">IFERROR(INDEX($A$4:$N$1000,SMALL(IF((INDEX(MID($A$4:$N$1000,1,2),,11)&lt;&gt;"NN")*(INDEX($A$4:$N$1000,,13)&gt;=0)*(INDEX($A$4:$N$1000,,13)&lt;50)*(INDEX($A$4:$N$1000,,13)&lt;&gt;""),MATCH(ROW($A$4:$N$1000),ROW($A$4:$N$1000)),""),ROWS($A$4:A408)),COLUMNS($A$1:A405)),"")</f>
        <v/>
      </c>
      <c r="AN408" s="4" t="str">
        <f>IFERROR(VLOOKUP(AM408,$A:$N,13,0),"")</f>
        <v/>
      </c>
      <c r="AO408" s="4" t="str">
        <f ca="1"/>
        <v/>
      </c>
      <c r="AP408" s="4" t="str">
        <f ca="1"/>
        <v/>
      </c>
      <c r="AQ408" s="4" t="str">
        <f t="shared" ca="1" si="46"/>
        <v/>
      </c>
      <c r="AT408" s="4" t="str">
        <f>IFERROR(VLOOKUP(AR408,$A:$C,4,0),"")</f>
        <v/>
      </c>
      <c r="AU408" s="8" t="str" cm="1">
        <f t="array" ref="AU408">IFERROR(INDEX($A$4:$N$1000,SMALL(IF((INDEX(MID($A$4:$N$1000,1,2),,11)="NN")*(INDEX($A$4:$N$1000,,13)&gt;=0)*(INDEX($A$4:$N$1000,,13)&lt;&gt;""),MATCH(ROW($A$4:$N$1000),ROW($A$4:$N$1000)),""),ROWS($A$4:A408)),COLUMNS($A$1:A405)),"")</f>
        <v/>
      </c>
      <c r="AV408" s="4" t="str">
        <f>IFERROR(VLOOKUP(AU408,$A:$N,13,0),"")</f>
        <v/>
      </c>
      <c r="AW408" s="4" t="str">
        <f ca="1"/>
        <v/>
      </c>
      <c r="AX408" s="4" t="str">
        <f ca="1"/>
        <v/>
      </c>
      <c r="AY408" s="4" t="str">
        <f ca="1">IFERROR(VLOOKUP(AW408,$A:$C,4,0),"")</f>
        <v/>
      </c>
    </row>
    <row r="409" spans="1:5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 s="20"/>
      <c r="Q409" s="4" t="str" cm="1">
        <f t="array" ref="Q409">IFERROR(INDEX($A$4:$N$1000,SMALL(IF((INDEX(MID($A$4:$N$1000,1,2),,11)&lt;&gt;"NN")*(INDEX($A$4:$N$1000,,13)&gt;=100)*(INDEX($A$4:$N$1000,,13)&lt;&gt;""),MATCH(ROW($A$4:$N$1000),ROW($A$4:$N$1000)),""),ROWS($A$4:A409)),COLUMNS($A$1:A406)),"")</f>
        <v/>
      </c>
      <c r="R409" s="4" t="str">
        <f>IFERROR(VLOOKUP(Q409,$A:$N,13,0),"")</f>
        <v/>
      </c>
      <c r="S409" s="4" t="str">
        <f ca="1"/>
        <v/>
      </c>
      <c r="T409" s="4" t="str">
        <f ca="1"/>
        <v/>
      </c>
      <c r="U409" s="4" t="str">
        <f t="shared" ca="1" si="43"/>
        <v/>
      </c>
      <c r="X409" s="4" t="str">
        <f>IFERROR(VLOOKUP(V409,$A:$C,4,0),"")</f>
        <v/>
      </c>
      <c r="AA409" s="4" t="str">
        <f t="shared" si="44"/>
        <v/>
      </c>
      <c r="AB409" s="8" t="str" cm="1">
        <f t="array" ref="AB409">IFERROR(INDEX($A$4:$N$1000,SMALL(IF((INDEX(MID($A$4:$N$1000,1,2),,11)&lt;&gt;"NN")*(INDEX($A$4:$N$1000,,13)&gt;=50)*(INDEX($A$4:$N$1000,,13)&lt;100)*(INDEX($A$4:$N$1000,,13)&lt;&gt;""),MATCH(ROW($A$4:$N$1000),ROW($A$4:$N$1000)),""),ROWS($A$4:A409)),COLUMNS($A$1:A406)),"")</f>
        <v/>
      </c>
      <c r="AC409" s="4" t="str">
        <f>IFERROR(VLOOKUP(AB409,$A:$N,13,0),"")</f>
        <v/>
      </c>
      <c r="AD409" s="4" t="str">
        <f ca="1"/>
        <v/>
      </c>
      <c r="AE409" s="4" t="str">
        <f ca="1"/>
        <v/>
      </c>
      <c r="AF409" s="4" t="str">
        <f t="shared" ca="1" si="45"/>
        <v/>
      </c>
      <c r="AI409" s="4" t="str">
        <f>IFERROR(VLOOKUP(AG409,$A:$C,4,0),"")</f>
        <v/>
      </c>
      <c r="AL409" s="4" t="str">
        <f>IFERROR(VLOOKUP(AJ409,$A:$C,4,0),"")</f>
        <v/>
      </c>
      <c r="AM409" s="8" t="str" cm="1">
        <f t="array" ref="AM409">IFERROR(INDEX($A$4:$N$1000,SMALL(IF((INDEX(MID($A$4:$N$1000,1,2),,11)&lt;&gt;"NN")*(INDEX($A$4:$N$1000,,13)&gt;=0)*(INDEX($A$4:$N$1000,,13)&lt;50)*(INDEX($A$4:$N$1000,,13)&lt;&gt;""),MATCH(ROW($A$4:$N$1000),ROW($A$4:$N$1000)),""),ROWS($A$4:A409)),COLUMNS($A$1:A406)),"")</f>
        <v/>
      </c>
      <c r="AN409" s="4" t="str">
        <f>IFERROR(VLOOKUP(AM409,$A:$N,13,0),"")</f>
        <v/>
      </c>
      <c r="AO409" s="4" t="str">
        <f ca="1"/>
        <v/>
      </c>
      <c r="AP409" s="4" t="str">
        <f ca="1"/>
        <v/>
      </c>
      <c r="AQ409" s="4" t="str">
        <f t="shared" ca="1" si="46"/>
        <v/>
      </c>
      <c r="AT409" s="4" t="str">
        <f>IFERROR(VLOOKUP(AR409,$A:$C,4,0),"")</f>
        <v/>
      </c>
      <c r="AU409" s="8" t="str" cm="1">
        <f t="array" ref="AU409">IFERROR(INDEX($A$4:$N$1000,SMALL(IF((INDEX(MID($A$4:$N$1000,1,2),,11)="NN")*(INDEX($A$4:$N$1000,,13)&gt;=0)*(INDEX($A$4:$N$1000,,13)&lt;&gt;""),MATCH(ROW($A$4:$N$1000),ROW($A$4:$N$1000)),""),ROWS($A$4:A409)),COLUMNS($A$1:A406)),"")</f>
        <v/>
      </c>
      <c r="AV409" s="4" t="str">
        <f>IFERROR(VLOOKUP(AU409,$A:$N,13,0),"")</f>
        <v/>
      </c>
      <c r="AW409" s="4" t="str">
        <f ca="1"/>
        <v/>
      </c>
      <c r="AX409" s="4" t="str">
        <f ca="1"/>
        <v/>
      </c>
      <c r="AY409" s="4" t="str">
        <f ca="1">IFERROR(VLOOKUP(AW409,$A:$C,4,0),"")</f>
        <v/>
      </c>
    </row>
    <row r="410" spans="1:5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 s="20"/>
      <c r="Q410" s="4" t="str" cm="1">
        <f t="array" ref="Q410">IFERROR(INDEX($A$4:$N$1000,SMALL(IF((INDEX(MID($A$4:$N$1000,1,2),,11)&lt;&gt;"NN")*(INDEX($A$4:$N$1000,,13)&gt;=100)*(INDEX($A$4:$N$1000,,13)&lt;&gt;""),MATCH(ROW($A$4:$N$1000),ROW($A$4:$N$1000)),""),ROWS($A$4:A410)),COLUMNS($A$1:A407)),"")</f>
        <v/>
      </c>
      <c r="R410" s="4" t="str">
        <f>IFERROR(VLOOKUP(Q410,$A:$N,13,0),"")</f>
        <v/>
      </c>
      <c r="S410" s="4" t="str">
        <f ca="1"/>
        <v/>
      </c>
      <c r="T410" s="4" t="str">
        <f ca="1"/>
        <v/>
      </c>
      <c r="U410" s="4" t="str">
        <f t="shared" ca="1" si="43"/>
        <v/>
      </c>
      <c r="X410" s="4" t="str">
        <f>IFERROR(VLOOKUP(V410,$A:$C,4,0),"")</f>
        <v/>
      </c>
      <c r="AA410" s="4" t="str">
        <f t="shared" si="44"/>
        <v/>
      </c>
      <c r="AB410" s="8" t="str" cm="1">
        <f t="array" ref="AB410">IFERROR(INDEX($A$4:$N$1000,SMALL(IF((INDEX(MID($A$4:$N$1000,1,2),,11)&lt;&gt;"NN")*(INDEX($A$4:$N$1000,,13)&gt;=50)*(INDEX($A$4:$N$1000,,13)&lt;100)*(INDEX($A$4:$N$1000,,13)&lt;&gt;""),MATCH(ROW($A$4:$N$1000),ROW($A$4:$N$1000)),""),ROWS($A$4:A410)),COLUMNS($A$1:A407)),"")</f>
        <v/>
      </c>
      <c r="AC410" s="4" t="str">
        <f>IFERROR(VLOOKUP(AB410,$A:$N,13,0),"")</f>
        <v/>
      </c>
      <c r="AD410" s="4" t="str">
        <f ca="1"/>
        <v/>
      </c>
      <c r="AE410" s="4" t="str">
        <f ca="1"/>
        <v/>
      </c>
      <c r="AF410" s="4" t="str">
        <f t="shared" ca="1" si="45"/>
        <v/>
      </c>
      <c r="AI410" s="4" t="str">
        <f>IFERROR(VLOOKUP(AG410,$A:$C,4,0),"")</f>
        <v/>
      </c>
      <c r="AL410" s="4" t="str">
        <f>IFERROR(VLOOKUP(AJ410,$A:$C,4,0),"")</f>
        <v/>
      </c>
      <c r="AM410" s="8" t="str" cm="1">
        <f t="array" ref="AM410">IFERROR(INDEX($A$4:$N$1000,SMALL(IF((INDEX(MID($A$4:$N$1000,1,2),,11)&lt;&gt;"NN")*(INDEX($A$4:$N$1000,,13)&gt;=0)*(INDEX($A$4:$N$1000,,13)&lt;50)*(INDEX($A$4:$N$1000,,13)&lt;&gt;""),MATCH(ROW($A$4:$N$1000),ROW($A$4:$N$1000)),""),ROWS($A$4:A410)),COLUMNS($A$1:A407)),"")</f>
        <v/>
      </c>
      <c r="AN410" s="4" t="str">
        <f>IFERROR(VLOOKUP(AM410,$A:$N,13,0),"")</f>
        <v/>
      </c>
      <c r="AO410" s="4" t="str">
        <f ca="1"/>
        <v/>
      </c>
      <c r="AP410" s="4" t="str">
        <f ca="1"/>
        <v/>
      </c>
      <c r="AQ410" s="4" t="str">
        <f t="shared" ca="1" si="46"/>
        <v/>
      </c>
      <c r="AT410" s="4" t="str">
        <f>IFERROR(VLOOKUP(AR410,$A:$C,4,0),"")</f>
        <v/>
      </c>
      <c r="AU410" s="8" t="str" cm="1">
        <f t="array" ref="AU410">IFERROR(INDEX($A$4:$N$1000,SMALL(IF((INDEX(MID($A$4:$N$1000,1,2),,11)="NN")*(INDEX($A$4:$N$1000,,13)&gt;=0)*(INDEX($A$4:$N$1000,,13)&lt;&gt;""),MATCH(ROW($A$4:$N$1000),ROW($A$4:$N$1000)),""),ROWS($A$4:A410)),COLUMNS($A$1:A407)),"")</f>
        <v/>
      </c>
      <c r="AV410" s="4" t="str">
        <f>IFERROR(VLOOKUP(AU410,$A:$N,13,0),"")</f>
        <v/>
      </c>
      <c r="AW410" s="4" t="str">
        <f ca="1"/>
        <v/>
      </c>
      <c r="AX410" s="4" t="str">
        <f ca="1"/>
        <v/>
      </c>
      <c r="AY410" s="4" t="str">
        <f ca="1">IFERROR(VLOOKUP(AW410,$A:$C,4,0),"")</f>
        <v/>
      </c>
    </row>
    <row r="411" spans="1:5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 s="20"/>
      <c r="Q411" s="4" t="str" cm="1">
        <f t="array" ref="Q411">IFERROR(INDEX($A$4:$N$1000,SMALL(IF((INDEX(MID($A$4:$N$1000,1,2),,11)&lt;&gt;"NN")*(INDEX($A$4:$N$1000,,13)&gt;=100)*(INDEX($A$4:$N$1000,,13)&lt;&gt;""),MATCH(ROW($A$4:$N$1000),ROW($A$4:$N$1000)),""),ROWS($A$4:A411)),COLUMNS($A$1:A408)),"")</f>
        <v/>
      </c>
      <c r="R411" s="4" t="str">
        <f>IFERROR(VLOOKUP(Q411,$A:$N,13,0),"")</f>
        <v/>
      </c>
      <c r="S411" s="4" t="str">
        <f ca="1"/>
        <v/>
      </c>
      <c r="T411" s="4" t="str">
        <f ca="1"/>
        <v/>
      </c>
      <c r="U411" s="4" t="str">
        <f t="shared" ca="1" si="43"/>
        <v/>
      </c>
      <c r="X411" s="4" t="str">
        <f>IFERROR(VLOOKUP(V411,$A:$C,4,0),"")</f>
        <v/>
      </c>
      <c r="AA411" s="4" t="str">
        <f t="shared" si="44"/>
        <v/>
      </c>
      <c r="AB411" s="8" t="str" cm="1">
        <f t="array" ref="AB411">IFERROR(INDEX($A$4:$N$1000,SMALL(IF((INDEX(MID($A$4:$N$1000,1,2),,11)&lt;&gt;"NN")*(INDEX($A$4:$N$1000,,13)&gt;=50)*(INDEX($A$4:$N$1000,,13)&lt;100)*(INDEX($A$4:$N$1000,,13)&lt;&gt;""),MATCH(ROW($A$4:$N$1000),ROW($A$4:$N$1000)),""),ROWS($A$4:A411)),COLUMNS($A$1:A408)),"")</f>
        <v/>
      </c>
      <c r="AC411" s="4" t="str">
        <f>IFERROR(VLOOKUP(AB411,$A:$N,13,0),"")</f>
        <v/>
      </c>
      <c r="AD411" s="4" t="str">
        <f ca="1"/>
        <v/>
      </c>
      <c r="AE411" s="4" t="str">
        <f ca="1"/>
        <v/>
      </c>
      <c r="AF411" s="4" t="str">
        <f t="shared" ca="1" si="45"/>
        <v/>
      </c>
      <c r="AI411" s="4" t="str">
        <f>IFERROR(VLOOKUP(AG411,$A:$C,4,0),"")</f>
        <v/>
      </c>
      <c r="AL411" s="4" t="str">
        <f>IFERROR(VLOOKUP(AJ411,$A:$C,4,0),"")</f>
        <v/>
      </c>
      <c r="AM411" s="8" t="str" cm="1">
        <f t="array" ref="AM411">IFERROR(INDEX($A$4:$N$1000,SMALL(IF((INDEX(MID($A$4:$N$1000,1,2),,11)&lt;&gt;"NN")*(INDEX($A$4:$N$1000,,13)&gt;=0)*(INDEX($A$4:$N$1000,,13)&lt;50)*(INDEX($A$4:$N$1000,,13)&lt;&gt;""),MATCH(ROW($A$4:$N$1000),ROW($A$4:$N$1000)),""),ROWS($A$4:A411)),COLUMNS($A$1:A408)),"")</f>
        <v/>
      </c>
      <c r="AN411" s="4" t="str">
        <f>IFERROR(VLOOKUP(AM411,$A:$N,13,0),"")</f>
        <v/>
      </c>
      <c r="AO411" s="4" t="str">
        <f ca="1"/>
        <v/>
      </c>
      <c r="AP411" s="4" t="str">
        <f ca="1"/>
        <v/>
      </c>
      <c r="AQ411" s="4" t="str">
        <f t="shared" ca="1" si="46"/>
        <v/>
      </c>
      <c r="AT411" s="4" t="str">
        <f>IFERROR(VLOOKUP(AR411,$A:$C,4,0),"")</f>
        <v/>
      </c>
      <c r="AU411" s="8" t="str" cm="1">
        <f t="array" ref="AU411">IFERROR(INDEX($A$4:$N$1000,SMALL(IF((INDEX(MID($A$4:$N$1000,1,2),,11)="NN")*(INDEX($A$4:$N$1000,,13)&gt;=0)*(INDEX($A$4:$N$1000,,13)&lt;&gt;""),MATCH(ROW($A$4:$N$1000),ROW($A$4:$N$1000)),""),ROWS($A$4:A411)),COLUMNS($A$1:A408)),"")</f>
        <v/>
      </c>
      <c r="AV411" s="4" t="str">
        <f>IFERROR(VLOOKUP(AU411,$A:$N,13,0),"")</f>
        <v/>
      </c>
      <c r="AW411" s="4" t="str">
        <f ca="1"/>
        <v/>
      </c>
      <c r="AX411" s="4" t="str">
        <f ca="1"/>
        <v/>
      </c>
      <c r="AY411" s="4" t="str">
        <f ca="1">IFERROR(VLOOKUP(AW411,$A:$C,4,0),"")</f>
        <v/>
      </c>
    </row>
    <row r="412" spans="1:5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 s="20"/>
      <c r="Q412" s="4" t="str" cm="1">
        <f t="array" ref="Q412">IFERROR(INDEX($A$4:$N$1000,SMALL(IF((INDEX(MID($A$4:$N$1000,1,2),,11)&lt;&gt;"NN")*(INDEX($A$4:$N$1000,,13)&gt;=100)*(INDEX($A$4:$N$1000,,13)&lt;&gt;""),MATCH(ROW($A$4:$N$1000),ROW($A$4:$N$1000)),""),ROWS($A$4:A412)),COLUMNS($A$1:A409)),"")</f>
        <v/>
      </c>
      <c r="R412" s="4" t="str">
        <f>IFERROR(VLOOKUP(Q412,$A:$N,13,0),"")</f>
        <v/>
      </c>
      <c r="S412" s="4" t="str">
        <f ca="1"/>
        <v/>
      </c>
      <c r="T412" s="4" t="str">
        <f ca="1"/>
        <v/>
      </c>
      <c r="U412" s="4" t="str">
        <f t="shared" ca="1" si="43"/>
        <v/>
      </c>
      <c r="X412" s="4" t="str">
        <f>IFERROR(VLOOKUP(V412,$A:$C,4,0),"")</f>
        <v/>
      </c>
      <c r="AA412" s="4" t="str">
        <f t="shared" si="44"/>
        <v/>
      </c>
      <c r="AB412" s="8" t="str" cm="1">
        <f t="array" ref="AB412">IFERROR(INDEX($A$4:$N$1000,SMALL(IF((INDEX(MID($A$4:$N$1000,1,2),,11)&lt;&gt;"NN")*(INDEX($A$4:$N$1000,,13)&gt;=50)*(INDEX($A$4:$N$1000,,13)&lt;100)*(INDEX($A$4:$N$1000,,13)&lt;&gt;""),MATCH(ROW($A$4:$N$1000),ROW($A$4:$N$1000)),""),ROWS($A$4:A412)),COLUMNS($A$1:A409)),"")</f>
        <v/>
      </c>
      <c r="AC412" s="4" t="str">
        <f>IFERROR(VLOOKUP(AB412,$A:$N,13,0),"")</f>
        <v/>
      </c>
      <c r="AD412" s="4" t="str">
        <f ca="1"/>
        <v/>
      </c>
      <c r="AE412" s="4" t="str">
        <f ca="1"/>
        <v/>
      </c>
      <c r="AF412" s="4" t="str">
        <f t="shared" ca="1" si="45"/>
        <v/>
      </c>
      <c r="AI412" s="4" t="str">
        <f>IFERROR(VLOOKUP(AG412,$A:$C,4,0),"")</f>
        <v/>
      </c>
      <c r="AL412" s="4" t="str">
        <f>IFERROR(VLOOKUP(AJ412,$A:$C,4,0),"")</f>
        <v/>
      </c>
      <c r="AM412" s="8" t="str" cm="1">
        <f t="array" ref="AM412">IFERROR(INDEX($A$4:$N$1000,SMALL(IF((INDEX(MID($A$4:$N$1000,1,2),,11)&lt;&gt;"NN")*(INDEX($A$4:$N$1000,,13)&gt;=0)*(INDEX($A$4:$N$1000,,13)&lt;50)*(INDEX($A$4:$N$1000,,13)&lt;&gt;""),MATCH(ROW($A$4:$N$1000),ROW($A$4:$N$1000)),""),ROWS($A$4:A412)),COLUMNS($A$1:A409)),"")</f>
        <v/>
      </c>
      <c r="AN412" s="4" t="str">
        <f>IFERROR(VLOOKUP(AM412,$A:$N,13,0),"")</f>
        <v/>
      </c>
      <c r="AO412" s="4" t="str">
        <f ca="1"/>
        <v/>
      </c>
      <c r="AP412" s="4" t="str">
        <f ca="1"/>
        <v/>
      </c>
      <c r="AQ412" s="4" t="str">
        <f t="shared" ca="1" si="46"/>
        <v/>
      </c>
      <c r="AT412" s="4" t="str">
        <f>IFERROR(VLOOKUP(AR412,$A:$C,4,0),"")</f>
        <v/>
      </c>
      <c r="AU412" s="8" t="str" cm="1">
        <f t="array" ref="AU412">IFERROR(INDEX($A$4:$N$1000,SMALL(IF((INDEX(MID($A$4:$N$1000,1,2),,11)="NN")*(INDEX($A$4:$N$1000,,13)&gt;=0)*(INDEX($A$4:$N$1000,,13)&lt;&gt;""),MATCH(ROW($A$4:$N$1000),ROW($A$4:$N$1000)),""),ROWS($A$4:A412)),COLUMNS($A$1:A409)),"")</f>
        <v/>
      </c>
      <c r="AV412" s="4" t="str">
        <f>IFERROR(VLOOKUP(AU412,$A:$N,13,0),"")</f>
        <v/>
      </c>
      <c r="AW412" s="4" t="str">
        <f ca="1"/>
        <v/>
      </c>
      <c r="AX412" s="4" t="str">
        <f ca="1"/>
        <v/>
      </c>
      <c r="AY412" s="4" t="str">
        <f ca="1">IFERROR(VLOOKUP(AW412,$A:$C,4,0),"")</f>
        <v/>
      </c>
    </row>
    <row r="413" spans="1:5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 s="20"/>
      <c r="Q413" s="4" t="str" cm="1">
        <f t="array" ref="Q413">IFERROR(INDEX($A$4:$N$1000,SMALL(IF((INDEX(MID($A$4:$N$1000,1,2),,11)&lt;&gt;"NN")*(INDEX($A$4:$N$1000,,13)&gt;=100)*(INDEX($A$4:$N$1000,,13)&lt;&gt;""),MATCH(ROW($A$4:$N$1000),ROW($A$4:$N$1000)),""),ROWS($A$4:A413)),COLUMNS($A$1:A410)),"")</f>
        <v/>
      </c>
      <c r="R413" s="4" t="str">
        <f>IFERROR(VLOOKUP(Q413,$A:$N,13,0),"")</f>
        <v/>
      </c>
      <c r="S413" s="4" t="str">
        <f ca="1"/>
        <v/>
      </c>
      <c r="T413" s="4" t="str">
        <f ca="1"/>
        <v/>
      </c>
      <c r="U413" s="4" t="str">
        <f t="shared" ca="1" si="43"/>
        <v/>
      </c>
      <c r="X413" s="4" t="str">
        <f>IFERROR(VLOOKUP(V413,$A:$C,4,0),"")</f>
        <v/>
      </c>
      <c r="AA413" s="4" t="str">
        <f t="shared" si="44"/>
        <v/>
      </c>
      <c r="AB413" s="8" t="str" cm="1">
        <f t="array" ref="AB413">IFERROR(INDEX($A$4:$N$1000,SMALL(IF((INDEX(MID($A$4:$N$1000,1,2),,11)&lt;&gt;"NN")*(INDEX($A$4:$N$1000,,13)&gt;=50)*(INDEX($A$4:$N$1000,,13)&lt;100)*(INDEX($A$4:$N$1000,,13)&lt;&gt;""),MATCH(ROW($A$4:$N$1000),ROW($A$4:$N$1000)),""),ROWS($A$4:A413)),COLUMNS($A$1:A410)),"")</f>
        <v/>
      </c>
      <c r="AC413" s="4" t="str">
        <f>IFERROR(VLOOKUP(AB413,$A:$N,13,0),"")</f>
        <v/>
      </c>
      <c r="AD413" s="4" t="str">
        <f ca="1"/>
        <v/>
      </c>
      <c r="AE413" s="4" t="str">
        <f ca="1"/>
        <v/>
      </c>
      <c r="AF413" s="4" t="str">
        <f t="shared" ca="1" si="45"/>
        <v/>
      </c>
      <c r="AI413" s="4" t="str">
        <f>IFERROR(VLOOKUP(AG413,$A:$C,4,0),"")</f>
        <v/>
      </c>
      <c r="AL413" s="4" t="str">
        <f>IFERROR(VLOOKUP(AJ413,$A:$C,4,0),"")</f>
        <v/>
      </c>
      <c r="AM413" s="8" t="str" cm="1">
        <f t="array" ref="AM413">IFERROR(INDEX($A$4:$N$1000,SMALL(IF((INDEX(MID($A$4:$N$1000,1,2),,11)&lt;&gt;"NN")*(INDEX($A$4:$N$1000,,13)&gt;=0)*(INDEX($A$4:$N$1000,,13)&lt;50)*(INDEX($A$4:$N$1000,,13)&lt;&gt;""),MATCH(ROW($A$4:$N$1000),ROW($A$4:$N$1000)),""),ROWS($A$4:A413)),COLUMNS($A$1:A410)),"")</f>
        <v/>
      </c>
      <c r="AN413" s="4" t="str">
        <f>IFERROR(VLOOKUP(AM413,$A:$N,13,0),"")</f>
        <v/>
      </c>
      <c r="AO413" s="4" t="str">
        <f ca="1"/>
        <v/>
      </c>
      <c r="AP413" s="4" t="str">
        <f ca="1"/>
        <v/>
      </c>
      <c r="AQ413" s="4" t="str">
        <f t="shared" ca="1" si="46"/>
        <v/>
      </c>
      <c r="AT413" s="4" t="str">
        <f>IFERROR(VLOOKUP(AR413,$A:$C,4,0),"")</f>
        <v/>
      </c>
      <c r="AU413" s="8" t="str" cm="1">
        <f t="array" ref="AU413">IFERROR(INDEX($A$4:$N$1000,SMALL(IF((INDEX(MID($A$4:$N$1000,1,2),,11)="NN")*(INDEX($A$4:$N$1000,,13)&gt;=0)*(INDEX($A$4:$N$1000,,13)&lt;&gt;""),MATCH(ROW($A$4:$N$1000),ROW($A$4:$N$1000)),""),ROWS($A$4:A413)),COLUMNS($A$1:A410)),"")</f>
        <v/>
      </c>
      <c r="AV413" s="4" t="str">
        <f>IFERROR(VLOOKUP(AU413,$A:$N,13,0),"")</f>
        <v/>
      </c>
      <c r="AW413" s="4" t="str">
        <f ca="1"/>
        <v/>
      </c>
      <c r="AX413" s="4" t="str">
        <f ca="1"/>
        <v/>
      </c>
      <c r="AY413" s="4" t="str">
        <f ca="1">IFERROR(VLOOKUP(AW413,$A:$C,4,0),"")</f>
        <v/>
      </c>
    </row>
    <row r="414" spans="1:5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 s="20"/>
      <c r="Q414" s="4" t="str" cm="1">
        <f t="array" ref="Q414">IFERROR(INDEX($A$4:$N$1000,SMALL(IF((INDEX(MID($A$4:$N$1000,1,2),,11)&lt;&gt;"NN")*(INDEX($A$4:$N$1000,,13)&gt;=100)*(INDEX($A$4:$N$1000,,13)&lt;&gt;""),MATCH(ROW($A$4:$N$1000),ROW($A$4:$N$1000)),""),ROWS($A$4:A414)),COLUMNS($A$1:A411)),"")</f>
        <v/>
      </c>
      <c r="R414" s="4" t="str">
        <f>IFERROR(VLOOKUP(Q414,$A:$N,13,0),"")</f>
        <v/>
      </c>
      <c r="S414" s="4" t="str">
        <f ca="1"/>
        <v/>
      </c>
      <c r="T414" s="4" t="str">
        <f ca="1"/>
        <v/>
      </c>
      <c r="U414" s="4" t="str">
        <f t="shared" ca="1" si="43"/>
        <v/>
      </c>
      <c r="X414" s="4" t="str">
        <f>IFERROR(VLOOKUP(V414,$A:$C,4,0),"")</f>
        <v/>
      </c>
      <c r="AA414" s="4" t="str">
        <f t="shared" si="44"/>
        <v/>
      </c>
      <c r="AB414" s="8" t="str" cm="1">
        <f t="array" ref="AB414">IFERROR(INDEX($A$4:$N$1000,SMALL(IF((INDEX(MID($A$4:$N$1000,1,2),,11)&lt;&gt;"NN")*(INDEX($A$4:$N$1000,,13)&gt;=50)*(INDEX($A$4:$N$1000,,13)&lt;100)*(INDEX($A$4:$N$1000,,13)&lt;&gt;""),MATCH(ROW($A$4:$N$1000),ROW($A$4:$N$1000)),""),ROWS($A$4:A414)),COLUMNS($A$1:A411)),"")</f>
        <v/>
      </c>
      <c r="AC414" s="4" t="str">
        <f>IFERROR(VLOOKUP(AB414,$A:$N,13,0),"")</f>
        <v/>
      </c>
      <c r="AD414" s="4" t="str">
        <f ca="1"/>
        <v/>
      </c>
      <c r="AE414" s="4" t="str">
        <f ca="1"/>
        <v/>
      </c>
      <c r="AF414" s="4" t="str">
        <f t="shared" ca="1" si="45"/>
        <v/>
      </c>
      <c r="AI414" s="4" t="str">
        <f>IFERROR(VLOOKUP(AG414,$A:$C,4,0),"")</f>
        <v/>
      </c>
      <c r="AL414" s="4" t="str">
        <f>IFERROR(VLOOKUP(AJ414,$A:$C,4,0),"")</f>
        <v/>
      </c>
      <c r="AM414" s="8" t="str" cm="1">
        <f t="array" ref="AM414">IFERROR(INDEX($A$4:$N$1000,SMALL(IF((INDEX(MID($A$4:$N$1000,1,2),,11)&lt;&gt;"NN")*(INDEX($A$4:$N$1000,,13)&gt;=0)*(INDEX($A$4:$N$1000,,13)&lt;50)*(INDEX($A$4:$N$1000,,13)&lt;&gt;""),MATCH(ROW($A$4:$N$1000),ROW($A$4:$N$1000)),""),ROWS($A$4:A414)),COLUMNS($A$1:A411)),"")</f>
        <v/>
      </c>
      <c r="AN414" s="4" t="str">
        <f>IFERROR(VLOOKUP(AM414,$A:$N,13,0),"")</f>
        <v/>
      </c>
      <c r="AO414" s="4" t="str">
        <f ca="1"/>
        <v/>
      </c>
      <c r="AP414" s="4" t="str">
        <f ca="1"/>
        <v/>
      </c>
      <c r="AQ414" s="4" t="str">
        <f t="shared" ca="1" si="46"/>
        <v/>
      </c>
      <c r="AT414" s="4" t="str">
        <f>IFERROR(VLOOKUP(AR414,$A:$C,4,0),"")</f>
        <v/>
      </c>
      <c r="AU414" s="8" t="str" cm="1">
        <f t="array" ref="AU414">IFERROR(INDEX($A$4:$N$1000,SMALL(IF((INDEX(MID($A$4:$N$1000,1,2),,11)="NN")*(INDEX($A$4:$N$1000,,13)&gt;=0)*(INDEX($A$4:$N$1000,,13)&lt;&gt;""),MATCH(ROW($A$4:$N$1000),ROW($A$4:$N$1000)),""),ROWS($A$4:A414)),COLUMNS($A$1:A411)),"")</f>
        <v/>
      </c>
      <c r="AV414" s="4" t="str">
        <f>IFERROR(VLOOKUP(AU414,$A:$N,13,0),"")</f>
        <v/>
      </c>
      <c r="AW414" s="4" t="str">
        <f ca="1"/>
        <v/>
      </c>
      <c r="AX414" s="4" t="str">
        <f ca="1"/>
        <v/>
      </c>
      <c r="AY414" s="4" t="str">
        <f ca="1">IFERROR(VLOOKUP(AW414,$A:$C,4,0),"")</f>
        <v/>
      </c>
    </row>
    <row r="415" spans="1:5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 s="20"/>
      <c r="Q415" s="4" t="str" cm="1">
        <f t="array" ref="Q415">IFERROR(INDEX($A$4:$N$1000,SMALL(IF((INDEX(MID($A$4:$N$1000,1,2),,11)&lt;&gt;"NN")*(INDEX($A$4:$N$1000,,13)&gt;=100)*(INDEX($A$4:$N$1000,,13)&lt;&gt;""),MATCH(ROW($A$4:$N$1000),ROW($A$4:$N$1000)),""),ROWS($A$4:A415)),COLUMNS($A$1:A412)),"")</f>
        <v/>
      </c>
      <c r="R415" s="4" t="str">
        <f>IFERROR(VLOOKUP(Q415,$A:$N,13,0),"")</f>
        <v/>
      </c>
      <c r="S415" s="4" t="str">
        <f ca="1"/>
        <v/>
      </c>
      <c r="T415" s="4" t="str">
        <f ca="1"/>
        <v/>
      </c>
      <c r="U415" s="4" t="str">
        <f t="shared" ca="1" si="43"/>
        <v/>
      </c>
      <c r="X415" s="4" t="str">
        <f>IFERROR(VLOOKUP(V415,$A:$C,4,0),"")</f>
        <v/>
      </c>
      <c r="AA415" s="4" t="str">
        <f t="shared" si="44"/>
        <v/>
      </c>
      <c r="AB415" s="8" t="str" cm="1">
        <f t="array" ref="AB415">IFERROR(INDEX($A$4:$N$1000,SMALL(IF((INDEX(MID($A$4:$N$1000,1,2),,11)&lt;&gt;"NN")*(INDEX($A$4:$N$1000,,13)&gt;=50)*(INDEX($A$4:$N$1000,,13)&lt;100)*(INDEX($A$4:$N$1000,,13)&lt;&gt;""),MATCH(ROW($A$4:$N$1000),ROW($A$4:$N$1000)),""),ROWS($A$4:A415)),COLUMNS($A$1:A412)),"")</f>
        <v/>
      </c>
      <c r="AC415" s="4" t="str">
        <f>IFERROR(VLOOKUP(AB415,$A:$N,13,0),"")</f>
        <v/>
      </c>
      <c r="AD415" s="4" t="str">
        <f ca="1"/>
        <v/>
      </c>
      <c r="AE415" s="4" t="str">
        <f ca="1"/>
        <v/>
      </c>
      <c r="AF415" s="4" t="str">
        <f t="shared" ca="1" si="45"/>
        <v/>
      </c>
      <c r="AI415" s="4" t="str">
        <f>IFERROR(VLOOKUP(AG415,$A:$C,4,0),"")</f>
        <v/>
      </c>
      <c r="AL415" s="4" t="str">
        <f>IFERROR(VLOOKUP(AJ415,$A:$C,4,0),"")</f>
        <v/>
      </c>
      <c r="AM415" s="8" t="str" cm="1">
        <f t="array" ref="AM415">IFERROR(INDEX($A$4:$N$1000,SMALL(IF((INDEX(MID($A$4:$N$1000,1,2),,11)&lt;&gt;"NN")*(INDEX($A$4:$N$1000,,13)&gt;=0)*(INDEX($A$4:$N$1000,,13)&lt;50)*(INDEX($A$4:$N$1000,,13)&lt;&gt;""),MATCH(ROW($A$4:$N$1000),ROW($A$4:$N$1000)),""),ROWS($A$4:A415)),COLUMNS($A$1:A412)),"")</f>
        <v/>
      </c>
      <c r="AN415" s="4" t="str">
        <f>IFERROR(VLOOKUP(AM415,$A:$N,13,0),"")</f>
        <v/>
      </c>
      <c r="AO415" s="4" t="str">
        <f ca="1"/>
        <v/>
      </c>
      <c r="AP415" s="4" t="str">
        <f ca="1"/>
        <v/>
      </c>
      <c r="AQ415" s="4" t="str">
        <f t="shared" ca="1" si="46"/>
        <v/>
      </c>
      <c r="AT415" s="4" t="str">
        <f>IFERROR(VLOOKUP(AR415,$A:$C,4,0),"")</f>
        <v/>
      </c>
      <c r="AU415" s="8" t="str" cm="1">
        <f t="array" ref="AU415">IFERROR(INDEX($A$4:$N$1000,SMALL(IF((INDEX(MID($A$4:$N$1000,1,2),,11)="NN")*(INDEX($A$4:$N$1000,,13)&gt;=0)*(INDEX($A$4:$N$1000,,13)&lt;&gt;""),MATCH(ROW($A$4:$N$1000),ROW($A$4:$N$1000)),""),ROWS($A$4:A415)),COLUMNS($A$1:A412)),"")</f>
        <v/>
      </c>
      <c r="AV415" s="4" t="str">
        <f>IFERROR(VLOOKUP(AU415,$A:$N,13,0),"")</f>
        <v/>
      </c>
      <c r="AW415" s="4" t="str">
        <f ca="1"/>
        <v/>
      </c>
      <c r="AX415" s="4" t="str">
        <f ca="1"/>
        <v/>
      </c>
      <c r="AY415" s="4" t="str">
        <f ca="1">IFERROR(VLOOKUP(AW415,$A:$C,4,0),"")</f>
        <v/>
      </c>
    </row>
    <row r="416" spans="1:5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 s="20"/>
      <c r="Q416" s="4" t="str" cm="1">
        <f t="array" ref="Q416">IFERROR(INDEX($A$4:$N$1000,SMALL(IF((INDEX(MID($A$4:$N$1000,1,2),,11)&lt;&gt;"NN")*(INDEX($A$4:$N$1000,,13)&gt;=100)*(INDEX($A$4:$N$1000,,13)&lt;&gt;""),MATCH(ROW($A$4:$N$1000),ROW($A$4:$N$1000)),""),ROWS($A$4:A416)),COLUMNS($A$1:A413)),"")</f>
        <v/>
      </c>
      <c r="R416" s="4" t="str">
        <f>IFERROR(VLOOKUP(Q416,$A:$N,13,0),"")</f>
        <v/>
      </c>
      <c r="S416" s="4" t="str">
        <f ca="1"/>
        <v/>
      </c>
      <c r="T416" s="4" t="str">
        <f ca="1"/>
        <v/>
      </c>
      <c r="U416" s="4" t="str">
        <f t="shared" ca="1" si="43"/>
        <v/>
      </c>
      <c r="X416" s="4" t="str">
        <f>IFERROR(VLOOKUP(V416,$A:$C,4,0),"")</f>
        <v/>
      </c>
      <c r="AA416" s="4" t="str">
        <f t="shared" si="44"/>
        <v/>
      </c>
      <c r="AB416" s="8" t="str" cm="1">
        <f t="array" ref="AB416">IFERROR(INDEX($A$4:$N$1000,SMALL(IF((INDEX(MID($A$4:$N$1000,1,2),,11)&lt;&gt;"NN")*(INDEX($A$4:$N$1000,,13)&gt;=50)*(INDEX($A$4:$N$1000,,13)&lt;100)*(INDEX($A$4:$N$1000,,13)&lt;&gt;""),MATCH(ROW($A$4:$N$1000),ROW($A$4:$N$1000)),""),ROWS($A$4:A416)),COLUMNS($A$1:A413)),"")</f>
        <v/>
      </c>
      <c r="AC416" s="4" t="str">
        <f>IFERROR(VLOOKUP(AB416,$A:$N,13,0),"")</f>
        <v/>
      </c>
      <c r="AD416" s="4" t="str">
        <f ca="1"/>
        <v/>
      </c>
      <c r="AE416" s="4" t="str">
        <f ca="1"/>
        <v/>
      </c>
      <c r="AF416" s="4" t="str">
        <f t="shared" ca="1" si="45"/>
        <v/>
      </c>
      <c r="AI416" s="4" t="str">
        <f>IFERROR(VLOOKUP(AG416,$A:$C,4,0),"")</f>
        <v/>
      </c>
      <c r="AL416" s="4" t="str">
        <f>IFERROR(VLOOKUP(AJ416,$A:$C,4,0),"")</f>
        <v/>
      </c>
      <c r="AM416" s="8" t="str" cm="1">
        <f t="array" ref="AM416">IFERROR(INDEX($A$4:$N$1000,SMALL(IF((INDEX(MID($A$4:$N$1000,1,2),,11)&lt;&gt;"NN")*(INDEX($A$4:$N$1000,,13)&gt;=0)*(INDEX($A$4:$N$1000,,13)&lt;50)*(INDEX($A$4:$N$1000,,13)&lt;&gt;""),MATCH(ROW($A$4:$N$1000),ROW($A$4:$N$1000)),""),ROWS($A$4:A416)),COLUMNS($A$1:A413)),"")</f>
        <v/>
      </c>
      <c r="AN416" s="4" t="str">
        <f>IFERROR(VLOOKUP(AM416,$A:$N,13,0),"")</f>
        <v/>
      </c>
      <c r="AO416" s="4" t="str">
        <f ca="1"/>
        <v/>
      </c>
      <c r="AP416" s="4" t="str">
        <f ca="1"/>
        <v/>
      </c>
      <c r="AQ416" s="4" t="str">
        <f t="shared" ca="1" si="46"/>
        <v/>
      </c>
      <c r="AT416" s="4" t="str">
        <f>IFERROR(VLOOKUP(AR416,$A:$C,4,0),"")</f>
        <v/>
      </c>
      <c r="AU416" s="8" t="str" cm="1">
        <f t="array" ref="AU416">IFERROR(INDEX($A$4:$N$1000,SMALL(IF((INDEX(MID($A$4:$N$1000,1,2),,11)="NN")*(INDEX($A$4:$N$1000,,13)&gt;=0)*(INDEX($A$4:$N$1000,,13)&lt;&gt;""),MATCH(ROW($A$4:$N$1000),ROW($A$4:$N$1000)),""),ROWS($A$4:A416)),COLUMNS($A$1:A413)),"")</f>
        <v/>
      </c>
      <c r="AV416" s="4" t="str">
        <f>IFERROR(VLOOKUP(AU416,$A:$N,13,0),"")</f>
        <v/>
      </c>
      <c r="AW416" s="4" t="str">
        <f ca="1"/>
        <v/>
      </c>
      <c r="AX416" s="4" t="str">
        <f ca="1"/>
        <v/>
      </c>
      <c r="AY416" s="4" t="str">
        <f ca="1">IFERROR(VLOOKUP(AW416,$A:$C,4,0),"")</f>
        <v/>
      </c>
    </row>
    <row r="417" spans="1:5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 s="20"/>
      <c r="Q417" s="4" t="str" cm="1">
        <f t="array" ref="Q417">IFERROR(INDEX($A$4:$N$1000,SMALL(IF((INDEX(MID($A$4:$N$1000,1,2),,11)&lt;&gt;"NN")*(INDEX($A$4:$N$1000,,13)&gt;=100)*(INDEX($A$4:$N$1000,,13)&lt;&gt;""),MATCH(ROW($A$4:$N$1000),ROW($A$4:$N$1000)),""),ROWS($A$4:A417)),COLUMNS($A$1:A414)),"")</f>
        <v/>
      </c>
      <c r="R417" s="4" t="str">
        <f>IFERROR(VLOOKUP(Q417,$A:$N,13,0),"")</f>
        <v/>
      </c>
      <c r="S417" s="4" t="str">
        <f ca="1"/>
        <v/>
      </c>
      <c r="T417" s="4" t="str">
        <f ca="1"/>
        <v/>
      </c>
      <c r="U417" s="4" t="str">
        <f t="shared" ca="1" si="43"/>
        <v/>
      </c>
      <c r="X417" s="4" t="str">
        <f>IFERROR(VLOOKUP(V417,$A:$C,4,0),"")</f>
        <v/>
      </c>
      <c r="AA417" s="4" t="str">
        <f t="shared" si="44"/>
        <v/>
      </c>
      <c r="AB417" s="8" t="str" cm="1">
        <f t="array" ref="AB417">IFERROR(INDEX($A$4:$N$1000,SMALL(IF((INDEX(MID($A$4:$N$1000,1,2),,11)&lt;&gt;"NN")*(INDEX($A$4:$N$1000,,13)&gt;=50)*(INDEX($A$4:$N$1000,,13)&lt;100)*(INDEX($A$4:$N$1000,,13)&lt;&gt;""),MATCH(ROW($A$4:$N$1000),ROW($A$4:$N$1000)),""),ROWS($A$4:A417)),COLUMNS($A$1:A414)),"")</f>
        <v/>
      </c>
      <c r="AC417" s="4" t="str">
        <f>IFERROR(VLOOKUP(AB417,$A:$N,13,0),"")</f>
        <v/>
      </c>
      <c r="AD417" s="4" t="str">
        <f ca="1"/>
        <v/>
      </c>
      <c r="AE417" s="4" t="str">
        <f ca="1"/>
        <v/>
      </c>
      <c r="AF417" s="4" t="str">
        <f t="shared" ca="1" si="45"/>
        <v/>
      </c>
      <c r="AI417" s="4" t="str">
        <f>IFERROR(VLOOKUP(AG417,$A:$C,4,0),"")</f>
        <v/>
      </c>
      <c r="AL417" s="4" t="str">
        <f>IFERROR(VLOOKUP(AJ417,$A:$C,4,0),"")</f>
        <v/>
      </c>
      <c r="AM417" s="8" t="str" cm="1">
        <f t="array" ref="AM417">IFERROR(INDEX($A$4:$N$1000,SMALL(IF((INDEX(MID($A$4:$N$1000,1,2),,11)&lt;&gt;"NN")*(INDEX($A$4:$N$1000,,13)&gt;=0)*(INDEX($A$4:$N$1000,,13)&lt;50)*(INDEX($A$4:$N$1000,,13)&lt;&gt;""),MATCH(ROW($A$4:$N$1000),ROW($A$4:$N$1000)),""),ROWS($A$4:A417)),COLUMNS($A$1:A414)),"")</f>
        <v/>
      </c>
      <c r="AN417" s="4" t="str">
        <f>IFERROR(VLOOKUP(AM417,$A:$N,13,0),"")</f>
        <v/>
      </c>
      <c r="AO417" s="4" t="str">
        <f ca="1"/>
        <v/>
      </c>
      <c r="AP417" s="4" t="str">
        <f ca="1"/>
        <v/>
      </c>
      <c r="AQ417" s="4" t="str">
        <f t="shared" ca="1" si="46"/>
        <v/>
      </c>
      <c r="AT417" s="4" t="str">
        <f>IFERROR(VLOOKUP(AR417,$A:$C,4,0),"")</f>
        <v/>
      </c>
      <c r="AU417" s="8" t="str" cm="1">
        <f t="array" ref="AU417">IFERROR(INDEX($A$4:$N$1000,SMALL(IF((INDEX(MID($A$4:$N$1000,1,2),,11)="NN")*(INDEX($A$4:$N$1000,,13)&gt;=0)*(INDEX($A$4:$N$1000,,13)&lt;&gt;""),MATCH(ROW($A$4:$N$1000),ROW($A$4:$N$1000)),""),ROWS($A$4:A417)),COLUMNS($A$1:A414)),"")</f>
        <v/>
      </c>
      <c r="AV417" s="4" t="str">
        <f>IFERROR(VLOOKUP(AU417,$A:$N,13,0),"")</f>
        <v/>
      </c>
      <c r="AW417" s="4" t="str">
        <f ca="1"/>
        <v/>
      </c>
      <c r="AX417" s="4" t="str">
        <f ca="1"/>
        <v/>
      </c>
      <c r="AY417" s="4" t="str">
        <f ca="1">IFERROR(VLOOKUP(AW417,$A:$C,4,0),"")</f>
        <v/>
      </c>
    </row>
    <row r="418" spans="1:5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 s="20"/>
      <c r="Q418" s="4" t="str" cm="1">
        <f t="array" ref="Q418">IFERROR(INDEX($A$4:$N$1000,SMALL(IF((INDEX(MID($A$4:$N$1000,1,2),,11)&lt;&gt;"NN")*(INDEX($A$4:$N$1000,,13)&gt;=100)*(INDEX($A$4:$N$1000,,13)&lt;&gt;""),MATCH(ROW($A$4:$N$1000),ROW($A$4:$N$1000)),""),ROWS($A$4:A418)),COLUMNS($A$1:A415)),"")</f>
        <v/>
      </c>
      <c r="R418" s="4" t="str">
        <f>IFERROR(VLOOKUP(Q418,$A:$N,13,0),"")</f>
        <v/>
      </c>
      <c r="S418" s="4" t="str">
        <f ca="1"/>
        <v/>
      </c>
      <c r="T418" s="4" t="str">
        <f ca="1"/>
        <v/>
      </c>
      <c r="U418" s="4" t="str">
        <f t="shared" ca="1" si="43"/>
        <v/>
      </c>
      <c r="X418" s="4" t="str">
        <f>IFERROR(VLOOKUP(V418,$A:$C,4,0),"")</f>
        <v/>
      </c>
      <c r="AA418" s="4" t="str">
        <f t="shared" si="44"/>
        <v/>
      </c>
      <c r="AB418" s="8" t="str" cm="1">
        <f t="array" ref="AB418">IFERROR(INDEX($A$4:$N$1000,SMALL(IF((INDEX(MID($A$4:$N$1000,1,2),,11)&lt;&gt;"NN")*(INDEX($A$4:$N$1000,,13)&gt;=50)*(INDEX($A$4:$N$1000,,13)&lt;100)*(INDEX($A$4:$N$1000,,13)&lt;&gt;""),MATCH(ROW($A$4:$N$1000),ROW($A$4:$N$1000)),""),ROWS($A$4:A418)),COLUMNS($A$1:A415)),"")</f>
        <v/>
      </c>
      <c r="AC418" s="4" t="str">
        <f>IFERROR(VLOOKUP(AB418,$A:$N,13,0),"")</f>
        <v/>
      </c>
      <c r="AD418" s="4" t="str">
        <f ca="1"/>
        <v/>
      </c>
      <c r="AE418" s="4" t="str">
        <f ca="1"/>
        <v/>
      </c>
      <c r="AF418" s="4" t="str">
        <f t="shared" ca="1" si="45"/>
        <v/>
      </c>
      <c r="AI418" s="4" t="str">
        <f>IFERROR(VLOOKUP(AG418,$A:$C,4,0),"")</f>
        <v/>
      </c>
      <c r="AL418" s="4" t="str">
        <f>IFERROR(VLOOKUP(AJ418,$A:$C,4,0),"")</f>
        <v/>
      </c>
      <c r="AM418" s="8" t="str" cm="1">
        <f t="array" ref="AM418">IFERROR(INDEX($A$4:$N$1000,SMALL(IF((INDEX(MID($A$4:$N$1000,1,2),,11)&lt;&gt;"NN")*(INDEX($A$4:$N$1000,,13)&gt;=0)*(INDEX($A$4:$N$1000,,13)&lt;50)*(INDEX($A$4:$N$1000,,13)&lt;&gt;""),MATCH(ROW($A$4:$N$1000),ROW($A$4:$N$1000)),""),ROWS($A$4:A418)),COLUMNS($A$1:A415)),"")</f>
        <v/>
      </c>
      <c r="AN418" s="4" t="str">
        <f>IFERROR(VLOOKUP(AM418,$A:$N,13,0),"")</f>
        <v/>
      </c>
      <c r="AO418" s="4" t="str">
        <f ca="1"/>
        <v/>
      </c>
      <c r="AP418" s="4" t="str">
        <f ca="1"/>
        <v/>
      </c>
      <c r="AQ418" s="4" t="str">
        <f t="shared" ca="1" si="46"/>
        <v/>
      </c>
      <c r="AT418" s="4" t="str">
        <f>IFERROR(VLOOKUP(AR418,$A:$C,4,0),"")</f>
        <v/>
      </c>
      <c r="AU418" s="8" t="str" cm="1">
        <f t="array" ref="AU418">IFERROR(INDEX($A$4:$N$1000,SMALL(IF((INDEX(MID($A$4:$N$1000,1,2),,11)="NN")*(INDEX($A$4:$N$1000,,13)&gt;=0)*(INDEX($A$4:$N$1000,,13)&lt;&gt;""),MATCH(ROW($A$4:$N$1000),ROW($A$4:$N$1000)),""),ROWS($A$4:A418)),COLUMNS($A$1:A415)),"")</f>
        <v/>
      </c>
      <c r="AV418" s="4" t="str">
        <f>IFERROR(VLOOKUP(AU418,$A:$N,13,0),"")</f>
        <v/>
      </c>
      <c r="AW418" s="4" t="str">
        <f ca="1"/>
        <v/>
      </c>
      <c r="AX418" s="4" t="str">
        <f ca="1"/>
        <v/>
      </c>
      <c r="AY418" s="4" t="str">
        <f ca="1">IFERROR(VLOOKUP(AW418,$A:$C,4,0),"")</f>
        <v/>
      </c>
    </row>
    <row r="419" spans="1:5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 s="20"/>
      <c r="Q419" s="4" t="str" cm="1">
        <f t="array" ref="Q419">IFERROR(INDEX($A$4:$N$1000,SMALL(IF((INDEX(MID($A$4:$N$1000,1,2),,11)&lt;&gt;"NN")*(INDEX($A$4:$N$1000,,13)&gt;=100)*(INDEX($A$4:$N$1000,,13)&lt;&gt;""),MATCH(ROW($A$4:$N$1000),ROW($A$4:$N$1000)),""),ROWS($A$4:A419)),COLUMNS($A$1:A416)),"")</f>
        <v/>
      </c>
      <c r="R419" s="4" t="str">
        <f>IFERROR(VLOOKUP(Q419,$A:$N,13,0),"")</f>
        <v/>
      </c>
      <c r="S419" s="4" t="str">
        <f ca="1"/>
        <v/>
      </c>
      <c r="T419" s="4" t="str">
        <f ca="1"/>
        <v/>
      </c>
      <c r="U419" s="4" t="str">
        <f t="shared" ca="1" si="43"/>
        <v/>
      </c>
      <c r="X419" s="4" t="str">
        <f>IFERROR(VLOOKUP(V419,$A:$C,4,0),"")</f>
        <v/>
      </c>
      <c r="AA419" s="4" t="str">
        <f t="shared" si="44"/>
        <v/>
      </c>
      <c r="AB419" s="8" t="str" cm="1">
        <f t="array" ref="AB419">IFERROR(INDEX($A$4:$N$1000,SMALL(IF((INDEX(MID($A$4:$N$1000,1,2),,11)&lt;&gt;"NN")*(INDEX($A$4:$N$1000,,13)&gt;=50)*(INDEX($A$4:$N$1000,,13)&lt;100)*(INDEX($A$4:$N$1000,,13)&lt;&gt;""),MATCH(ROW($A$4:$N$1000),ROW($A$4:$N$1000)),""),ROWS($A$4:A419)),COLUMNS($A$1:A416)),"")</f>
        <v/>
      </c>
      <c r="AC419" s="4" t="str">
        <f>IFERROR(VLOOKUP(AB419,$A:$N,13,0),"")</f>
        <v/>
      </c>
      <c r="AD419" s="4" t="str">
        <f ca="1"/>
        <v/>
      </c>
      <c r="AE419" s="4" t="str">
        <f ca="1"/>
        <v/>
      </c>
      <c r="AF419" s="4" t="str">
        <f t="shared" ca="1" si="45"/>
        <v/>
      </c>
      <c r="AI419" s="4" t="str">
        <f>IFERROR(VLOOKUP(AG419,$A:$C,4,0),"")</f>
        <v/>
      </c>
      <c r="AL419" s="4" t="str">
        <f>IFERROR(VLOOKUP(AJ419,$A:$C,4,0),"")</f>
        <v/>
      </c>
      <c r="AM419" s="8" t="str" cm="1">
        <f t="array" ref="AM419">IFERROR(INDEX($A$4:$N$1000,SMALL(IF((INDEX(MID($A$4:$N$1000,1,2),,11)&lt;&gt;"NN")*(INDEX($A$4:$N$1000,,13)&gt;=0)*(INDEX($A$4:$N$1000,,13)&lt;50)*(INDEX($A$4:$N$1000,,13)&lt;&gt;""),MATCH(ROW($A$4:$N$1000),ROW($A$4:$N$1000)),""),ROWS($A$4:A419)),COLUMNS($A$1:A416)),"")</f>
        <v/>
      </c>
      <c r="AN419" s="4" t="str">
        <f>IFERROR(VLOOKUP(AM419,$A:$N,13,0),"")</f>
        <v/>
      </c>
      <c r="AO419" s="4" t="str">
        <f ca="1"/>
        <v/>
      </c>
      <c r="AP419" s="4" t="str">
        <f ca="1"/>
        <v/>
      </c>
      <c r="AQ419" s="4" t="str">
        <f t="shared" ca="1" si="46"/>
        <v/>
      </c>
      <c r="AT419" s="4" t="str">
        <f>IFERROR(VLOOKUP(AR419,$A:$C,4,0),"")</f>
        <v/>
      </c>
      <c r="AU419" s="8" t="str" cm="1">
        <f t="array" ref="AU419">IFERROR(INDEX($A$4:$N$1000,SMALL(IF((INDEX(MID($A$4:$N$1000,1,2),,11)="NN")*(INDEX($A$4:$N$1000,,13)&gt;=0)*(INDEX($A$4:$N$1000,,13)&lt;&gt;""),MATCH(ROW($A$4:$N$1000),ROW($A$4:$N$1000)),""),ROWS($A$4:A419)),COLUMNS($A$1:A416)),"")</f>
        <v/>
      </c>
      <c r="AV419" s="4" t="str">
        <f>IFERROR(VLOOKUP(AU419,$A:$N,13,0),"")</f>
        <v/>
      </c>
      <c r="AW419" s="4" t="str">
        <f ca="1"/>
        <v/>
      </c>
      <c r="AX419" s="4" t="str">
        <f ca="1"/>
        <v/>
      </c>
      <c r="AY419" s="4" t="str">
        <f ca="1">IFERROR(VLOOKUP(AW419,$A:$C,4,0),"")</f>
        <v/>
      </c>
    </row>
    <row r="420" spans="1:5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 s="20"/>
      <c r="Q420" s="4" t="str" cm="1">
        <f t="array" ref="Q420">IFERROR(INDEX($A$4:$N$1000,SMALL(IF((INDEX(MID($A$4:$N$1000,1,2),,11)&lt;&gt;"NN")*(INDEX($A$4:$N$1000,,13)&gt;=100)*(INDEX($A$4:$N$1000,,13)&lt;&gt;""),MATCH(ROW($A$4:$N$1000),ROW($A$4:$N$1000)),""),ROWS($A$4:A420)),COLUMNS($A$1:A417)),"")</f>
        <v/>
      </c>
      <c r="R420" s="4" t="str">
        <f>IFERROR(VLOOKUP(Q420,$A:$N,13,0),"")</f>
        <v/>
      </c>
      <c r="S420" s="4" t="str">
        <f ca="1"/>
        <v/>
      </c>
      <c r="T420" s="4" t="str">
        <f ca="1"/>
        <v/>
      </c>
      <c r="U420" s="4" t="str">
        <f t="shared" ca="1" si="43"/>
        <v/>
      </c>
      <c r="X420" s="4" t="str">
        <f>IFERROR(VLOOKUP(V420,$A:$C,4,0),"")</f>
        <v/>
      </c>
      <c r="AA420" s="4" t="str">
        <f t="shared" si="44"/>
        <v/>
      </c>
      <c r="AB420" s="8" t="str" cm="1">
        <f t="array" ref="AB420">IFERROR(INDEX($A$4:$N$1000,SMALL(IF((INDEX(MID($A$4:$N$1000,1,2),,11)&lt;&gt;"NN")*(INDEX($A$4:$N$1000,,13)&gt;=50)*(INDEX($A$4:$N$1000,,13)&lt;100)*(INDEX($A$4:$N$1000,,13)&lt;&gt;""),MATCH(ROW($A$4:$N$1000),ROW($A$4:$N$1000)),""),ROWS($A$4:A420)),COLUMNS($A$1:A417)),"")</f>
        <v/>
      </c>
      <c r="AC420" s="4" t="str">
        <f>IFERROR(VLOOKUP(AB420,$A:$N,13,0),"")</f>
        <v/>
      </c>
      <c r="AD420" s="4" t="str">
        <f ca="1"/>
        <v/>
      </c>
      <c r="AE420" s="4" t="str">
        <f ca="1"/>
        <v/>
      </c>
      <c r="AF420" s="4" t="str">
        <f t="shared" ca="1" si="45"/>
        <v/>
      </c>
      <c r="AI420" s="4" t="str">
        <f>IFERROR(VLOOKUP(AG420,$A:$C,4,0),"")</f>
        <v/>
      </c>
      <c r="AL420" s="4" t="str">
        <f>IFERROR(VLOOKUP(AJ420,$A:$C,4,0),"")</f>
        <v/>
      </c>
      <c r="AM420" s="8" t="str" cm="1">
        <f t="array" ref="AM420">IFERROR(INDEX($A$4:$N$1000,SMALL(IF((INDEX(MID($A$4:$N$1000,1,2),,11)&lt;&gt;"NN")*(INDEX($A$4:$N$1000,,13)&gt;=0)*(INDEX($A$4:$N$1000,,13)&lt;50)*(INDEX($A$4:$N$1000,,13)&lt;&gt;""),MATCH(ROW($A$4:$N$1000),ROW($A$4:$N$1000)),""),ROWS($A$4:A420)),COLUMNS($A$1:A417)),"")</f>
        <v/>
      </c>
      <c r="AN420" s="4" t="str">
        <f>IFERROR(VLOOKUP(AM420,$A:$N,13,0),"")</f>
        <v/>
      </c>
      <c r="AO420" s="4" t="str">
        <f ca="1"/>
        <v/>
      </c>
      <c r="AP420" s="4" t="str">
        <f ca="1"/>
        <v/>
      </c>
      <c r="AQ420" s="4" t="str">
        <f t="shared" ca="1" si="46"/>
        <v/>
      </c>
      <c r="AT420" s="4" t="str">
        <f>IFERROR(VLOOKUP(AR420,$A:$C,4,0),"")</f>
        <v/>
      </c>
      <c r="AU420" s="8" t="str" cm="1">
        <f t="array" ref="AU420">IFERROR(INDEX($A$4:$N$1000,SMALL(IF((INDEX(MID($A$4:$N$1000,1,2),,11)="NN")*(INDEX($A$4:$N$1000,,13)&gt;=0)*(INDEX($A$4:$N$1000,,13)&lt;&gt;""),MATCH(ROW($A$4:$N$1000),ROW($A$4:$N$1000)),""),ROWS($A$4:A420)),COLUMNS($A$1:A417)),"")</f>
        <v/>
      </c>
      <c r="AV420" s="4" t="str">
        <f>IFERROR(VLOOKUP(AU420,$A:$N,13,0),"")</f>
        <v/>
      </c>
      <c r="AW420" s="4" t="str">
        <f ca="1"/>
        <v/>
      </c>
      <c r="AX420" s="4" t="str">
        <f ca="1"/>
        <v/>
      </c>
      <c r="AY420" s="4" t="str">
        <f ca="1">IFERROR(VLOOKUP(AW420,$A:$C,4,0),"")</f>
        <v/>
      </c>
    </row>
    <row r="421" spans="1:5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 s="20"/>
      <c r="Q421" s="4" t="str" cm="1">
        <f t="array" ref="Q421">IFERROR(INDEX($A$4:$N$1000,SMALL(IF((INDEX(MID($A$4:$N$1000,1,2),,11)&lt;&gt;"NN")*(INDEX($A$4:$N$1000,,13)&gt;=100)*(INDEX($A$4:$N$1000,,13)&lt;&gt;""),MATCH(ROW($A$4:$N$1000),ROW($A$4:$N$1000)),""),ROWS($A$4:A421)),COLUMNS($A$1:A418)),"")</f>
        <v/>
      </c>
      <c r="R421" s="4" t="str">
        <f>IFERROR(VLOOKUP(Q421,$A:$N,13,0),"")</f>
        <v/>
      </c>
      <c r="S421" s="4" t="str">
        <f ca="1"/>
        <v/>
      </c>
      <c r="T421" s="4" t="str">
        <f ca="1"/>
        <v/>
      </c>
      <c r="U421" s="4" t="str">
        <f t="shared" ca="1" si="43"/>
        <v/>
      </c>
      <c r="X421" s="4" t="str">
        <f>IFERROR(VLOOKUP(V421,$A:$C,4,0),"")</f>
        <v/>
      </c>
      <c r="AA421" s="4" t="str">
        <f t="shared" si="44"/>
        <v/>
      </c>
      <c r="AB421" s="8" t="str" cm="1">
        <f t="array" ref="AB421">IFERROR(INDEX($A$4:$N$1000,SMALL(IF((INDEX(MID($A$4:$N$1000,1,2),,11)&lt;&gt;"NN")*(INDEX($A$4:$N$1000,,13)&gt;=50)*(INDEX($A$4:$N$1000,,13)&lt;100)*(INDEX($A$4:$N$1000,,13)&lt;&gt;""),MATCH(ROW($A$4:$N$1000),ROW($A$4:$N$1000)),""),ROWS($A$4:A421)),COLUMNS($A$1:A418)),"")</f>
        <v/>
      </c>
      <c r="AC421" s="4" t="str">
        <f>IFERROR(VLOOKUP(AB421,$A:$N,13,0),"")</f>
        <v/>
      </c>
      <c r="AD421" s="4" t="str">
        <f ca="1"/>
        <v/>
      </c>
      <c r="AE421" s="4" t="str">
        <f ca="1"/>
        <v/>
      </c>
      <c r="AF421" s="4" t="str">
        <f t="shared" ca="1" si="45"/>
        <v/>
      </c>
      <c r="AI421" s="4" t="str">
        <f>IFERROR(VLOOKUP(AG421,$A:$C,4,0),"")</f>
        <v/>
      </c>
      <c r="AL421" s="4" t="str">
        <f>IFERROR(VLOOKUP(AJ421,$A:$C,4,0),"")</f>
        <v/>
      </c>
      <c r="AM421" s="8" t="str" cm="1">
        <f t="array" ref="AM421">IFERROR(INDEX($A$4:$N$1000,SMALL(IF((INDEX(MID($A$4:$N$1000,1,2),,11)&lt;&gt;"NN")*(INDEX($A$4:$N$1000,,13)&gt;=0)*(INDEX($A$4:$N$1000,,13)&lt;50)*(INDEX($A$4:$N$1000,,13)&lt;&gt;""),MATCH(ROW($A$4:$N$1000),ROW($A$4:$N$1000)),""),ROWS($A$4:A421)),COLUMNS($A$1:A418)),"")</f>
        <v/>
      </c>
      <c r="AN421" s="4" t="str">
        <f>IFERROR(VLOOKUP(AM421,$A:$N,13,0),"")</f>
        <v/>
      </c>
      <c r="AO421" s="4" t="str">
        <f ca="1"/>
        <v/>
      </c>
      <c r="AP421" s="4" t="str">
        <f ca="1"/>
        <v/>
      </c>
      <c r="AQ421" s="4" t="str">
        <f t="shared" ca="1" si="46"/>
        <v/>
      </c>
      <c r="AT421" s="4" t="str">
        <f>IFERROR(VLOOKUP(AR421,$A:$C,4,0),"")</f>
        <v/>
      </c>
      <c r="AU421" s="8" t="str" cm="1">
        <f t="array" ref="AU421">IFERROR(INDEX($A$4:$N$1000,SMALL(IF((INDEX(MID($A$4:$N$1000,1,2),,11)="NN")*(INDEX($A$4:$N$1000,,13)&gt;=0)*(INDEX($A$4:$N$1000,,13)&lt;&gt;""),MATCH(ROW($A$4:$N$1000),ROW($A$4:$N$1000)),""),ROWS($A$4:A421)),COLUMNS($A$1:A418)),"")</f>
        <v/>
      </c>
      <c r="AV421" s="4" t="str">
        <f>IFERROR(VLOOKUP(AU421,$A:$N,13,0),"")</f>
        <v/>
      </c>
      <c r="AW421" s="4" t="str">
        <f ca="1"/>
        <v/>
      </c>
      <c r="AX421" s="4" t="str">
        <f ca="1"/>
        <v/>
      </c>
      <c r="AY421" s="4" t="str">
        <f ca="1">IFERROR(VLOOKUP(AW421,$A:$C,4,0),"")</f>
        <v/>
      </c>
    </row>
    <row r="422" spans="1:5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 s="20"/>
      <c r="Q422" s="4" t="str" cm="1">
        <f t="array" ref="Q422">IFERROR(INDEX($A$4:$N$1000,SMALL(IF((INDEX(MID($A$4:$N$1000,1,2),,11)&lt;&gt;"NN")*(INDEX($A$4:$N$1000,,13)&gt;=100)*(INDEX($A$4:$N$1000,,13)&lt;&gt;""),MATCH(ROW($A$4:$N$1000),ROW($A$4:$N$1000)),""),ROWS($A$4:A422)),COLUMNS($A$1:A419)),"")</f>
        <v/>
      </c>
      <c r="R422" s="4" t="str">
        <f>IFERROR(VLOOKUP(Q422,$A:$N,13,0),"")</f>
        <v/>
      </c>
      <c r="S422" s="4" t="str">
        <f ca="1"/>
        <v/>
      </c>
      <c r="T422" s="4" t="str">
        <f ca="1"/>
        <v/>
      </c>
      <c r="U422" s="4" t="str">
        <f t="shared" ca="1" si="43"/>
        <v/>
      </c>
      <c r="X422" s="4" t="str">
        <f>IFERROR(VLOOKUP(V422,$A:$C,4,0),"")</f>
        <v/>
      </c>
      <c r="AA422" s="4" t="str">
        <f t="shared" si="44"/>
        <v/>
      </c>
      <c r="AB422" s="8" t="str" cm="1">
        <f t="array" ref="AB422">IFERROR(INDEX($A$4:$N$1000,SMALL(IF((INDEX(MID($A$4:$N$1000,1,2),,11)&lt;&gt;"NN")*(INDEX($A$4:$N$1000,,13)&gt;=50)*(INDEX($A$4:$N$1000,,13)&lt;100)*(INDEX($A$4:$N$1000,,13)&lt;&gt;""),MATCH(ROW($A$4:$N$1000),ROW($A$4:$N$1000)),""),ROWS($A$4:A422)),COLUMNS($A$1:A419)),"")</f>
        <v/>
      </c>
      <c r="AC422" s="4" t="str">
        <f>IFERROR(VLOOKUP(AB422,$A:$N,13,0),"")</f>
        <v/>
      </c>
      <c r="AD422" s="4" t="str">
        <f ca="1"/>
        <v/>
      </c>
      <c r="AE422" s="4" t="str">
        <f ca="1"/>
        <v/>
      </c>
      <c r="AF422" s="4" t="str">
        <f t="shared" ca="1" si="45"/>
        <v/>
      </c>
      <c r="AI422" s="4" t="str">
        <f>IFERROR(VLOOKUP(AG422,$A:$C,4,0),"")</f>
        <v/>
      </c>
      <c r="AL422" s="4" t="str">
        <f>IFERROR(VLOOKUP(AJ422,$A:$C,4,0),"")</f>
        <v/>
      </c>
      <c r="AM422" s="8" t="str" cm="1">
        <f t="array" ref="AM422">IFERROR(INDEX($A$4:$N$1000,SMALL(IF((INDEX(MID($A$4:$N$1000,1,2),,11)&lt;&gt;"NN")*(INDEX($A$4:$N$1000,,13)&gt;=0)*(INDEX($A$4:$N$1000,,13)&lt;50)*(INDEX($A$4:$N$1000,,13)&lt;&gt;""),MATCH(ROW($A$4:$N$1000),ROW($A$4:$N$1000)),""),ROWS($A$4:A422)),COLUMNS($A$1:A419)),"")</f>
        <v/>
      </c>
      <c r="AN422" s="4" t="str">
        <f>IFERROR(VLOOKUP(AM422,$A:$N,13,0),"")</f>
        <v/>
      </c>
      <c r="AO422" s="4" t="str">
        <f ca="1"/>
        <v/>
      </c>
      <c r="AP422" s="4" t="str">
        <f ca="1"/>
        <v/>
      </c>
      <c r="AQ422" s="4" t="str">
        <f t="shared" ca="1" si="46"/>
        <v/>
      </c>
      <c r="AT422" s="4" t="str">
        <f>IFERROR(VLOOKUP(AR422,$A:$C,4,0),"")</f>
        <v/>
      </c>
      <c r="AU422" s="8" t="str" cm="1">
        <f t="array" ref="AU422">IFERROR(INDEX($A$4:$N$1000,SMALL(IF((INDEX(MID($A$4:$N$1000,1,2),,11)="NN")*(INDEX($A$4:$N$1000,,13)&gt;=0)*(INDEX($A$4:$N$1000,,13)&lt;&gt;""),MATCH(ROW($A$4:$N$1000),ROW($A$4:$N$1000)),""),ROWS($A$4:A422)),COLUMNS($A$1:A419)),"")</f>
        <v/>
      </c>
      <c r="AV422" s="4" t="str">
        <f>IFERROR(VLOOKUP(AU422,$A:$N,13,0),"")</f>
        <v/>
      </c>
      <c r="AW422" s="4" t="str">
        <f ca="1"/>
        <v/>
      </c>
      <c r="AX422" s="4" t="str">
        <f ca="1"/>
        <v/>
      </c>
      <c r="AY422" s="4" t="str">
        <f ca="1">IFERROR(VLOOKUP(AW422,$A:$C,4,0),"")</f>
        <v/>
      </c>
    </row>
    <row r="423" spans="1:5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 s="20"/>
      <c r="Q423" s="4" t="str" cm="1">
        <f t="array" ref="Q423">IFERROR(INDEX($A$4:$N$1000,SMALL(IF((INDEX(MID($A$4:$N$1000,1,2),,11)&lt;&gt;"NN")*(INDEX($A$4:$N$1000,,13)&gt;=100)*(INDEX($A$4:$N$1000,,13)&lt;&gt;""),MATCH(ROW($A$4:$N$1000),ROW($A$4:$N$1000)),""),ROWS($A$4:A423)),COLUMNS($A$1:A420)),"")</f>
        <v/>
      </c>
      <c r="R423" s="4" t="str">
        <f>IFERROR(VLOOKUP(Q423,$A:$N,13,0),"")</f>
        <v/>
      </c>
      <c r="S423" s="4" t="str">
        <f ca="1"/>
        <v/>
      </c>
      <c r="T423" s="4" t="str">
        <f ca="1"/>
        <v/>
      </c>
      <c r="U423" s="4" t="str">
        <f t="shared" ca="1" si="43"/>
        <v/>
      </c>
      <c r="X423" s="4" t="str">
        <f>IFERROR(VLOOKUP(V423,$A:$C,4,0),"")</f>
        <v/>
      </c>
      <c r="AA423" s="4" t="str">
        <f t="shared" si="44"/>
        <v/>
      </c>
      <c r="AB423" s="8" t="str" cm="1">
        <f t="array" ref="AB423">IFERROR(INDEX($A$4:$N$1000,SMALL(IF((INDEX(MID($A$4:$N$1000,1,2),,11)&lt;&gt;"NN")*(INDEX($A$4:$N$1000,,13)&gt;=50)*(INDEX($A$4:$N$1000,,13)&lt;100)*(INDEX($A$4:$N$1000,,13)&lt;&gt;""),MATCH(ROW($A$4:$N$1000),ROW($A$4:$N$1000)),""),ROWS($A$4:A423)),COLUMNS($A$1:A420)),"")</f>
        <v/>
      </c>
      <c r="AC423" s="4" t="str">
        <f>IFERROR(VLOOKUP(AB423,$A:$N,13,0),"")</f>
        <v/>
      </c>
      <c r="AD423" s="4" t="str">
        <f ca="1"/>
        <v/>
      </c>
      <c r="AE423" s="4" t="str">
        <f ca="1"/>
        <v/>
      </c>
      <c r="AF423" s="4" t="str">
        <f t="shared" ca="1" si="45"/>
        <v/>
      </c>
      <c r="AI423" s="4" t="str">
        <f>IFERROR(VLOOKUP(AG423,$A:$C,4,0),"")</f>
        <v/>
      </c>
      <c r="AL423" s="4" t="str">
        <f>IFERROR(VLOOKUP(AJ423,$A:$C,4,0),"")</f>
        <v/>
      </c>
      <c r="AM423" s="8" t="str" cm="1">
        <f t="array" ref="AM423">IFERROR(INDEX($A$4:$N$1000,SMALL(IF((INDEX(MID($A$4:$N$1000,1,2),,11)&lt;&gt;"NN")*(INDEX($A$4:$N$1000,,13)&gt;=0)*(INDEX($A$4:$N$1000,,13)&lt;50)*(INDEX($A$4:$N$1000,,13)&lt;&gt;""),MATCH(ROW($A$4:$N$1000),ROW($A$4:$N$1000)),""),ROWS($A$4:A423)),COLUMNS($A$1:A420)),"")</f>
        <v/>
      </c>
      <c r="AN423" s="4" t="str">
        <f>IFERROR(VLOOKUP(AM423,$A:$N,13,0),"")</f>
        <v/>
      </c>
      <c r="AO423" s="4" t="str">
        <f ca="1"/>
        <v/>
      </c>
      <c r="AP423" s="4" t="str">
        <f ca="1"/>
        <v/>
      </c>
      <c r="AQ423" s="4" t="str">
        <f t="shared" ca="1" si="46"/>
        <v/>
      </c>
      <c r="AT423" s="4" t="str">
        <f>IFERROR(VLOOKUP(AR423,$A:$C,4,0),"")</f>
        <v/>
      </c>
      <c r="AU423" s="8" t="str" cm="1">
        <f t="array" ref="AU423">IFERROR(INDEX($A$4:$N$1000,SMALL(IF((INDEX(MID($A$4:$N$1000,1,2),,11)="NN")*(INDEX($A$4:$N$1000,,13)&gt;=0)*(INDEX($A$4:$N$1000,,13)&lt;&gt;""),MATCH(ROW($A$4:$N$1000),ROW($A$4:$N$1000)),""),ROWS($A$4:A423)),COLUMNS($A$1:A420)),"")</f>
        <v/>
      </c>
      <c r="AV423" s="4" t="str">
        <f>IFERROR(VLOOKUP(AU423,$A:$N,13,0),"")</f>
        <v/>
      </c>
      <c r="AW423" s="4" t="str">
        <f ca="1"/>
        <v/>
      </c>
      <c r="AX423" s="4" t="str">
        <f ca="1"/>
        <v/>
      </c>
      <c r="AY423" s="4" t="str">
        <f ca="1">IFERROR(VLOOKUP(AW423,$A:$C,4,0),"")</f>
        <v/>
      </c>
    </row>
    <row r="424" spans="1:5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 s="20"/>
      <c r="Q424" s="4" t="str" cm="1">
        <f t="array" ref="Q424">IFERROR(INDEX($A$4:$N$1000,SMALL(IF((INDEX(MID($A$4:$N$1000,1,2),,11)&lt;&gt;"NN")*(INDEX($A$4:$N$1000,,13)&gt;=100)*(INDEX($A$4:$N$1000,,13)&lt;&gt;""),MATCH(ROW($A$4:$N$1000),ROW($A$4:$N$1000)),""),ROWS($A$4:A424)),COLUMNS($A$1:A421)),"")</f>
        <v/>
      </c>
      <c r="R424" s="4" t="str">
        <f>IFERROR(VLOOKUP(Q424,$A:$N,13,0),"")</f>
        <v/>
      </c>
      <c r="S424" s="4" t="str">
        <f ca="1"/>
        <v/>
      </c>
      <c r="T424" s="4" t="str">
        <f ca="1"/>
        <v/>
      </c>
      <c r="U424" s="4" t="str">
        <f t="shared" ca="1" si="43"/>
        <v/>
      </c>
      <c r="X424" s="4" t="str">
        <f>IFERROR(VLOOKUP(V424,$A:$C,4,0),"")</f>
        <v/>
      </c>
      <c r="AA424" s="4" t="str">
        <f t="shared" si="44"/>
        <v/>
      </c>
      <c r="AB424" s="8" t="str" cm="1">
        <f t="array" ref="AB424">IFERROR(INDEX($A$4:$N$1000,SMALL(IF((INDEX(MID($A$4:$N$1000,1,2),,11)&lt;&gt;"NN")*(INDEX($A$4:$N$1000,,13)&gt;=50)*(INDEX($A$4:$N$1000,,13)&lt;100)*(INDEX($A$4:$N$1000,,13)&lt;&gt;""),MATCH(ROW($A$4:$N$1000),ROW($A$4:$N$1000)),""),ROWS($A$4:A424)),COLUMNS($A$1:A421)),"")</f>
        <v/>
      </c>
      <c r="AC424" s="4" t="str">
        <f>IFERROR(VLOOKUP(AB424,$A:$N,13,0),"")</f>
        <v/>
      </c>
      <c r="AD424" s="4" t="str">
        <f ca="1"/>
        <v/>
      </c>
      <c r="AE424" s="4" t="str">
        <f ca="1"/>
        <v/>
      </c>
      <c r="AF424" s="4" t="str">
        <f t="shared" ca="1" si="45"/>
        <v/>
      </c>
      <c r="AI424" s="4" t="str">
        <f>IFERROR(VLOOKUP(AG424,$A:$C,4,0),"")</f>
        <v/>
      </c>
      <c r="AL424" s="4" t="str">
        <f>IFERROR(VLOOKUP(AJ424,$A:$C,4,0),"")</f>
        <v/>
      </c>
      <c r="AM424" s="8" t="str" cm="1">
        <f t="array" ref="AM424">IFERROR(INDEX($A$4:$N$1000,SMALL(IF((INDEX(MID($A$4:$N$1000,1,2),,11)&lt;&gt;"NN")*(INDEX($A$4:$N$1000,,13)&gt;=0)*(INDEX($A$4:$N$1000,,13)&lt;50)*(INDEX($A$4:$N$1000,,13)&lt;&gt;""),MATCH(ROW($A$4:$N$1000),ROW($A$4:$N$1000)),""),ROWS($A$4:A424)),COLUMNS($A$1:A421)),"")</f>
        <v/>
      </c>
      <c r="AN424" s="4" t="str">
        <f>IFERROR(VLOOKUP(AM424,$A:$N,13,0),"")</f>
        <v/>
      </c>
      <c r="AO424" s="4" t="str">
        <f ca="1"/>
        <v/>
      </c>
      <c r="AP424" s="4" t="str">
        <f ca="1"/>
        <v/>
      </c>
      <c r="AQ424" s="4" t="str">
        <f t="shared" ca="1" si="46"/>
        <v/>
      </c>
      <c r="AT424" s="4" t="str">
        <f>IFERROR(VLOOKUP(AR424,$A:$C,4,0),"")</f>
        <v/>
      </c>
      <c r="AU424" s="8" t="str" cm="1">
        <f t="array" ref="AU424">IFERROR(INDEX($A$4:$N$1000,SMALL(IF((INDEX(MID($A$4:$N$1000,1,2),,11)="NN")*(INDEX($A$4:$N$1000,,13)&gt;=0)*(INDEX($A$4:$N$1000,,13)&lt;&gt;""),MATCH(ROW($A$4:$N$1000),ROW($A$4:$N$1000)),""),ROWS($A$4:A424)),COLUMNS($A$1:A421)),"")</f>
        <v/>
      </c>
      <c r="AV424" s="4" t="str">
        <f>IFERROR(VLOOKUP(AU424,$A:$N,13,0),"")</f>
        <v/>
      </c>
      <c r="AW424" s="4" t="str">
        <f ca="1"/>
        <v/>
      </c>
      <c r="AX424" s="4" t="str">
        <f ca="1"/>
        <v/>
      </c>
      <c r="AY424" s="4" t="str">
        <f ca="1">IFERROR(VLOOKUP(AW424,$A:$C,4,0),"")</f>
        <v/>
      </c>
    </row>
    <row r="425" spans="1:5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 s="20"/>
      <c r="Q425" s="4" t="str" cm="1">
        <f t="array" ref="Q425">IFERROR(INDEX($A$4:$N$1000,SMALL(IF((INDEX(MID($A$4:$N$1000,1,2),,11)&lt;&gt;"NN")*(INDEX($A$4:$N$1000,,13)&gt;=100)*(INDEX($A$4:$N$1000,,13)&lt;&gt;""),MATCH(ROW($A$4:$N$1000),ROW($A$4:$N$1000)),""),ROWS($A$4:A425)),COLUMNS($A$1:A422)),"")</f>
        <v/>
      </c>
      <c r="R425" s="4" t="str">
        <f>IFERROR(VLOOKUP(Q425,$A:$N,13,0),"")</f>
        <v/>
      </c>
      <c r="S425" s="4" t="str">
        <f ca="1"/>
        <v/>
      </c>
      <c r="T425" s="4" t="str">
        <f ca="1"/>
        <v/>
      </c>
      <c r="U425" s="4" t="str">
        <f t="shared" ca="1" si="43"/>
        <v/>
      </c>
      <c r="X425" s="4" t="str">
        <f>IFERROR(VLOOKUP(V425,$A:$C,4,0),"")</f>
        <v/>
      </c>
      <c r="AA425" s="4" t="str">
        <f t="shared" si="44"/>
        <v/>
      </c>
      <c r="AB425" s="8" t="str" cm="1">
        <f t="array" ref="AB425">IFERROR(INDEX($A$4:$N$1000,SMALL(IF((INDEX(MID($A$4:$N$1000,1,2),,11)&lt;&gt;"NN")*(INDEX($A$4:$N$1000,,13)&gt;=50)*(INDEX($A$4:$N$1000,,13)&lt;100)*(INDEX($A$4:$N$1000,,13)&lt;&gt;""),MATCH(ROW($A$4:$N$1000),ROW($A$4:$N$1000)),""),ROWS($A$4:A425)),COLUMNS($A$1:A422)),"")</f>
        <v/>
      </c>
      <c r="AC425" s="4" t="str">
        <f>IFERROR(VLOOKUP(AB425,$A:$N,13,0),"")</f>
        <v/>
      </c>
      <c r="AD425" s="4" t="str">
        <f ca="1"/>
        <v/>
      </c>
      <c r="AE425" s="4" t="str">
        <f ca="1"/>
        <v/>
      </c>
      <c r="AF425" s="4" t="str">
        <f t="shared" ca="1" si="45"/>
        <v/>
      </c>
      <c r="AI425" s="4" t="str">
        <f>IFERROR(VLOOKUP(AG425,$A:$C,4,0),"")</f>
        <v/>
      </c>
      <c r="AL425" s="4" t="str">
        <f>IFERROR(VLOOKUP(AJ425,$A:$C,4,0),"")</f>
        <v/>
      </c>
      <c r="AM425" s="8" t="str" cm="1">
        <f t="array" ref="AM425">IFERROR(INDEX($A$4:$N$1000,SMALL(IF((INDEX(MID($A$4:$N$1000,1,2),,11)&lt;&gt;"NN")*(INDEX($A$4:$N$1000,,13)&gt;=0)*(INDEX($A$4:$N$1000,,13)&lt;50)*(INDEX($A$4:$N$1000,,13)&lt;&gt;""),MATCH(ROW($A$4:$N$1000),ROW($A$4:$N$1000)),""),ROWS($A$4:A425)),COLUMNS($A$1:A422)),"")</f>
        <v/>
      </c>
      <c r="AN425" s="4" t="str">
        <f>IFERROR(VLOOKUP(AM425,$A:$N,13,0),"")</f>
        <v/>
      </c>
      <c r="AO425" s="4" t="str">
        <f ca="1"/>
        <v/>
      </c>
      <c r="AP425" s="4" t="str">
        <f ca="1"/>
        <v/>
      </c>
      <c r="AQ425" s="4" t="str">
        <f t="shared" ca="1" si="46"/>
        <v/>
      </c>
      <c r="AT425" s="4" t="str">
        <f>IFERROR(VLOOKUP(AR425,$A:$C,4,0),"")</f>
        <v/>
      </c>
      <c r="AU425" s="8" t="str" cm="1">
        <f t="array" ref="AU425">IFERROR(INDEX($A$4:$N$1000,SMALL(IF((INDEX(MID($A$4:$N$1000,1,2),,11)="NN")*(INDEX($A$4:$N$1000,,13)&gt;=0)*(INDEX($A$4:$N$1000,,13)&lt;&gt;""),MATCH(ROW($A$4:$N$1000),ROW($A$4:$N$1000)),""),ROWS($A$4:A425)),COLUMNS($A$1:A422)),"")</f>
        <v/>
      </c>
      <c r="AV425" s="4" t="str">
        <f>IFERROR(VLOOKUP(AU425,$A:$N,13,0),"")</f>
        <v/>
      </c>
      <c r="AW425" s="4" t="str">
        <f ca="1"/>
        <v/>
      </c>
      <c r="AX425" s="4" t="str">
        <f ca="1"/>
        <v/>
      </c>
      <c r="AY425" s="4" t="str">
        <f ca="1">IFERROR(VLOOKUP(AW425,$A:$C,4,0),"")</f>
        <v/>
      </c>
    </row>
    <row r="426" spans="1:5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 s="20"/>
      <c r="Q426" s="4" t="str" cm="1">
        <f t="array" ref="Q426">IFERROR(INDEX($A$4:$N$1000,SMALL(IF((INDEX(MID($A$4:$N$1000,1,2),,11)&lt;&gt;"NN")*(INDEX($A$4:$N$1000,,13)&gt;=100)*(INDEX($A$4:$N$1000,,13)&lt;&gt;""),MATCH(ROW($A$4:$N$1000),ROW($A$4:$N$1000)),""),ROWS($A$4:A426)),COLUMNS($A$1:A423)),"")</f>
        <v/>
      </c>
      <c r="R426" s="4" t="str">
        <f>IFERROR(VLOOKUP(Q426,$A:$N,13,0),"")</f>
        <v/>
      </c>
      <c r="S426" s="4" t="str">
        <f ca="1"/>
        <v/>
      </c>
      <c r="T426" s="4" t="str">
        <f ca="1"/>
        <v/>
      </c>
      <c r="U426" s="4" t="str">
        <f t="shared" ca="1" si="43"/>
        <v/>
      </c>
      <c r="X426" s="4" t="str">
        <f>IFERROR(VLOOKUP(V426,$A:$C,4,0),"")</f>
        <v/>
      </c>
      <c r="AA426" s="4" t="str">
        <f t="shared" si="44"/>
        <v/>
      </c>
      <c r="AB426" s="8" t="str" cm="1">
        <f t="array" ref="AB426">IFERROR(INDEX($A$4:$N$1000,SMALL(IF((INDEX(MID($A$4:$N$1000,1,2),,11)&lt;&gt;"NN")*(INDEX($A$4:$N$1000,,13)&gt;=50)*(INDEX($A$4:$N$1000,,13)&lt;100)*(INDEX($A$4:$N$1000,,13)&lt;&gt;""),MATCH(ROW($A$4:$N$1000),ROW($A$4:$N$1000)),""),ROWS($A$4:A426)),COLUMNS($A$1:A423)),"")</f>
        <v/>
      </c>
      <c r="AC426" s="4" t="str">
        <f>IFERROR(VLOOKUP(AB426,$A:$N,13,0),"")</f>
        <v/>
      </c>
      <c r="AD426" s="4" t="str">
        <f ca="1"/>
        <v/>
      </c>
      <c r="AE426" s="4" t="str">
        <f ca="1"/>
        <v/>
      </c>
      <c r="AF426" s="4" t="str">
        <f t="shared" ca="1" si="45"/>
        <v/>
      </c>
      <c r="AI426" s="4" t="str">
        <f>IFERROR(VLOOKUP(AG426,$A:$C,4,0),"")</f>
        <v/>
      </c>
      <c r="AL426" s="4" t="str">
        <f>IFERROR(VLOOKUP(AJ426,$A:$C,4,0),"")</f>
        <v/>
      </c>
      <c r="AM426" s="8" t="str" cm="1">
        <f t="array" ref="AM426">IFERROR(INDEX($A$4:$N$1000,SMALL(IF((INDEX(MID($A$4:$N$1000,1,2),,11)&lt;&gt;"NN")*(INDEX($A$4:$N$1000,,13)&gt;=0)*(INDEX($A$4:$N$1000,,13)&lt;50)*(INDEX($A$4:$N$1000,,13)&lt;&gt;""),MATCH(ROW($A$4:$N$1000),ROW($A$4:$N$1000)),""),ROWS($A$4:A426)),COLUMNS($A$1:A423)),"")</f>
        <v/>
      </c>
      <c r="AN426" s="4" t="str">
        <f>IFERROR(VLOOKUP(AM426,$A:$N,13,0),"")</f>
        <v/>
      </c>
      <c r="AO426" s="4" t="str">
        <f ca="1"/>
        <v/>
      </c>
      <c r="AP426" s="4" t="str">
        <f ca="1"/>
        <v/>
      </c>
      <c r="AQ426" s="4" t="str">
        <f t="shared" ca="1" si="46"/>
        <v/>
      </c>
      <c r="AT426" s="4" t="str">
        <f>IFERROR(VLOOKUP(AR426,$A:$C,4,0),"")</f>
        <v/>
      </c>
      <c r="AU426" s="8" t="str" cm="1">
        <f t="array" ref="AU426">IFERROR(INDEX($A$4:$N$1000,SMALL(IF((INDEX(MID($A$4:$N$1000,1,2),,11)="NN")*(INDEX($A$4:$N$1000,,13)&gt;=0)*(INDEX($A$4:$N$1000,,13)&lt;&gt;""),MATCH(ROW($A$4:$N$1000),ROW($A$4:$N$1000)),""),ROWS($A$4:A426)),COLUMNS($A$1:A423)),"")</f>
        <v/>
      </c>
      <c r="AV426" s="4" t="str">
        <f>IFERROR(VLOOKUP(AU426,$A:$N,13,0),"")</f>
        <v/>
      </c>
      <c r="AW426" s="4" t="str">
        <f ca="1"/>
        <v/>
      </c>
      <c r="AX426" s="4" t="str">
        <f ca="1"/>
        <v/>
      </c>
      <c r="AY426" s="4" t="str">
        <f ca="1">IFERROR(VLOOKUP(AW426,$A:$C,4,0),"")</f>
        <v/>
      </c>
    </row>
    <row r="427" spans="1:5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 s="20"/>
      <c r="Q427" s="4" t="str" cm="1">
        <f t="array" ref="Q427">IFERROR(INDEX($A$4:$N$1000,SMALL(IF((INDEX(MID($A$4:$N$1000,1,2),,11)&lt;&gt;"NN")*(INDEX($A$4:$N$1000,,13)&gt;=100)*(INDEX($A$4:$N$1000,,13)&lt;&gt;""),MATCH(ROW($A$4:$N$1000),ROW($A$4:$N$1000)),""),ROWS($A$4:A427)),COLUMNS($A$1:A424)),"")</f>
        <v/>
      </c>
      <c r="R427" s="4" t="str">
        <f>IFERROR(VLOOKUP(Q427,$A:$N,13,0),"")</f>
        <v/>
      </c>
      <c r="S427" s="4" t="str">
        <f ca="1"/>
        <v/>
      </c>
      <c r="T427" s="4" t="str">
        <f ca="1"/>
        <v/>
      </c>
      <c r="U427" s="4" t="str">
        <f t="shared" ca="1" si="43"/>
        <v/>
      </c>
      <c r="X427" s="4" t="str">
        <f>IFERROR(VLOOKUP(V427,$A:$C,4,0),"")</f>
        <v/>
      </c>
      <c r="AA427" s="4" t="str">
        <f t="shared" si="44"/>
        <v/>
      </c>
      <c r="AB427" s="8" t="str" cm="1">
        <f t="array" ref="AB427">IFERROR(INDEX($A$4:$N$1000,SMALL(IF((INDEX(MID($A$4:$N$1000,1,2),,11)&lt;&gt;"NN")*(INDEX($A$4:$N$1000,,13)&gt;=50)*(INDEX($A$4:$N$1000,,13)&lt;100)*(INDEX($A$4:$N$1000,,13)&lt;&gt;""),MATCH(ROW($A$4:$N$1000),ROW($A$4:$N$1000)),""),ROWS($A$4:A427)),COLUMNS($A$1:A424)),"")</f>
        <v/>
      </c>
      <c r="AC427" s="4" t="str">
        <f>IFERROR(VLOOKUP(AB427,$A:$N,13,0),"")</f>
        <v/>
      </c>
      <c r="AD427" s="4" t="str">
        <f ca="1"/>
        <v/>
      </c>
      <c r="AE427" s="4" t="str">
        <f ca="1"/>
        <v/>
      </c>
      <c r="AF427" s="4" t="str">
        <f t="shared" ca="1" si="45"/>
        <v/>
      </c>
      <c r="AI427" s="4" t="str">
        <f>IFERROR(VLOOKUP(AG427,$A:$C,4,0),"")</f>
        <v/>
      </c>
      <c r="AL427" s="4" t="str">
        <f>IFERROR(VLOOKUP(AJ427,$A:$C,4,0),"")</f>
        <v/>
      </c>
      <c r="AM427" s="8" t="str" cm="1">
        <f t="array" ref="AM427">IFERROR(INDEX($A$4:$N$1000,SMALL(IF((INDEX(MID($A$4:$N$1000,1,2),,11)&lt;&gt;"NN")*(INDEX($A$4:$N$1000,,13)&gt;=0)*(INDEX($A$4:$N$1000,,13)&lt;50)*(INDEX($A$4:$N$1000,,13)&lt;&gt;""),MATCH(ROW($A$4:$N$1000),ROW($A$4:$N$1000)),""),ROWS($A$4:A427)),COLUMNS($A$1:A424)),"")</f>
        <v/>
      </c>
      <c r="AN427" s="4" t="str">
        <f>IFERROR(VLOOKUP(AM427,$A:$N,13,0),"")</f>
        <v/>
      </c>
      <c r="AO427" s="4" t="str">
        <f ca="1"/>
        <v/>
      </c>
      <c r="AP427" s="4" t="str">
        <f ca="1"/>
        <v/>
      </c>
      <c r="AQ427" s="4" t="str">
        <f t="shared" ca="1" si="46"/>
        <v/>
      </c>
      <c r="AT427" s="4" t="str">
        <f>IFERROR(VLOOKUP(AR427,$A:$C,4,0),"")</f>
        <v/>
      </c>
      <c r="AU427" s="8" t="str" cm="1">
        <f t="array" ref="AU427">IFERROR(INDEX($A$4:$N$1000,SMALL(IF((INDEX(MID($A$4:$N$1000,1,2),,11)="NN")*(INDEX($A$4:$N$1000,,13)&gt;=0)*(INDEX($A$4:$N$1000,,13)&lt;&gt;""),MATCH(ROW($A$4:$N$1000),ROW($A$4:$N$1000)),""),ROWS($A$4:A427)),COLUMNS($A$1:A424)),"")</f>
        <v/>
      </c>
      <c r="AV427" s="4" t="str">
        <f>IFERROR(VLOOKUP(AU427,$A:$N,13,0),"")</f>
        <v/>
      </c>
      <c r="AW427" s="4" t="str">
        <f ca="1"/>
        <v/>
      </c>
      <c r="AX427" s="4" t="str">
        <f ca="1"/>
        <v/>
      </c>
      <c r="AY427" s="4" t="str">
        <f ca="1">IFERROR(VLOOKUP(AW427,$A:$C,4,0),"")</f>
        <v/>
      </c>
    </row>
    <row r="428" spans="1:5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 s="20"/>
      <c r="Q428" s="4" t="str" cm="1">
        <f t="array" ref="Q428">IFERROR(INDEX($A$4:$N$1000,SMALL(IF((INDEX(MID($A$4:$N$1000,1,2),,11)&lt;&gt;"NN")*(INDEX($A$4:$N$1000,,13)&gt;=100)*(INDEX($A$4:$N$1000,,13)&lt;&gt;""),MATCH(ROW($A$4:$N$1000),ROW($A$4:$N$1000)),""),ROWS($A$4:A428)),COLUMNS($A$1:A425)),"")</f>
        <v/>
      </c>
      <c r="R428" s="4" t="str">
        <f>IFERROR(VLOOKUP(Q428,$A:$N,13,0),"")</f>
        <v/>
      </c>
      <c r="S428" s="4" t="str">
        <f ca="1"/>
        <v/>
      </c>
      <c r="T428" s="4" t="str">
        <f ca="1"/>
        <v/>
      </c>
      <c r="U428" s="4" t="str">
        <f t="shared" ca="1" si="43"/>
        <v/>
      </c>
      <c r="X428" s="4" t="str">
        <f>IFERROR(VLOOKUP(V428,$A:$C,4,0),"")</f>
        <v/>
      </c>
      <c r="AA428" s="4" t="str">
        <f t="shared" si="44"/>
        <v/>
      </c>
      <c r="AB428" s="8" t="str" cm="1">
        <f t="array" ref="AB428">IFERROR(INDEX($A$4:$N$1000,SMALL(IF((INDEX(MID($A$4:$N$1000,1,2),,11)&lt;&gt;"NN")*(INDEX($A$4:$N$1000,,13)&gt;=50)*(INDEX($A$4:$N$1000,,13)&lt;100)*(INDEX($A$4:$N$1000,,13)&lt;&gt;""),MATCH(ROW($A$4:$N$1000),ROW($A$4:$N$1000)),""),ROWS($A$4:A428)),COLUMNS($A$1:A425)),"")</f>
        <v/>
      </c>
      <c r="AC428" s="4" t="str">
        <f>IFERROR(VLOOKUP(AB428,$A:$N,13,0),"")</f>
        <v/>
      </c>
      <c r="AD428" s="4" t="str">
        <f ca="1"/>
        <v/>
      </c>
      <c r="AE428" s="4" t="str">
        <f ca="1"/>
        <v/>
      </c>
      <c r="AF428" s="4" t="str">
        <f t="shared" ca="1" si="45"/>
        <v/>
      </c>
      <c r="AI428" s="4" t="str">
        <f>IFERROR(VLOOKUP(AG428,$A:$C,4,0),"")</f>
        <v/>
      </c>
      <c r="AL428" s="4" t="str">
        <f>IFERROR(VLOOKUP(AJ428,$A:$C,4,0),"")</f>
        <v/>
      </c>
      <c r="AM428" s="8" t="str" cm="1">
        <f t="array" ref="AM428">IFERROR(INDEX($A$4:$N$1000,SMALL(IF((INDEX(MID($A$4:$N$1000,1,2),,11)&lt;&gt;"NN")*(INDEX($A$4:$N$1000,,13)&gt;=0)*(INDEX($A$4:$N$1000,,13)&lt;50)*(INDEX($A$4:$N$1000,,13)&lt;&gt;""),MATCH(ROW($A$4:$N$1000),ROW($A$4:$N$1000)),""),ROWS($A$4:A428)),COLUMNS($A$1:A425)),"")</f>
        <v/>
      </c>
      <c r="AN428" s="4" t="str">
        <f>IFERROR(VLOOKUP(AM428,$A:$N,13,0),"")</f>
        <v/>
      </c>
      <c r="AO428" s="4" t="str">
        <f ca="1"/>
        <v/>
      </c>
      <c r="AP428" s="4" t="str">
        <f ca="1"/>
        <v/>
      </c>
      <c r="AQ428" s="4" t="str">
        <f t="shared" ca="1" si="46"/>
        <v/>
      </c>
      <c r="AT428" s="4" t="str">
        <f>IFERROR(VLOOKUP(AR428,$A:$C,4,0),"")</f>
        <v/>
      </c>
      <c r="AU428" s="8" t="str" cm="1">
        <f t="array" ref="AU428">IFERROR(INDEX($A$4:$N$1000,SMALL(IF((INDEX(MID($A$4:$N$1000,1,2),,11)="NN")*(INDEX($A$4:$N$1000,,13)&gt;=0)*(INDEX($A$4:$N$1000,,13)&lt;&gt;""),MATCH(ROW($A$4:$N$1000),ROW($A$4:$N$1000)),""),ROWS($A$4:A428)),COLUMNS($A$1:A425)),"")</f>
        <v/>
      </c>
      <c r="AV428" s="4" t="str">
        <f>IFERROR(VLOOKUP(AU428,$A:$N,13,0),"")</f>
        <v/>
      </c>
      <c r="AW428" s="4" t="str">
        <f ca="1"/>
        <v/>
      </c>
      <c r="AX428" s="4" t="str">
        <f ca="1"/>
        <v/>
      </c>
      <c r="AY428" s="4" t="str">
        <f ca="1">IFERROR(VLOOKUP(AW428,$A:$C,4,0),"")</f>
        <v/>
      </c>
    </row>
    <row r="429" spans="1:5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 s="20"/>
      <c r="Q429" s="4" t="str" cm="1">
        <f t="array" ref="Q429">IFERROR(INDEX($A$4:$N$1000,SMALL(IF((INDEX(MID($A$4:$N$1000,1,2),,11)&lt;&gt;"NN")*(INDEX($A$4:$N$1000,,13)&gt;=100)*(INDEX($A$4:$N$1000,,13)&lt;&gt;""),MATCH(ROW($A$4:$N$1000),ROW($A$4:$N$1000)),""),ROWS($A$4:A429)),COLUMNS($A$1:A426)),"")</f>
        <v/>
      </c>
      <c r="R429" s="4" t="str">
        <f>IFERROR(VLOOKUP(Q429,$A:$N,13,0),"")</f>
        <v/>
      </c>
      <c r="S429" s="4" t="str">
        <f ca="1"/>
        <v/>
      </c>
      <c r="T429" s="4" t="str">
        <f ca="1"/>
        <v/>
      </c>
      <c r="U429" s="4" t="str">
        <f t="shared" ca="1" si="43"/>
        <v/>
      </c>
      <c r="X429" s="4" t="str">
        <f>IFERROR(VLOOKUP(V429,$A:$C,4,0),"")</f>
        <v/>
      </c>
      <c r="AA429" s="4" t="str">
        <f t="shared" si="44"/>
        <v/>
      </c>
      <c r="AB429" s="8" t="str" cm="1">
        <f t="array" ref="AB429">IFERROR(INDEX($A$4:$N$1000,SMALL(IF((INDEX(MID($A$4:$N$1000,1,2),,11)&lt;&gt;"NN")*(INDEX($A$4:$N$1000,,13)&gt;=50)*(INDEX($A$4:$N$1000,,13)&lt;100)*(INDEX($A$4:$N$1000,,13)&lt;&gt;""),MATCH(ROW($A$4:$N$1000),ROW($A$4:$N$1000)),""),ROWS($A$4:A429)),COLUMNS($A$1:A426)),"")</f>
        <v/>
      </c>
      <c r="AC429" s="4" t="str">
        <f>IFERROR(VLOOKUP(AB429,$A:$N,13,0),"")</f>
        <v/>
      </c>
      <c r="AD429" s="4" t="str">
        <f ca="1"/>
        <v/>
      </c>
      <c r="AE429" s="4" t="str">
        <f ca="1"/>
        <v/>
      </c>
      <c r="AF429" s="4" t="str">
        <f t="shared" ca="1" si="45"/>
        <v/>
      </c>
      <c r="AI429" s="4" t="str">
        <f>IFERROR(VLOOKUP(AG429,$A:$C,4,0),"")</f>
        <v/>
      </c>
      <c r="AL429" s="4" t="str">
        <f>IFERROR(VLOOKUP(AJ429,$A:$C,4,0),"")</f>
        <v/>
      </c>
      <c r="AM429" s="8" t="str" cm="1">
        <f t="array" ref="AM429">IFERROR(INDEX($A$4:$N$1000,SMALL(IF((INDEX(MID($A$4:$N$1000,1,2),,11)&lt;&gt;"NN")*(INDEX($A$4:$N$1000,,13)&gt;=0)*(INDEX($A$4:$N$1000,,13)&lt;50)*(INDEX($A$4:$N$1000,,13)&lt;&gt;""),MATCH(ROW($A$4:$N$1000),ROW($A$4:$N$1000)),""),ROWS($A$4:A429)),COLUMNS($A$1:A426)),"")</f>
        <v/>
      </c>
      <c r="AN429" s="4" t="str">
        <f>IFERROR(VLOOKUP(AM429,$A:$N,13,0),"")</f>
        <v/>
      </c>
      <c r="AO429" s="4" t="str">
        <f ca="1"/>
        <v/>
      </c>
      <c r="AP429" s="4" t="str">
        <f ca="1"/>
        <v/>
      </c>
      <c r="AQ429" s="4" t="str">
        <f t="shared" ca="1" si="46"/>
        <v/>
      </c>
      <c r="AT429" s="4" t="str">
        <f>IFERROR(VLOOKUP(AR429,$A:$C,4,0),"")</f>
        <v/>
      </c>
      <c r="AU429" s="8" t="str" cm="1">
        <f t="array" ref="AU429">IFERROR(INDEX($A$4:$N$1000,SMALL(IF((INDEX(MID($A$4:$N$1000,1,2),,11)="NN")*(INDEX($A$4:$N$1000,,13)&gt;=0)*(INDEX($A$4:$N$1000,,13)&lt;&gt;""),MATCH(ROW($A$4:$N$1000),ROW($A$4:$N$1000)),""),ROWS($A$4:A429)),COLUMNS($A$1:A426)),"")</f>
        <v/>
      </c>
      <c r="AV429" s="4" t="str">
        <f>IFERROR(VLOOKUP(AU429,$A:$N,13,0),"")</f>
        <v/>
      </c>
      <c r="AW429" s="4" t="str">
        <f ca="1"/>
        <v/>
      </c>
      <c r="AX429" s="4" t="str">
        <f ca="1"/>
        <v/>
      </c>
      <c r="AY429" s="4" t="str">
        <f ca="1">IFERROR(VLOOKUP(AW429,$A:$C,4,0),"")</f>
        <v/>
      </c>
    </row>
    <row r="430" spans="1:5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 s="20"/>
      <c r="Q430" s="4" t="str" cm="1">
        <f t="array" ref="Q430">IFERROR(INDEX($A$4:$N$1000,SMALL(IF((INDEX(MID($A$4:$N$1000,1,2),,11)&lt;&gt;"NN")*(INDEX($A$4:$N$1000,,13)&gt;=100)*(INDEX($A$4:$N$1000,,13)&lt;&gt;""),MATCH(ROW($A$4:$N$1000),ROW($A$4:$N$1000)),""),ROWS($A$4:A430)),COLUMNS($A$1:A427)),"")</f>
        <v/>
      </c>
      <c r="R430" s="4" t="str">
        <f>IFERROR(VLOOKUP(Q430,$A:$N,13,0),"")</f>
        <v/>
      </c>
      <c r="S430" s="4" t="str">
        <f ca="1"/>
        <v/>
      </c>
      <c r="T430" s="4" t="str">
        <f ca="1"/>
        <v/>
      </c>
      <c r="U430" s="4" t="str">
        <f t="shared" ca="1" si="43"/>
        <v/>
      </c>
      <c r="X430" s="4" t="str">
        <f>IFERROR(VLOOKUP(V430,$A:$C,4,0),"")</f>
        <v/>
      </c>
      <c r="AA430" s="4" t="str">
        <f t="shared" si="44"/>
        <v/>
      </c>
      <c r="AB430" s="8" t="str" cm="1">
        <f t="array" ref="AB430">IFERROR(INDEX($A$4:$N$1000,SMALL(IF((INDEX(MID($A$4:$N$1000,1,2),,11)&lt;&gt;"NN")*(INDEX($A$4:$N$1000,,13)&gt;=50)*(INDEX($A$4:$N$1000,,13)&lt;100)*(INDEX($A$4:$N$1000,,13)&lt;&gt;""),MATCH(ROW($A$4:$N$1000),ROW($A$4:$N$1000)),""),ROWS($A$4:A430)),COLUMNS($A$1:A427)),"")</f>
        <v/>
      </c>
      <c r="AC430" s="4" t="str">
        <f>IFERROR(VLOOKUP(AB430,$A:$N,13,0),"")</f>
        <v/>
      </c>
      <c r="AD430" s="4" t="str">
        <f ca="1"/>
        <v/>
      </c>
      <c r="AE430" s="4" t="str">
        <f ca="1"/>
        <v/>
      </c>
      <c r="AF430" s="4" t="str">
        <f t="shared" ca="1" si="45"/>
        <v/>
      </c>
      <c r="AI430" s="4" t="str">
        <f>IFERROR(VLOOKUP(AG430,$A:$C,4,0),"")</f>
        <v/>
      </c>
      <c r="AL430" s="4" t="str">
        <f>IFERROR(VLOOKUP(AJ430,$A:$C,4,0),"")</f>
        <v/>
      </c>
      <c r="AM430" s="8" t="str" cm="1">
        <f t="array" ref="AM430">IFERROR(INDEX($A$4:$N$1000,SMALL(IF((INDEX(MID($A$4:$N$1000,1,2),,11)&lt;&gt;"NN")*(INDEX($A$4:$N$1000,,13)&gt;=0)*(INDEX($A$4:$N$1000,,13)&lt;50)*(INDEX($A$4:$N$1000,,13)&lt;&gt;""),MATCH(ROW($A$4:$N$1000),ROW($A$4:$N$1000)),""),ROWS($A$4:A430)),COLUMNS($A$1:A427)),"")</f>
        <v/>
      </c>
      <c r="AN430" s="4" t="str">
        <f>IFERROR(VLOOKUP(AM430,$A:$N,13,0),"")</f>
        <v/>
      </c>
      <c r="AO430" s="4" t="str">
        <f ca="1"/>
        <v/>
      </c>
      <c r="AP430" s="4" t="str">
        <f ca="1"/>
        <v/>
      </c>
      <c r="AQ430" s="4" t="str">
        <f t="shared" ca="1" si="46"/>
        <v/>
      </c>
      <c r="AT430" s="4" t="str">
        <f>IFERROR(VLOOKUP(AR430,$A:$C,4,0),"")</f>
        <v/>
      </c>
      <c r="AU430" s="8" t="str" cm="1">
        <f t="array" ref="AU430">IFERROR(INDEX($A$4:$N$1000,SMALL(IF((INDEX(MID($A$4:$N$1000,1,2),,11)="NN")*(INDEX($A$4:$N$1000,,13)&gt;=0)*(INDEX($A$4:$N$1000,,13)&lt;&gt;""),MATCH(ROW($A$4:$N$1000),ROW($A$4:$N$1000)),""),ROWS($A$4:A430)),COLUMNS($A$1:A427)),"")</f>
        <v/>
      </c>
      <c r="AV430" s="4" t="str">
        <f>IFERROR(VLOOKUP(AU430,$A:$N,13,0),"")</f>
        <v/>
      </c>
      <c r="AW430" s="4" t="str">
        <f ca="1"/>
        <v/>
      </c>
      <c r="AX430" s="4" t="str">
        <f ca="1"/>
        <v/>
      </c>
      <c r="AY430" s="4" t="str">
        <f ca="1">IFERROR(VLOOKUP(AW430,$A:$C,4,0),"")</f>
        <v/>
      </c>
    </row>
    <row r="431" spans="1:5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 s="20"/>
      <c r="Q431" s="4" t="str" cm="1">
        <f t="array" ref="Q431">IFERROR(INDEX($A$4:$N$1000,SMALL(IF((INDEX(MID($A$4:$N$1000,1,2),,11)&lt;&gt;"NN")*(INDEX($A$4:$N$1000,,13)&gt;=100)*(INDEX($A$4:$N$1000,,13)&lt;&gt;""),MATCH(ROW($A$4:$N$1000),ROW($A$4:$N$1000)),""),ROWS($A$4:A431)),COLUMNS($A$1:A428)),"")</f>
        <v/>
      </c>
      <c r="R431" s="4" t="str">
        <f>IFERROR(VLOOKUP(Q431,$A:$N,13,0),"")</f>
        <v/>
      </c>
      <c r="S431" s="4" t="str">
        <f ca="1"/>
        <v/>
      </c>
      <c r="T431" s="4" t="str">
        <f ca="1"/>
        <v/>
      </c>
      <c r="U431" s="4" t="str">
        <f t="shared" ca="1" si="43"/>
        <v/>
      </c>
      <c r="X431" s="4" t="str">
        <f>IFERROR(VLOOKUP(V431,$A:$C,4,0),"")</f>
        <v/>
      </c>
      <c r="AA431" s="4" t="str">
        <f t="shared" si="44"/>
        <v/>
      </c>
      <c r="AB431" s="8" t="str" cm="1">
        <f t="array" ref="AB431">IFERROR(INDEX($A$4:$N$1000,SMALL(IF((INDEX(MID($A$4:$N$1000,1,2),,11)&lt;&gt;"NN")*(INDEX($A$4:$N$1000,,13)&gt;=50)*(INDEX($A$4:$N$1000,,13)&lt;100)*(INDEX($A$4:$N$1000,,13)&lt;&gt;""),MATCH(ROW($A$4:$N$1000),ROW($A$4:$N$1000)),""),ROWS($A$4:A431)),COLUMNS($A$1:A428)),"")</f>
        <v/>
      </c>
      <c r="AC431" s="4" t="str">
        <f>IFERROR(VLOOKUP(AB431,$A:$N,13,0),"")</f>
        <v/>
      </c>
      <c r="AD431" s="4" t="str">
        <f ca="1"/>
        <v/>
      </c>
      <c r="AE431" s="4" t="str">
        <f ca="1"/>
        <v/>
      </c>
      <c r="AF431" s="4" t="str">
        <f t="shared" ca="1" si="45"/>
        <v/>
      </c>
      <c r="AI431" s="4" t="str">
        <f>IFERROR(VLOOKUP(AG431,$A:$C,4,0),"")</f>
        <v/>
      </c>
      <c r="AL431" s="4" t="str">
        <f>IFERROR(VLOOKUP(AJ431,$A:$C,4,0),"")</f>
        <v/>
      </c>
      <c r="AM431" s="8" t="str" cm="1">
        <f t="array" ref="AM431">IFERROR(INDEX($A$4:$N$1000,SMALL(IF((INDEX(MID($A$4:$N$1000,1,2),,11)&lt;&gt;"NN")*(INDEX($A$4:$N$1000,,13)&gt;=0)*(INDEX($A$4:$N$1000,,13)&lt;50)*(INDEX($A$4:$N$1000,,13)&lt;&gt;""),MATCH(ROW($A$4:$N$1000),ROW($A$4:$N$1000)),""),ROWS($A$4:A431)),COLUMNS($A$1:A428)),"")</f>
        <v/>
      </c>
      <c r="AN431" s="4" t="str">
        <f>IFERROR(VLOOKUP(AM431,$A:$N,13,0),"")</f>
        <v/>
      </c>
      <c r="AO431" s="4" t="str">
        <f ca="1"/>
        <v/>
      </c>
      <c r="AP431" s="4" t="str">
        <f ca="1"/>
        <v/>
      </c>
      <c r="AQ431" s="4" t="str">
        <f t="shared" ca="1" si="46"/>
        <v/>
      </c>
      <c r="AT431" s="4" t="str">
        <f>IFERROR(VLOOKUP(AR431,$A:$C,4,0),"")</f>
        <v/>
      </c>
      <c r="AU431" s="8" t="str" cm="1">
        <f t="array" ref="AU431">IFERROR(INDEX($A$4:$N$1000,SMALL(IF((INDEX(MID($A$4:$N$1000,1,2),,11)="NN")*(INDEX($A$4:$N$1000,,13)&gt;=0)*(INDEX($A$4:$N$1000,,13)&lt;&gt;""),MATCH(ROW($A$4:$N$1000),ROW($A$4:$N$1000)),""),ROWS($A$4:A431)),COLUMNS($A$1:A428)),"")</f>
        <v/>
      </c>
      <c r="AV431" s="4" t="str">
        <f>IFERROR(VLOOKUP(AU431,$A:$N,13,0),"")</f>
        <v/>
      </c>
      <c r="AW431" s="4" t="str">
        <f ca="1"/>
        <v/>
      </c>
      <c r="AX431" s="4" t="str">
        <f ca="1"/>
        <v/>
      </c>
      <c r="AY431" s="4" t="str">
        <f ca="1">IFERROR(VLOOKUP(AW431,$A:$C,4,0),"")</f>
        <v/>
      </c>
    </row>
    <row r="432" spans="1:5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 s="20"/>
      <c r="Q432" s="4" t="str" cm="1">
        <f t="array" ref="Q432">IFERROR(INDEX($A$4:$N$1000,SMALL(IF((INDEX(MID($A$4:$N$1000,1,2),,11)&lt;&gt;"NN")*(INDEX($A$4:$N$1000,,13)&gt;=100)*(INDEX($A$4:$N$1000,,13)&lt;&gt;""),MATCH(ROW($A$4:$N$1000),ROW($A$4:$N$1000)),""),ROWS($A$4:A432)),COLUMNS($A$1:A429)),"")</f>
        <v/>
      </c>
      <c r="R432" s="4" t="str">
        <f>IFERROR(VLOOKUP(Q432,$A:$N,13,0),"")</f>
        <v/>
      </c>
      <c r="S432" s="4" t="str">
        <f ca="1"/>
        <v/>
      </c>
      <c r="T432" s="4" t="str">
        <f ca="1"/>
        <v/>
      </c>
      <c r="U432" s="4" t="str">
        <f t="shared" ca="1" si="43"/>
        <v/>
      </c>
      <c r="X432" s="4" t="str">
        <f>IFERROR(VLOOKUP(V432,$A:$C,4,0),"")</f>
        <v/>
      </c>
      <c r="AA432" s="4" t="str">
        <f t="shared" si="44"/>
        <v/>
      </c>
      <c r="AB432" s="8" t="str" cm="1">
        <f t="array" ref="AB432">IFERROR(INDEX($A$4:$N$1000,SMALL(IF((INDEX(MID($A$4:$N$1000,1,2),,11)&lt;&gt;"NN")*(INDEX($A$4:$N$1000,,13)&gt;=50)*(INDEX($A$4:$N$1000,,13)&lt;100)*(INDEX($A$4:$N$1000,,13)&lt;&gt;""),MATCH(ROW($A$4:$N$1000),ROW($A$4:$N$1000)),""),ROWS($A$4:A432)),COLUMNS($A$1:A429)),"")</f>
        <v/>
      </c>
      <c r="AC432" s="4" t="str">
        <f>IFERROR(VLOOKUP(AB432,$A:$N,13,0),"")</f>
        <v/>
      </c>
      <c r="AD432" s="4" t="str">
        <f ca="1"/>
        <v/>
      </c>
      <c r="AE432" s="4" t="str">
        <f ca="1"/>
        <v/>
      </c>
      <c r="AF432" s="4" t="str">
        <f t="shared" ca="1" si="45"/>
        <v/>
      </c>
      <c r="AI432" s="4" t="str">
        <f>IFERROR(VLOOKUP(AG432,$A:$C,4,0),"")</f>
        <v/>
      </c>
      <c r="AL432" s="4" t="str">
        <f>IFERROR(VLOOKUP(AJ432,$A:$C,4,0),"")</f>
        <v/>
      </c>
      <c r="AM432" s="8" t="str" cm="1">
        <f t="array" ref="AM432">IFERROR(INDEX($A$4:$N$1000,SMALL(IF((INDEX(MID($A$4:$N$1000,1,2),,11)&lt;&gt;"NN")*(INDEX($A$4:$N$1000,,13)&gt;=0)*(INDEX($A$4:$N$1000,,13)&lt;50)*(INDEX($A$4:$N$1000,,13)&lt;&gt;""),MATCH(ROW($A$4:$N$1000),ROW($A$4:$N$1000)),""),ROWS($A$4:A432)),COLUMNS($A$1:A429)),"")</f>
        <v/>
      </c>
      <c r="AN432" s="4" t="str">
        <f>IFERROR(VLOOKUP(AM432,$A:$N,13,0),"")</f>
        <v/>
      </c>
      <c r="AO432" s="4" t="str">
        <f ca="1"/>
        <v/>
      </c>
      <c r="AP432" s="4" t="str">
        <f ca="1"/>
        <v/>
      </c>
      <c r="AQ432" s="4" t="str">
        <f t="shared" ca="1" si="46"/>
        <v/>
      </c>
      <c r="AT432" s="4" t="str">
        <f>IFERROR(VLOOKUP(AR432,$A:$C,4,0),"")</f>
        <v/>
      </c>
      <c r="AU432" s="8" t="str" cm="1">
        <f t="array" ref="AU432">IFERROR(INDEX($A$4:$N$1000,SMALL(IF((INDEX(MID($A$4:$N$1000,1,2),,11)="NN")*(INDEX($A$4:$N$1000,,13)&gt;=0)*(INDEX($A$4:$N$1000,,13)&lt;&gt;""),MATCH(ROW($A$4:$N$1000),ROW($A$4:$N$1000)),""),ROWS($A$4:A432)),COLUMNS($A$1:A429)),"")</f>
        <v/>
      </c>
      <c r="AV432" s="4" t="str">
        <f>IFERROR(VLOOKUP(AU432,$A:$N,13,0),"")</f>
        <v/>
      </c>
      <c r="AW432" s="4" t="str">
        <f ca="1"/>
        <v/>
      </c>
      <c r="AX432" s="4" t="str">
        <f ca="1"/>
        <v/>
      </c>
      <c r="AY432" s="4" t="str">
        <f ca="1">IFERROR(VLOOKUP(AW432,$A:$C,4,0),"")</f>
        <v/>
      </c>
    </row>
    <row r="433" spans="1:5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 s="20"/>
      <c r="Q433" s="4" t="str" cm="1">
        <f t="array" ref="Q433">IFERROR(INDEX($A$4:$N$1000,SMALL(IF((INDEX(MID($A$4:$N$1000,1,2),,11)&lt;&gt;"NN")*(INDEX($A$4:$N$1000,,13)&gt;=100)*(INDEX($A$4:$N$1000,,13)&lt;&gt;""),MATCH(ROW($A$4:$N$1000),ROW($A$4:$N$1000)),""),ROWS($A$4:A433)),COLUMNS($A$1:A430)),"")</f>
        <v/>
      </c>
      <c r="R433" s="4" t="str">
        <f>IFERROR(VLOOKUP(Q433,$A:$N,13,0),"")</f>
        <v/>
      </c>
      <c r="S433" s="4" t="str">
        <f ca="1"/>
        <v/>
      </c>
      <c r="T433" s="4" t="str">
        <f ca="1"/>
        <v/>
      </c>
      <c r="U433" s="4" t="str">
        <f t="shared" ca="1" si="43"/>
        <v/>
      </c>
      <c r="X433" s="4" t="str">
        <f>IFERROR(VLOOKUP(V433,$A:$C,4,0),"")</f>
        <v/>
      </c>
      <c r="AA433" s="4" t="str">
        <f t="shared" si="44"/>
        <v/>
      </c>
      <c r="AB433" s="8" t="str" cm="1">
        <f t="array" ref="AB433">IFERROR(INDEX($A$4:$N$1000,SMALL(IF((INDEX(MID($A$4:$N$1000,1,2),,11)&lt;&gt;"NN")*(INDEX($A$4:$N$1000,,13)&gt;=50)*(INDEX($A$4:$N$1000,,13)&lt;100)*(INDEX($A$4:$N$1000,,13)&lt;&gt;""),MATCH(ROW($A$4:$N$1000),ROW($A$4:$N$1000)),""),ROWS($A$4:A433)),COLUMNS($A$1:A430)),"")</f>
        <v/>
      </c>
      <c r="AC433" s="4" t="str">
        <f>IFERROR(VLOOKUP(AB433,$A:$N,13,0),"")</f>
        <v/>
      </c>
      <c r="AD433" s="4" t="str">
        <f ca="1"/>
        <v/>
      </c>
      <c r="AE433" s="4" t="str">
        <f ca="1"/>
        <v/>
      </c>
      <c r="AF433" s="4" t="str">
        <f t="shared" ca="1" si="45"/>
        <v/>
      </c>
      <c r="AI433" s="4" t="str">
        <f>IFERROR(VLOOKUP(AG433,$A:$C,4,0),"")</f>
        <v/>
      </c>
      <c r="AL433" s="4" t="str">
        <f>IFERROR(VLOOKUP(AJ433,$A:$C,4,0),"")</f>
        <v/>
      </c>
      <c r="AM433" s="8" t="str" cm="1">
        <f t="array" ref="AM433">IFERROR(INDEX($A$4:$N$1000,SMALL(IF((INDEX(MID($A$4:$N$1000,1,2),,11)&lt;&gt;"NN")*(INDEX($A$4:$N$1000,,13)&gt;=0)*(INDEX($A$4:$N$1000,,13)&lt;50)*(INDEX($A$4:$N$1000,,13)&lt;&gt;""),MATCH(ROW($A$4:$N$1000),ROW($A$4:$N$1000)),""),ROWS($A$4:A433)),COLUMNS($A$1:A430)),"")</f>
        <v/>
      </c>
      <c r="AN433" s="4" t="str">
        <f>IFERROR(VLOOKUP(AM433,$A:$N,13,0),"")</f>
        <v/>
      </c>
      <c r="AO433" s="4" t="str">
        <f ca="1"/>
        <v/>
      </c>
      <c r="AP433" s="4" t="str">
        <f ca="1"/>
        <v/>
      </c>
      <c r="AQ433" s="4" t="str">
        <f t="shared" ca="1" si="46"/>
        <v/>
      </c>
      <c r="AT433" s="4" t="str">
        <f>IFERROR(VLOOKUP(AR433,$A:$C,4,0),"")</f>
        <v/>
      </c>
      <c r="AU433" s="8" t="str" cm="1">
        <f t="array" ref="AU433">IFERROR(INDEX($A$4:$N$1000,SMALL(IF((INDEX(MID($A$4:$N$1000,1,2),,11)="NN")*(INDEX($A$4:$N$1000,,13)&gt;=0)*(INDEX($A$4:$N$1000,,13)&lt;&gt;""),MATCH(ROW($A$4:$N$1000),ROW($A$4:$N$1000)),""),ROWS($A$4:A433)),COLUMNS($A$1:A430)),"")</f>
        <v/>
      </c>
      <c r="AV433" s="4" t="str">
        <f>IFERROR(VLOOKUP(AU433,$A:$N,13,0),"")</f>
        <v/>
      </c>
      <c r="AW433" s="4" t="str">
        <f ca="1"/>
        <v/>
      </c>
      <c r="AX433" s="4" t="str">
        <f ca="1"/>
        <v/>
      </c>
      <c r="AY433" s="4" t="str">
        <f ca="1">IFERROR(VLOOKUP(AW433,$A:$C,4,0),"")</f>
        <v/>
      </c>
    </row>
    <row r="434" spans="1:5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 s="20"/>
      <c r="Q434" s="4" t="str" cm="1">
        <f t="array" ref="Q434">IFERROR(INDEX($A$4:$N$1000,SMALL(IF((INDEX(MID($A$4:$N$1000,1,2),,11)&lt;&gt;"NN")*(INDEX($A$4:$N$1000,,13)&gt;=100)*(INDEX($A$4:$N$1000,,13)&lt;&gt;""),MATCH(ROW($A$4:$N$1000),ROW($A$4:$N$1000)),""),ROWS($A$4:A434)),COLUMNS($A$1:A431)),"")</f>
        <v/>
      </c>
      <c r="R434" s="4" t="str">
        <f>IFERROR(VLOOKUP(Q434,$A:$N,13,0),"")</f>
        <v/>
      </c>
      <c r="S434" s="4" t="str">
        <f ca="1"/>
        <v/>
      </c>
      <c r="T434" s="4" t="str">
        <f ca="1"/>
        <v/>
      </c>
      <c r="U434" s="4" t="str">
        <f t="shared" ca="1" si="43"/>
        <v/>
      </c>
      <c r="X434" s="4" t="str">
        <f>IFERROR(VLOOKUP(V434,$A:$C,4,0),"")</f>
        <v/>
      </c>
      <c r="AA434" s="4" t="str">
        <f t="shared" si="44"/>
        <v/>
      </c>
      <c r="AB434" s="8" t="str" cm="1">
        <f t="array" ref="AB434">IFERROR(INDEX($A$4:$N$1000,SMALL(IF((INDEX(MID($A$4:$N$1000,1,2),,11)&lt;&gt;"NN")*(INDEX($A$4:$N$1000,,13)&gt;=50)*(INDEX($A$4:$N$1000,,13)&lt;100)*(INDEX($A$4:$N$1000,,13)&lt;&gt;""),MATCH(ROW($A$4:$N$1000),ROW($A$4:$N$1000)),""),ROWS($A$4:A434)),COLUMNS($A$1:A431)),"")</f>
        <v/>
      </c>
      <c r="AC434" s="4" t="str">
        <f>IFERROR(VLOOKUP(AB434,$A:$N,13,0),"")</f>
        <v/>
      </c>
      <c r="AD434" s="4" t="str">
        <f ca="1"/>
        <v/>
      </c>
      <c r="AE434" s="4" t="str">
        <f ca="1"/>
        <v/>
      </c>
      <c r="AF434" s="4" t="str">
        <f t="shared" ca="1" si="45"/>
        <v/>
      </c>
      <c r="AI434" s="4" t="str">
        <f>IFERROR(VLOOKUP(AG434,$A:$C,4,0),"")</f>
        <v/>
      </c>
      <c r="AL434" s="4" t="str">
        <f>IFERROR(VLOOKUP(AJ434,$A:$C,4,0),"")</f>
        <v/>
      </c>
      <c r="AM434" s="8" t="str" cm="1">
        <f t="array" ref="AM434">IFERROR(INDEX($A$4:$N$1000,SMALL(IF((INDEX(MID($A$4:$N$1000,1,2),,11)&lt;&gt;"NN")*(INDEX($A$4:$N$1000,,13)&gt;=0)*(INDEX($A$4:$N$1000,,13)&lt;50)*(INDEX($A$4:$N$1000,,13)&lt;&gt;""),MATCH(ROW($A$4:$N$1000),ROW($A$4:$N$1000)),""),ROWS($A$4:A434)),COLUMNS($A$1:A431)),"")</f>
        <v/>
      </c>
      <c r="AN434" s="4" t="str">
        <f>IFERROR(VLOOKUP(AM434,$A:$N,13,0),"")</f>
        <v/>
      </c>
      <c r="AO434" s="4" t="str">
        <f ca="1"/>
        <v/>
      </c>
      <c r="AP434" s="4" t="str">
        <f ca="1"/>
        <v/>
      </c>
      <c r="AQ434" s="4" t="str">
        <f t="shared" ca="1" si="46"/>
        <v/>
      </c>
      <c r="AT434" s="4" t="str">
        <f>IFERROR(VLOOKUP(AR434,$A:$C,4,0),"")</f>
        <v/>
      </c>
      <c r="AU434" s="8" t="str" cm="1">
        <f t="array" ref="AU434">IFERROR(INDEX($A$4:$N$1000,SMALL(IF((INDEX(MID($A$4:$N$1000,1,2),,11)="NN")*(INDEX($A$4:$N$1000,,13)&gt;=0)*(INDEX($A$4:$N$1000,,13)&lt;&gt;""),MATCH(ROW($A$4:$N$1000),ROW($A$4:$N$1000)),""),ROWS($A$4:A434)),COLUMNS($A$1:A431)),"")</f>
        <v/>
      </c>
      <c r="AV434" s="4" t="str">
        <f>IFERROR(VLOOKUP(AU434,$A:$N,13,0),"")</f>
        <v/>
      </c>
      <c r="AW434" s="4" t="str">
        <f ca="1"/>
        <v/>
      </c>
      <c r="AX434" s="4" t="str">
        <f ca="1"/>
        <v/>
      </c>
      <c r="AY434" s="4" t="str">
        <f ca="1">IFERROR(VLOOKUP(AW434,$A:$C,4,0),"")</f>
        <v/>
      </c>
    </row>
    <row r="435" spans="1:5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 s="20"/>
      <c r="Q435" s="4" t="str" cm="1">
        <f t="array" ref="Q435">IFERROR(INDEX($A$4:$N$1000,SMALL(IF((INDEX(MID($A$4:$N$1000,1,2),,11)&lt;&gt;"NN")*(INDEX($A$4:$N$1000,,13)&gt;=100)*(INDEX($A$4:$N$1000,,13)&lt;&gt;""),MATCH(ROW($A$4:$N$1000),ROW($A$4:$N$1000)),""),ROWS($A$4:A435)),COLUMNS($A$1:A432)),"")</f>
        <v/>
      </c>
      <c r="R435" s="4" t="str">
        <f>IFERROR(VLOOKUP(Q435,$A:$N,13,0),"")</f>
        <v/>
      </c>
      <c r="S435" s="4" t="str">
        <f ca="1"/>
        <v/>
      </c>
      <c r="T435" s="4" t="str">
        <f ca="1"/>
        <v/>
      </c>
      <c r="U435" s="4" t="str">
        <f t="shared" ca="1" si="43"/>
        <v/>
      </c>
      <c r="X435" s="4" t="str">
        <f>IFERROR(VLOOKUP(V435,$A:$C,4,0),"")</f>
        <v/>
      </c>
      <c r="AA435" s="4" t="str">
        <f t="shared" si="44"/>
        <v/>
      </c>
      <c r="AB435" s="8" t="str" cm="1">
        <f t="array" ref="AB435">IFERROR(INDEX($A$4:$N$1000,SMALL(IF((INDEX(MID($A$4:$N$1000,1,2),,11)&lt;&gt;"NN")*(INDEX($A$4:$N$1000,,13)&gt;=50)*(INDEX($A$4:$N$1000,,13)&lt;100)*(INDEX($A$4:$N$1000,,13)&lt;&gt;""),MATCH(ROW($A$4:$N$1000),ROW($A$4:$N$1000)),""),ROWS($A$4:A435)),COLUMNS($A$1:A432)),"")</f>
        <v/>
      </c>
      <c r="AC435" s="4" t="str">
        <f>IFERROR(VLOOKUP(AB435,$A:$N,13,0),"")</f>
        <v/>
      </c>
      <c r="AD435" s="4" t="str">
        <f ca="1"/>
        <v/>
      </c>
      <c r="AE435" s="4" t="str">
        <f ca="1"/>
        <v/>
      </c>
      <c r="AF435" s="4" t="str">
        <f t="shared" ca="1" si="45"/>
        <v/>
      </c>
      <c r="AI435" s="4" t="str">
        <f>IFERROR(VLOOKUP(AG435,$A:$C,4,0),"")</f>
        <v/>
      </c>
      <c r="AL435" s="4" t="str">
        <f>IFERROR(VLOOKUP(AJ435,$A:$C,4,0),"")</f>
        <v/>
      </c>
      <c r="AM435" s="8" t="str" cm="1">
        <f t="array" ref="AM435">IFERROR(INDEX($A$4:$N$1000,SMALL(IF((INDEX(MID($A$4:$N$1000,1,2),,11)&lt;&gt;"NN")*(INDEX($A$4:$N$1000,,13)&gt;=0)*(INDEX($A$4:$N$1000,,13)&lt;50)*(INDEX($A$4:$N$1000,,13)&lt;&gt;""),MATCH(ROW($A$4:$N$1000),ROW($A$4:$N$1000)),""),ROWS($A$4:A435)),COLUMNS($A$1:A432)),"")</f>
        <v/>
      </c>
      <c r="AN435" s="4" t="str">
        <f>IFERROR(VLOOKUP(AM435,$A:$N,13,0),"")</f>
        <v/>
      </c>
      <c r="AO435" s="4" t="str">
        <f ca="1"/>
        <v/>
      </c>
      <c r="AP435" s="4" t="str">
        <f ca="1"/>
        <v/>
      </c>
      <c r="AQ435" s="4" t="str">
        <f t="shared" ca="1" si="46"/>
        <v/>
      </c>
      <c r="AT435" s="4" t="str">
        <f>IFERROR(VLOOKUP(AR435,$A:$C,4,0),"")</f>
        <v/>
      </c>
      <c r="AU435" s="8" t="str" cm="1">
        <f t="array" ref="AU435">IFERROR(INDEX($A$4:$N$1000,SMALL(IF((INDEX(MID($A$4:$N$1000,1,2),,11)="NN")*(INDEX($A$4:$N$1000,,13)&gt;=0)*(INDEX($A$4:$N$1000,,13)&lt;&gt;""),MATCH(ROW($A$4:$N$1000),ROW($A$4:$N$1000)),""),ROWS($A$4:A435)),COLUMNS($A$1:A432)),"")</f>
        <v/>
      </c>
      <c r="AV435" s="4" t="str">
        <f>IFERROR(VLOOKUP(AU435,$A:$N,13,0),"")</f>
        <v/>
      </c>
      <c r="AW435" s="4" t="str">
        <f ca="1"/>
        <v/>
      </c>
      <c r="AX435" s="4" t="str">
        <f ca="1"/>
        <v/>
      </c>
      <c r="AY435" s="4" t="str">
        <f ca="1">IFERROR(VLOOKUP(AW435,$A:$C,4,0),"")</f>
        <v/>
      </c>
    </row>
    <row r="436" spans="1:5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 s="20"/>
      <c r="Q436" s="4" t="str" cm="1">
        <f t="array" ref="Q436">IFERROR(INDEX($A$4:$N$1000,SMALL(IF((INDEX(MID($A$4:$N$1000,1,2),,11)&lt;&gt;"NN")*(INDEX($A$4:$N$1000,,13)&gt;=100)*(INDEX($A$4:$N$1000,,13)&lt;&gt;""),MATCH(ROW($A$4:$N$1000),ROW($A$4:$N$1000)),""),ROWS($A$4:A436)),COLUMNS($A$1:A433)),"")</f>
        <v/>
      </c>
      <c r="R436" s="4" t="str">
        <f>IFERROR(VLOOKUP(Q436,$A:$N,13,0),"")</f>
        <v/>
      </c>
      <c r="S436" s="4" t="str">
        <f ca="1"/>
        <v/>
      </c>
      <c r="T436" s="4" t="str">
        <f ca="1"/>
        <v/>
      </c>
      <c r="U436" s="4" t="str">
        <f t="shared" ca="1" si="43"/>
        <v/>
      </c>
      <c r="X436" s="4" t="str">
        <f>IFERROR(VLOOKUP(V436,$A:$C,4,0),"")</f>
        <v/>
      </c>
      <c r="AA436" s="4" t="str">
        <f t="shared" si="44"/>
        <v/>
      </c>
      <c r="AB436" s="8" t="str" cm="1">
        <f t="array" ref="AB436">IFERROR(INDEX($A$4:$N$1000,SMALL(IF((INDEX(MID($A$4:$N$1000,1,2),,11)&lt;&gt;"NN")*(INDEX($A$4:$N$1000,,13)&gt;=50)*(INDEX($A$4:$N$1000,,13)&lt;100)*(INDEX($A$4:$N$1000,,13)&lt;&gt;""),MATCH(ROW($A$4:$N$1000),ROW($A$4:$N$1000)),""),ROWS($A$4:A436)),COLUMNS($A$1:A433)),"")</f>
        <v/>
      </c>
      <c r="AC436" s="4" t="str">
        <f>IFERROR(VLOOKUP(AB436,$A:$N,13,0),"")</f>
        <v/>
      </c>
      <c r="AD436" s="4" t="str">
        <f ca="1"/>
        <v/>
      </c>
      <c r="AE436" s="4" t="str">
        <f ca="1"/>
        <v/>
      </c>
      <c r="AF436" s="4" t="str">
        <f t="shared" ca="1" si="45"/>
        <v/>
      </c>
      <c r="AI436" s="4" t="str">
        <f>IFERROR(VLOOKUP(AG436,$A:$C,4,0),"")</f>
        <v/>
      </c>
      <c r="AL436" s="4" t="str">
        <f>IFERROR(VLOOKUP(AJ436,$A:$C,4,0),"")</f>
        <v/>
      </c>
      <c r="AM436" s="8" t="str" cm="1">
        <f t="array" ref="AM436">IFERROR(INDEX($A$4:$N$1000,SMALL(IF((INDEX(MID($A$4:$N$1000,1,2),,11)&lt;&gt;"NN")*(INDEX($A$4:$N$1000,,13)&gt;=0)*(INDEX($A$4:$N$1000,,13)&lt;50)*(INDEX($A$4:$N$1000,,13)&lt;&gt;""),MATCH(ROW($A$4:$N$1000),ROW($A$4:$N$1000)),""),ROWS($A$4:A436)),COLUMNS($A$1:A433)),"")</f>
        <v/>
      </c>
      <c r="AN436" s="4" t="str">
        <f>IFERROR(VLOOKUP(AM436,$A:$N,13,0),"")</f>
        <v/>
      </c>
      <c r="AO436" s="4" t="str">
        <f ca="1"/>
        <v/>
      </c>
      <c r="AP436" s="4" t="str">
        <f ca="1"/>
        <v/>
      </c>
      <c r="AQ436" s="4" t="str">
        <f t="shared" ca="1" si="46"/>
        <v/>
      </c>
      <c r="AT436" s="4" t="str">
        <f>IFERROR(VLOOKUP(AR436,$A:$C,4,0),"")</f>
        <v/>
      </c>
      <c r="AU436" s="8" t="str" cm="1">
        <f t="array" ref="AU436">IFERROR(INDEX($A$4:$N$1000,SMALL(IF((INDEX(MID($A$4:$N$1000,1,2),,11)="NN")*(INDEX($A$4:$N$1000,,13)&gt;=0)*(INDEX($A$4:$N$1000,,13)&lt;&gt;""),MATCH(ROW($A$4:$N$1000),ROW($A$4:$N$1000)),""),ROWS($A$4:A436)),COLUMNS($A$1:A433)),"")</f>
        <v/>
      </c>
      <c r="AV436" s="4" t="str">
        <f>IFERROR(VLOOKUP(AU436,$A:$N,13,0),"")</f>
        <v/>
      </c>
      <c r="AW436" s="4" t="str">
        <f ca="1"/>
        <v/>
      </c>
      <c r="AX436" s="4" t="str">
        <f ca="1"/>
        <v/>
      </c>
      <c r="AY436" s="4" t="str">
        <f ca="1">IFERROR(VLOOKUP(AW436,$A:$C,4,0),"")</f>
        <v/>
      </c>
    </row>
    <row r="437" spans="1:5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 s="20"/>
      <c r="Q437" s="4" t="str" cm="1">
        <f t="array" ref="Q437">IFERROR(INDEX($A$4:$N$1000,SMALL(IF((INDEX(MID($A$4:$N$1000,1,2),,11)&lt;&gt;"NN")*(INDEX($A$4:$N$1000,,13)&gt;=100)*(INDEX($A$4:$N$1000,,13)&lt;&gt;""),MATCH(ROW($A$4:$N$1000),ROW($A$4:$N$1000)),""),ROWS($A$4:A437)),COLUMNS($A$1:A434)),"")</f>
        <v/>
      </c>
      <c r="R437" s="4" t="str">
        <f>IFERROR(VLOOKUP(Q437,$A:$N,13,0),"")</f>
        <v/>
      </c>
      <c r="S437" s="4" t="str">
        <f ca="1"/>
        <v/>
      </c>
      <c r="T437" s="4" t="str">
        <f ca="1"/>
        <v/>
      </c>
      <c r="U437" s="4" t="str">
        <f t="shared" ca="1" si="43"/>
        <v/>
      </c>
      <c r="X437" s="4" t="str">
        <f>IFERROR(VLOOKUP(V437,$A:$C,4,0),"")</f>
        <v/>
      </c>
      <c r="AA437" s="4" t="str">
        <f t="shared" si="44"/>
        <v/>
      </c>
      <c r="AB437" s="8" t="str" cm="1">
        <f t="array" ref="AB437">IFERROR(INDEX($A$4:$N$1000,SMALL(IF((INDEX(MID($A$4:$N$1000,1,2),,11)&lt;&gt;"NN")*(INDEX($A$4:$N$1000,,13)&gt;=50)*(INDEX($A$4:$N$1000,,13)&lt;100)*(INDEX($A$4:$N$1000,,13)&lt;&gt;""),MATCH(ROW($A$4:$N$1000),ROW($A$4:$N$1000)),""),ROWS($A$4:A437)),COLUMNS($A$1:A434)),"")</f>
        <v/>
      </c>
      <c r="AC437" s="4" t="str">
        <f>IFERROR(VLOOKUP(AB437,$A:$N,13,0),"")</f>
        <v/>
      </c>
      <c r="AD437" s="4" t="str">
        <f ca="1"/>
        <v/>
      </c>
      <c r="AE437" s="4" t="str">
        <f ca="1"/>
        <v/>
      </c>
      <c r="AF437" s="4" t="str">
        <f t="shared" ca="1" si="45"/>
        <v/>
      </c>
      <c r="AI437" s="4" t="str">
        <f>IFERROR(VLOOKUP(AG437,$A:$C,4,0),"")</f>
        <v/>
      </c>
      <c r="AL437" s="4" t="str">
        <f>IFERROR(VLOOKUP(AJ437,$A:$C,4,0),"")</f>
        <v/>
      </c>
      <c r="AM437" s="8" t="str" cm="1">
        <f t="array" ref="AM437">IFERROR(INDEX($A$4:$N$1000,SMALL(IF((INDEX(MID($A$4:$N$1000,1,2),,11)&lt;&gt;"NN")*(INDEX($A$4:$N$1000,,13)&gt;=0)*(INDEX($A$4:$N$1000,,13)&lt;50)*(INDEX($A$4:$N$1000,,13)&lt;&gt;""),MATCH(ROW($A$4:$N$1000),ROW($A$4:$N$1000)),""),ROWS($A$4:A437)),COLUMNS($A$1:A434)),"")</f>
        <v/>
      </c>
      <c r="AN437" s="4" t="str">
        <f>IFERROR(VLOOKUP(AM437,$A:$N,13,0),"")</f>
        <v/>
      </c>
      <c r="AO437" s="4" t="str">
        <f ca="1"/>
        <v/>
      </c>
      <c r="AP437" s="4" t="str">
        <f ca="1"/>
        <v/>
      </c>
      <c r="AQ437" s="4" t="str">
        <f t="shared" ca="1" si="46"/>
        <v/>
      </c>
      <c r="AT437" s="4" t="str">
        <f>IFERROR(VLOOKUP(AR437,$A:$C,4,0),"")</f>
        <v/>
      </c>
      <c r="AU437" s="8" t="str" cm="1">
        <f t="array" ref="AU437">IFERROR(INDEX($A$4:$N$1000,SMALL(IF((INDEX(MID($A$4:$N$1000,1,2),,11)="NN")*(INDEX($A$4:$N$1000,,13)&gt;=0)*(INDEX($A$4:$N$1000,,13)&lt;&gt;""),MATCH(ROW($A$4:$N$1000),ROW($A$4:$N$1000)),""),ROWS($A$4:A437)),COLUMNS($A$1:A434)),"")</f>
        <v/>
      </c>
      <c r="AV437" s="4" t="str">
        <f>IFERROR(VLOOKUP(AU437,$A:$N,13,0),"")</f>
        <v/>
      </c>
      <c r="AW437" s="4" t="str">
        <f ca="1"/>
        <v/>
      </c>
      <c r="AX437" s="4" t="str">
        <f ca="1"/>
        <v/>
      </c>
      <c r="AY437" s="4" t="str">
        <f ca="1">IFERROR(VLOOKUP(AW437,$A:$C,4,0),"")</f>
        <v/>
      </c>
    </row>
    <row r="438" spans="1:5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 s="20"/>
      <c r="Q438" s="4" t="str" cm="1">
        <f t="array" ref="Q438">IFERROR(INDEX($A$4:$N$1000,SMALL(IF((INDEX(MID($A$4:$N$1000,1,2),,11)&lt;&gt;"NN")*(INDEX($A$4:$N$1000,,13)&gt;=100)*(INDEX($A$4:$N$1000,,13)&lt;&gt;""),MATCH(ROW($A$4:$N$1000),ROW($A$4:$N$1000)),""),ROWS($A$4:A438)),COLUMNS($A$1:A435)),"")</f>
        <v/>
      </c>
      <c r="R438" s="4" t="str">
        <f>IFERROR(VLOOKUP(Q438,$A:$N,13,0),"")</f>
        <v/>
      </c>
      <c r="S438" s="4" t="str">
        <f ca="1"/>
        <v/>
      </c>
      <c r="T438" s="4" t="str">
        <f ca="1"/>
        <v/>
      </c>
      <c r="U438" s="4" t="str">
        <f t="shared" ca="1" si="43"/>
        <v/>
      </c>
      <c r="X438" s="4" t="str">
        <f>IFERROR(VLOOKUP(V438,$A:$C,4,0),"")</f>
        <v/>
      </c>
      <c r="AA438" s="4" t="str">
        <f t="shared" si="44"/>
        <v/>
      </c>
      <c r="AB438" s="8" t="str" cm="1">
        <f t="array" ref="AB438">IFERROR(INDEX($A$4:$N$1000,SMALL(IF((INDEX(MID($A$4:$N$1000,1,2),,11)&lt;&gt;"NN")*(INDEX($A$4:$N$1000,,13)&gt;=50)*(INDEX($A$4:$N$1000,,13)&lt;100)*(INDEX($A$4:$N$1000,,13)&lt;&gt;""),MATCH(ROW($A$4:$N$1000),ROW($A$4:$N$1000)),""),ROWS($A$4:A438)),COLUMNS($A$1:A435)),"")</f>
        <v/>
      </c>
      <c r="AC438" s="4" t="str">
        <f>IFERROR(VLOOKUP(AB438,$A:$N,13,0),"")</f>
        <v/>
      </c>
      <c r="AD438" s="4" t="str">
        <f ca="1"/>
        <v/>
      </c>
      <c r="AE438" s="4" t="str">
        <f ca="1"/>
        <v/>
      </c>
      <c r="AF438" s="4" t="str">
        <f t="shared" ca="1" si="45"/>
        <v/>
      </c>
      <c r="AI438" s="4" t="str">
        <f>IFERROR(VLOOKUP(AG438,$A:$C,4,0),"")</f>
        <v/>
      </c>
      <c r="AL438" s="4" t="str">
        <f>IFERROR(VLOOKUP(AJ438,$A:$C,4,0),"")</f>
        <v/>
      </c>
      <c r="AM438" s="8" t="str" cm="1">
        <f t="array" ref="AM438">IFERROR(INDEX($A$4:$N$1000,SMALL(IF((INDEX(MID($A$4:$N$1000,1,2),,11)&lt;&gt;"NN")*(INDEX($A$4:$N$1000,,13)&gt;=0)*(INDEX($A$4:$N$1000,,13)&lt;50)*(INDEX($A$4:$N$1000,,13)&lt;&gt;""),MATCH(ROW($A$4:$N$1000),ROW($A$4:$N$1000)),""),ROWS($A$4:A438)),COLUMNS($A$1:A435)),"")</f>
        <v/>
      </c>
      <c r="AN438" s="4" t="str">
        <f>IFERROR(VLOOKUP(AM438,$A:$N,13,0),"")</f>
        <v/>
      </c>
      <c r="AO438" s="4" t="str">
        <f ca="1"/>
        <v/>
      </c>
      <c r="AP438" s="4" t="str">
        <f ca="1"/>
        <v/>
      </c>
      <c r="AQ438" s="4" t="str">
        <f t="shared" ca="1" si="46"/>
        <v/>
      </c>
      <c r="AT438" s="4" t="str">
        <f>IFERROR(VLOOKUP(AR438,$A:$C,4,0),"")</f>
        <v/>
      </c>
      <c r="AU438" s="8" t="str" cm="1">
        <f t="array" ref="AU438">IFERROR(INDEX($A$4:$N$1000,SMALL(IF((INDEX(MID($A$4:$N$1000,1,2),,11)="NN")*(INDEX($A$4:$N$1000,,13)&gt;=0)*(INDEX($A$4:$N$1000,,13)&lt;&gt;""),MATCH(ROW($A$4:$N$1000),ROW($A$4:$N$1000)),""),ROWS($A$4:A438)),COLUMNS($A$1:A435)),"")</f>
        <v/>
      </c>
      <c r="AV438" s="4" t="str">
        <f>IFERROR(VLOOKUP(AU438,$A:$N,13,0),"")</f>
        <v/>
      </c>
      <c r="AW438" s="4" t="str">
        <f ca="1"/>
        <v/>
      </c>
      <c r="AX438" s="4" t="str">
        <f ca="1"/>
        <v/>
      </c>
      <c r="AY438" s="4" t="str">
        <f ca="1">IFERROR(VLOOKUP(AW438,$A:$C,4,0),"")</f>
        <v/>
      </c>
    </row>
    <row r="439" spans="1:5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 s="20"/>
      <c r="Q439" s="4" t="str" cm="1">
        <f t="array" ref="Q439">IFERROR(INDEX($A$4:$N$1000,SMALL(IF((INDEX(MID($A$4:$N$1000,1,2),,11)&lt;&gt;"NN")*(INDEX($A$4:$N$1000,,13)&gt;=100)*(INDEX($A$4:$N$1000,,13)&lt;&gt;""),MATCH(ROW($A$4:$N$1000),ROW($A$4:$N$1000)),""),ROWS($A$4:A439)),COLUMNS($A$1:A436)),"")</f>
        <v/>
      </c>
      <c r="R439" s="4" t="str">
        <f>IFERROR(VLOOKUP(Q439,$A:$N,13,0),"")</f>
        <v/>
      </c>
      <c r="S439" s="4" t="str">
        <f ca="1"/>
        <v/>
      </c>
      <c r="T439" s="4" t="str">
        <f ca="1"/>
        <v/>
      </c>
      <c r="U439" s="4" t="str">
        <f t="shared" ca="1" si="43"/>
        <v/>
      </c>
      <c r="X439" s="4" t="str">
        <f>IFERROR(VLOOKUP(V439,$A:$C,4,0),"")</f>
        <v/>
      </c>
      <c r="AA439" s="4" t="str">
        <f t="shared" si="44"/>
        <v/>
      </c>
      <c r="AB439" s="8" t="str" cm="1">
        <f t="array" ref="AB439">IFERROR(INDEX($A$4:$N$1000,SMALL(IF((INDEX(MID($A$4:$N$1000,1,2),,11)&lt;&gt;"NN")*(INDEX($A$4:$N$1000,,13)&gt;=50)*(INDEX($A$4:$N$1000,,13)&lt;100)*(INDEX($A$4:$N$1000,,13)&lt;&gt;""),MATCH(ROW($A$4:$N$1000),ROW($A$4:$N$1000)),""),ROWS($A$4:A439)),COLUMNS($A$1:A436)),"")</f>
        <v/>
      </c>
      <c r="AC439" s="4" t="str">
        <f>IFERROR(VLOOKUP(AB439,$A:$N,13,0),"")</f>
        <v/>
      </c>
      <c r="AD439" s="4" t="str">
        <f ca="1"/>
        <v/>
      </c>
      <c r="AE439" s="4" t="str">
        <f ca="1"/>
        <v/>
      </c>
      <c r="AF439" s="4" t="str">
        <f t="shared" ca="1" si="45"/>
        <v/>
      </c>
      <c r="AI439" s="4" t="str">
        <f>IFERROR(VLOOKUP(AG439,$A:$C,4,0),"")</f>
        <v/>
      </c>
      <c r="AL439" s="4" t="str">
        <f>IFERROR(VLOOKUP(AJ439,$A:$C,4,0),"")</f>
        <v/>
      </c>
      <c r="AM439" s="8" t="str" cm="1">
        <f t="array" ref="AM439">IFERROR(INDEX($A$4:$N$1000,SMALL(IF((INDEX(MID($A$4:$N$1000,1,2),,11)&lt;&gt;"NN")*(INDEX($A$4:$N$1000,,13)&gt;=0)*(INDEX($A$4:$N$1000,,13)&lt;50)*(INDEX($A$4:$N$1000,,13)&lt;&gt;""),MATCH(ROW($A$4:$N$1000),ROW($A$4:$N$1000)),""),ROWS($A$4:A439)),COLUMNS($A$1:A436)),"")</f>
        <v/>
      </c>
      <c r="AN439" s="4" t="str">
        <f>IFERROR(VLOOKUP(AM439,$A:$N,13,0),"")</f>
        <v/>
      </c>
      <c r="AO439" s="4" t="str">
        <f ca="1"/>
        <v/>
      </c>
      <c r="AP439" s="4" t="str">
        <f ca="1"/>
        <v/>
      </c>
      <c r="AQ439" s="4" t="str">
        <f t="shared" ca="1" si="46"/>
        <v/>
      </c>
      <c r="AT439" s="4" t="str">
        <f>IFERROR(VLOOKUP(AR439,$A:$C,4,0),"")</f>
        <v/>
      </c>
      <c r="AU439" s="8" t="str" cm="1">
        <f t="array" ref="AU439">IFERROR(INDEX($A$4:$N$1000,SMALL(IF((INDEX(MID($A$4:$N$1000,1,2),,11)="NN")*(INDEX($A$4:$N$1000,,13)&gt;=0)*(INDEX($A$4:$N$1000,,13)&lt;&gt;""),MATCH(ROW($A$4:$N$1000),ROW($A$4:$N$1000)),""),ROWS($A$4:A439)),COLUMNS($A$1:A436)),"")</f>
        <v/>
      </c>
      <c r="AV439" s="4" t="str">
        <f>IFERROR(VLOOKUP(AU439,$A:$N,13,0),"")</f>
        <v/>
      </c>
      <c r="AW439" s="4" t="str">
        <f ca="1"/>
        <v/>
      </c>
      <c r="AX439" s="4" t="str">
        <f ca="1"/>
        <v/>
      </c>
      <c r="AY439" s="4" t="str">
        <f ca="1">IFERROR(VLOOKUP(AW439,$A:$C,4,0),"")</f>
        <v/>
      </c>
    </row>
    <row r="440" spans="1:5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 s="20"/>
      <c r="Q440" s="4" t="str" cm="1">
        <f t="array" ref="Q440">IFERROR(INDEX($A$4:$N$1000,SMALL(IF((INDEX(MID($A$4:$N$1000,1,2),,11)&lt;&gt;"NN")*(INDEX($A$4:$N$1000,,13)&gt;=100)*(INDEX($A$4:$N$1000,,13)&lt;&gt;""),MATCH(ROW($A$4:$N$1000),ROW($A$4:$N$1000)),""),ROWS($A$4:A440)),COLUMNS($A$1:A437)),"")</f>
        <v/>
      </c>
      <c r="R440" s="4" t="str">
        <f>IFERROR(VLOOKUP(Q440,$A:$N,13,0),"")</f>
        <v/>
      </c>
      <c r="S440" s="4" t="str">
        <f ca="1"/>
        <v/>
      </c>
      <c r="T440" s="4" t="str">
        <f ca="1"/>
        <v/>
      </c>
      <c r="U440" s="4" t="str">
        <f t="shared" ca="1" si="43"/>
        <v/>
      </c>
      <c r="X440" s="4" t="str">
        <f>IFERROR(VLOOKUP(V440,$A:$C,4,0),"")</f>
        <v/>
      </c>
      <c r="AA440" s="4" t="str">
        <f t="shared" si="44"/>
        <v/>
      </c>
      <c r="AB440" s="8" t="str" cm="1">
        <f t="array" ref="AB440">IFERROR(INDEX($A$4:$N$1000,SMALL(IF((INDEX(MID($A$4:$N$1000,1,2),,11)&lt;&gt;"NN")*(INDEX($A$4:$N$1000,,13)&gt;=50)*(INDEX($A$4:$N$1000,,13)&lt;100)*(INDEX($A$4:$N$1000,,13)&lt;&gt;""),MATCH(ROW($A$4:$N$1000),ROW($A$4:$N$1000)),""),ROWS($A$4:A440)),COLUMNS($A$1:A437)),"")</f>
        <v/>
      </c>
      <c r="AC440" s="4" t="str">
        <f>IFERROR(VLOOKUP(AB440,$A:$N,13,0),"")</f>
        <v/>
      </c>
      <c r="AD440" s="4" t="str">
        <f ca="1"/>
        <v/>
      </c>
      <c r="AE440" s="4" t="str">
        <f ca="1"/>
        <v/>
      </c>
      <c r="AF440" s="4" t="str">
        <f t="shared" ca="1" si="45"/>
        <v/>
      </c>
      <c r="AI440" s="4" t="str">
        <f>IFERROR(VLOOKUP(AG440,$A:$C,4,0),"")</f>
        <v/>
      </c>
      <c r="AL440" s="4" t="str">
        <f>IFERROR(VLOOKUP(AJ440,$A:$C,4,0),"")</f>
        <v/>
      </c>
      <c r="AM440" s="8" t="str" cm="1">
        <f t="array" ref="AM440">IFERROR(INDEX($A$4:$N$1000,SMALL(IF((INDEX(MID($A$4:$N$1000,1,2),,11)&lt;&gt;"NN")*(INDEX($A$4:$N$1000,,13)&gt;=0)*(INDEX($A$4:$N$1000,,13)&lt;50)*(INDEX($A$4:$N$1000,,13)&lt;&gt;""),MATCH(ROW($A$4:$N$1000),ROW($A$4:$N$1000)),""),ROWS($A$4:A440)),COLUMNS($A$1:A437)),"")</f>
        <v/>
      </c>
      <c r="AN440" s="4" t="str">
        <f>IFERROR(VLOOKUP(AM440,$A:$N,13,0),"")</f>
        <v/>
      </c>
      <c r="AO440" s="4" t="str">
        <f ca="1"/>
        <v/>
      </c>
      <c r="AP440" s="4" t="str">
        <f ca="1"/>
        <v/>
      </c>
      <c r="AQ440" s="4" t="str">
        <f t="shared" ca="1" si="46"/>
        <v/>
      </c>
      <c r="AT440" s="4" t="str">
        <f>IFERROR(VLOOKUP(AR440,$A:$C,4,0),"")</f>
        <v/>
      </c>
      <c r="AU440" s="8" t="str" cm="1">
        <f t="array" ref="AU440">IFERROR(INDEX($A$4:$N$1000,SMALL(IF((INDEX(MID($A$4:$N$1000,1,2),,11)="NN")*(INDEX($A$4:$N$1000,,13)&gt;=0)*(INDEX($A$4:$N$1000,,13)&lt;&gt;""),MATCH(ROW($A$4:$N$1000),ROW($A$4:$N$1000)),""),ROWS($A$4:A440)),COLUMNS($A$1:A437)),"")</f>
        <v/>
      </c>
      <c r="AV440" s="4" t="str">
        <f>IFERROR(VLOOKUP(AU440,$A:$N,13,0),"")</f>
        <v/>
      </c>
      <c r="AW440" s="4" t="str">
        <f ca="1"/>
        <v/>
      </c>
      <c r="AX440" s="4" t="str">
        <f ca="1"/>
        <v/>
      </c>
      <c r="AY440" s="4" t="str">
        <f ca="1">IFERROR(VLOOKUP(AW440,$A:$C,4,0),"")</f>
        <v/>
      </c>
    </row>
    <row r="441" spans="1:5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 s="20"/>
      <c r="Q441" s="4" t="str" cm="1">
        <f t="array" ref="Q441">IFERROR(INDEX($A$4:$N$1000,SMALL(IF((INDEX(MID($A$4:$N$1000,1,2),,11)&lt;&gt;"NN")*(INDEX($A$4:$N$1000,,13)&gt;=100)*(INDEX($A$4:$N$1000,,13)&lt;&gt;""),MATCH(ROW($A$4:$N$1000),ROW($A$4:$N$1000)),""),ROWS($A$4:A441)),COLUMNS($A$1:A438)),"")</f>
        <v/>
      </c>
      <c r="R441" s="4" t="str">
        <f>IFERROR(VLOOKUP(Q441,$A:$N,13,0),"")</f>
        <v/>
      </c>
      <c r="S441" s="4" t="str">
        <f ca="1"/>
        <v/>
      </c>
      <c r="T441" s="4" t="str">
        <f ca="1"/>
        <v/>
      </c>
      <c r="U441" s="4" t="str">
        <f t="shared" ca="1" si="43"/>
        <v/>
      </c>
      <c r="X441" s="4" t="str">
        <f>IFERROR(VLOOKUP(V441,$A:$C,4,0),"")</f>
        <v/>
      </c>
      <c r="AA441" s="4" t="str">
        <f t="shared" si="44"/>
        <v/>
      </c>
      <c r="AB441" s="8" t="str" cm="1">
        <f t="array" ref="AB441">IFERROR(INDEX($A$4:$N$1000,SMALL(IF((INDEX(MID($A$4:$N$1000,1,2),,11)&lt;&gt;"NN")*(INDEX($A$4:$N$1000,,13)&gt;=50)*(INDEX($A$4:$N$1000,,13)&lt;100)*(INDEX($A$4:$N$1000,,13)&lt;&gt;""),MATCH(ROW($A$4:$N$1000),ROW($A$4:$N$1000)),""),ROWS($A$4:A441)),COLUMNS($A$1:A438)),"")</f>
        <v/>
      </c>
      <c r="AC441" s="4" t="str">
        <f>IFERROR(VLOOKUP(AB441,$A:$N,13,0),"")</f>
        <v/>
      </c>
      <c r="AD441" s="4" t="str">
        <f ca="1"/>
        <v/>
      </c>
      <c r="AE441" s="4" t="str">
        <f ca="1"/>
        <v/>
      </c>
      <c r="AF441" s="4" t="str">
        <f t="shared" ca="1" si="45"/>
        <v/>
      </c>
      <c r="AI441" s="4" t="str">
        <f>IFERROR(VLOOKUP(AG441,$A:$C,4,0),"")</f>
        <v/>
      </c>
      <c r="AL441" s="4" t="str">
        <f>IFERROR(VLOOKUP(AJ441,$A:$C,4,0),"")</f>
        <v/>
      </c>
      <c r="AM441" s="8" t="str" cm="1">
        <f t="array" ref="AM441">IFERROR(INDEX($A$4:$N$1000,SMALL(IF((INDEX(MID($A$4:$N$1000,1,2),,11)&lt;&gt;"NN")*(INDEX($A$4:$N$1000,,13)&gt;=0)*(INDEX($A$4:$N$1000,,13)&lt;50)*(INDEX($A$4:$N$1000,,13)&lt;&gt;""),MATCH(ROW($A$4:$N$1000),ROW($A$4:$N$1000)),""),ROWS($A$4:A441)),COLUMNS($A$1:A438)),"")</f>
        <v/>
      </c>
      <c r="AN441" s="4" t="str">
        <f>IFERROR(VLOOKUP(AM441,$A:$N,13,0),"")</f>
        <v/>
      </c>
      <c r="AO441" s="4" t="str">
        <f ca="1"/>
        <v/>
      </c>
      <c r="AP441" s="4" t="str">
        <f ca="1"/>
        <v/>
      </c>
      <c r="AQ441" s="4" t="str">
        <f t="shared" ca="1" si="46"/>
        <v/>
      </c>
      <c r="AT441" s="4" t="str">
        <f>IFERROR(VLOOKUP(AR441,$A:$C,4,0),"")</f>
        <v/>
      </c>
      <c r="AU441" s="8" t="str" cm="1">
        <f t="array" ref="AU441">IFERROR(INDEX($A$4:$N$1000,SMALL(IF((INDEX(MID($A$4:$N$1000,1,2),,11)="NN")*(INDEX($A$4:$N$1000,,13)&gt;=0)*(INDEX($A$4:$N$1000,,13)&lt;&gt;""),MATCH(ROW($A$4:$N$1000),ROW($A$4:$N$1000)),""),ROWS($A$4:A441)),COLUMNS($A$1:A438)),"")</f>
        <v/>
      </c>
      <c r="AV441" s="4" t="str">
        <f>IFERROR(VLOOKUP(AU441,$A:$N,13,0),"")</f>
        <v/>
      </c>
      <c r="AW441" s="4" t="str">
        <f ca="1"/>
        <v/>
      </c>
      <c r="AX441" s="4" t="str">
        <f ca="1"/>
        <v/>
      </c>
      <c r="AY441" s="4" t="str">
        <f ca="1">IFERROR(VLOOKUP(AW441,$A:$C,4,0),"")</f>
        <v/>
      </c>
    </row>
    <row r="442" spans="1:5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 s="20"/>
      <c r="Q442" s="4" t="str" cm="1">
        <f t="array" ref="Q442">IFERROR(INDEX($A$4:$N$1000,SMALL(IF((INDEX(MID($A$4:$N$1000,1,2),,11)&lt;&gt;"NN")*(INDEX($A$4:$N$1000,,13)&gt;=100)*(INDEX($A$4:$N$1000,,13)&lt;&gt;""),MATCH(ROW($A$4:$N$1000),ROW($A$4:$N$1000)),""),ROWS($A$4:A442)),COLUMNS($A$1:A439)),"")</f>
        <v/>
      </c>
      <c r="R442" s="4" t="str">
        <f>IFERROR(VLOOKUP(Q442,$A:$N,13,0),"")</f>
        <v/>
      </c>
      <c r="S442" s="4" t="str">
        <f ca="1"/>
        <v/>
      </c>
      <c r="T442" s="4" t="str">
        <f ca="1"/>
        <v/>
      </c>
      <c r="U442" s="4" t="str">
        <f t="shared" ca="1" si="43"/>
        <v/>
      </c>
      <c r="X442" s="4" t="str">
        <f>IFERROR(VLOOKUP(V442,$A:$C,4,0),"")</f>
        <v/>
      </c>
      <c r="AA442" s="4" t="str">
        <f t="shared" si="44"/>
        <v/>
      </c>
      <c r="AB442" s="8" t="str" cm="1">
        <f t="array" ref="AB442">IFERROR(INDEX($A$4:$N$1000,SMALL(IF((INDEX(MID($A$4:$N$1000,1,2),,11)&lt;&gt;"NN")*(INDEX($A$4:$N$1000,,13)&gt;=50)*(INDEX($A$4:$N$1000,,13)&lt;100)*(INDEX($A$4:$N$1000,,13)&lt;&gt;""),MATCH(ROW($A$4:$N$1000),ROW($A$4:$N$1000)),""),ROWS($A$4:A442)),COLUMNS($A$1:A439)),"")</f>
        <v/>
      </c>
      <c r="AC442" s="4" t="str">
        <f>IFERROR(VLOOKUP(AB442,$A:$N,13,0),"")</f>
        <v/>
      </c>
      <c r="AD442" s="4" t="str">
        <f ca="1"/>
        <v/>
      </c>
      <c r="AE442" s="4" t="str">
        <f ca="1"/>
        <v/>
      </c>
      <c r="AF442" s="4" t="str">
        <f t="shared" ca="1" si="45"/>
        <v/>
      </c>
      <c r="AI442" s="4" t="str">
        <f>IFERROR(VLOOKUP(AG442,$A:$C,4,0),"")</f>
        <v/>
      </c>
      <c r="AL442" s="4" t="str">
        <f>IFERROR(VLOOKUP(AJ442,$A:$C,4,0),"")</f>
        <v/>
      </c>
      <c r="AM442" s="8" t="str" cm="1">
        <f t="array" ref="AM442">IFERROR(INDEX($A$4:$N$1000,SMALL(IF((INDEX(MID($A$4:$N$1000,1,2),,11)&lt;&gt;"NN")*(INDEX($A$4:$N$1000,,13)&gt;=0)*(INDEX($A$4:$N$1000,,13)&lt;50)*(INDEX($A$4:$N$1000,,13)&lt;&gt;""),MATCH(ROW($A$4:$N$1000),ROW($A$4:$N$1000)),""),ROWS($A$4:A442)),COLUMNS($A$1:A439)),"")</f>
        <v/>
      </c>
      <c r="AN442" s="4" t="str">
        <f>IFERROR(VLOOKUP(AM442,$A:$N,13,0),"")</f>
        <v/>
      </c>
      <c r="AO442" s="4" t="str">
        <f ca="1"/>
        <v/>
      </c>
      <c r="AP442" s="4" t="str">
        <f ca="1"/>
        <v/>
      </c>
      <c r="AQ442" s="4" t="str">
        <f t="shared" ca="1" si="46"/>
        <v/>
      </c>
      <c r="AT442" s="4" t="str">
        <f>IFERROR(VLOOKUP(AR442,$A:$C,4,0),"")</f>
        <v/>
      </c>
      <c r="AU442" s="8" t="str" cm="1">
        <f t="array" ref="AU442">IFERROR(INDEX($A$4:$N$1000,SMALL(IF((INDEX(MID($A$4:$N$1000,1,2),,11)="NN")*(INDEX($A$4:$N$1000,,13)&gt;=0)*(INDEX($A$4:$N$1000,,13)&lt;&gt;""),MATCH(ROW($A$4:$N$1000),ROW($A$4:$N$1000)),""),ROWS($A$4:A442)),COLUMNS($A$1:A439)),"")</f>
        <v/>
      </c>
      <c r="AV442" s="4" t="str">
        <f>IFERROR(VLOOKUP(AU442,$A:$N,13,0),"")</f>
        <v/>
      </c>
      <c r="AW442" s="4" t="str">
        <f ca="1"/>
        <v/>
      </c>
      <c r="AX442" s="4" t="str">
        <f ca="1"/>
        <v/>
      </c>
      <c r="AY442" s="4" t="str">
        <f ca="1">IFERROR(VLOOKUP(AW442,$A:$C,4,0),"")</f>
        <v/>
      </c>
    </row>
    <row r="443" spans="1:5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 s="20"/>
      <c r="Q443" s="4" t="str" cm="1">
        <f t="array" ref="Q443">IFERROR(INDEX($A$4:$N$1000,SMALL(IF((INDEX(MID($A$4:$N$1000,1,2),,11)&lt;&gt;"NN")*(INDEX($A$4:$N$1000,,13)&gt;=100)*(INDEX($A$4:$N$1000,,13)&lt;&gt;""),MATCH(ROW($A$4:$N$1000),ROW($A$4:$N$1000)),""),ROWS($A$4:A443)),COLUMNS($A$1:A440)),"")</f>
        <v/>
      </c>
      <c r="R443" s="4" t="str">
        <f>IFERROR(VLOOKUP(Q443,$A:$N,13,0),"")</f>
        <v/>
      </c>
      <c r="S443" s="4" t="str">
        <f ca="1"/>
        <v/>
      </c>
      <c r="T443" s="4" t="str">
        <f ca="1"/>
        <v/>
      </c>
      <c r="U443" s="4" t="str">
        <f t="shared" ca="1" si="43"/>
        <v/>
      </c>
      <c r="X443" s="4" t="str">
        <f>IFERROR(VLOOKUP(V443,$A:$C,4,0),"")</f>
        <v/>
      </c>
      <c r="AA443" s="4" t="str">
        <f t="shared" si="44"/>
        <v/>
      </c>
      <c r="AB443" s="8" t="str" cm="1">
        <f t="array" ref="AB443">IFERROR(INDEX($A$4:$N$1000,SMALL(IF((INDEX(MID($A$4:$N$1000,1,2),,11)&lt;&gt;"NN")*(INDEX($A$4:$N$1000,,13)&gt;=50)*(INDEX($A$4:$N$1000,,13)&lt;100)*(INDEX($A$4:$N$1000,,13)&lt;&gt;""),MATCH(ROW($A$4:$N$1000),ROW($A$4:$N$1000)),""),ROWS($A$4:A443)),COLUMNS($A$1:A440)),"")</f>
        <v/>
      </c>
      <c r="AC443" s="4" t="str">
        <f>IFERROR(VLOOKUP(AB443,$A:$N,13,0),"")</f>
        <v/>
      </c>
      <c r="AD443" s="4" t="str">
        <f ca="1"/>
        <v/>
      </c>
      <c r="AE443" s="4" t="str">
        <f ca="1"/>
        <v/>
      </c>
      <c r="AF443" s="4" t="str">
        <f t="shared" ca="1" si="45"/>
        <v/>
      </c>
      <c r="AI443" s="4" t="str">
        <f>IFERROR(VLOOKUP(AG443,$A:$C,4,0),"")</f>
        <v/>
      </c>
      <c r="AL443" s="4" t="str">
        <f>IFERROR(VLOOKUP(AJ443,$A:$C,4,0),"")</f>
        <v/>
      </c>
      <c r="AM443" s="8" t="str" cm="1">
        <f t="array" ref="AM443">IFERROR(INDEX($A$4:$N$1000,SMALL(IF((INDEX(MID($A$4:$N$1000,1,2),,11)&lt;&gt;"NN")*(INDEX($A$4:$N$1000,,13)&gt;=0)*(INDEX($A$4:$N$1000,,13)&lt;50)*(INDEX($A$4:$N$1000,,13)&lt;&gt;""),MATCH(ROW($A$4:$N$1000),ROW($A$4:$N$1000)),""),ROWS($A$4:A443)),COLUMNS($A$1:A440)),"")</f>
        <v/>
      </c>
      <c r="AN443" s="4" t="str">
        <f>IFERROR(VLOOKUP(AM443,$A:$N,13,0),"")</f>
        <v/>
      </c>
      <c r="AO443" s="4" t="str">
        <f ca="1"/>
        <v/>
      </c>
      <c r="AP443" s="4" t="str">
        <f ca="1"/>
        <v/>
      </c>
      <c r="AQ443" s="4" t="str">
        <f t="shared" ca="1" si="46"/>
        <v/>
      </c>
      <c r="AT443" s="4" t="str">
        <f>IFERROR(VLOOKUP(AR443,$A:$C,4,0),"")</f>
        <v/>
      </c>
      <c r="AU443" s="8" t="str" cm="1">
        <f t="array" ref="AU443">IFERROR(INDEX($A$4:$N$1000,SMALL(IF((INDEX(MID($A$4:$N$1000,1,2),,11)="NN")*(INDEX($A$4:$N$1000,,13)&gt;=0)*(INDEX($A$4:$N$1000,,13)&lt;&gt;""),MATCH(ROW($A$4:$N$1000),ROW($A$4:$N$1000)),""),ROWS($A$4:A443)),COLUMNS($A$1:A440)),"")</f>
        <v/>
      </c>
      <c r="AV443" s="4" t="str">
        <f>IFERROR(VLOOKUP(AU443,$A:$N,13,0),"")</f>
        <v/>
      </c>
      <c r="AW443" s="4" t="str">
        <f ca="1"/>
        <v/>
      </c>
      <c r="AX443" s="4" t="str">
        <f ca="1"/>
        <v/>
      </c>
      <c r="AY443" s="4" t="str">
        <f ca="1">IFERROR(VLOOKUP(AW443,$A:$C,4,0),"")</f>
        <v/>
      </c>
    </row>
    <row r="444" spans="1:5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 s="20"/>
      <c r="Q444" s="4" t="str" cm="1">
        <f t="array" ref="Q444">IFERROR(INDEX($A$4:$N$1000,SMALL(IF((INDEX(MID($A$4:$N$1000,1,2),,11)&lt;&gt;"NN")*(INDEX($A$4:$N$1000,,13)&gt;=100)*(INDEX($A$4:$N$1000,,13)&lt;&gt;""),MATCH(ROW($A$4:$N$1000),ROW($A$4:$N$1000)),""),ROWS($A$4:A444)),COLUMNS($A$1:A441)),"")</f>
        <v/>
      </c>
      <c r="R444" s="4" t="str">
        <f>IFERROR(VLOOKUP(Q444,$A:$N,13,0),"")</f>
        <v/>
      </c>
      <c r="S444" s="4" t="str">
        <f ca="1"/>
        <v/>
      </c>
      <c r="T444" s="4" t="str">
        <f ca="1"/>
        <v/>
      </c>
      <c r="U444" s="4" t="str">
        <f t="shared" ca="1" si="43"/>
        <v/>
      </c>
      <c r="X444" s="4" t="str">
        <f>IFERROR(VLOOKUP(V444,$A:$C,4,0),"")</f>
        <v/>
      </c>
      <c r="AA444" s="4" t="str">
        <f t="shared" si="44"/>
        <v/>
      </c>
      <c r="AB444" s="8" t="str" cm="1">
        <f t="array" ref="AB444">IFERROR(INDEX($A$4:$N$1000,SMALL(IF((INDEX(MID($A$4:$N$1000,1,2),,11)&lt;&gt;"NN")*(INDEX($A$4:$N$1000,,13)&gt;=50)*(INDEX($A$4:$N$1000,,13)&lt;100)*(INDEX($A$4:$N$1000,,13)&lt;&gt;""),MATCH(ROW($A$4:$N$1000),ROW($A$4:$N$1000)),""),ROWS($A$4:A444)),COLUMNS($A$1:A441)),"")</f>
        <v/>
      </c>
      <c r="AC444" s="4" t="str">
        <f>IFERROR(VLOOKUP(AB444,$A:$N,13,0),"")</f>
        <v/>
      </c>
      <c r="AD444" s="4" t="str">
        <f ca="1"/>
        <v/>
      </c>
      <c r="AE444" s="4" t="str">
        <f ca="1"/>
        <v/>
      </c>
      <c r="AF444" s="4" t="str">
        <f t="shared" ca="1" si="45"/>
        <v/>
      </c>
      <c r="AI444" s="4" t="str">
        <f>IFERROR(VLOOKUP(AG444,$A:$C,4,0),"")</f>
        <v/>
      </c>
      <c r="AL444" s="4" t="str">
        <f>IFERROR(VLOOKUP(AJ444,$A:$C,4,0),"")</f>
        <v/>
      </c>
      <c r="AM444" s="8" t="str" cm="1">
        <f t="array" ref="AM444">IFERROR(INDEX($A$4:$N$1000,SMALL(IF((INDEX(MID($A$4:$N$1000,1,2),,11)&lt;&gt;"NN")*(INDEX($A$4:$N$1000,,13)&gt;=0)*(INDEX($A$4:$N$1000,,13)&lt;50)*(INDEX($A$4:$N$1000,,13)&lt;&gt;""),MATCH(ROW($A$4:$N$1000),ROW($A$4:$N$1000)),""),ROWS($A$4:A444)),COLUMNS($A$1:A441)),"")</f>
        <v/>
      </c>
      <c r="AN444" s="4" t="str">
        <f>IFERROR(VLOOKUP(AM444,$A:$N,13,0),"")</f>
        <v/>
      </c>
      <c r="AO444" s="4" t="str">
        <f ca="1"/>
        <v/>
      </c>
      <c r="AP444" s="4" t="str">
        <f ca="1"/>
        <v/>
      </c>
      <c r="AQ444" s="4" t="str">
        <f t="shared" ca="1" si="46"/>
        <v/>
      </c>
      <c r="AT444" s="4" t="str">
        <f>IFERROR(VLOOKUP(AR444,$A:$C,4,0),"")</f>
        <v/>
      </c>
      <c r="AU444" s="8" t="str" cm="1">
        <f t="array" ref="AU444">IFERROR(INDEX($A$4:$N$1000,SMALL(IF((INDEX(MID($A$4:$N$1000,1,2),,11)="NN")*(INDEX($A$4:$N$1000,,13)&gt;=0)*(INDEX($A$4:$N$1000,,13)&lt;&gt;""),MATCH(ROW($A$4:$N$1000),ROW($A$4:$N$1000)),""),ROWS($A$4:A444)),COLUMNS($A$1:A441)),"")</f>
        <v/>
      </c>
      <c r="AV444" s="4" t="str">
        <f>IFERROR(VLOOKUP(AU444,$A:$N,13,0),"")</f>
        <v/>
      </c>
      <c r="AW444" s="4" t="str">
        <f ca="1"/>
        <v/>
      </c>
      <c r="AX444" s="4" t="str">
        <f ca="1"/>
        <v/>
      </c>
      <c r="AY444" s="4" t="str">
        <f ca="1">IFERROR(VLOOKUP(AW444,$A:$C,4,0),"")</f>
        <v/>
      </c>
    </row>
    <row r="445" spans="1:5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 s="20"/>
      <c r="Q445" s="4" t="str" cm="1">
        <f t="array" ref="Q445">IFERROR(INDEX($A$4:$N$1000,SMALL(IF((INDEX(MID($A$4:$N$1000,1,2),,11)&lt;&gt;"NN")*(INDEX($A$4:$N$1000,,13)&gt;=100)*(INDEX($A$4:$N$1000,,13)&lt;&gt;""),MATCH(ROW($A$4:$N$1000),ROW($A$4:$N$1000)),""),ROWS($A$4:A445)),COLUMNS($A$1:A442)),"")</f>
        <v/>
      </c>
      <c r="R445" s="4" t="str">
        <f>IFERROR(VLOOKUP(Q445,$A:$N,13,0),"")</f>
        <v/>
      </c>
      <c r="S445" s="4" t="str">
        <f ca="1"/>
        <v/>
      </c>
      <c r="T445" s="4" t="str">
        <f ca="1"/>
        <v/>
      </c>
      <c r="U445" s="4" t="str">
        <f t="shared" ca="1" si="43"/>
        <v/>
      </c>
      <c r="X445" s="4" t="str">
        <f>IFERROR(VLOOKUP(V445,$A:$C,4,0),"")</f>
        <v/>
      </c>
      <c r="AA445" s="4" t="str">
        <f t="shared" si="44"/>
        <v/>
      </c>
      <c r="AB445" s="8" t="str" cm="1">
        <f t="array" ref="AB445">IFERROR(INDEX($A$4:$N$1000,SMALL(IF((INDEX(MID($A$4:$N$1000,1,2),,11)&lt;&gt;"NN")*(INDEX($A$4:$N$1000,,13)&gt;=50)*(INDEX($A$4:$N$1000,,13)&lt;100)*(INDEX($A$4:$N$1000,,13)&lt;&gt;""),MATCH(ROW($A$4:$N$1000),ROW($A$4:$N$1000)),""),ROWS($A$4:A445)),COLUMNS($A$1:A442)),"")</f>
        <v/>
      </c>
      <c r="AC445" s="4" t="str">
        <f>IFERROR(VLOOKUP(AB445,$A:$N,13,0),"")</f>
        <v/>
      </c>
      <c r="AD445" s="4" t="str">
        <f ca="1"/>
        <v/>
      </c>
      <c r="AE445" s="4" t="str">
        <f ca="1"/>
        <v/>
      </c>
      <c r="AF445" s="4" t="str">
        <f t="shared" ca="1" si="45"/>
        <v/>
      </c>
      <c r="AI445" s="4" t="str">
        <f>IFERROR(VLOOKUP(AG445,$A:$C,4,0),"")</f>
        <v/>
      </c>
      <c r="AL445" s="4" t="str">
        <f>IFERROR(VLOOKUP(AJ445,$A:$C,4,0),"")</f>
        <v/>
      </c>
      <c r="AM445" s="8" t="str" cm="1">
        <f t="array" ref="AM445">IFERROR(INDEX($A$4:$N$1000,SMALL(IF((INDEX(MID($A$4:$N$1000,1,2),,11)&lt;&gt;"NN")*(INDEX($A$4:$N$1000,,13)&gt;=0)*(INDEX($A$4:$N$1000,,13)&lt;50)*(INDEX($A$4:$N$1000,,13)&lt;&gt;""),MATCH(ROW($A$4:$N$1000),ROW($A$4:$N$1000)),""),ROWS($A$4:A445)),COLUMNS($A$1:A442)),"")</f>
        <v/>
      </c>
      <c r="AN445" s="4" t="str">
        <f>IFERROR(VLOOKUP(AM445,$A:$N,13,0),"")</f>
        <v/>
      </c>
      <c r="AO445" s="4" t="str">
        <f ca="1"/>
        <v/>
      </c>
      <c r="AP445" s="4" t="str">
        <f ca="1"/>
        <v/>
      </c>
      <c r="AQ445" s="4" t="str">
        <f t="shared" ca="1" si="46"/>
        <v/>
      </c>
      <c r="AT445" s="4" t="str">
        <f>IFERROR(VLOOKUP(AR445,$A:$C,4,0),"")</f>
        <v/>
      </c>
      <c r="AU445" s="8" t="str" cm="1">
        <f t="array" ref="AU445">IFERROR(INDEX($A$4:$N$1000,SMALL(IF((INDEX(MID($A$4:$N$1000,1,2),,11)="NN")*(INDEX($A$4:$N$1000,,13)&gt;=0)*(INDEX($A$4:$N$1000,,13)&lt;&gt;""),MATCH(ROW($A$4:$N$1000),ROW($A$4:$N$1000)),""),ROWS($A$4:A445)),COLUMNS($A$1:A442)),"")</f>
        <v/>
      </c>
      <c r="AV445" s="4" t="str">
        <f>IFERROR(VLOOKUP(AU445,$A:$N,13,0),"")</f>
        <v/>
      </c>
      <c r="AW445" s="4" t="str">
        <f ca="1"/>
        <v/>
      </c>
      <c r="AX445" s="4" t="str">
        <f ca="1"/>
        <v/>
      </c>
      <c r="AY445" s="4" t="str">
        <f ca="1">IFERROR(VLOOKUP(AW445,$A:$C,4,0),"")</f>
        <v/>
      </c>
    </row>
    <row r="446" spans="1:5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 s="20"/>
      <c r="Q446" s="4" t="str" cm="1">
        <f t="array" ref="Q446">IFERROR(INDEX($A$4:$N$1000,SMALL(IF((INDEX(MID($A$4:$N$1000,1,2),,11)&lt;&gt;"NN")*(INDEX($A$4:$N$1000,,13)&gt;=100)*(INDEX($A$4:$N$1000,,13)&lt;&gt;""),MATCH(ROW($A$4:$N$1000),ROW($A$4:$N$1000)),""),ROWS($A$4:A446)),COLUMNS($A$1:A443)),"")</f>
        <v/>
      </c>
      <c r="R446" s="4" t="str">
        <f>IFERROR(VLOOKUP(Q446,$A:$N,13,0),"")</f>
        <v/>
      </c>
      <c r="S446" s="4" t="str">
        <f ca="1"/>
        <v/>
      </c>
      <c r="T446" s="4" t="str">
        <f ca="1"/>
        <v/>
      </c>
      <c r="U446" s="4" t="str">
        <f t="shared" ca="1" si="43"/>
        <v/>
      </c>
      <c r="X446" s="4" t="str">
        <f>IFERROR(VLOOKUP(V446,$A:$C,4,0),"")</f>
        <v/>
      </c>
      <c r="AA446" s="4" t="str">
        <f t="shared" si="44"/>
        <v/>
      </c>
      <c r="AB446" s="8" t="str" cm="1">
        <f t="array" ref="AB446">IFERROR(INDEX($A$4:$N$1000,SMALL(IF((INDEX(MID($A$4:$N$1000,1,2),,11)&lt;&gt;"NN")*(INDEX($A$4:$N$1000,,13)&gt;=50)*(INDEX($A$4:$N$1000,,13)&lt;100)*(INDEX($A$4:$N$1000,,13)&lt;&gt;""),MATCH(ROW($A$4:$N$1000),ROW($A$4:$N$1000)),""),ROWS($A$4:A446)),COLUMNS($A$1:A443)),"")</f>
        <v/>
      </c>
      <c r="AC446" s="4" t="str">
        <f>IFERROR(VLOOKUP(AB446,$A:$N,13,0),"")</f>
        <v/>
      </c>
      <c r="AD446" s="4" t="str">
        <f ca="1"/>
        <v/>
      </c>
      <c r="AE446" s="4" t="str">
        <f ca="1"/>
        <v/>
      </c>
      <c r="AF446" s="4" t="str">
        <f t="shared" ca="1" si="45"/>
        <v/>
      </c>
      <c r="AI446" s="4" t="str">
        <f>IFERROR(VLOOKUP(AG446,$A:$C,4,0),"")</f>
        <v/>
      </c>
      <c r="AL446" s="4" t="str">
        <f>IFERROR(VLOOKUP(AJ446,$A:$C,4,0),"")</f>
        <v/>
      </c>
      <c r="AM446" s="8" t="str" cm="1">
        <f t="array" ref="AM446">IFERROR(INDEX($A$4:$N$1000,SMALL(IF((INDEX(MID($A$4:$N$1000,1,2),,11)&lt;&gt;"NN")*(INDEX($A$4:$N$1000,,13)&gt;=0)*(INDEX($A$4:$N$1000,,13)&lt;50)*(INDEX($A$4:$N$1000,,13)&lt;&gt;""),MATCH(ROW($A$4:$N$1000),ROW($A$4:$N$1000)),""),ROWS($A$4:A446)),COLUMNS($A$1:A443)),"")</f>
        <v/>
      </c>
      <c r="AN446" s="4" t="str">
        <f>IFERROR(VLOOKUP(AM446,$A:$N,13,0),"")</f>
        <v/>
      </c>
      <c r="AO446" s="4" t="str">
        <f ca="1"/>
        <v/>
      </c>
      <c r="AP446" s="4" t="str">
        <f ca="1"/>
        <v/>
      </c>
      <c r="AQ446" s="4" t="str">
        <f t="shared" ca="1" si="46"/>
        <v/>
      </c>
      <c r="AT446" s="4" t="str">
        <f>IFERROR(VLOOKUP(AR446,$A:$C,4,0),"")</f>
        <v/>
      </c>
      <c r="AU446" s="8" t="str" cm="1">
        <f t="array" ref="AU446">IFERROR(INDEX($A$4:$N$1000,SMALL(IF((INDEX(MID($A$4:$N$1000,1,2),,11)="NN")*(INDEX($A$4:$N$1000,,13)&gt;=0)*(INDEX($A$4:$N$1000,,13)&lt;&gt;""),MATCH(ROW($A$4:$N$1000),ROW($A$4:$N$1000)),""),ROWS($A$4:A446)),COLUMNS($A$1:A443)),"")</f>
        <v/>
      </c>
      <c r="AV446" s="4" t="str">
        <f>IFERROR(VLOOKUP(AU446,$A:$N,13,0),"")</f>
        <v/>
      </c>
      <c r="AW446" s="4" t="str">
        <f ca="1"/>
        <v/>
      </c>
      <c r="AX446" s="4" t="str">
        <f ca="1"/>
        <v/>
      </c>
      <c r="AY446" s="4" t="str">
        <f ca="1">IFERROR(VLOOKUP(AW446,$A:$C,4,0),"")</f>
        <v/>
      </c>
    </row>
    <row r="447" spans="1:5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 s="20"/>
      <c r="Q447" s="4" t="str" cm="1">
        <f t="array" ref="Q447">IFERROR(INDEX($A$4:$N$1000,SMALL(IF((INDEX(MID($A$4:$N$1000,1,2),,11)&lt;&gt;"NN")*(INDEX($A$4:$N$1000,,13)&gt;=100)*(INDEX($A$4:$N$1000,,13)&lt;&gt;""),MATCH(ROW($A$4:$N$1000),ROW($A$4:$N$1000)),""),ROWS($A$4:A447)),COLUMNS($A$1:A444)),"")</f>
        <v/>
      </c>
      <c r="R447" s="4" t="str">
        <f>IFERROR(VLOOKUP(Q447,$A:$N,13,0),"")</f>
        <v/>
      </c>
      <c r="S447" s="4" t="str">
        <f ca="1"/>
        <v/>
      </c>
      <c r="T447" s="4" t="str">
        <f ca="1"/>
        <v/>
      </c>
      <c r="U447" s="4" t="str">
        <f t="shared" ca="1" si="43"/>
        <v/>
      </c>
      <c r="X447" s="4" t="str">
        <f>IFERROR(VLOOKUP(V447,$A:$C,4,0),"")</f>
        <v/>
      </c>
      <c r="AA447" s="4" t="str">
        <f t="shared" si="44"/>
        <v/>
      </c>
      <c r="AB447" s="8" t="str" cm="1">
        <f t="array" ref="AB447">IFERROR(INDEX($A$4:$N$1000,SMALL(IF((INDEX(MID($A$4:$N$1000,1,2),,11)&lt;&gt;"NN")*(INDEX($A$4:$N$1000,,13)&gt;=50)*(INDEX($A$4:$N$1000,,13)&lt;100)*(INDEX($A$4:$N$1000,,13)&lt;&gt;""),MATCH(ROW($A$4:$N$1000),ROW($A$4:$N$1000)),""),ROWS($A$4:A447)),COLUMNS($A$1:A444)),"")</f>
        <v/>
      </c>
      <c r="AC447" s="4" t="str">
        <f>IFERROR(VLOOKUP(AB447,$A:$N,13,0),"")</f>
        <v/>
      </c>
      <c r="AD447" s="4" t="str">
        <f ca="1"/>
        <v/>
      </c>
      <c r="AE447" s="4" t="str">
        <f ca="1"/>
        <v/>
      </c>
      <c r="AF447" s="4" t="str">
        <f t="shared" ca="1" si="45"/>
        <v/>
      </c>
      <c r="AI447" s="4" t="str">
        <f>IFERROR(VLOOKUP(AG447,$A:$C,4,0),"")</f>
        <v/>
      </c>
      <c r="AL447" s="4" t="str">
        <f>IFERROR(VLOOKUP(AJ447,$A:$C,4,0),"")</f>
        <v/>
      </c>
      <c r="AM447" s="8" t="str" cm="1">
        <f t="array" ref="AM447">IFERROR(INDEX($A$4:$N$1000,SMALL(IF((INDEX(MID($A$4:$N$1000,1,2),,11)&lt;&gt;"NN")*(INDEX($A$4:$N$1000,,13)&gt;=0)*(INDEX($A$4:$N$1000,,13)&lt;50)*(INDEX($A$4:$N$1000,,13)&lt;&gt;""),MATCH(ROW($A$4:$N$1000),ROW($A$4:$N$1000)),""),ROWS($A$4:A447)),COLUMNS($A$1:A444)),"")</f>
        <v/>
      </c>
      <c r="AN447" s="4" t="str">
        <f>IFERROR(VLOOKUP(AM447,$A:$N,13,0),"")</f>
        <v/>
      </c>
      <c r="AO447" s="4" t="str">
        <f ca="1"/>
        <v/>
      </c>
      <c r="AP447" s="4" t="str">
        <f ca="1"/>
        <v/>
      </c>
      <c r="AQ447" s="4" t="str">
        <f t="shared" ca="1" si="46"/>
        <v/>
      </c>
      <c r="AT447" s="4" t="str">
        <f>IFERROR(VLOOKUP(AR447,$A:$C,4,0),"")</f>
        <v/>
      </c>
      <c r="AU447" s="8" t="str" cm="1">
        <f t="array" ref="AU447">IFERROR(INDEX($A$4:$N$1000,SMALL(IF((INDEX(MID($A$4:$N$1000,1,2),,11)="NN")*(INDEX($A$4:$N$1000,,13)&gt;=0)*(INDEX($A$4:$N$1000,,13)&lt;&gt;""),MATCH(ROW($A$4:$N$1000),ROW($A$4:$N$1000)),""),ROWS($A$4:A447)),COLUMNS($A$1:A444)),"")</f>
        <v/>
      </c>
      <c r="AV447" s="4" t="str">
        <f>IFERROR(VLOOKUP(AU447,$A:$N,13,0),"")</f>
        <v/>
      </c>
      <c r="AW447" s="4" t="str">
        <f ca="1"/>
        <v/>
      </c>
      <c r="AX447" s="4" t="str">
        <f ca="1"/>
        <v/>
      </c>
      <c r="AY447" s="4" t="str">
        <f ca="1">IFERROR(VLOOKUP(AW447,$A:$C,4,0),"")</f>
        <v/>
      </c>
    </row>
    <row r="448" spans="1:5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 s="20"/>
      <c r="Q448" s="4" t="str" cm="1">
        <f t="array" ref="Q448">IFERROR(INDEX($A$4:$N$1000,SMALL(IF((INDEX(MID($A$4:$N$1000,1,2),,11)&lt;&gt;"NN")*(INDEX($A$4:$N$1000,,13)&gt;=100)*(INDEX($A$4:$N$1000,,13)&lt;&gt;""),MATCH(ROW($A$4:$N$1000),ROW($A$4:$N$1000)),""),ROWS($A$4:A448)),COLUMNS($A$1:A445)),"")</f>
        <v/>
      </c>
      <c r="R448" s="4" t="str">
        <f>IFERROR(VLOOKUP(Q448,$A:$N,13,0),"")</f>
        <v/>
      </c>
      <c r="S448" s="4" t="str">
        <f ca="1"/>
        <v/>
      </c>
      <c r="T448" s="4" t="str">
        <f ca="1"/>
        <v/>
      </c>
      <c r="U448" s="4" t="str">
        <f t="shared" ca="1" si="43"/>
        <v/>
      </c>
      <c r="X448" s="4" t="str">
        <f>IFERROR(VLOOKUP(V448,$A:$C,4,0),"")</f>
        <v/>
      </c>
      <c r="AA448" s="4" t="str">
        <f t="shared" si="44"/>
        <v/>
      </c>
      <c r="AB448" s="8" t="str" cm="1">
        <f t="array" ref="AB448">IFERROR(INDEX($A$4:$N$1000,SMALL(IF((INDEX(MID($A$4:$N$1000,1,2),,11)&lt;&gt;"NN")*(INDEX($A$4:$N$1000,,13)&gt;=50)*(INDEX($A$4:$N$1000,,13)&lt;100)*(INDEX($A$4:$N$1000,,13)&lt;&gt;""),MATCH(ROW($A$4:$N$1000),ROW($A$4:$N$1000)),""),ROWS($A$4:A448)),COLUMNS($A$1:A445)),"")</f>
        <v/>
      </c>
      <c r="AC448" s="4" t="str">
        <f>IFERROR(VLOOKUP(AB448,$A:$N,13,0),"")</f>
        <v/>
      </c>
      <c r="AD448" s="4" t="str">
        <f ca="1"/>
        <v/>
      </c>
      <c r="AE448" s="4" t="str">
        <f ca="1"/>
        <v/>
      </c>
      <c r="AF448" s="4" t="str">
        <f t="shared" ca="1" si="45"/>
        <v/>
      </c>
      <c r="AI448" s="4" t="str">
        <f>IFERROR(VLOOKUP(AG448,$A:$C,4,0),"")</f>
        <v/>
      </c>
      <c r="AL448" s="4" t="str">
        <f>IFERROR(VLOOKUP(AJ448,$A:$C,4,0),"")</f>
        <v/>
      </c>
      <c r="AM448" s="8" t="str" cm="1">
        <f t="array" ref="AM448">IFERROR(INDEX($A$4:$N$1000,SMALL(IF((INDEX(MID($A$4:$N$1000,1,2),,11)&lt;&gt;"NN")*(INDEX($A$4:$N$1000,,13)&gt;=0)*(INDEX($A$4:$N$1000,,13)&lt;50)*(INDEX($A$4:$N$1000,,13)&lt;&gt;""),MATCH(ROW($A$4:$N$1000),ROW($A$4:$N$1000)),""),ROWS($A$4:A448)),COLUMNS($A$1:A445)),"")</f>
        <v/>
      </c>
      <c r="AN448" s="4" t="str">
        <f>IFERROR(VLOOKUP(AM448,$A:$N,13,0),"")</f>
        <v/>
      </c>
      <c r="AO448" s="4" t="str">
        <f ca="1"/>
        <v/>
      </c>
      <c r="AP448" s="4" t="str">
        <f ca="1"/>
        <v/>
      </c>
      <c r="AQ448" s="4" t="str">
        <f t="shared" ca="1" si="46"/>
        <v/>
      </c>
      <c r="AT448" s="4" t="str">
        <f>IFERROR(VLOOKUP(AR448,$A:$C,4,0),"")</f>
        <v/>
      </c>
      <c r="AU448" s="8" t="str" cm="1">
        <f t="array" ref="AU448">IFERROR(INDEX($A$4:$N$1000,SMALL(IF((INDEX(MID($A$4:$N$1000,1,2),,11)="NN")*(INDEX($A$4:$N$1000,,13)&gt;=0)*(INDEX($A$4:$N$1000,,13)&lt;&gt;""),MATCH(ROW($A$4:$N$1000),ROW($A$4:$N$1000)),""),ROWS($A$4:A448)),COLUMNS($A$1:A445)),"")</f>
        <v/>
      </c>
      <c r="AV448" s="4" t="str">
        <f>IFERROR(VLOOKUP(AU448,$A:$N,13,0),"")</f>
        <v/>
      </c>
      <c r="AW448" s="4" t="str">
        <f ca="1"/>
        <v/>
      </c>
      <c r="AX448" s="4" t="str">
        <f ca="1"/>
        <v/>
      </c>
      <c r="AY448" s="4" t="str">
        <f ca="1">IFERROR(VLOOKUP(AW448,$A:$C,4,0),"")</f>
        <v/>
      </c>
    </row>
    <row r="449" spans="1:5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 s="20"/>
      <c r="Q449" s="4" t="str" cm="1">
        <f t="array" ref="Q449">IFERROR(INDEX($A$4:$N$1000,SMALL(IF((INDEX(MID($A$4:$N$1000,1,2),,11)&lt;&gt;"NN")*(INDEX($A$4:$N$1000,,13)&gt;=100)*(INDEX($A$4:$N$1000,,13)&lt;&gt;""),MATCH(ROW($A$4:$N$1000),ROW($A$4:$N$1000)),""),ROWS($A$4:A449)),COLUMNS($A$1:A446)),"")</f>
        <v/>
      </c>
      <c r="R449" s="4" t="str">
        <f>IFERROR(VLOOKUP(Q449,$A:$N,13,0),"")</f>
        <v/>
      </c>
      <c r="S449" s="4" t="str">
        <f ca="1"/>
        <v/>
      </c>
      <c r="T449" s="4" t="str">
        <f ca="1"/>
        <v/>
      </c>
      <c r="U449" s="4" t="str">
        <f t="shared" ca="1" si="43"/>
        <v/>
      </c>
      <c r="X449" s="4" t="str">
        <f>IFERROR(VLOOKUP(V449,$A:$C,4,0),"")</f>
        <v/>
      </c>
      <c r="AA449" s="4" t="str">
        <f t="shared" si="44"/>
        <v/>
      </c>
      <c r="AB449" s="8" t="str" cm="1">
        <f t="array" ref="AB449">IFERROR(INDEX($A$4:$N$1000,SMALL(IF((INDEX(MID($A$4:$N$1000,1,2),,11)&lt;&gt;"NN")*(INDEX($A$4:$N$1000,,13)&gt;=50)*(INDEX($A$4:$N$1000,,13)&lt;100)*(INDEX($A$4:$N$1000,,13)&lt;&gt;""),MATCH(ROW($A$4:$N$1000),ROW($A$4:$N$1000)),""),ROWS($A$4:A449)),COLUMNS($A$1:A446)),"")</f>
        <v/>
      </c>
      <c r="AC449" s="4" t="str">
        <f>IFERROR(VLOOKUP(AB449,$A:$N,13,0),"")</f>
        <v/>
      </c>
      <c r="AD449" s="4" t="str">
        <f ca="1"/>
        <v/>
      </c>
      <c r="AE449" s="4" t="str">
        <f ca="1"/>
        <v/>
      </c>
      <c r="AF449" s="4" t="str">
        <f t="shared" ca="1" si="45"/>
        <v/>
      </c>
      <c r="AI449" s="4" t="str">
        <f>IFERROR(VLOOKUP(AG449,$A:$C,4,0),"")</f>
        <v/>
      </c>
      <c r="AL449" s="4" t="str">
        <f>IFERROR(VLOOKUP(AJ449,$A:$C,4,0),"")</f>
        <v/>
      </c>
      <c r="AM449" s="8" t="str" cm="1">
        <f t="array" ref="AM449">IFERROR(INDEX($A$4:$N$1000,SMALL(IF((INDEX(MID($A$4:$N$1000,1,2),,11)&lt;&gt;"NN")*(INDEX($A$4:$N$1000,,13)&gt;=0)*(INDEX($A$4:$N$1000,,13)&lt;50)*(INDEX($A$4:$N$1000,,13)&lt;&gt;""),MATCH(ROW($A$4:$N$1000),ROW($A$4:$N$1000)),""),ROWS($A$4:A449)),COLUMNS($A$1:A446)),"")</f>
        <v/>
      </c>
      <c r="AN449" s="4" t="str">
        <f>IFERROR(VLOOKUP(AM449,$A:$N,13,0),"")</f>
        <v/>
      </c>
      <c r="AO449" s="4" t="str">
        <f ca="1"/>
        <v/>
      </c>
      <c r="AP449" s="4" t="str">
        <f ca="1"/>
        <v/>
      </c>
      <c r="AQ449" s="4" t="str">
        <f t="shared" ca="1" si="46"/>
        <v/>
      </c>
      <c r="AT449" s="4" t="str">
        <f>IFERROR(VLOOKUP(AR449,$A:$C,4,0),"")</f>
        <v/>
      </c>
      <c r="AU449" s="8" t="str" cm="1">
        <f t="array" ref="AU449">IFERROR(INDEX($A$4:$N$1000,SMALL(IF((INDEX(MID($A$4:$N$1000,1,2),,11)="NN")*(INDEX($A$4:$N$1000,,13)&gt;=0)*(INDEX($A$4:$N$1000,,13)&lt;&gt;""),MATCH(ROW($A$4:$N$1000),ROW($A$4:$N$1000)),""),ROWS($A$4:A449)),COLUMNS($A$1:A446)),"")</f>
        <v/>
      </c>
      <c r="AV449" s="4" t="str">
        <f>IFERROR(VLOOKUP(AU449,$A:$N,13,0),"")</f>
        <v/>
      </c>
      <c r="AW449" s="4" t="str">
        <f ca="1"/>
        <v/>
      </c>
      <c r="AX449" s="4" t="str">
        <f ca="1"/>
        <v/>
      </c>
      <c r="AY449" s="4" t="str">
        <f ca="1">IFERROR(VLOOKUP(AW449,$A:$C,4,0),"")</f>
        <v/>
      </c>
    </row>
    <row r="450" spans="1:5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 s="20"/>
      <c r="Q450" s="4" t="str" cm="1">
        <f t="array" ref="Q450">IFERROR(INDEX($A$4:$N$1000,SMALL(IF((INDEX(MID($A$4:$N$1000,1,2),,11)&lt;&gt;"NN")*(INDEX($A$4:$N$1000,,13)&gt;=100)*(INDEX($A$4:$N$1000,,13)&lt;&gt;""),MATCH(ROW($A$4:$N$1000),ROW($A$4:$N$1000)),""),ROWS($A$4:A450)),COLUMNS($A$1:A447)),"")</f>
        <v/>
      </c>
      <c r="R450" s="4" t="str">
        <f>IFERROR(VLOOKUP(Q450,$A:$N,13,0),"")</f>
        <v/>
      </c>
      <c r="S450" s="4" t="str">
        <f ca="1"/>
        <v/>
      </c>
      <c r="T450" s="4" t="str">
        <f ca="1"/>
        <v/>
      </c>
      <c r="U450" s="4" t="str">
        <f t="shared" ca="1" si="43"/>
        <v/>
      </c>
      <c r="X450" s="4" t="str">
        <f>IFERROR(VLOOKUP(V450,$A:$C,4,0),"")</f>
        <v/>
      </c>
      <c r="AA450" s="4" t="str">
        <f t="shared" si="44"/>
        <v/>
      </c>
      <c r="AB450" s="8" t="str" cm="1">
        <f t="array" ref="AB450">IFERROR(INDEX($A$4:$N$1000,SMALL(IF((INDEX(MID($A$4:$N$1000,1,2),,11)&lt;&gt;"NN")*(INDEX($A$4:$N$1000,,13)&gt;=50)*(INDEX($A$4:$N$1000,,13)&lt;100)*(INDEX($A$4:$N$1000,,13)&lt;&gt;""),MATCH(ROW($A$4:$N$1000),ROW($A$4:$N$1000)),""),ROWS($A$4:A450)),COLUMNS($A$1:A447)),"")</f>
        <v/>
      </c>
      <c r="AC450" s="4" t="str">
        <f>IFERROR(VLOOKUP(AB450,$A:$N,13,0),"")</f>
        <v/>
      </c>
      <c r="AD450" s="4" t="str">
        <f ca="1"/>
        <v/>
      </c>
      <c r="AE450" s="4" t="str">
        <f ca="1"/>
        <v/>
      </c>
      <c r="AF450" s="4" t="str">
        <f t="shared" ca="1" si="45"/>
        <v/>
      </c>
      <c r="AI450" s="4" t="str">
        <f>IFERROR(VLOOKUP(AG450,$A:$C,4,0),"")</f>
        <v/>
      </c>
      <c r="AL450" s="4" t="str">
        <f>IFERROR(VLOOKUP(AJ450,$A:$C,4,0),"")</f>
        <v/>
      </c>
      <c r="AM450" s="8" t="str" cm="1">
        <f t="array" ref="AM450">IFERROR(INDEX($A$4:$N$1000,SMALL(IF((INDEX(MID($A$4:$N$1000,1,2),,11)&lt;&gt;"NN")*(INDEX($A$4:$N$1000,,13)&gt;=0)*(INDEX($A$4:$N$1000,,13)&lt;50)*(INDEX($A$4:$N$1000,,13)&lt;&gt;""),MATCH(ROW($A$4:$N$1000),ROW($A$4:$N$1000)),""),ROWS($A$4:A450)),COLUMNS($A$1:A447)),"")</f>
        <v/>
      </c>
      <c r="AN450" s="4" t="str">
        <f>IFERROR(VLOOKUP(AM450,$A:$N,13,0),"")</f>
        <v/>
      </c>
      <c r="AO450" s="4" t="str">
        <f ca="1"/>
        <v/>
      </c>
      <c r="AP450" s="4" t="str">
        <f ca="1"/>
        <v/>
      </c>
      <c r="AQ450" s="4" t="str">
        <f t="shared" ca="1" si="46"/>
        <v/>
      </c>
      <c r="AT450" s="4" t="str">
        <f>IFERROR(VLOOKUP(AR450,$A:$C,4,0),"")</f>
        <v/>
      </c>
      <c r="AU450" s="8" t="str" cm="1">
        <f t="array" ref="AU450">IFERROR(INDEX($A$4:$N$1000,SMALL(IF((INDEX(MID($A$4:$N$1000,1,2),,11)="NN")*(INDEX($A$4:$N$1000,,13)&gt;=0)*(INDEX($A$4:$N$1000,,13)&lt;&gt;""),MATCH(ROW($A$4:$N$1000),ROW($A$4:$N$1000)),""),ROWS($A$4:A450)),COLUMNS($A$1:A447)),"")</f>
        <v/>
      </c>
      <c r="AV450" s="4" t="str">
        <f>IFERROR(VLOOKUP(AU450,$A:$N,13,0),"")</f>
        <v/>
      </c>
      <c r="AW450" s="4" t="str">
        <f ca="1"/>
        <v/>
      </c>
      <c r="AX450" s="4" t="str">
        <f ca="1"/>
        <v/>
      </c>
      <c r="AY450" s="4" t="str">
        <f ca="1">IFERROR(VLOOKUP(AW450,$A:$C,4,0),"")</f>
        <v/>
      </c>
    </row>
    <row r="451" spans="1:5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 s="20"/>
      <c r="Q451" s="4" t="str" cm="1">
        <f t="array" ref="Q451">IFERROR(INDEX($A$4:$N$1000,SMALL(IF((INDEX(MID($A$4:$N$1000,1,2),,11)&lt;&gt;"NN")*(INDEX($A$4:$N$1000,,13)&gt;=100)*(INDEX($A$4:$N$1000,,13)&lt;&gt;""),MATCH(ROW($A$4:$N$1000),ROW($A$4:$N$1000)),""),ROWS($A$4:A451)),COLUMNS($A$1:A448)),"")</f>
        <v/>
      </c>
      <c r="R451" s="4" t="str">
        <f>IFERROR(VLOOKUP(Q451,$A:$N,13,0),"")</f>
        <v/>
      </c>
      <c r="S451" s="4" t="str">
        <f ca="1"/>
        <v/>
      </c>
      <c r="T451" s="4" t="str">
        <f ca="1"/>
        <v/>
      </c>
      <c r="U451" s="4" t="str">
        <f t="shared" ca="1" si="43"/>
        <v/>
      </c>
      <c r="X451" s="4" t="str">
        <f>IFERROR(VLOOKUP(V451,$A:$C,4,0),"")</f>
        <v/>
      </c>
      <c r="AA451" s="4" t="str">
        <f t="shared" si="44"/>
        <v/>
      </c>
      <c r="AB451" s="8" t="str" cm="1">
        <f t="array" ref="AB451">IFERROR(INDEX($A$4:$N$1000,SMALL(IF((INDEX(MID($A$4:$N$1000,1,2),,11)&lt;&gt;"NN")*(INDEX($A$4:$N$1000,,13)&gt;=50)*(INDEX($A$4:$N$1000,,13)&lt;100)*(INDEX($A$4:$N$1000,,13)&lt;&gt;""),MATCH(ROW($A$4:$N$1000),ROW($A$4:$N$1000)),""),ROWS($A$4:A451)),COLUMNS($A$1:A448)),"")</f>
        <v/>
      </c>
      <c r="AC451" s="4" t="str">
        <f>IFERROR(VLOOKUP(AB451,$A:$N,13,0),"")</f>
        <v/>
      </c>
      <c r="AD451" s="4" t="str">
        <f ca="1"/>
        <v/>
      </c>
      <c r="AE451" s="4" t="str">
        <f ca="1"/>
        <v/>
      </c>
      <c r="AF451" s="4" t="str">
        <f t="shared" ca="1" si="45"/>
        <v/>
      </c>
      <c r="AI451" s="4" t="str">
        <f>IFERROR(VLOOKUP(AG451,$A:$C,4,0),"")</f>
        <v/>
      </c>
      <c r="AL451" s="4" t="str">
        <f>IFERROR(VLOOKUP(AJ451,$A:$C,4,0),"")</f>
        <v/>
      </c>
      <c r="AM451" s="8" t="str" cm="1">
        <f t="array" ref="AM451">IFERROR(INDEX($A$4:$N$1000,SMALL(IF((INDEX(MID($A$4:$N$1000,1,2),,11)&lt;&gt;"NN")*(INDEX($A$4:$N$1000,,13)&gt;=0)*(INDEX($A$4:$N$1000,,13)&lt;50)*(INDEX($A$4:$N$1000,,13)&lt;&gt;""),MATCH(ROW($A$4:$N$1000),ROW($A$4:$N$1000)),""),ROWS($A$4:A451)),COLUMNS($A$1:A448)),"")</f>
        <v/>
      </c>
      <c r="AN451" s="4" t="str">
        <f>IFERROR(VLOOKUP(AM451,$A:$N,13,0),"")</f>
        <v/>
      </c>
      <c r="AO451" s="4" t="str">
        <f ca="1"/>
        <v/>
      </c>
      <c r="AP451" s="4" t="str">
        <f ca="1"/>
        <v/>
      </c>
      <c r="AQ451" s="4" t="str">
        <f t="shared" ca="1" si="46"/>
        <v/>
      </c>
      <c r="AT451" s="4" t="str">
        <f>IFERROR(VLOOKUP(AR451,$A:$C,4,0),"")</f>
        <v/>
      </c>
      <c r="AU451" s="8" t="str" cm="1">
        <f t="array" ref="AU451">IFERROR(INDEX($A$4:$N$1000,SMALL(IF((INDEX(MID($A$4:$N$1000,1,2),,11)="NN")*(INDEX($A$4:$N$1000,,13)&gt;=0)*(INDEX($A$4:$N$1000,,13)&lt;&gt;""),MATCH(ROW($A$4:$N$1000),ROW($A$4:$N$1000)),""),ROWS($A$4:A451)),COLUMNS($A$1:A448)),"")</f>
        <v/>
      </c>
      <c r="AV451" s="4" t="str">
        <f>IFERROR(VLOOKUP(AU451,$A:$N,13,0),"")</f>
        <v/>
      </c>
      <c r="AW451" s="4" t="str">
        <f ca="1"/>
        <v/>
      </c>
      <c r="AX451" s="4" t="str">
        <f ca="1"/>
        <v/>
      </c>
      <c r="AY451" s="4" t="str">
        <f ca="1">IFERROR(VLOOKUP(AW451,$A:$C,4,0),"")</f>
        <v/>
      </c>
    </row>
    <row r="452" spans="1:5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 s="20"/>
      <c r="Q452" s="4" t="str" cm="1">
        <f t="array" ref="Q452">IFERROR(INDEX($A$4:$N$1000,SMALL(IF((INDEX(MID($A$4:$N$1000,1,2),,11)&lt;&gt;"NN")*(INDEX($A$4:$N$1000,,13)&gt;=100)*(INDEX($A$4:$N$1000,,13)&lt;&gt;""),MATCH(ROW($A$4:$N$1000),ROW($A$4:$N$1000)),""),ROWS($A$4:A452)),COLUMNS($A$1:A449)),"")</f>
        <v/>
      </c>
      <c r="R452" s="4" t="str">
        <f>IFERROR(VLOOKUP(Q452,$A:$N,13,0),"")</f>
        <v/>
      </c>
      <c r="S452" s="4" t="str">
        <f ca="1"/>
        <v/>
      </c>
      <c r="T452" s="4" t="str">
        <f ca="1"/>
        <v/>
      </c>
      <c r="U452" s="4" t="str">
        <f t="shared" ca="1" si="43"/>
        <v/>
      </c>
      <c r="X452" s="4" t="str">
        <f>IFERROR(VLOOKUP(V452,$A:$C,4,0),"")</f>
        <v/>
      </c>
      <c r="AA452" s="4" t="str">
        <f t="shared" si="44"/>
        <v/>
      </c>
      <c r="AB452" s="8" t="str" cm="1">
        <f t="array" ref="AB452">IFERROR(INDEX($A$4:$N$1000,SMALL(IF((INDEX(MID($A$4:$N$1000,1,2),,11)&lt;&gt;"NN")*(INDEX($A$4:$N$1000,,13)&gt;=50)*(INDEX($A$4:$N$1000,,13)&lt;100)*(INDEX($A$4:$N$1000,,13)&lt;&gt;""),MATCH(ROW($A$4:$N$1000),ROW($A$4:$N$1000)),""),ROWS($A$4:A452)),COLUMNS($A$1:A449)),"")</f>
        <v/>
      </c>
      <c r="AC452" s="4" t="str">
        <f>IFERROR(VLOOKUP(AB452,$A:$N,13,0),"")</f>
        <v/>
      </c>
      <c r="AD452" s="4" t="str">
        <f ca="1"/>
        <v/>
      </c>
      <c r="AE452" s="4" t="str">
        <f ca="1"/>
        <v/>
      </c>
      <c r="AF452" s="4" t="str">
        <f t="shared" ca="1" si="45"/>
        <v/>
      </c>
      <c r="AI452" s="4" t="str">
        <f>IFERROR(VLOOKUP(AG452,$A:$C,4,0),"")</f>
        <v/>
      </c>
      <c r="AL452" s="4" t="str">
        <f>IFERROR(VLOOKUP(AJ452,$A:$C,4,0),"")</f>
        <v/>
      </c>
      <c r="AM452" s="8" t="str" cm="1">
        <f t="array" ref="AM452">IFERROR(INDEX($A$4:$N$1000,SMALL(IF((INDEX(MID($A$4:$N$1000,1,2),,11)&lt;&gt;"NN")*(INDEX($A$4:$N$1000,,13)&gt;=0)*(INDEX($A$4:$N$1000,,13)&lt;50)*(INDEX($A$4:$N$1000,,13)&lt;&gt;""),MATCH(ROW($A$4:$N$1000),ROW($A$4:$N$1000)),""),ROWS($A$4:A452)),COLUMNS($A$1:A449)),"")</f>
        <v/>
      </c>
      <c r="AN452" s="4" t="str">
        <f>IFERROR(VLOOKUP(AM452,$A:$N,13,0),"")</f>
        <v/>
      </c>
      <c r="AO452" s="4" t="str">
        <f ca="1"/>
        <v/>
      </c>
      <c r="AP452" s="4" t="str">
        <f ca="1"/>
        <v/>
      </c>
      <c r="AQ452" s="4" t="str">
        <f t="shared" ca="1" si="46"/>
        <v/>
      </c>
      <c r="AT452" s="4" t="str">
        <f>IFERROR(VLOOKUP(AR452,$A:$C,4,0),"")</f>
        <v/>
      </c>
      <c r="AU452" s="8" t="str" cm="1">
        <f t="array" ref="AU452">IFERROR(INDEX($A$4:$N$1000,SMALL(IF((INDEX(MID($A$4:$N$1000,1,2),,11)="NN")*(INDEX($A$4:$N$1000,,13)&gt;=0)*(INDEX($A$4:$N$1000,,13)&lt;&gt;""),MATCH(ROW($A$4:$N$1000),ROW($A$4:$N$1000)),""),ROWS($A$4:A452)),COLUMNS($A$1:A449)),"")</f>
        <v/>
      </c>
      <c r="AV452" s="4" t="str">
        <f>IFERROR(VLOOKUP(AU452,$A:$N,13,0),"")</f>
        <v/>
      </c>
      <c r="AW452" s="4" t="str">
        <f ca="1"/>
        <v/>
      </c>
      <c r="AX452" s="4" t="str">
        <f ca="1"/>
        <v/>
      </c>
      <c r="AY452" s="4" t="str">
        <f ca="1">IFERROR(VLOOKUP(AW452,$A:$C,4,0),"")</f>
        <v/>
      </c>
    </row>
    <row r="453" spans="1:5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 s="20"/>
      <c r="Q453" s="4" t="str" cm="1">
        <f t="array" ref="Q453">IFERROR(INDEX($A$4:$N$1000,SMALL(IF((INDEX(MID($A$4:$N$1000,1,2),,11)&lt;&gt;"NN")*(INDEX($A$4:$N$1000,,13)&gt;=100)*(INDEX($A$4:$N$1000,,13)&lt;&gt;""),MATCH(ROW($A$4:$N$1000),ROW($A$4:$N$1000)),""),ROWS($A$4:A453)),COLUMNS($A$1:A450)),"")</f>
        <v/>
      </c>
      <c r="R453" s="4" t="str">
        <f>IFERROR(VLOOKUP(Q453,$A:$N,13,0),"")</f>
        <v/>
      </c>
      <c r="S453" s="4" t="str">
        <f ca="1"/>
        <v/>
      </c>
      <c r="T453" s="4" t="str">
        <f ca="1"/>
        <v/>
      </c>
      <c r="U453" s="4" t="str">
        <f t="shared" ref="U453:U516" ca="1" si="47">IFERROR(VLOOKUP(S453,$A:$C,3,0),"")</f>
        <v/>
      </c>
      <c r="X453" s="4" t="str">
        <f>IFERROR(VLOOKUP(V453,$A:$C,4,0),"")</f>
        <v/>
      </c>
      <c r="AA453" s="4" t="str">
        <f t="shared" ref="AA453:AA516" si="48">IFERROR(VLOOKUP(Y453,$A:$C,3,0),"")</f>
        <v/>
      </c>
      <c r="AB453" s="8" t="str" cm="1">
        <f t="array" ref="AB453">IFERROR(INDEX($A$4:$N$1000,SMALL(IF((INDEX(MID($A$4:$N$1000,1,2),,11)&lt;&gt;"NN")*(INDEX($A$4:$N$1000,,13)&gt;=50)*(INDEX($A$4:$N$1000,,13)&lt;100)*(INDEX($A$4:$N$1000,,13)&lt;&gt;""),MATCH(ROW($A$4:$N$1000),ROW($A$4:$N$1000)),""),ROWS($A$4:A453)),COLUMNS($A$1:A450)),"")</f>
        <v/>
      </c>
      <c r="AC453" s="4" t="str">
        <f>IFERROR(VLOOKUP(AB453,$A:$N,13,0),"")</f>
        <v/>
      </c>
      <c r="AD453" s="4" t="str">
        <f ca="1"/>
        <v/>
      </c>
      <c r="AE453" s="4" t="str">
        <f ca="1"/>
        <v/>
      </c>
      <c r="AF453" s="4" t="str">
        <f t="shared" ref="AF453:AF516" ca="1" si="49">IFERROR(VLOOKUP(AD453,$A:$C,4,0),"")</f>
        <v/>
      </c>
      <c r="AI453" s="4" t="str">
        <f>IFERROR(VLOOKUP(AG453,$A:$C,4,0),"")</f>
        <v/>
      </c>
      <c r="AL453" s="4" t="str">
        <f>IFERROR(VLOOKUP(AJ453,$A:$C,4,0),"")</f>
        <v/>
      </c>
      <c r="AM453" s="8" t="str" cm="1">
        <f t="array" ref="AM453">IFERROR(INDEX($A$4:$N$1000,SMALL(IF((INDEX(MID($A$4:$N$1000,1,2),,11)&lt;&gt;"NN")*(INDEX($A$4:$N$1000,,13)&gt;=0)*(INDEX($A$4:$N$1000,,13)&lt;50)*(INDEX($A$4:$N$1000,,13)&lt;&gt;""),MATCH(ROW($A$4:$N$1000),ROW($A$4:$N$1000)),""),ROWS($A$4:A453)),COLUMNS($A$1:A450)),"")</f>
        <v/>
      </c>
      <c r="AN453" s="4" t="str">
        <f>IFERROR(VLOOKUP(AM453,$A:$N,13,0),"")</f>
        <v/>
      </c>
      <c r="AO453" s="4" t="str">
        <f ca="1"/>
        <v/>
      </c>
      <c r="AP453" s="4" t="str">
        <f ca="1"/>
        <v/>
      </c>
      <c r="AQ453" s="4" t="str">
        <f t="shared" ref="AQ453:AQ516" ca="1" si="50">IFERROR(VLOOKUP(AO453,$A:$C,4,0),"")</f>
        <v/>
      </c>
      <c r="AT453" s="4" t="str">
        <f>IFERROR(VLOOKUP(AR453,$A:$C,4,0),"")</f>
        <v/>
      </c>
      <c r="AU453" s="8" t="str" cm="1">
        <f t="array" ref="AU453">IFERROR(INDEX($A$4:$N$1000,SMALL(IF((INDEX(MID($A$4:$N$1000,1,2),,11)="NN")*(INDEX($A$4:$N$1000,,13)&gt;=0)*(INDEX($A$4:$N$1000,,13)&lt;&gt;""),MATCH(ROW($A$4:$N$1000),ROW($A$4:$N$1000)),""),ROWS($A$4:A453)),COLUMNS($A$1:A450)),"")</f>
        <v/>
      </c>
      <c r="AV453" s="4" t="str">
        <f>IFERROR(VLOOKUP(AU453,$A:$N,13,0),"")</f>
        <v/>
      </c>
      <c r="AW453" s="4" t="str">
        <f ca="1"/>
        <v/>
      </c>
      <c r="AX453" s="4" t="str">
        <f ca="1"/>
        <v/>
      </c>
      <c r="AY453" s="4" t="str">
        <f ca="1">IFERROR(VLOOKUP(AW453,$A:$C,4,0),"")</f>
        <v/>
      </c>
    </row>
    <row r="454" spans="1:5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 s="20"/>
      <c r="Q454" s="4" t="str" cm="1">
        <f t="array" ref="Q454">IFERROR(INDEX($A$4:$N$1000,SMALL(IF((INDEX(MID($A$4:$N$1000,1,2),,11)&lt;&gt;"NN")*(INDEX($A$4:$N$1000,,13)&gt;=100)*(INDEX($A$4:$N$1000,,13)&lt;&gt;""),MATCH(ROW($A$4:$N$1000),ROW($A$4:$N$1000)),""),ROWS($A$4:A454)),COLUMNS($A$1:A451)),"")</f>
        <v/>
      </c>
      <c r="R454" s="4" t="str">
        <f>IFERROR(VLOOKUP(Q454,$A:$N,13,0),"")</f>
        <v/>
      </c>
      <c r="S454" s="4" t="str">
        <f ca="1"/>
        <v/>
      </c>
      <c r="T454" s="4" t="str">
        <f ca="1"/>
        <v/>
      </c>
      <c r="U454" s="4" t="str">
        <f t="shared" ca="1" si="47"/>
        <v/>
      </c>
      <c r="X454" s="4" t="str">
        <f>IFERROR(VLOOKUP(V454,$A:$C,4,0),"")</f>
        <v/>
      </c>
      <c r="AA454" s="4" t="str">
        <f t="shared" si="48"/>
        <v/>
      </c>
      <c r="AB454" s="8" t="str" cm="1">
        <f t="array" ref="AB454">IFERROR(INDEX($A$4:$N$1000,SMALL(IF((INDEX(MID($A$4:$N$1000,1,2),,11)&lt;&gt;"NN")*(INDEX($A$4:$N$1000,,13)&gt;=50)*(INDEX($A$4:$N$1000,,13)&lt;100)*(INDEX($A$4:$N$1000,,13)&lt;&gt;""),MATCH(ROW($A$4:$N$1000),ROW($A$4:$N$1000)),""),ROWS($A$4:A454)),COLUMNS($A$1:A451)),"")</f>
        <v/>
      </c>
      <c r="AC454" s="4" t="str">
        <f>IFERROR(VLOOKUP(AB454,$A:$N,13,0),"")</f>
        <v/>
      </c>
      <c r="AD454" s="4" t="str">
        <f ca="1"/>
        <v/>
      </c>
      <c r="AE454" s="4" t="str">
        <f ca="1"/>
        <v/>
      </c>
      <c r="AF454" s="4" t="str">
        <f t="shared" ca="1" si="49"/>
        <v/>
      </c>
      <c r="AI454" s="4" t="str">
        <f>IFERROR(VLOOKUP(AG454,$A:$C,4,0),"")</f>
        <v/>
      </c>
      <c r="AL454" s="4" t="str">
        <f>IFERROR(VLOOKUP(AJ454,$A:$C,4,0),"")</f>
        <v/>
      </c>
      <c r="AM454" s="8" t="str" cm="1">
        <f t="array" ref="AM454">IFERROR(INDEX($A$4:$N$1000,SMALL(IF((INDEX(MID($A$4:$N$1000,1,2),,11)&lt;&gt;"NN")*(INDEX($A$4:$N$1000,,13)&gt;=0)*(INDEX($A$4:$N$1000,,13)&lt;50)*(INDEX($A$4:$N$1000,,13)&lt;&gt;""),MATCH(ROW($A$4:$N$1000),ROW($A$4:$N$1000)),""),ROWS($A$4:A454)),COLUMNS($A$1:A451)),"")</f>
        <v/>
      </c>
      <c r="AN454" s="4" t="str">
        <f>IFERROR(VLOOKUP(AM454,$A:$N,13,0),"")</f>
        <v/>
      </c>
      <c r="AO454" s="4" t="str">
        <f ca="1"/>
        <v/>
      </c>
      <c r="AP454" s="4" t="str">
        <f ca="1"/>
        <v/>
      </c>
      <c r="AQ454" s="4" t="str">
        <f t="shared" ca="1" si="50"/>
        <v/>
      </c>
      <c r="AT454" s="4" t="str">
        <f>IFERROR(VLOOKUP(AR454,$A:$C,4,0),"")</f>
        <v/>
      </c>
      <c r="AU454" s="8" t="str" cm="1">
        <f t="array" ref="AU454">IFERROR(INDEX($A$4:$N$1000,SMALL(IF((INDEX(MID($A$4:$N$1000,1,2),,11)="NN")*(INDEX($A$4:$N$1000,,13)&gt;=0)*(INDEX($A$4:$N$1000,,13)&lt;&gt;""),MATCH(ROW($A$4:$N$1000),ROW($A$4:$N$1000)),""),ROWS($A$4:A454)),COLUMNS($A$1:A451)),"")</f>
        <v/>
      </c>
      <c r="AV454" s="4" t="str">
        <f>IFERROR(VLOOKUP(AU454,$A:$N,13,0),"")</f>
        <v/>
      </c>
      <c r="AW454" s="4" t="str">
        <f ca="1"/>
        <v/>
      </c>
      <c r="AX454" s="4" t="str">
        <f ca="1"/>
        <v/>
      </c>
      <c r="AY454" s="4" t="str">
        <f ca="1">IFERROR(VLOOKUP(AW454,$A:$C,4,0),"")</f>
        <v/>
      </c>
    </row>
    <row r="455" spans="1:5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 s="20"/>
      <c r="Q455" s="4" t="str" cm="1">
        <f t="array" ref="Q455">IFERROR(INDEX($A$4:$N$1000,SMALL(IF((INDEX(MID($A$4:$N$1000,1,2),,11)&lt;&gt;"NN")*(INDEX($A$4:$N$1000,,13)&gt;=100)*(INDEX($A$4:$N$1000,,13)&lt;&gt;""),MATCH(ROW($A$4:$N$1000),ROW($A$4:$N$1000)),""),ROWS($A$4:A455)),COLUMNS($A$1:A452)),"")</f>
        <v/>
      </c>
      <c r="R455" s="4" t="str">
        <f>IFERROR(VLOOKUP(Q455,$A:$N,13,0),"")</f>
        <v/>
      </c>
      <c r="S455" s="4" t="str">
        <f ca="1"/>
        <v/>
      </c>
      <c r="T455" s="4" t="str">
        <f ca="1"/>
        <v/>
      </c>
      <c r="U455" s="4" t="str">
        <f t="shared" ca="1" si="47"/>
        <v/>
      </c>
      <c r="X455" s="4" t="str">
        <f>IFERROR(VLOOKUP(V455,$A:$C,4,0),"")</f>
        <v/>
      </c>
      <c r="AA455" s="4" t="str">
        <f t="shared" si="48"/>
        <v/>
      </c>
      <c r="AB455" s="8" t="str" cm="1">
        <f t="array" ref="AB455">IFERROR(INDEX($A$4:$N$1000,SMALL(IF((INDEX(MID($A$4:$N$1000,1,2),,11)&lt;&gt;"NN")*(INDEX($A$4:$N$1000,,13)&gt;=50)*(INDEX($A$4:$N$1000,,13)&lt;100)*(INDEX($A$4:$N$1000,,13)&lt;&gt;""),MATCH(ROW($A$4:$N$1000),ROW($A$4:$N$1000)),""),ROWS($A$4:A455)),COLUMNS($A$1:A452)),"")</f>
        <v/>
      </c>
      <c r="AC455" s="4" t="str">
        <f>IFERROR(VLOOKUP(AB455,$A:$N,13,0),"")</f>
        <v/>
      </c>
      <c r="AD455" s="4" t="str">
        <f ca="1"/>
        <v/>
      </c>
      <c r="AE455" s="4" t="str">
        <f ca="1"/>
        <v/>
      </c>
      <c r="AF455" s="4" t="str">
        <f t="shared" ca="1" si="49"/>
        <v/>
      </c>
      <c r="AI455" s="4" t="str">
        <f>IFERROR(VLOOKUP(AG455,$A:$C,4,0),"")</f>
        <v/>
      </c>
      <c r="AL455" s="4" t="str">
        <f>IFERROR(VLOOKUP(AJ455,$A:$C,4,0),"")</f>
        <v/>
      </c>
      <c r="AM455" s="8" t="str" cm="1">
        <f t="array" ref="AM455">IFERROR(INDEX($A$4:$N$1000,SMALL(IF((INDEX(MID($A$4:$N$1000,1,2),,11)&lt;&gt;"NN")*(INDEX($A$4:$N$1000,,13)&gt;=0)*(INDEX($A$4:$N$1000,,13)&lt;50)*(INDEX($A$4:$N$1000,,13)&lt;&gt;""),MATCH(ROW($A$4:$N$1000),ROW($A$4:$N$1000)),""),ROWS($A$4:A455)),COLUMNS($A$1:A452)),"")</f>
        <v/>
      </c>
      <c r="AN455" s="4" t="str">
        <f>IFERROR(VLOOKUP(AM455,$A:$N,13,0),"")</f>
        <v/>
      </c>
      <c r="AO455" s="4" t="str">
        <f ca="1"/>
        <v/>
      </c>
      <c r="AP455" s="4" t="str">
        <f ca="1"/>
        <v/>
      </c>
      <c r="AQ455" s="4" t="str">
        <f t="shared" ca="1" si="50"/>
        <v/>
      </c>
      <c r="AT455" s="4" t="str">
        <f>IFERROR(VLOOKUP(AR455,$A:$C,4,0),"")</f>
        <v/>
      </c>
      <c r="AU455" s="8" t="str" cm="1">
        <f t="array" ref="AU455">IFERROR(INDEX($A$4:$N$1000,SMALL(IF((INDEX(MID($A$4:$N$1000,1,2),,11)="NN")*(INDEX($A$4:$N$1000,,13)&gt;=0)*(INDEX($A$4:$N$1000,,13)&lt;&gt;""),MATCH(ROW($A$4:$N$1000),ROW($A$4:$N$1000)),""),ROWS($A$4:A455)),COLUMNS($A$1:A452)),"")</f>
        <v/>
      </c>
      <c r="AV455" s="4" t="str">
        <f>IFERROR(VLOOKUP(AU455,$A:$N,13,0),"")</f>
        <v/>
      </c>
      <c r="AW455" s="4" t="str">
        <f ca="1"/>
        <v/>
      </c>
      <c r="AX455" s="4" t="str">
        <f ca="1"/>
        <v/>
      </c>
      <c r="AY455" s="4" t="str">
        <f ca="1">IFERROR(VLOOKUP(AW455,$A:$C,4,0),"")</f>
        <v/>
      </c>
    </row>
    <row r="456" spans="1:5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 s="20"/>
      <c r="Q456" s="4" t="str" cm="1">
        <f t="array" ref="Q456">IFERROR(INDEX($A$4:$N$1000,SMALL(IF((INDEX(MID($A$4:$N$1000,1,2),,11)&lt;&gt;"NN")*(INDEX($A$4:$N$1000,,13)&gt;=100)*(INDEX($A$4:$N$1000,,13)&lt;&gt;""),MATCH(ROW($A$4:$N$1000),ROW($A$4:$N$1000)),""),ROWS($A$4:A456)),COLUMNS($A$1:A453)),"")</f>
        <v/>
      </c>
      <c r="R456" s="4" t="str">
        <f>IFERROR(VLOOKUP(Q456,$A:$N,13,0),"")</f>
        <v/>
      </c>
      <c r="S456" s="4" t="str">
        <f ca="1"/>
        <v/>
      </c>
      <c r="T456" s="4" t="str">
        <f ca="1"/>
        <v/>
      </c>
      <c r="U456" s="4" t="str">
        <f t="shared" ca="1" si="47"/>
        <v/>
      </c>
      <c r="X456" s="4" t="str">
        <f>IFERROR(VLOOKUP(V456,$A:$C,4,0),"")</f>
        <v/>
      </c>
      <c r="AA456" s="4" t="str">
        <f t="shared" si="48"/>
        <v/>
      </c>
      <c r="AB456" s="8" t="str" cm="1">
        <f t="array" ref="AB456">IFERROR(INDEX($A$4:$N$1000,SMALL(IF((INDEX(MID($A$4:$N$1000,1,2),,11)&lt;&gt;"NN")*(INDEX($A$4:$N$1000,,13)&gt;=50)*(INDEX($A$4:$N$1000,,13)&lt;100)*(INDEX($A$4:$N$1000,,13)&lt;&gt;""),MATCH(ROW($A$4:$N$1000),ROW($A$4:$N$1000)),""),ROWS($A$4:A456)),COLUMNS($A$1:A453)),"")</f>
        <v/>
      </c>
      <c r="AC456" s="4" t="str">
        <f>IFERROR(VLOOKUP(AB456,$A:$N,13,0),"")</f>
        <v/>
      </c>
      <c r="AD456" s="4" t="str">
        <f ca="1"/>
        <v/>
      </c>
      <c r="AE456" s="4" t="str">
        <f ca="1"/>
        <v/>
      </c>
      <c r="AF456" s="4" t="str">
        <f t="shared" ca="1" si="49"/>
        <v/>
      </c>
      <c r="AI456" s="4" t="str">
        <f>IFERROR(VLOOKUP(AG456,$A:$C,4,0),"")</f>
        <v/>
      </c>
      <c r="AL456" s="4" t="str">
        <f>IFERROR(VLOOKUP(AJ456,$A:$C,4,0),"")</f>
        <v/>
      </c>
      <c r="AM456" s="8" t="str" cm="1">
        <f t="array" ref="AM456">IFERROR(INDEX($A$4:$N$1000,SMALL(IF((INDEX(MID($A$4:$N$1000,1,2),,11)&lt;&gt;"NN")*(INDEX($A$4:$N$1000,,13)&gt;=0)*(INDEX($A$4:$N$1000,,13)&lt;50)*(INDEX($A$4:$N$1000,,13)&lt;&gt;""),MATCH(ROW($A$4:$N$1000),ROW($A$4:$N$1000)),""),ROWS($A$4:A456)),COLUMNS($A$1:A453)),"")</f>
        <v/>
      </c>
      <c r="AN456" s="4" t="str">
        <f>IFERROR(VLOOKUP(AM456,$A:$N,13,0),"")</f>
        <v/>
      </c>
      <c r="AO456" s="4" t="str">
        <f ca="1"/>
        <v/>
      </c>
      <c r="AP456" s="4" t="str">
        <f ca="1"/>
        <v/>
      </c>
      <c r="AQ456" s="4" t="str">
        <f t="shared" ca="1" si="50"/>
        <v/>
      </c>
      <c r="AT456" s="4" t="str">
        <f>IFERROR(VLOOKUP(AR456,$A:$C,4,0),"")</f>
        <v/>
      </c>
      <c r="AU456" s="8" t="str" cm="1">
        <f t="array" ref="AU456">IFERROR(INDEX($A$4:$N$1000,SMALL(IF((INDEX(MID($A$4:$N$1000,1,2),,11)="NN")*(INDEX($A$4:$N$1000,,13)&gt;=0)*(INDEX($A$4:$N$1000,,13)&lt;&gt;""),MATCH(ROW($A$4:$N$1000),ROW($A$4:$N$1000)),""),ROWS($A$4:A456)),COLUMNS($A$1:A453)),"")</f>
        <v/>
      </c>
      <c r="AV456" s="4" t="str">
        <f>IFERROR(VLOOKUP(AU456,$A:$N,13,0),"")</f>
        <v/>
      </c>
      <c r="AW456" s="4" t="str">
        <f ca="1"/>
        <v/>
      </c>
      <c r="AX456" s="4" t="str">
        <f ca="1"/>
        <v/>
      </c>
      <c r="AY456" s="4" t="str">
        <f ca="1">IFERROR(VLOOKUP(AW456,$A:$C,4,0),"")</f>
        <v/>
      </c>
    </row>
    <row r="457" spans="1:5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 s="20"/>
      <c r="Q457" s="4" t="str" cm="1">
        <f t="array" ref="Q457">IFERROR(INDEX($A$4:$N$1000,SMALL(IF((INDEX(MID($A$4:$N$1000,1,2),,11)&lt;&gt;"NN")*(INDEX($A$4:$N$1000,,13)&gt;=100)*(INDEX($A$4:$N$1000,,13)&lt;&gt;""),MATCH(ROW($A$4:$N$1000),ROW($A$4:$N$1000)),""),ROWS($A$4:A457)),COLUMNS($A$1:A454)),"")</f>
        <v/>
      </c>
      <c r="R457" s="4" t="str">
        <f>IFERROR(VLOOKUP(Q457,$A:$N,13,0),"")</f>
        <v/>
      </c>
      <c r="S457" s="4" t="str">
        <f ca="1"/>
        <v/>
      </c>
      <c r="T457" s="4" t="str">
        <f ca="1"/>
        <v/>
      </c>
      <c r="U457" s="4" t="str">
        <f t="shared" ca="1" si="47"/>
        <v/>
      </c>
      <c r="X457" s="4" t="str">
        <f>IFERROR(VLOOKUP(V457,$A:$C,4,0),"")</f>
        <v/>
      </c>
      <c r="AA457" s="4" t="str">
        <f t="shared" si="48"/>
        <v/>
      </c>
      <c r="AB457" s="8" t="str" cm="1">
        <f t="array" ref="AB457">IFERROR(INDEX($A$4:$N$1000,SMALL(IF((INDEX(MID($A$4:$N$1000,1,2),,11)&lt;&gt;"NN")*(INDEX($A$4:$N$1000,,13)&gt;=50)*(INDEX($A$4:$N$1000,,13)&lt;100)*(INDEX($A$4:$N$1000,,13)&lt;&gt;""),MATCH(ROW($A$4:$N$1000),ROW($A$4:$N$1000)),""),ROWS($A$4:A457)),COLUMNS($A$1:A454)),"")</f>
        <v/>
      </c>
      <c r="AC457" s="4" t="str">
        <f>IFERROR(VLOOKUP(AB457,$A:$N,13,0),"")</f>
        <v/>
      </c>
      <c r="AD457" s="4" t="str">
        <f ca="1"/>
        <v/>
      </c>
      <c r="AE457" s="4" t="str">
        <f ca="1"/>
        <v/>
      </c>
      <c r="AF457" s="4" t="str">
        <f t="shared" ca="1" si="49"/>
        <v/>
      </c>
      <c r="AI457" s="4" t="str">
        <f>IFERROR(VLOOKUP(AG457,$A:$C,4,0),"")</f>
        <v/>
      </c>
      <c r="AL457" s="4" t="str">
        <f>IFERROR(VLOOKUP(AJ457,$A:$C,4,0),"")</f>
        <v/>
      </c>
      <c r="AM457" s="8" t="str" cm="1">
        <f t="array" ref="AM457">IFERROR(INDEX($A$4:$N$1000,SMALL(IF((INDEX(MID($A$4:$N$1000,1,2),,11)&lt;&gt;"NN")*(INDEX($A$4:$N$1000,,13)&gt;=0)*(INDEX($A$4:$N$1000,,13)&lt;50)*(INDEX($A$4:$N$1000,,13)&lt;&gt;""),MATCH(ROW($A$4:$N$1000),ROW($A$4:$N$1000)),""),ROWS($A$4:A457)),COLUMNS($A$1:A454)),"")</f>
        <v/>
      </c>
      <c r="AN457" s="4" t="str">
        <f>IFERROR(VLOOKUP(AM457,$A:$N,13,0),"")</f>
        <v/>
      </c>
      <c r="AO457" s="4" t="str">
        <f ca="1"/>
        <v/>
      </c>
      <c r="AP457" s="4" t="str">
        <f ca="1"/>
        <v/>
      </c>
      <c r="AQ457" s="4" t="str">
        <f t="shared" ca="1" si="50"/>
        <v/>
      </c>
      <c r="AT457" s="4" t="str">
        <f>IFERROR(VLOOKUP(AR457,$A:$C,4,0),"")</f>
        <v/>
      </c>
      <c r="AU457" s="8" t="str" cm="1">
        <f t="array" ref="AU457">IFERROR(INDEX($A$4:$N$1000,SMALL(IF((INDEX(MID($A$4:$N$1000,1,2),,11)="NN")*(INDEX($A$4:$N$1000,,13)&gt;=0)*(INDEX($A$4:$N$1000,,13)&lt;&gt;""),MATCH(ROW($A$4:$N$1000),ROW($A$4:$N$1000)),""),ROWS($A$4:A457)),COLUMNS($A$1:A454)),"")</f>
        <v/>
      </c>
      <c r="AV457" s="4" t="str">
        <f>IFERROR(VLOOKUP(AU457,$A:$N,13,0),"")</f>
        <v/>
      </c>
      <c r="AW457" s="4" t="str">
        <f ca="1"/>
        <v/>
      </c>
      <c r="AX457" s="4" t="str">
        <f ca="1"/>
        <v/>
      </c>
      <c r="AY457" s="4" t="str">
        <f ca="1">IFERROR(VLOOKUP(AW457,$A:$C,4,0),"")</f>
        <v/>
      </c>
    </row>
    <row r="458" spans="1:5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 s="20"/>
      <c r="Q458" s="4" t="str" cm="1">
        <f t="array" ref="Q458">IFERROR(INDEX($A$4:$N$1000,SMALL(IF((INDEX(MID($A$4:$N$1000,1,2),,11)&lt;&gt;"NN")*(INDEX($A$4:$N$1000,,13)&gt;=100)*(INDEX($A$4:$N$1000,,13)&lt;&gt;""),MATCH(ROW($A$4:$N$1000),ROW($A$4:$N$1000)),""),ROWS($A$4:A458)),COLUMNS($A$1:A455)),"")</f>
        <v/>
      </c>
      <c r="R458" s="4" t="str">
        <f>IFERROR(VLOOKUP(Q458,$A:$N,13,0),"")</f>
        <v/>
      </c>
      <c r="S458" s="4" t="str">
        <f ca="1"/>
        <v/>
      </c>
      <c r="T458" s="4" t="str">
        <f ca="1"/>
        <v/>
      </c>
      <c r="U458" s="4" t="str">
        <f t="shared" ca="1" si="47"/>
        <v/>
      </c>
      <c r="X458" s="4" t="str">
        <f>IFERROR(VLOOKUP(V458,$A:$C,4,0),"")</f>
        <v/>
      </c>
      <c r="AA458" s="4" t="str">
        <f t="shared" si="48"/>
        <v/>
      </c>
      <c r="AB458" s="8" t="str" cm="1">
        <f t="array" ref="AB458">IFERROR(INDEX($A$4:$N$1000,SMALL(IF((INDEX(MID($A$4:$N$1000,1,2),,11)&lt;&gt;"NN")*(INDEX($A$4:$N$1000,,13)&gt;=50)*(INDEX($A$4:$N$1000,,13)&lt;100)*(INDEX($A$4:$N$1000,,13)&lt;&gt;""),MATCH(ROW($A$4:$N$1000),ROW($A$4:$N$1000)),""),ROWS($A$4:A458)),COLUMNS($A$1:A455)),"")</f>
        <v/>
      </c>
      <c r="AC458" s="4" t="str">
        <f>IFERROR(VLOOKUP(AB458,$A:$N,13,0),"")</f>
        <v/>
      </c>
      <c r="AD458" s="4" t="str">
        <f ca="1"/>
        <v/>
      </c>
      <c r="AE458" s="4" t="str">
        <f ca="1"/>
        <v/>
      </c>
      <c r="AF458" s="4" t="str">
        <f t="shared" ca="1" si="49"/>
        <v/>
      </c>
      <c r="AI458" s="4" t="str">
        <f>IFERROR(VLOOKUP(AG458,$A:$C,4,0),"")</f>
        <v/>
      </c>
      <c r="AL458" s="4" t="str">
        <f>IFERROR(VLOOKUP(AJ458,$A:$C,4,0),"")</f>
        <v/>
      </c>
      <c r="AM458" s="8" t="str" cm="1">
        <f t="array" ref="AM458">IFERROR(INDEX($A$4:$N$1000,SMALL(IF((INDEX(MID($A$4:$N$1000,1,2),,11)&lt;&gt;"NN")*(INDEX($A$4:$N$1000,,13)&gt;=0)*(INDEX($A$4:$N$1000,,13)&lt;50)*(INDEX($A$4:$N$1000,,13)&lt;&gt;""),MATCH(ROW($A$4:$N$1000),ROW($A$4:$N$1000)),""),ROWS($A$4:A458)),COLUMNS($A$1:A455)),"")</f>
        <v/>
      </c>
      <c r="AN458" s="4" t="str">
        <f>IFERROR(VLOOKUP(AM458,$A:$N,13,0),"")</f>
        <v/>
      </c>
      <c r="AO458" s="4" t="str">
        <f ca="1"/>
        <v/>
      </c>
      <c r="AP458" s="4" t="str">
        <f ca="1"/>
        <v/>
      </c>
      <c r="AQ458" s="4" t="str">
        <f t="shared" ca="1" si="50"/>
        <v/>
      </c>
      <c r="AT458" s="4" t="str">
        <f>IFERROR(VLOOKUP(AR458,$A:$C,4,0),"")</f>
        <v/>
      </c>
      <c r="AU458" s="8" t="str" cm="1">
        <f t="array" ref="AU458">IFERROR(INDEX($A$4:$N$1000,SMALL(IF((INDEX(MID($A$4:$N$1000,1,2),,11)="NN")*(INDEX($A$4:$N$1000,,13)&gt;=0)*(INDEX($A$4:$N$1000,,13)&lt;&gt;""),MATCH(ROW($A$4:$N$1000),ROW($A$4:$N$1000)),""),ROWS($A$4:A458)),COLUMNS($A$1:A455)),"")</f>
        <v/>
      </c>
      <c r="AV458" s="4" t="str">
        <f>IFERROR(VLOOKUP(AU458,$A:$N,13,0),"")</f>
        <v/>
      </c>
      <c r="AW458" s="4" t="str">
        <f ca="1"/>
        <v/>
      </c>
      <c r="AX458" s="4" t="str">
        <f ca="1"/>
        <v/>
      </c>
      <c r="AY458" s="4" t="str">
        <f ca="1">IFERROR(VLOOKUP(AW458,$A:$C,4,0),"")</f>
        <v/>
      </c>
    </row>
    <row r="459" spans="1:5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 s="20"/>
      <c r="Q459" s="4" t="str" cm="1">
        <f t="array" ref="Q459">IFERROR(INDEX($A$4:$N$1000,SMALL(IF((INDEX(MID($A$4:$N$1000,1,2),,11)&lt;&gt;"NN")*(INDEX($A$4:$N$1000,,13)&gt;=100)*(INDEX($A$4:$N$1000,,13)&lt;&gt;""),MATCH(ROW($A$4:$N$1000),ROW($A$4:$N$1000)),""),ROWS($A$4:A459)),COLUMNS($A$1:A456)),"")</f>
        <v/>
      </c>
      <c r="R459" s="4" t="str">
        <f>IFERROR(VLOOKUP(Q459,$A:$N,13,0),"")</f>
        <v/>
      </c>
      <c r="S459" s="4" t="str">
        <f ca="1"/>
        <v/>
      </c>
      <c r="T459" s="4" t="str">
        <f ca="1"/>
        <v/>
      </c>
      <c r="U459" s="4" t="str">
        <f t="shared" ca="1" si="47"/>
        <v/>
      </c>
      <c r="X459" s="4" t="str">
        <f>IFERROR(VLOOKUP(V459,$A:$C,4,0),"")</f>
        <v/>
      </c>
      <c r="AA459" s="4" t="str">
        <f t="shared" si="48"/>
        <v/>
      </c>
      <c r="AB459" s="8" t="str" cm="1">
        <f t="array" ref="AB459">IFERROR(INDEX($A$4:$N$1000,SMALL(IF((INDEX(MID($A$4:$N$1000,1,2),,11)&lt;&gt;"NN")*(INDEX($A$4:$N$1000,,13)&gt;=50)*(INDEX($A$4:$N$1000,,13)&lt;100)*(INDEX($A$4:$N$1000,,13)&lt;&gt;""),MATCH(ROW($A$4:$N$1000),ROW($A$4:$N$1000)),""),ROWS($A$4:A459)),COLUMNS($A$1:A456)),"")</f>
        <v/>
      </c>
      <c r="AC459" s="4" t="str">
        <f>IFERROR(VLOOKUP(AB459,$A:$N,13,0),"")</f>
        <v/>
      </c>
      <c r="AD459" s="4" t="str">
        <f ca="1"/>
        <v/>
      </c>
      <c r="AE459" s="4" t="str">
        <f ca="1"/>
        <v/>
      </c>
      <c r="AF459" s="4" t="str">
        <f t="shared" ca="1" si="49"/>
        <v/>
      </c>
      <c r="AI459" s="4" t="str">
        <f>IFERROR(VLOOKUP(AG459,$A:$C,4,0),"")</f>
        <v/>
      </c>
      <c r="AL459" s="4" t="str">
        <f>IFERROR(VLOOKUP(AJ459,$A:$C,4,0),"")</f>
        <v/>
      </c>
      <c r="AM459" s="8" t="str" cm="1">
        <f t="array" ref="AM459">IFERROR(INDEX($A$4:$N$1000,SMALL(IF((INDEX(MID($A$4:$N$1000,1,2),,11)&lt;&gt;"NN")*(INDEX($A$4:$N$1000,,13)&gt;=0)*(INDEX($A$4:$N$1000,,13)&lt;50)*(INDEX($A$4:$N$1000,,13)&lt;&gt;""),MATCH(ROW($A$4:$N$1000),ROW($A$4:$N$1000)),""),ROWS($A$4:A459)),COLUMNS($A$1:A456)),"")</f>
        <v/>
      </c>
      <c r="AN459" s="4" t="str">
        <f>IFERROR(VLOOKUP(AM459,$A:$N,13,0),"")</f>
        <v/>
      </c>
      <c r="AO459" s="4" t="str">
        <f ca="1"/>
        <v/>
      </c>
      <c r="AP459" s="4" t="str">
        <f ca="1"/>
        <v/>
      </c>
      <c r="AQ459" s="4" t="str">
        <f t="shared" ca="1" si="50"/>
        <v/>
      </c>
      <c r="AT459" s="4" t="str">
        <f>IFERROR(VLOOKUP(AR459,$A:$C,4,0),"")</f>
        <v/>
      </c>
      <c r="AU459" s="8" t="str" cm="1">
        <f t="array" ref="AU459">IFERROR(INDEX($A$4:$N$1000,SMALL(IF((INDEX(MID($A$4:$N$1000,1,2),,11)="NN")*(INDEX($A$4:$N$1000,,13)&gt;=0)*(INDEX($A$4:$N$1000,,13)&lt;&gt;""),MATCH(ROW($A$4:$N$1000),ROW($A$4:$N$1000)),""),ROWS($A$4:A459)),COLUMNS($A$1:A456)),"")</f>
        <v/>
      </c>
      <c r="AV459" s="4" t="str">
        <f>IFERROR(VLOOKUP(AU459,$A:$N,13,0),"")</f>
        <v/>
      </c>
      <c r="AW459" s="4" t="str">
        <f ca="1"/>
        <v/>
      </c>
      <c r="AX459" s="4" t="str">
        <f ca="1"/>
        <v/>
      </c>
      <c r="AY459" s="4" t="str">
        <f ca="1">IFERROR(VLOOKUP(AW459,$A:$C,4,0),"")</f>
        <v/>
      </c>
    </row>
    <row r="460" spans="1:5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 s="20"/>
      <c r="Q460" s="4" t="str" cm="1">
        <f t="array" ref="Q460">IFERROR(INDEX($A$4:$N$1000,SMALL(IF((INDEX(MID($A$4:$N$1000,1,2),,11)&lt;&gt;"NN")*(INDEX($A$4:$N$1000,,13)&gt;=100)*(INDEX($A$4:$N$1000,,13)&lt;&gt;""),MATCH(ROW($A$4:$N$1000),ROW($A$4:$N$1000)),""),ROWS($A$4:A460)),COLUMNS($A$1:A457)),"")</f>
        <v/>
      </c>
      <c r="R460" s="4" t="str">
        <f>IFERROR(VLOOKUP(Q460,$A:$N,13,0),"")</f>
        <v/>
      </c>
      <c r="S460" s="4" t="str">
        <f ca="1"/>
        <v/>
      </c>
      <c r="T460" s="4" t="str">
        <f ca="1"/>
        <v/>
      </c>
      <c r="U460" s="4" t="str">
        <f t="shared" ca="1" si="47"/>
        <v/>
      </c>
      <c r="X460" s="4" t="str">
        <f>IFERROR(VLOOKUP(V460,$A:$C,4,0),"")</f>
        <v/>
      </c>
      <c r="AA460" s="4" t="str">
        <f t="shared" si="48"/>
        <v/>
      </c>
      <c r="AB460" s="8" t="str" cm="1">
        <f t="array" ref="AB460">IFERROR(INDEX($A$4:$N$1000,SMALL(IF((INDEX(MID($A$4:$N$1000,1,2),,11)&lt;&gt;"NN")*(INDEX($A$4:$N$1000,,13)&gt;=50)*(INDEX($A$4:$N$1000,,13)&lt;100)*(INDEX($A$4:$N$1000,,13)&lt;&gt;""),MATCH(ROW($A$4:$N$1000),ROW($A$4:$N$1000)),""),ROWS($A$4:A460)),COLUMNS($A$1:A457)),"")</f>
        <v/>
      </c>
      <c r="AC460" s="4" t="str">
        <f>IFERROR(VLOOKUP(AB460,$A:$N,13,0),"")</f>
        <v/>
      </c>
      <c r="AD460" s="4" t="str">
        <f ca="1"/>
        <v/>
      </c>
      <c r="AE460" s="4" t="str">
        <f ca="1"/>
        <v/>
      </c>
      <c r="AF460" s="4" t="str">
        <f t="shared" ca="1" si="49"/>
        <v/>
      </c>
      <c r="AI460" s="4" t="str">
        <f>IFERROR(VLOOKUP(AG460,$A:$C,4,0),"")</f>
        <v/>
      </c>
      <c r="AL460" s="4" t="str">
        <f>IFERROR(VLOOKUP(AJ460,$A:$C,4,0),"")</f>
        <v/>
      </c>
      <c r="AM460" s="8" t="str" cm="1">
        <f t="array" ref="AM460">IFERROR(INDEX($A$4:$N$1000,SMALL(IF((INDEX(MID($A$4:$N$1000,1,2),,11)&lt;&gt;"NN")*(INDEX($A$4:$N$1000,,13)&gt;=0)*(INDEX($A$4:$N$1000,,13)&lt;50)*(INDEX($A$4:$N$1000,,13)&lt;&gt;""),MATCH(ROW($A$4:$N$1000),ROW($A$4:$N$1000)),""),ROWS($A$4:A460)),COLUMNS($A$1:A457)),"")</f>
        <v/>
      </c>
      <c r="AN460" s="4" t="str">
        <f>IFERROR(VLOOKUP(AM460,$A:$N,13,0),"")</f>
        <v/>
      </c>
      <c r="AO460" s="4" t="str">
        <f ca="1"/>
        <v/>
      </c>
      <c r="AP460" s="4" t="str">
        <f ca="1"/>
        <v/>
      </c>
      <c r="AQ460" s="4" t="str">
        <f t="shared" ca="1" si="50"/>
        <v/>
      </c>
      <c r="AT460" s="4" t="str">
        <f>IFERROR(VLOOKUP(AR460,$A:$C,4,0),"")</f>
        <v/>
      </c>
      <c r="AU460" s="8" t="str" cm="1">
        <f t="array" ref="AU460">IFERROR(INDEX($A$4:$N$1000,SMALL(IF((INDEX(MID($A$4:$N$1000,1,2),,11)="NN")*(INDEX($A$4:$N$1000,,13)&gt;=0)*(INDEX($A$4:$N$1000,,13)&lt;&gt;""),MATCH(ROW($A$4:$N$1000),ROW($A$4:$N$1000)),""),ROWS($A$4:A460)),COLUMNS($A$1:A457)),"")</f>
        <v/>
      </c>
      <c r="AV460" s="4" t="str">
        <f>IFERROR(VLOOKUP(AU460,$A:$N,13,0),"")</f>
        <v/>
      </c>
      <c r="AW460" s="4" t="str">
        <f ca="1"/>
        <v/>
      </c>
      <c r="AX460" s="4" t="str">
        <f ca="1"/>
        <v/>
      </c>
      <c r="AY460" s="4" t="str">
        <f ca="1">IFERROR(VLOOKUP(AW460,$A:$C,4,0),"")</f>
        <v/>
      </c>
    </row>
    <row r="461" spans="1:5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 s="20"/>
      <c r="Q461" s="4" t="str" cm="1">
        <f t="array" ref="Q461">IFERROR(INDEX($A$4:$N$1000,SMALL(IF((INDEX(MID($A$4:$N$1000,1,2),,11)&lt;&gt;"NN")*(INDEX($A$4:$N$1000,,13)&gt;=100)*(INDEX($A$4:$N$1000,,13)&lt;&gt;""),MATCH(ROW($A$4:$N$1000),ROW($A$4:$N$1000)),""),ROWS($A$4:A461)),COLUMNS($A$1:A458)),"")</f>
        <v/>
      </c>
      <c r="R461" s="4" t="str">
        <f>IFERROR(VLOOKUP(Q461,$A:$N,13,0),"")</f>
        <v/>
      </c>
      <c r="S461" s="4" t="str">
        <f ca="1"/>
        <v/>
      </c>
      <c r="T461" s="4" t="str">
        <f ca="1"/>
        <v/>
      </c>
      <c r="U461" s="4" t="str">
        <f t="shared" ca="1" si="47"/>
        <v/>
      </c>
      <c r="X461" s="4" t="str">
        <f>IFERROR(VLOOKUP(V461,$A:$C,4,0),"")</f>
        <v/>
      </c>
      <c r="AA461" s="4" t="str">
        <f t="shared" si="48"/>
        <v/>
      </c>
      <c r="AB461" s="8" t="str" cm="1">
        <f t="array" ref="AB461">IFERROR(INDEX($A$4:$N$1000,SMALL(IF((INDEX(MID($A$4:$N$1000,1,2),,11)&lt;&gt;"NN")*(INDEX($A$4:$N$1000,,13)&gt;=50)*(INDEX($A$4:$N$1000,,13)&lt;100)*(INDEX($A$4:$N$1000,,13)&lt;&gt;""),MATCH(ROW($A$4:$N$1000),ROW($A$4:$N$1000)),""),ROWS($A$4:A461)),COLUMNS($A$1:A458)),"")</f>
        <v/>
      </c>
      <c r="AC461" s="4" t="str">
        <f>IFERROR(VLOOKUP(AB461,$A:$N,13,0),"")</f>
        <v/>
      </c>
      <c r="AD461" s="4" t="str">
        <f ca="1"/>
        <v/>
      </c>
      <c r="AE461" s="4" t="str">
        <f ca="1"/>
        <v/>
      </c>
      <c r="AF461" s="4" t="str">
        <f t="shared" ca="1" si="49"/>
        <v/>
      </c>
      <c r="AI461" s="4" t="str">
        <f>IFERROR(VLOOKUP(AG461,$A:$C,4,0),"")</f>
        <v/>
      </c>
      <c r="AL461" s="4" t="str">
        <f>IFERROR(VLOOKUP(AJ461,$A:$C,4,0),"")</f>
        <v/>
      </c>
      <c r="AM461" s="8" t="str" cm="1">
        <f t="array" ref="AM461">IFERROR(INDEX($A$4:$N$1000,SMALL(IF((INDEX(MID($A$4:$N$1000,1,2),,11)&lt;&gt;"NN")*(INDEX($A$4:$N$1000,,13)&gt;=0)*(INDEX($A$4:$N$1000,,13)&lt;50)*(INDEX($A$4:$N$1000,,13)&lt;&gt;""),MATCH(ROW($A$4:$N$1000),ROW($A$4:$N$1000)),""),ROWS($A$4:A461)),COLUMNS($A$1:A458)),"")</f>
        <v/>
      </c>
      <c r="AN461" s="4" t="str">
        <f>IFERROR(VLOOKUP(AM461,$A:$N,13,0),"")</f>
        <v/>
      </c>
      <c r="AO461" s="4" t="str">
        <f ca="1"/>
        <v/>
      </c>
      <c r="AP461" s="4" t="str">
        <f ca="1"/>
        <v/>
      </c>
      <c r="AQ461" s="4" t="str">
        <f t="shared" ca="1" si="50"/>
        <v/>
      </c>
      <c r="AT461" s="4" t="str">
        <f>IFERROR(VLOOKUP(AR461,$A:$C,4,0),"")</f>
        <v/>
      </c>
      <c r="AU461" s="8" t="str" cm="1">
        <f t="array" ref="AU461">IFERROR(INDEX($A$4:$N$1000,SMALL(IF((INDEX(MID($A$4:$N$1000,1,2),,11)="NN")*(INDEX($A$4:$N$1000,,13)&gt;=0)*(INDEX($A$4:$N$1000,,13)&lt;&gt;""),MATCH(ROW($A$4:$N$1000),ROW($A$4:$N$1000)),""),ROWS($A$4:A461)),COLUMNS($A$1:A458)),"")</f>
        <v/>
      </c>
      <c r="AV461" s="4" t="str">
        <f>IFERROR(VLOOKUP(AU461,$A:$N,13,0),"")</f>
        <v/>
      </c>
      <c r="AW461" s="4" t="str">
        <f ca="1"/>
        <v/>
      </c>
      <c r="AX461" s="4" t="str">
        <f ca="1"/>
        <v/>
      </c>
      <c r="AY461" s="4" t="str">
        <f ca="1">IFERROR(VLOOKUP(AW461,$A:$C,4,0),"")</f>
        <v/>
      </c>
    </row>
    <row r="462" spans="1:5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 s="20"/>
      <c r="Q462" s="4" t="str" cm="1">
        <f t="array" ref="Q462">IFERROR(INDEX($A$4:$N$1000,SMALL(IF((INDEX(MID($A$4:$N$1000,1,2),,11)&lt;&gt;"NN")*(INDEX($A$4:$N$1000,,13)&gt;=100)*(INDEX($A$4:$N$1000,,13)&lt;&gt;""),MATCH(ROW($A$4:$N$1000),ROW($A$4:$N$1000)),""),ROWS($A$4:A462)),COLUMNS($A$1:A459)),"")</f>
        <v/>
      </c>
      <c r="R462" s="4" t="str">
        <f>IFERROR(VLOOKUP(Q462,$A:$N,13,0),"")</f>
        <v/>
      </c>
      <c r="S462" s="4" t="str">
        <f ca="1"/>
        <v/>
      </c>
      <c r="T462" s="4" t="str">
        <f ca="1"/>
        <v/>
      </c>
      <c r="U462" s="4" t="str">
        <f t="shared" ca="1" si="47"/>
        <v/>
      </c>
      <c r="X462" s="4" t="str">
        <f>IFERROR(VLOOKUP(V462,$A:$C,4,0),"")</f>
        <v/>
      </c>
      <c r="AA462" s="4" t="str">
        <f t="shared" si="48"/>
        <v/>
      </c>
      <c r="AB462" s="8" t="str" cm="1">
        <f t="array" ref="AB462">IFERROR(INDEX($A$4:$N$1000,SMALL(IF((INDEX(MID($A$4:$N$1000,1,2),,11)&lt;&gt;"NN")*(INDEX($A$4:$N$1000,,13)&gt;=50)*(INDEX($A$4:$N$1000,,13)&lt;100)*(INDEX($A$4:$N$1000,,13)&lt;&gt;""),MATCH(ROW($A$4:$N$1000),ROW($A$4:$N$1000)),""),ROWS($A$4:A462)),COLUMNS($A$1:A459)),"")</f>
        <v/>
      </c>
      <c r="AC462" s="4" t="str">
        <f>IFERROR(VLOOKUP(AB462,$A:$N,13,0),"")</f>
        <v/>
      </c>
      <c r="AD462" s="4" t="str">
        <f ca="1"/>
        <v/>
      </c>
      <c r="AE462" s="4" t="str">
        <f ca="1"/>
        <v/>
      </c>
      <c r="AF462" s="4" t="str">
        <f t="shared" ca="1" si="49"/>
        <v/>
      </c>
      <c r="AI462" s="4" t="str">
        <f>IFERROR(VLOOKUP(AG462,$A:$C,4,0),"")</f>
        <v/>
      </c>
      <c r="AL462" s="4" t="str">
        <f>IFERROR(VLOOKUP(AJ462,$A:$C,4,0),"")</f>
        <v/>
      </c>
      <c r="AM462" s="8" t="str" cm="1">
        <f t="array" ref="AM462">IFERROR(INDEX($A$4:$N$1000,SMALL(IF((INDEX(MID($A$4:$N$1000,1,2),,11)&lt;&gt;"NN")*(INDEX($A$4:$N$1000,,13)&gt;=0)*(INDEX($A$4:$N$1000,,13)&lt;50)*(INDEX($A$4:$N$1000,,13)&lt;&gt;""),MATCH(ROW($A$4:$N$1000),ROW($A$4:$N$1000)),""),ROWS($A$4:A462)),COLUMNS($A$1:A459)),"")</f>
        <v/>
      </c>
      <c r="AN462" s="4" t="str">
        <f>IFERROR(VLOOKUP(AM462,$A:$N,13,0),"")</f>
        <v/>
      </c>
      <c r="AO462" s="4" t="str">
        <f ca="1"/>
        <v/>
      </c>
      <c r="AP462" s="4" t="str">
        <f ca="1"/>
        <v/>
      </c>
      <c r="AQ462" s="4" t="str">
        <f t="shared" ca="1" si="50"/>
        <v/>
      </c>
      <c r="AT462" s="4" t="str">
        <f>IFERROR(VLOOKUP(AR462,$A:$C,4,0),"")</f>
        <v/>
      </c>
      <c r="AU462" s="8" t="str" cm="1">
        <f t="array" ref="AU462">IFERROR(INDEX($A$4:$N$1000,SMALL(IF((INDEX(MID($A$4:$N$1000,1,2),,11)="NN")*(INDEX($A$4:$N$1000,,13)&gt;=0)*(INDEX($A$4:$N$1000,,13)&lt;&gt;""),MATCH(ROW($A$4:$N$1000),ROW($A$4:$N$1000)),""),ROWS($A$4:A462)),COLUMNS($A$1:A459)),"")</f>
        <v/>
      </c>
      <c r="AV462" s="4" t="str">
        <f>IFERROR(VLOOKUP(AU462,$A:$N,13,0),"")</f>
        <v/>
      </c>
      <c r="AW462" s="4" t="str">
        <f ca="1"/>
        <v/>
      </c>
      <c r="AX462" s="4" t="str">
        <f ca="1"/>
        <v/>
      </c>
      <c r="AY462" s="4" t="str">
        <f ca="1">IFERROR(VLOOKUP(AW462,$A:$C,4,0),"")</f>
        <v/>
      </c>
    </row>
    <row r="463" spans="1:5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 s="20"/>
      <c r="Q463" s="4" t="str" cm="1">
        <f t="array" ref="Q463">IFERROR(INDEX($A$4:$N$1000,SMALL(IF((INDEX(MID($A$4:$N$1000,1,2),,11)&lt;&gt;"NN")*(INDEX($A$4:$N$1000,,13)&gt;=100)*(INDEX($A$4:$N$1000,,13)&lt;&gt;""),MATCH(ROW($A$4:$N$1000),ROW($A$4:$N$1000)),""),ROWS($A$4:A463)),COLUMNS($A$1:A460)),"")</f>
        <v/>
      </c>
      <c r="R463" s="4" t="str">
        <f>IFERROR(VLOOKUP(Q463,$A:$N,13,0),"")</f>
        <v/>
      </c>
      <c r="S463" s="4" t="str">
        <f ca="1"/>
        <v/>
      </c>
      <c r="T463" s="4" t="str">
        <f ca="1"/>
        <v/>
      </c>
      <c r="U463" s="4" t="str">
        <f t="shared" ca="1" si="47"/>
        <v/>
      </c>
      <c r="X463" s="4" t="str">
        <f>IFERROR(VLOOKUP(V463,$A:$C,4,0),"")</f>
        <v/>
      </c>
      <c r="AA463" s="4" t="str">
        <f t="shared" si="48"/>
        <v/>
      </c>
      <c r="AB463" s="8" t="str" cm="1">
        <f t="array" ref="AB463">IFERROR(INDEX($A$4:$N$1000,SMALL(IF((INDEX(MID($A$4:$N$1000,1,2),,11)&lt;&gt;"NN")*(INDEX($A$4:$N$1000,,13)&gt;=50)*(INDEX($A$4:$N$1000,,13)&lt;100)*(INDEX($A$4:$N$1000,,13)&lt;&gt;""),MATCH(ROW($A$4:$N$1000),ROW($A$4:$N$1000)),""),ROWS($A$4:A463)),COLUMNS($A$1:A460)),"")</f>
        <v/>
      </c>
      <c r="AC463" s="4" t="str">
        <f>IFERROR(VLOOKUP(AB463,$A:$N,13,0),"")</f>
        <v/>
      </c>
      <c r="AD463" s="4" t="str">
        <f ca="1"/>
        <v/>
      </c>
      <c r="AE463" s="4" t="str">
        <f ca="1"/>
        <v/>
      </c>
      <c r="AF463" s="4" t="str">
        <f t="shared" ca="1" si="49"/>
        <v/>
      </c>
      <c r="AI463" s="4" t="str">
        <f>IFERROR(VLOOKUP(AG463,$A:$C,4,0),"")</f>
        <v/>
      </c>
      <c r="AL463" s="4" t="str">
        <f>IFERROR(VLOOKUP(AJ463,$A:$C,4,0),"")</f>
        <v/>
      </c>
      <c r="AM463" s="8" t="str" cm="1">
        <f t="array" ref="AM463">IFERROR(INDEX($A$4:$N$1000,SMALL(IF((INDEX(MID($A$4:$N$1000,1,2),,11)&lt;&gt;"NN")*(INDEX($A$4:$N$1000,,13)&gt;=0)*(INDEX($A$4:$N$1000,,13)&lt;50)*(INDEX($A$4:$N$1000,,13)&lt;&gt;""),MATCH(ROW($A$4:$N$1000),ROW($A$4:$N$1000)),""),ROWS($A$4:A463)),COLUMNS($A$1:A460)),"")</f>
        <v/>
      </c>
      <c r="AN463" s="4" t="str">
        <f>IFERROR(VLOOKUP(AM463,$A:$N,13,0),"")</f>
        <v/>
      </c>
      <c r="AO463" s="4" t="str">
        <f ca="1"/>
        <v/>
      </c>
      <c r="AP463" s="4" t="str">
        <f ca="1"/>
        <v/>
      </c>
      <c r="AQ463" s="4" t="str">
        <f t="shared" ca="1" si="50"/>
        <v/>
      </c>
      <c r="AT463" s="4" t="str">
        <f>IFERROR(VLOOKUP(AR463,$A:$C,4,0),"")</f>
        <v/>
      </c>
      <c r="AU463" s="8" t="str" cm="1">
        <f t="array" ref="AU463">IFERROR(INDEX($A$4:$N$1000,SMALL(IF((INDEX(MID($A$4:$N$1000,1,2),,11)="NN")*(INDEX($A$4:$N$1000,,13)&gt;=0)*(INDEX($A$4:$N$1000,,13)&lt;&gt;""),MATCH(ROW($A$4:$N$1000),ROW($A$4:$N$1000)),""),ROWS($A$4:A463)),COLUMNS($A$1:A460)),"")</f>
        <v/>
      </c>
      <c r="AV463" s="4" t="str">
        <f>IFERROR(VLOOKUP(AU463,$A:$N,13,0),"")</f>
        <v/>
      </c>
      <c r="AW463" s="4" t="str">
        <f ca="1"/>
        <v/>
      </c>
      <c r="AX463" s="4" t="str">
        <f ca="1"/>
        <v/>
      </c>
      <c r="AY463" s="4" t="str">
        <f ca="1">IFERROR(VLOOKUP(AW463,$A:$C,4,0),"")</f>
        <v/>
      </c>
    </row>
    <row r="464" spans="1:5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 s="20"/>
      <c r="Q464" s="4" t="str" cm="1">
        <f t="array" ref="Q464">IFERROR(INDEX($A$4:$N$1000,SMALL(IF((INDEX(MID($A$4:$N$1000,1,2),,11)&lt;&gt;"NN")*(INDEX($A$4:$N$1000,,13)&gt;=100)*(INDEX($A$4:$N$1000,,13)&lt;&gt;""),MATCH(ROW($A$4:$N$1000),ROW($A$4:$N$1000)),""),ROWS($A$4:A464)),COLUMNS($A$1:A461)),"")</f>
        <v/>
      </c>
      <c r="R464" s="4" t="str">
        <f>IFERROR(VLOOKUP(Q464,$A:$N,13,0),"")</f>
        <v/>
      </c>
      <c r="S464" s="4" t="str">
        <f ca="1"/>
        <v/>
      </c>
      <c r="T464" s="4" t="str">
        <f ca="1"/>
        <v/>
      </c>
      <c r="U464" s="4" t="str">
        <f t="shared" ca="1" si="47"/>
        <v/>
      </c>
      <c r="X464" s="4" t="str">
        <f>IFERROR(VLOOKUP(V464,$A:$C,4,0),"")</f>
        <v/>
      </c>
      <c r="AA464" s="4" t="str">
        <f t="shared" si="48"/>
        <v/>
      </c>
      <c r="AB464" s="8" t="str" cm="1">
        <f t="array" ref="AB464">IFERROR(INDEX($A$4:$N$1000,SMALL(IF((INDEX(MID($A$4:$N$1000,1,2),,11)&lt;&gt;"NN")*(INDEX($A$4:$N$1000,,13)&gt;=50)*(INDEX($A$4:$N$1000,,13)&lt;100)*(INDEX($A$4:$N$1000,,13)&lt;&gt;""),MATCH(ROW($A$4:$N$1000),ROW($A$4:$N$1000)),""),ROWS($A$4:A464)),COLUMNS($A$1:A461)),"")</f>
        <v/>
      </c>
      <c r="AC464" s="4" t="str">
        <f>IFERROR(VLOOKUP(AB464,$A:$N,13,0),"")</f>
        <v/>
      </c>
      <c r="AD464" s="4" t="str">
        <f ca="1"/>
        <v/>
      </c>
      <c r="AE464" s="4" t="str">
        <f ca="1"/>
        <v/>
      </c>
      <c r="AF464" s="4" t="str">
        <f t="shared" ca="1" si="49"/>
        <v/>
      </c>
      <c r="AI464" s="4" t="str">
        <f>IFERROR(VLOOKUP(AG464,$A:$C,4,0),"")</f>
        <v/>
      </c>
      <c r="AL464" s="4" t="str">
        <f>IFERROR(VLOOKUP(AJ464,$A:$C,4,0),"")</f>
        <v/>
      </c>
      <c r="AM464" s="8" t="str" cm="1">
        <f t="array" ref="AM464">IFERROR(INDEX($A$4:$N$1000,SMALL(IF((INDEX(MID($A$4:$N$1000,1,2),,11)&lt;&gt;"NN")*(INDEX($A$4:$N$1000,,13)&gt;=0)*(INDEX($A$4:$N$1000,,13)&lt;50)*(INDEX($A$4:$N$1000,,13)&lt;&gt;""),MATCH(ROW($A$4:$N$1000),ROW($A$4:$N$1000)),""),ROWS($A$4:A464)),COLUMNS($A$1:A461)),"")</f>
        <v/>
      </c>
      <c r="AN464" s="4" t="str">
        <f>IFERROR(VLOOKUP(AM464,$A:$N,13,0),"")</f>
        <v/>
      </c>
      <c r="AO464" s="4" t="str">
        <f ca="1"/>
        <v/>
      </c>
      <c r="AP464" s="4" t="str">
        <f ca="1"/>
        <v/>
      </c>
      <c r="AQ464" s="4" t="str">
        <f t="shared" ca="1" si="50"/>
        <v/>
      </c>
      <c r="AT464" s="4" t="str">
        <f>IFERROR(VLOOKUP(AR464,$A:$C,4,0),"")</f>
        <v/>
      </c>
      <c r="AU464" s="8" t="str" cm="1">
        <f t="array" ref="AU464">IFERROR(INDEX($A$4:$N$1000,SMALL(IF((INDEX(MID($A$4:$N$1000,1,2),,11)="NN")*(INDEX($A$4:$N$1000,,13)&gt;=0)*(INDEX($A$4:$N$1000,,13)&lt;&gt;""),MATCH(ROW($A$4:$N$1000),ROW($A$4:$N$1000)),""),ROWS($A$4:A464)),COLUMNS($A$1:A461)),"")</f>
        <v/>
      </c>
      <c r="AV464" s="4" t="str">
        <f>IFERROR(VLOOKUP(AU464,$A:$N,13,0),"")</f>
        <v/>
      </c>
      <c r="AW464" s="4" t="str">
        <f ca="1"/>
        <v/>
      </c>
      <c r="AX464" s="4" t="str">
        <f ca="1"/>
        <v/>
      </c>
      <c r="AY464" s="4" t="str">
        <f ca="1">IFERROR(VLOOKUP(AW464,$A:$C,4,0),"")</f>
        <v/>
      </c>
    </row>
    <row r="465" spans="1:5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 s="20"/>
      <c r="Q465" s="4" t="str" cm="1">
        <f t="array" ref="Q465">IFERROR(INDEX($A$4:$N$1000,SMALL(IF((INDEX(MID($A$4:$N$1000,1,2),,11)&lt;&gt;"NN")*(INDEX($A$4:$N$1000,,13)&gt;=100)*(INDEX($A$4:$N$1000,,13)&lt;&gt;""),MATCH(ROW($A$4:$N$1000),ROW($A$4:$N$1000)),""),ROWS($A$4:A465)),COLUMNS($A$1:A462)),"")</f>
        <v/>
      </c>
      <c r="R465" s="4" t="str">
        <f>IFERROR(VLOOKUP(Q465,$A:$N,13,0),"")</f>
        <v/>
      </c>
      <c r="S465" s="4" t="str">
        <f ca="1"/>
        <v/>
      </c>
      <c r="T465" s="4" t="str">
        <f ca="1"/>
        <v/>
      </c>
      <c r="U465" s="4" t="str">
        <f t="shared" ca="1" si="47"/>
        <v/>
      </c>
      <c r="X465" s="4" t="str">
        <f>IFERROR(VLOOKUP(V465,$A:$C,4,0),"")</f>
        <v/>
      </c>
      <c r="AA465" s="4" t="str">
        <f t="shared" si="48"/>
        <v/>
      </c>
      <c r="AB465" s="8" t="str" cm="1">
        <f t="array" ref="AB465">IFERROR(INDEX($A$4:$N$1000,SMALL(IF((INDEX(MID($A$4:$N$1000,1,2),,11)&lt;&gt;"NN")*(INDEX($A$4:$N$1000,,13)&gt;=50)*(INDEX($A$4:$N$1000,,13)&lt;100)*(INDEX($A$4:$N$1000,,13)&lt;&gt;""),MATCH(ROW($A$4:$N$1000),ROW($A$4:$N$1000)),""),ROWS($A$4:A465)),COLUMNS($A$1:A462)),"")</f>
        <v/>
      </c>
      <c r="AC465" s="4" t="str">
        <f>IFERROR(VLOOKUP(AB465,$A:$N,13,0),"")</f>
        <v/>
      </c>
      <c r="AD465" s="4" t="str">
        <f ca="1"/>
        <v/>
      </c>
      <c r="AE465" s="4" t="str">
        <f ca="1"/>
        <v/>
      </c>
      <c r="AF465" s="4" t="str">
        <f t="shared" ca="1" si="49"/>
        <v/>
      </c>
      <c r="AI465" s="4" t="str">
        <f>IFERROR(VLOOKUP(AG465,$A:$C,4,0),"")</f>
        <v/>
      </c>
      <c r="AL465" s="4" t="str">
        <f>IFERROR(VLOOKUP(AJ465,$A:$C,4,0),"")</f>
        <v/>
      </c>
      <c r="AM465" s="8" t="str" cm="1">
        <f t="array" ref="AM465">IFERROR(INDEX($A$4:$N$1000,SMALL(IF((INDEX(MID($A$4:$N$1000,1,2),,11)&lt;&gt;"NN")*(INDEX($A$4:$N$1000,,13)&gt;=0)*(INDEX($A$4:$N$1000,,13)&lt;50)*(INDEX($A$4:$N$1000,,13)&lt;&gt;""),MATCH(ROW($A$4:$N$1000),ROW($A$4:$N$1000)),""),ROWS($A$4:A465)),COLUMNS($A$1:A462)),"")</f>
        <v/>
      </c>
      <c r="AN465" s="4" t="str">
        <f>IFERROR(VLOOKUP(AM465,$A:$N,13,0),"")</f>
        <v/>
      </c>
      <c r="AO465" s="4" t="str">
        <f ca="1"/>
        <v/>
      </c>
      <c r="AP465" s="4" t="str">
        <f ca="1"/>
        <v/>
      </c>
      <c r="AQ465" s="4" t="str">
        <f t="shared" ca="1" si="50"/>
        <v/>
      </c>
      <c r="AT465" s="4" t="str">
        <f>IFERROR(VLOOKUP(AR465,$A:$C,4,0),"")</f>
        <v/>
      </c>
      <c r="AU465" s="8" t="str" cm="1">
        <f t="array" ref="AU465">IFERROR(INDEX($A$4:$N$1000,SMALL(IF((INDEX(MID($A$4:$N$1000,1,2),,11)="NN")*(INDEX($A$4:$N$1000,,13)&gt;=0)*(INDEX($A$4:$N$1000,,13)&lt;&gt;""),MATCH(ROW($A$4:$N$1000),ROW($A$4:$N$1000)),""),ROWS($A$4:A465)),COLUMNS($A$1:A462)),"")</f>
        <v/>
      </c>
      <c r="AV465" s="4" t="str">
        <f>IFERROR(VLOOKUP(AU465,$A:$N,13,0),"")</f>
        <v/>
      </c>
      <c r="AW465" s="4" t="str">
        <f ca="1"/>
        <v/>
      </c>
      <c r="AX465" s="4" t="str">
        <f ca="1"/>
        <v/>
      </c>
      <c r="AY465" s="4" t="str">
        <f ca="1">IFERROR(VLOOKUP(AW465,$A:$C,4,0),"")</f>
        <v/>
      </c>
    </row>
    <row r="466" spans="1:5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 s="20"/>
      <c r="Q466" s="4" t="str" cm="1">
        <f t="array" ref="Q466">IFERROR(INDEX($A$4:$N$1000,SMALL(IF((INDEX(MID($A$4:$N$1000,1,2),,11)&lt;&gt;"NN")*(INDEX($A$4:$N$1000,,13)&gt;=100)*(INDEX($A$4:$N$1000,,13)&lt;&gt;""),MATCH(ROW($A$4:$N$1000),ROW($A$4:$N$1000)),""),ROWS($A$4:A466)),COLUMNS($A$1:A463)),"")</f>
        <v/>
      </c>
      <c r="R466" s="4" t="str">
        <f>IFERROR(VLOOKUP(Q466,$A:$N,13,0),"")</f>
        <v/>
      </c>
      <c r="S466" s="4" t="str">
        <f ca="1"/>
        <v/>
      </c>
      <c r="T466" s="4" t="str">
        <f ca="1"/>
        <v/>
      </c>
      <c r="U466" s="4" t="str">
        <f t="shared" ca="1" si="47"/>
        <v/>
      </c>
      <c r="X466" s="4" t="str">
        <f>IFERROR(VLOOKUP(V466,$A:$C,4,0),"")</f>
        <v/>
      </c>
      <c r="AA466" s="4" t="str">
        <f t="shared" si="48"/>
        <v/>
      </c>
      <c r="AB466" s="8" t="str" cm="1">
        <f t="array" ref="AB466">IFERROR(INDEX($A$4:$N$1000,SMALL(IF((INDEX(MID($A$4:$N$1000,1,2),,11)&lt;&gt;"NN")*(INDEX($A$4:$N$1000,,13)&gt;=50)*(INDEX($A$4:$N$1000,,13)&lt;100)*(INDEX($A$4:$N$1000,,13)&lt;&gt;""),MATCH(ROW($A$4:$N$1000),ROW($A$4:$N$1000)),""),ROWS($A$4:A466)),COLUMNS($A$1:A463)),"")</f>
        <v/>
      </c>
      <c r="AC466" s="4" t="str">
        <f>IFERROR(VLOOKUP(AB466,$A:$N,13,0),"")</f>
        <v/>
      </c>
      <c r="AD466" s="4" t="str">
        <f ca="1"/>
        <v/>
      </c>
      <c r="AE466" s="4" t="str">
        <f ca="1"/>
        <v/>
      </c>
      <c r="AF466" s="4" t="str">
        <f t="shared" ca="1" si="49"/>
        <v/>
      </c>
      <c r="AI466" s="4" t="str">
        <f>IFERROR(VLOOKUP(AG466,$A:$C,4,0),"")</f>
        <v/>
      </c>
      <c r="AL466" s="4" t="str">
        <f>IFERROR(VLOOKUP(AJ466,$A:$C,4,0),"")</f>
        <v/>
      </c>
      <c r="AM466" s="8" t="str" cm="1">
        <f t="array" ref="AM466">IFERROR(INDEX($A$4:$N$1000,SMALL(IF((INDEX(MID($A$4:$N$1000,1,2),,11)&lt;&gt;"NN")*(INDEX($A$4:$N$1000,,13)&gt;=0)*(INDEX($A$4:$N$1000,,13)&lt;50)*(INDEX($A$4:$N$1000,,13)&lt;&gt;""),MATCH(ROW($A$4:$N$1000),ROW($A$4:$N$1000)),""),ROWS($A$4:A466)),COLUMNS($A$1:A463)),"")</f>
        <v/>
      </c>
      <c r="AN466" s="4" t="str">
        <f>IFERROR(VLOOKUP(AM466,$A:$N,13,0),"")</f>
        <v/>
      </c>
      <c r="AO466" s="4" t="str">
        <f ca="1"/>
        <v/>
      </c>
      <c r="AP466" s="4" t="str">
        <f ca="1"/>
        <v/>
      </c>
      <c r="AQ466" s="4" t="str">
        <f t="shared" ca="1" si="50"/>
        <v/>
      </c>
      <c r="AT466" s="4" t="str">
        <f>IFERROR(VLOOKUP(AR466,$A:$C,4,0),"")</f>
        <v/>
      </c>
      <c r="AU466" s="8" t="str" cm="1">
        <f t="array" ref="AU466">IFERROR(INDEX($A$4:$N$1000,SMALL(IF((INDEX(MID($A$4:$N$1000,1,2),,11)="NN")*(INDEX($A$4:$N$1000,,13)&gt;=0)*(INDEX($A$4:$N$1000,,13)&lt;&gt;""),MATCH(ROW($A$4:$N$1000),ROW($A$4:$N$1000)),""),ROWS($A$4:A466)),COLUMNS($A$1:A463)),"")</f>
        <v/>
      </c>
      <c r="AV466" s="4" t="str">
        <f>IFERROR(VLOOKUP(AU466,$A:$N,13,0),"")</f>
        <v/>
      </c>
      <c r="AW466" s="4" t="str">
        <f ca="1"/>
        <v/>
      </c>
      <c r="AX466" s="4" t="str">
        <f ca="1"/>
        <v/>
      </c>
      <c r="AY466" s="4" t="str">
        <f ca="1">IFERROR(VLOOKUP(AW466,$A:$C,4,0),"")</f>
        <v/>
      </c>
    </row>
    <row r="467" spans="1:5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 s="20"/>
      <c r="Q467" s="4" t="str" cm="1">
        <f t="array" ref="Q467">IFERROR(INDEX($A$4:$N$1000,SMALL(IF((INDEX(MID($A$4:$N$1000,1,2),,11)&lt;&gt;"NN")*(INDEX($A$4:$N$1000,,13)&gt;=100)*(INDEX($A$4:$N$1000,,13)&lt;&gt;""),MATCH(ROW($A$4:$N$1000),ROW($A$4:$N$1000)),""),ROWS($A$4:A467)),COLUMNS($A$1:A464)),"")</f>
        <v/>
      </c>
      <c r="R467" s="4" t="str">
        <f>IFERROR(VLOOKUP(Q467,$A:$N,13,0),"")</f>
        <v/>
      </c>
      <c r="S467" s="4" t="str">
        <f ca="1"/>
        <v/>
      </c>
      <c r="T467" s="4" t="str">
        <f ca="1"/>
        <v/>
      </c>
      <c r="U467" s="4" t="str">
        <f t="shared" ca="1" si="47"/>
        <v/>
      </c>
      <c r="X467" s="4" t="str">
        <f>IFERROR(VLOOKUP(V467,$A:$C,4,0),"")</f>
        <v/>
      </c>
      <c r="AA467" s="4" t="str">
        <f t="shared" si="48"/>
        <v/>
      </c>
      <c r="AB467" s="8" t="str" cm="1">
        <f t="array" ref="AB467">IFERROR(INDEX($A$4:$N$1000,SMALL(IF((INDEX(MID($A$4:$N$1000,1,2),,11)&lt;&gt;"NN")*(INDEX($A$4:$N$1000,,13)&gt;=50)*(INDEX($A$4:$N$1000,,13)&lt;100)*(INDEX($A$4:$N$1000,,13)&lt;&gt;""),MATCH(ROW($A$4:$N$1000),ROW($A$4:$N$1000)),""),ROWS($A$4:A467)),COLUMNS($A$1:A464)),"")</f>
        <v/>
      </c>
      <c r="AC467" s="4" t="str">
        <f>IFERROR(VLOOKUP(AB467,$A:$N,13,0),"")</f>
        <v/>
      </c>
      <c r="AD467" s="4" t="str">
        <f ca="1"/>
        <v/>
      </c>
      <c r="AE467" s="4" t="str">
        <f ca="1"/>
        <v/>
      </c>
      <c r="AF467" s="4" t="str">
        <f t="shared" ca="1" si="49"/>
        <v/>
      </c>
      <c r="AI467" s="4" t="str">
        <f>IFERROR(VLOOKUP(AG467,$A:$C,4,0),"")</f>
        <v/>
      </c>
      <c r="AL467" s="4" t="str">
        <f>IFERROR(VLOOKUP(AJ467,$A:$C,4,0),"")</f>
        <v/>
      </c>
      <c r="AM467" s="8" t="str" cm="1">
        <f t="array" ref="AM467">IFERROR(INDEX($A$4:$N$1000,SMALL(IF((INDEX(MID($A$4:$N$1000,1,2),,11)&lt;&gt;"NN")*(INDEX($A$4:$N$1000,,13)&gt;=0)*(INDEX($A$4:$N$1000,,13)&lt;50)*(INDEX($A$4:$N$1000,,13)&lt;&gt;""),MATCH(ROW($A$4:$N$1000),ROW($A$4:$N$1000)),""),ROWS($A$4:A467)),COLUMNS($A$1:A464)),"")</f>
        <v/>
      </c>
      <c r="AN467" s="4" t="str">
        <f>IFERROR(VLOOKUP(AM467,$A:$N,13,0),"")</f>
        <v/>
      </c>
      <c r="AO467" s="4" t="str">
        <f ca="1"/>
        <v/>
      </c>
      <c r="AP467" s="4" t="str">
        <f ca="1"/>
        <v/>
      </c>
      <c r="AQ467" s="4" t="str">
        <f t="shared" ca="1" si="50"/>
        <v/>
      </c>
      <c r="AT467" s="4" t="str">
        <f>IFERROR(VLOOKUP(AR467,$A:$C,4,0),"")</f>
        <v/>
      </c>
      <c r="AU467" s="8" t="str" cm="1">
        <f t="array" ref="AU467">IFERROR(INDEX($A$4:$N$1000,SMALL(IF((INDEX(MID($A$4:$N$1000,1,2),,11)="NN")*(INDEX($A$4:$N$1000,,13)&gt;=0)*(INDEX($A$4:$N$1000,,13)&lt;&gt;""),MATCH(ROW($A$4:$N$1000),ROW($A$4:$N$1000)),""),ROWS($A$4:A467)),COLUMNS($A$1:A464)),"")</f>
        <v/>
      </c>
      <c r="AV467" s="4" t="str">
        <f>IFERROR(VLOOKUP(AU467,$A:$N,13,0),"")</f>
        <v/>
      </c>
      <c r="AW467" s="4" t="str">
        <f ca="1"/>
        <v/>
      </c>
      <c r="AX467" s="4" t="str">
        <f ca="1"/>
        <v/>
      </c>
      <c r="AY467" s="4" t="str">
        <f ca="1">IFERROR(VLOOKUP(AW467,$A:$C,4,0),"")</f>
        <v/>
      </c>
    </row>
    <row r="468" spans="1:5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 s="20"/>
      <c r="Q468" s="4" t="str" cm="1">
        <f t="array" ref="Q468">IFERROR(INDEX($A$4:$N$1000,SMALL(IF((INDEX(MID($A$4:$N$1000,1,2),,11)&lt;&gt;"NN")*(INDEX($A$4:$N$1000,,13)&gt;=100)*(INDEX($A$4:$N$1000,,13)&lt;&gt;""),MATCH(ROW($A$4:$N$1000),ROW($A$4:$N$1000)),""),ROWS($A$4:A468)),COLUMNS($A$1:A465)),"")</f>
        <v/>
      </c>
      <c r="R468" s="4" t="str">
        <f>IFERROR(VLOOKUP(Q468,$A:$N,13,0),"")</f>
        <v/>
      </c>
      <c r="S468" s="4" t="str">
        <f ca="1"/>
        <v/>
      </c>
      <c r="T468" s="4" t="str">
        <f ca="1"/>
        <v/>
      </c>
      <c r="U468" s="4" t="str">
        <f t="shared" ca="1" si="47"/>
        <v/>
      </c>
      <c r="X468" s="4" t="str">
        <f>IFERROR(VLOOKUP(V468,$A:$C,4,0),"")</f>
        <v/>
      </c>
      <c r="AA468" s="4" t="str">
        <f t="shared" si="48"/>
        <v/>
      </c>
      <c r="AB468" s="8" t="str" cm="1">
        <f t="array" ref="AB468">IFERROR(INDEX($A$4:$N$1000,SMALL(IF((INDEX(MID($A$4:$N$1000,1,2),,11)&lt;&gt;"NN")*(INDEX($A$4:$N$1000,,13)&gt;=50)*(INDEX($A$4:$N$1000,,13)&lt;100)*(INDEX($A$4:$N$1000,,13)&lt;&gt;""),MATCH(ROW($A$4:$N$1000),ROW($A$4:$N$1000)),""),ROWS($A$4:A468)),COLUMNS($A$1:A465)),"")</f>
        <v/>
      </c>
      <c r="AC468" s="4" t="str">
        <f>IFERROR(VLOOKUP(AB468,$A:$N,13,0),"")</f>
        <v/>
      </c>
      <c r="AD468" s="4" t="str">
        <f ca="1"/>
        <v/>
      </c>
      <c r="AE468" s="4" t="str">
        <f ca="1"/>
        <v/>
      </c>
      <c r="AF468" s="4" t="str">
        <f t="shared" ca="1" si="49"/>
        <v/>
      </c>
      <c r="AI468" s="4" t="str">
        <f>IFERROR(VLOOKUP(AG468,$A:$C,4,0),"")</f>
        <v/>
      </c>
      <c r="AL468" s="4" t="str">
        <f>IFERROR(VLOOKUP(AJ468,$A:$C,4,0),"")</f>
        <v/>
      </c>
      <c r="AM468" s="8" t="str" cm="1">
        <f t="array" ref="AM468">IFERROR(INDEX($A$4:$N$1000,SMALL(IF((INDEX(MID($A$4:$N$1000,1,2),,11)&lt;&gt;"NN")*(INDEX($A$4:$N$1000,,13)&gt;=0)*(INDEX($A$4:$N$1000,,13)&lt;50)*(INDEX($A$4:$N$1000,,13)&lt;&gt;""),MATCH(ROW($A$4:$N$1000),ROW($A$4:$N$1000)),""),ROWS($A$4:A468)),COLUMNS($A$1:A465)),"")</f>
        <v/>
      </c>
      <c r="AN468" s="4" t="str">
        <f>IFERROR(VLOOKUP(AM468,$A:$N,13,0),"")</f>
        <v/>
      </c>
      <c r="AO468" s="4" t="str">
        <f ca="1"/>
        <v/>
      </c>
      <c r="AP468" s="4" t="str">
        <f ca="1"/>
        <v/>
      </c>
      <c r="AQ468" s="4" t="str">
        <f t="shared" ca="1" si="50"/>
        <v/>
      </c>
      <c r="AT468" s="4" t="str">
        <f>IFERROR(VLOOKUP(AR468,$A:$C,4,0),"")</f>
        <v/>
      </c>
      <c r="AU468" s="8" t="str" cm="1">
        <f t="array" ref="AU468">IFERROR(INDEX($A$4:$N$1000,SMALL(IF((INDEX(MID($A$4:$N$1000,1,2),,11)="NN")*(INDEX($A$4:$N$1000,,13)&gt;=0)*(INDEX($A$4:$N$1000,,13)&lt;&gt;""),MATCH(ROW($A$4:$N$1000),ROW($A$4:$N$1000)),""),ROWS($A$4:A468)),COLUMNS($A$1:A465)),"")</f>
        <v/>
      </c>
      <c r="AV468" s="4" t="str">
        <f>IFERROR(VLOOKUP(AU468,$A:$N,13,0),"")</f>
        <v/>
      </c>
      <c r="AW468" s="4" t="str">
        <f ca="1"/>
        <v/>
      </c>
      <c r="AX468" s="4" t="str">
        <f ca="1"/>
        <v/>
      </c>
      <c r="AY468" s="4" t="str">
        <f ca="1">IFERROR(VLOOKUP(AW468,$A:$C,4,0),"")</f>
        <v/>
      </c>
    </row>
    <row r="469" spans="1:5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 s="20"/>
      <c r="Q469" s="4" t="str" cm="1">
        <f t="array" ref="Q469">IFERROR(INDEX($A$4:$N$1000,SMALL(IF((INDEX(MID($A$4:$N$1000,1,2),,11)&lt;&gt;"NN")*(INDEX($A$4:$N$1000,,13)&gt;=100)*(INDEX($A$4:$N$1000,,13)&lt;&gt;""),MATCH(ROW($A$4:$N$1000),ROW($A$4:$N$1000)),""),ROWS($A$4:A469)),COLUMNS($A$1:A466)),"")</f>
        <v/>
      </c>
      <c r="R469" s="4" t="str">
        <f>IFERROR(VLOOKUP(Q469,$A:$N,13,0),"")</f>
        <v/>
      </c>
      <c r="S469" s="4" t="str">
        <f ca="1"/>
        <v/>
      </c>
      <c r="T469" s="4" t="str">
        <f ca="1"/>
        <v/>
      </c>
      <c r="U469" s="4" t="str">
        <f t="shared" ca="1" si="47"/>
        <v/>
      </c>
      <c r="X469" s="4" t="str">
        <f>IFERROR(VLOOKUP(V469,$A:$C,4,0),"")</f>
        <v/>
      </c>
      <c r="AA469" s="4" t="str">
        <f t="shared" si="48"/>
        <v/>
      </c>
      <c r="AB469" s="8" t="str" cm="1">
        <f t="array" ref="AB469">IFERROR(INDEX($A$4:$N$1000,SMALL(IF((INDEX(MID($A$4:$N$1000,1,2),,11)&lt;&gt;"NN")*(INDEX($A$4:$N$1000,,13)&gt;=50)*(INDEX($A$4:$N$1000,,13)&lt;100)*(INDEX($A$4:$N$1000,,13)&lt;&gt;""),MATCH(ROW($A$4:$N$1000),ROW($A$4:$N$1000)),""),ROWS($A$4:A469)),COLUMNS($A$1:A466)),"")</f>
        <v/>
      </c>
      <c r="AC469" s="4" t="str">
        <f>IFERROR(VLOOKUP(AB469,$A:$N,13,0),"")</f>
        <v/>
      </c>
      <c r="AD469" s="4" t="str">
        <f ca="1"/>
        <v/>
      </c>
      <c r="AE469" s="4" t="str">
        <f ca="1"/>
        <v/>
      </c>
      <c r="AF469" s="4" t="str">
        <f t="shared" ca="1" si="49"/>
        <v/>
      </c>
      <c r="AI469" s="4" t="str">
        <f>IFERROR(VLOOKUP(AG469,$A:$C,4,0),"")</f>
        <v/>
      </c>
      <c r="AL469" s="4" t="str">
        <f>IFERROR(VLOOKUP(AJ469,$A:$C,4,0),"")</f>
        <v/>
      </c>
      <c r="AM469" s="8" t="str" cm="1">
        <f t="array" ref="AM469">IFERROR(INDEX($A$4:$N$1000,SMALL(IF((INDEX(MID($A$4:$N$1000,1,2),,11)&lt;&gt;"NN")*(INDEX($A$4:$N$1000,,13)&gt;=0)*(INDEX($A$4:$N$1000,,13)&lt;50)*(INDEX($A$4:$N$1000,,13)&lt;&gt;""),MATCH(ROW($A$4:$N$1000),ROW($A$4:$N$1000)),""),ROWS($A$4:A469)),COLUMNS($A$1:A466)),"")</f>
        <v/>
      </c>
      <c r="AN469" s="4" t="str">
        <f>IFERROR(VLOOKUP(AM469,$A:$N,13,0),"")</f>
        <v/>
      </c>
      <c r="AO469" s="4" t="str">
        <f ca="1"/>
        <v/>
      </c>
      <c r="AP469" s="4" t="str">
        <f ca="1"/>
        <v/>
      </c>
      <c r="AQ469" s="4" t="str">
        <f t="shared" ca="1" si="50"/>
        <v/>
      </c>
      <c r="AT469" s="4" t="str">
        <f>IFERROR(VLOOKUP(AR469,$A:$C,4,0),"")</f>
        <v/>
      </c>
      <c r="AU469" s="8" t="str" cm="1">
        <f t="array" ref="AU469">IFERROR(INDEX($A$4:$N$1000,SMALL(IF((INDEX(MID($A$4:$N$1000,1,2),,11)="NN")*(INDEX($A$4:$N$1000,,13)&gt;=0)*(INDEX($A$4:$N$1000,,13)&lt;&gt;""),MATCH(ROW($A$4:$N$1000),ROW($A$4:$N$1000)),""),ROWS($A$4:A469)),COLUMNS($A$1:A466)),"")</f>
        <v/>
      </c>
      <c r="AV469" s="4" t="str">
        <f>IFERROR(VLOOKUP(AU469,$A:$N,13,0),"")</f>
        <v/>
      </c>
      <c r="AW469" s="4" t="str">
        <f ca="1"/>
        <v/>
      </c>
      <c r="AX469" s="4" t="str">
        <f ca="1"/>
        <v/>
      </c>
      <c r="AY469" s="4" t="str">
        <f ca="1">IFERROR(VLOOKUP(AW469,$A:$C,4,0),"")</f>
        <v/>
      </c>
    </row>
    <row r="470" spans="1:5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 s="20"/>
      <c r="Q470" s="4" t="str" cm="1">
        <f t="array" ref="Q470">IFERROR(INDEX($A$4:$N$1000,SMALL(IF((INDEX(MID($A$4:$N$1000,1,2),,11)&lt;&gt;"NN")*(INDEX($A$4:$N$1000,,13)&gt;=100)*(INDEX($A$4:$N$1000,,13)&lt;&gt;""),MATCH(ROW($A$4:$N$1000),ROW($A$4:$N$1000)),""),ROWS($A$4:A470)),COLUMNS($A$1:A467)),"")</f>
        <v/>
      </c>
      <c r="R470" s="4" t="str">
        <f>IFERROR(VLOOKUP(Q470,$A:$N,13,0),"")</f>
        <v/>
      </c>
      <c r="S470" s="4" t="str">
        <f ca="1"/>
        <v/>
      </c>
      <c r="T470" s="4" t="str">
        <f ca="1"/>
        <v/>
      </c>
      <c r="U470" s="4" t="str">
        <f t="shared" ca="1" si="47"/>
        <v/>
      </c>
      <c r="X470" s="4" t="str">
        <f>IFERROR(VLOOKUP(V470,$A:$C,4,0),"")</f>
        <v/>
      </c>
      <c r="AA470" s="4" t="str">
        <f t="shared" si="48"/>
        <v/>
      </c>
      <c r="AB470" s="8" t="str" cm="1">
        <f t="array" ref="AB470">IFERROR(INDEX($A$4:$N$1000,SMALL(IF((INDEX(MID($A$4:$N$1000,1,2),,11)&lt;&gt;"NN")*(INDEX($A$4:$N$1000,,13)&gt;=50)*(INDEX($A$4:$N$1000,,13)&lt;100)*(INDEX($A$4:$N$1000,,13)&lt;&gt;""),MATCH(ROW($A$4:$N$1000),ROW($A$4:$N$1000)),""),ROWS($A$4:A470)),COLUMNS($A$1:A467)),"")</f>
        <v/>
      </c>
      <c r="AC470" s="4" t="str">
        <f>IFERROR(VLOOKUP(AB470,$A:$N,13,0),"")</f>
        <v/>
      </c>
      <c r="AD470" s="4" t="str">
        <f ca="1"/>
        <v/>
      </c>
      <c r="AE470" s="4" t="str">
        <f ca="1"/>
        <v/>
      </c>
      <c r="AF470" s="4" t="str">
        <f t="shared" ca="1" si="49"/>
        <v/>
      </c>
      <c r="AI470" s="4" t="str">
        <f>IFERROR(VLOOKUP(AG470,$A:$C,4,0),"")</f>
        <v/>
      </c>
      <c r="AL470" s="4" t="str">
        <f>IFERROR(VLOOKUP(AJ470,$A:$C,4,0),"")</f>
        <v/>
      </c>
      <c r="AM470" s="8" t="str" cm="1">
        <f t="array" ref="AM470">IFERROR(INDEX($A$4:$N$1000,SMALL(IF((INDEX(MID($A$4:$N$1000,1,2),,11)&lt;&gt;"NN")*(INDEX($A$4:$N$1000,,13)&gt;=0)*(INDEX($A$4:$N$1000,,13)&lt;50)*(INDEX($A$4:$N$1000,,13)&lt;&gt;""),MATCH(ROW($A$4:$N$1000),ROW($A$4:$N$1000)),""),ROWS($A$4:A470)),COLUMNS($A$1:A467)),"")</f>
        <v/>
      </c>
      <c r="AN470" s="4" t="str">
        <f>IFERROR(VLOOKUP(AM470,$A:$N,13,0),"")</f>
        <v/>
      </c>
      <c r="AO470" s="4" t="str">
        <f ca="1"/>
        <v/>
      </c>
      <c r="AP470" s="4" t="str">
        <f ca="1"/>
        <v/>
      </c>
      <c r="AQ470" s="4" t="str">
        <f t="shared" ca="1" si="50"/>
        <v/>
      </c>
      <c r="AT470" s="4" t="str">
        <f>IFERROR(VLOOKUP(AR470,$A:$C,4,0),"")</f>
        <v/>
      </c>
      <c r="AU470" s="8" t="str" cm="1">
        <f t="array" ref="AU470">IFERROR(INDEX($A$4:$N$1000,SMALL(IF((INDEX(MID($A$4:$N$1000,1,2),,11)="NN")*(INDEX($A$4:$N$1000,,13)&gt;=0)*(INDEX($A$4:$N$1000,,13)&lt;&gt;""),MATCH(ROW($A$4:$N$1000),ROW($A$4:$N$1000)),""),ROWS($A$4:A470)),COLUMNS($A$1:A467)),"")</f>
        <v/>
      </c>
      <c r="AV470" s="4" t="str">
        <f>IFERROR(VLOOKUP(AU470,$A:$N,13,0),"")</f>
        <v/>
      </c>
      <c r="AW470" s="4" t="str">
        <f ca="1"/>
        <v/>
      </c>
      <c r="AX470" s="4" t="str">
        <f ca="1"/>
        <v/>
      </c>
      <c r="AY470" s="4" t="str">
        <f ca="1">IFERROR(VLOOKUP(AW470,$A:$C,4,0),"")</f>
        <v/>
      </c>
    </row>
    <row r="471" spans="1:5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 s="20"/>
      <c r="Q471" s="4" t="str" cm="1">
        <f t="array" ref="Q471">IFERROR(INDEX($A$4:$N$1000,SMALL(IF((INDEX(MID($A$4:$N$1000,1,2),,11)&lt;&gt;"NN")*(INDEX($A$4:$N$1000,,13)&gt;=100)*(INDEX($A$4:$N$1000,,13)&lt;&gt;""),MATCH(ROW($A$4:$N$1000),ROW($A$4:$N$1000)),""),ROWS($A$4:A471)),COLUMNS($A$1:A468)),"")</f>
        <v/>
      </c>
      <c r="R471" s="4" t="str">
        <f>IFERROR(VLOOKUP(Q471,$A:$N,13,0),"")</f>
        <v/>
      </c>
      <c r="S471" s="4" t="str">
        <f ca="1"/>
        <v/>
      </c>
      <c r="T471" s="4" t="str">
        <f ca="1"/>
        <v/>
      </c>
      <c r="U471" s="4" t="str">
        <f t="shared" ca="1" si="47"/>
        <v/>
      </c>
      <c r="X471" s="4" t="str">
        <f>IFERROR(VLOOKUP(V471,$A:$C,4,0),"")</f>
        <v/>
      </c>
      <c r="AA471" s="4" t="str">
        <f t="shared" si="48"/>
        <v/>
      </c>
      <c r="AB471" s="8" t="str" cm="1">
        <f t="array" ref="AB471">IFERROR(INDEX($A$4:$N$1000,SMALL(IF((INDEX(MID($A$4:$N$1000,1,2),,11)&lt;&gt;"NN")*(INDEX($A$4:$N$1000,,13)&gt;=50)*(INDEX($A$4:$N$1000,,13)&lt;100)*(INDEX($A$4:$N$1000,,13)&lt;&gt;""),MATCH(ROW($A$4:$N$1000),ROW($A$4:$N$1000)),""),ROWS($A$4:A471)),COLUMNS($A$1:A468)),"")</f>
        <v/>
      </c>
      <c r="AC471" s="4" t="str">
        <f>IFERROR(VLOOKUP(AB471,$A:$N,13,0),"")</f>
        <v/>
      </c>
      <c r="AD471" s="4" t="str">
        <f ca="1"/>
        <v/>
      </c>
      <c r="AE471" s="4" t="str">
        <f ca="1"/>
        <v/>
      </c>
      <c r="AF471" s="4" t="str">
        <f t="shared" ca="1" si="49"/>
        <v/>
      </c>
      <c r="AI471" s="4" t="str">
        <f>IFERROR(VLOOKUP(AG471,$A:$C,4,0),"")</f>
        <v/>
      </c>
      <c r="AL471" s="4" t="str">
        <f>IFERROR(VLOOKUP(AJ471,$A:$C,4,0),"")</f>
        <v/>
      </c>
      <c r="AM471" s="8" t="str" cm="1">
        <f t="array" ref="AM471">IFERROR(INDEX($A$4:$N$1000,SMALL(IF((INDEX(MID($A$4:$N$1000,1,2),,11)&lt;&gt;"NN")*(INDEX($A$4:$N$1000,,13)&gt;=0)*(INDEX($A$4:$N$1000,,13)&lt;50)*(INDEX($A$4:$N$1000,,13)&lt;&gt;""),MATCH(ROW($A$4:$N$1000),ROW($A$4:$N$1000)),""),ROWS($A$4:A471)),COLUMNS($A$1:A468)),"")</f>
        <v/>
      </c>
      <c r="AN471" s="4" t="str">
        <f>IFERROR(VLOOKUP(AM471,$A:$N,13,0),"")</f>
        <v/>
      </c>
      <c r="AO471" s="4" t="str">
        <f ca="1"/>
        <v/>
      </c>
      <c r="AP471" s="4" t="str">
        <f ca="1"/>
        <v/>
      </c>
      <c r="AQ471" s="4" t="str">
        <f t="shared" ca="1" si="50"/>
        <v/>
      </c>
      <c r="AT471" s="4" t="str">
        <f>IFERROR(VLOOKUP(AR471,$A:$C,4,0),"")</f>
        <v/>
      </c>
      <c r="AU471" s="8" t="str" cm="1">
        <f t="array" ref="AU471">IFERROR(INDEX($A$4:$N$1000,SMALL(IF((INDEX(MID($A$4:$N$1000,1,2),,11)="NN")*(INDEX($A$4:$N$1000,,13)&gt;=0)*(INDEX($A$4:$N$1000,,13)&lt;&gt;""),MATCH(ROW($A$4:$N$1000),ROW($A$4:$N$1000)),""),ROWS($A$4:A471)),COLUMNS($A$1:A468)),"")</f>
        <v/>
      </c>
      <c r="AV471" s="4" t="str">
        <f>IFERROR(VLOOKUP(AU471,$A:$N,13,0),"")</f>
        <v/>
      </c>
      <c r="AW471" s="4" t="str">
        <f ca="1"/>
        <v/>
      </c>
      <c r="AX471" s="4" t="str">
        <f ca="1"/>
        <v/>
      </c>
      <c r="AY471" s="4" t="str">
        <f ca="1">IFERROR(VLOOKUP(AW471,$A:$C,4,0),"")</f>
        <v/>
      </c>
    </row>
    <row r="472" spans="1:5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 s="20"/>
      <c r="Q472" s="4" t="str" cm="1">
        <f t="array" ref="Q472">IFERROR(INDEX($A$4:$N$1000,SMALL(IF((INDEX(MID($A$4:$N$1000,1,2),,11)&lt;&gt;"NN")*(INDEX($A$4:$N$1000,,13)&gt;=100)*(INDEX($A$4:$N$1000,,13)&lt;&gt;""),MATCH(ROW($A$4:$N$1000),ROW($A$4:$N$1000)),""),ROWS($A$4:A472)),COLUMNS($A$1:A469)),"")</f>
        <v/>
      </c>
      <c r="R472" s="4" t="str">
        <f>IFERROR(VLOOKUP(Q472,$A:$N,13,0),"")</f>
        <v/>
      </c>
      <c r="S472" s="4" t="str">
        <f ca="1"/>
        <v/>
      </c>
      <c r="T472" s="4" t="str">
        <f ca="1"/>
        <v/>
      </c>
      <c r="U472" s="4" t="str">
        <f t="shared" ca="1" si="47"/>
        <v/>
      </c>
      <c r="X472" s="4" t="str">
        <f>IFERROR(VLOOKUP(V472,$A:$C,4,0),"")</f>
        <v/>
      </c>
      <c r="AA472" s="4" t="str">
        <f t="shared" si="48"/>
        <v/>
      </c>
      <c r="AB472" s="8" t="str" cm="1">
        <f t="array" ref="AB472">IFERROR(INDEX($A$4:$N$1000,SMALL(IF((INDEX(MID($A$4:$N$1000,1,2),,11)&lt;&gt;"NN")*(INDEX($A$4:$N$1000,,13)&gt;=50)*(INDEX($A$4:$N$1000,,13)&lt;100)*(INDEX($A$4:$N$1000,,13)&lt;&gt;""),MATCH(ROW($A$4:$N$1000),ROW($A$4:$N$1000)),""),ROWS($A$4:A472)),COLUMNS($A$1:A469)),"")</f>
        <v/>
      </c>
      <c r="AC472" s="4" t="str">
        <f>IFERROR(VLOOKUP(AB472,$A:$N,13,0),"")</f>
        <v/>
      </c>
      <c r="AD472" s="4" t="str">
        <f ca="1"/>
        <v/>
      </c>
      <c r="AE472" s="4" t="str">
        <f ca="1"/>
        <v/>
      </c>
      <c r="AF472" s="4" t="str">
        <f t="shared" ca="1" si="49"/>
        <v/>
      </c>
      <c r="AI472" s="4" t="str">
        <f>IFERROR(VLOOKUP(AG472,$A:$C,4,0),"")</f>
        <v/>
      </c>
      <c r="AL472" s="4" t="str">
        <f>IFERROR(VLOOKUP(AJ472,$A:$C,4,0),"")</f>
        <v/>
      </c>
      <c r="AM472" s="8" t="str" cm="1">
        <f t="array" ref="AM472">IFERROR(INDEX($A$4:$N$1000,SMALL(IF((INDEX(MID($A$4:$N$1000,1,2),,11)&lt;&gt;"NN")*(INDEX($A$4:$N$1000,,13)&gt;=0)*(INDEX($A$4:$N$1000,,13)&lt;50)*(INDEX($A$4:$N$1000,,13)&lt;&gt;""),MATCH(ROW($A$4:$N$1000),ROW($A$4:$N$1000)),""),ROWS($A$4:A472)),COLUMNS($A$1:A469)),"")</f>
        <v/>
      </c>
      <c r="AN472" s="4" t="str">
        <f>IFERROR(VLOOKUP(AM472,$A:$N,13,0),"")</f>
        <v/>
      </c>
      <c r="AO472" s="4" t="str">
        <f ca="1"/>
        <v/>
      </c>
      <c r="AP472" s="4" t="str">
        <f ca="1"/>
        <v/>
      </c>
      <c r="AQ472" s="4" t="str">
        <f t="shared" ca="1" si="50"/>
        <v/>
      </c>
      <c r="AT472" s="4" t="str">
        <f>IFERROR(VLOOKUP(AR472,$A:$C,4,0),"")</f>
        <v/>
      </c>
      <c r="AU472" s="8" t="str" cm="1">
        <f t="array" ref="AU472">IFERROR(INDEX($A$4:$N$1000,SMALL(IF((INDEX(MID($A$4:$N$1000,1,2),,11)="NN")*(INDEX($A$4:$N$1000,,13)&gt;=0)*(INDEX($A$4:$N$1000,,13)&lt;&gt;""),MATCH(ROW($A$4:$N$1000),ROW($A$4:$N$1000)),""),ROWS($A$4:A472)),COLUMNS($A$1:A469)),"")</f>
        <v/>
      </c>
      <c r="AV472" s="4" t="str">
        <f>IFERROR(VLOOKUP(AU472,$A:$N,13,0),"")</f>
        <v/>
      </c>
      <c r="AW472" s="4" t="str">
        <f ca="1"/>
        <v/>
      </c>
      <c r="AX472" s="4" t="str">
        <f ca="1"/>
        <v/>
      </c>
      <c r="AY472" s="4" t="str">
        <f ca="1">IFERROR(VLOOKUP(AW472,$A:$C,4,0),"")</f>
        <v/>
      </c>
    </row>
    <row r="473" spans="1:5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 s="20"/>
      <c r="Q473" s="4" t="str" cm="1">
        <f t="array" ref="Q473">IFERROR(INDEX($A$4:$N$1000,SMALL(IF((INDEX(MID($A$4:$N$1000,1,2),,11)&lt;&gt;"NN")*(INDEX($A$4:$N$1000,,13)&gt;=100)*(INDEX($A$4:$N$1000,,13)&lt;&gt;""),MATCH(ROW($A$4:$N$1000),ROW($A$4:$N$1000)),""),ROWS($A$4:A473)),COLUMNS($A$1:A470)),"")</f>
        <v/>
      </c>
      <c r="R473" s="4" t="str">
        <f>IFERROR(VLOOKUP(Q473,$A:$N,13,0),"")</f>
        <v/>
      </c>
      <c r="S473" s="4" t="str">
        <f ca="1"/>
        <v/>
      </c>
      <c r="T473" s="4" t="str">
        <f ca="1"/>
        <v/>
      </c>
      <c r="U473" s="4" t="str">
        <f t="shared" ca="1" si="47"/>
        <v/>
      </c>
      <c r="X473" s="4" t="str">
        <f>IFERROR(VLOOKUP(V473,$A:$C,4,0),"")</f>
        <v/>
      </c>
      <c r="AA473" s="4" t="str">
        <f t="shared" si="48"/>
        <v/>
      </c>
      <c r="AB473" s="8" t="str" cm="1">
        <f t="array" ref="AB473">IFERROR(INDEX($A$4:$N$1000,SMALL(IF((INDEX(MID($A$4:$N$1000,1,2),,11)&lt;&gt;"NN")*(INDEX($A$4:$N$1000,,13)&gt;=50)*(INDEX($A$4:$N$1000,,13)&lt;100)*(INDEX($A$4:$N$1000,,13)&lt;&gt;""),MATCH(ROW($A$4:$N$1000),ROW($A$4:$N$1000)),""),ROWS($A$4:A473)),COLUMNS($A$1:A470)),"")</f>
        <v/>
      </c>
      <c r="AC473" s="4" t="str">
        <f>IFERROR(VLOOKUP(AB473,$A:$N,13,0),"")</f>
        <v/>
      </c>
      <c r="AD473" s="4" t="str">
        <f ca="1"/>
        <v/>
      </c>
      <c r="AE473" s="4" t="str">
        <f ca="1"/>
        <v/>
      </c>
      <c r="AF473" s="4" t="str">
        <f t="shared" ca="1" si="49"/>
        <v/>
      </c>
      <c r="AI473" s="4" t="str">
        <f>IFERROR(VLOOKUP(AG473,$A:$C,4,0),"")</f>
        <v/>
      </c>
      <c r="AL473" s="4" t="str">
        <f>IFERROR(VLOOKUP(AJ473,$A:$C,4,0),"")</f>
        <v/>
      </c>
      <c r="AM473" s="8" t="str" cm="1">
        <f t="array" ref="AM473">IFERROR(INDEX($A$4:$N$1000,SMALL(IF((INDEX(MID($A$4:$N$1000,1,2),,11)&lt;&gt;"NN")*(INDEX($A$4:$N$1000,,13)&gt;=0)*(INDEX($A$4:$N$1000,,13)&lt;50)*(INDEX($A$4:$N$1000,,13)&lt;&gt;""),MATCH(ROW($A$4:$N$1000),ROW($A$4:$N$1000)),""),ROWS($A$4:A473)),COLUMNS($A$1:A470)),"")</f>
        <v/>
      </c>
      <c r="AN473" s="4" t="str">
        <f>IFERROR(VLOOKUP(AM473,$A:$N,13,0),"")</f>
        <v/>
      </c>
      <c r="AO473" s="4" t="str">
        <f ca="1"/>
        <v/>
      </c>
      <c r="AP473" s="4" t="str">
        <f ca="1"/>
        <v/>
      </c>
      <c r="AQ473" s="4" t="str">
        <f t="shared" ca="1" si="50"/>
        <v/>
      </c>
      <c r="AT473" s="4" t="str">
        <f>IFERROR(VLOOKUP(AR473,$A:$C,4,0),"")</f>
        <v/>
      </c>
      <c r="AU473" s="8" t="str" cm="1">
        <f t="array" ref="AU473">IFERROR(INDEX($A$4:$N$1000,SMALL(IF((INDEX(MID($A$4:$N$1000,1,2),,11)="NN")*(INDEX($A$4:$N$1000,,13)&gt;=0)*(INDEX($A$4:$N$1000,,13)&lt;&gt;""),MATCH(ROW($A$4:$N$1000),ROW($A$4:$N$1000)),""),ROWS($A$4:A473)),COLUMNS($A$1:A470)),"")</f>
        <v/>
      </c>
      <c r="AV473" s="4" t="str">
        <f>IFERROR(VLOOKUP(AU473,$A:$N,13,0),"")</f>
        <v/>
      </c>
      <c r="AW473" s="4" t="str">
        <f ca="1"/>
        <v/>
      </c>
      <c r="AX473" s="4" t="str">
        <f ca="1"/>
        <v/>
      </c>
      <c r="AY473" s="4" t="str">
        <f ca="1">IFERROR(VLOOKUP(AW473,$A:$C,4,0),"")</f>
        <v/>
      </c>
    </row>
    <row r="474" spans="1:5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 s="20"/>
      <c r="Q474" s="4" t="str" cm="1">
        <f t="array" ref="Q474">IFERROR(INDEX($A$4:$N$1000,SMALL(IF((INDEX(MID($A$4:$N$1000,1,2),,11)&lt;&gt;"NN")*(INDEX($A$4:$N$1000,,13)&gt;=100)*(INDEX($A$4:$N$1000,,13)&lt;&gt;""),MATCH(ROW($A$4:$N$1000),ROW($A$4:$N$1000)),""),ROWS($A$4:A474)),COLUMNS($A$1:A471)),"")</f>
        <v/>
      </c>
      <c r="R474" s="4" t="str">
        <f>IFERROR(VLOOKUP(Q474,$A:$N,13,0),"")</f>
        <v/>
      </c>
      <c r="S474" s="4" t="str">
        <f ca="1"/>
        <v/>
      </c>
      <c r="T474" s="4" t="str">
        <f ca="1"/>
        <v/>
      </c>
      <c r="U474" s="4" t="str">
        <f t="shared" ca="1" si="47"/>
        <v/>
      </c>
      <c r="X474" s="4" t="str">
        <f>IFERROR(VLOOKUP(V474,$A:$C,4,0),"")</f>
        <v/>
      </c>
      <c r="AA474" s="4" t="str">
        <f t="shared" si="48"/>
        <v/>
      </c>
      <c r="AB474" s="8" t="str" cm="1">
        <f t="array" ref="AB474">IFERROR(INDEX($A$4:$N$1000,SMALL(IF((INDEX(MID($A$4:$N$1000,1,2),,11)&lt;&gt;"NN")*(INDEX($A$4:$N$1000,,13)&gt;=50)*(INDEX($A$4:$N$1000,,13)&lt;100)*(INDEX($A$4:$N$1000,,13)&lt;&gt;""),MATCH(ROW($A$4:$N$1000),ROW($A$4:$N$1000)),""),ROWS($A$4:A474)),COLUMNS($A$1:A471)),"")</f>
        <v/>
      </c>
      <c r="AC474" s="4" t="str">
        <f>IFERROR(VLOOKUP(AB474,$A:$N,13,0),"")</f>
        <v/>
      </c>
      <c r="AD474" s="4" t="str">
        <f ca="1"/>
        <v/>
      </c>
      <c r="AE474" s="4" t="str">
        <f ca="1"/>
        <v/>
      </c>
      <c r="AF474" s="4" t="str">
        <f t="shared" ca="1" si="49"/>
        <v/>
      </c>
      <c r="AI474" s="4" t="str">
        <f>IFERROR(VLOOKUP(AG474,$A:$C,4,0),"")</f>
        <v/>
      </c>
      <c r="AL474" s="4" t="str">
        <f>IFERROR(VLOOKUP(AJ474,$A:$C,4,0),"")</f>
        <v/>
      </c>
      <c r="AM474" s="8" t="str" cm="1">
        <f t="array" ref="AM474">IFERROR(INDEX($A$4:$N$1000,SMALL(IF((INDEX(MID($A$4:$N$1000,1,2),,11)&lt;&gt;"NN")*(INDEX($A$4:$N$1000,,13)&gt;=0)*(INDEX($A$4:$N$1000,,13)&lt;50)*(INDEX($A$4:$N$1000,,13)&lt;&gt;""),MATCH(ROW($A$4:$N$1000),ROW($A$4:$N$1000)),""),ROWS($A$4:A474)),COLUMNS($A$1:A471)),"")</f>
        <v/>
      </c>
      <c r="AN474" s="4" t="str">
        <f>IFERROR(VLOOKUP(AM474,$A:$N,13,0),"")</f>
        <v/>
      </c>
      <c r="AO474" s="4" t="str">
        <f ca="1"/>
        <v/>
      </c>
      <c r="AP474" s="4" t="str">
        <f ca="1"/>
        <v/>
      </c>
      <c r="AQ474" s="4" t="str">
        <f t="shared" ca="1" si="50"/>
        <v/>
      </c>
      <c r="AT474" s="4" t="str">
        <f>IFERROR(VLOOKUP(AR474,$A:$C,4,0),"")</f>
        <v/>
      </c>
      <c r="AU474" s="8" t="str" cm="1">
        <f t="array" ref="AU474">IFERROR(INDEX($A$4:$N$1000,SMALL(IF((INDEX(MID($A$4:$N$1000,1,2),,11)="NN")*(INDEX($A$4:$N$1000,,13)&gt;=0)*(INDEX($A$4:$N$1000,,13)&lt;&gt;""),MATCH(ROW($A$4:$N$1000),ROW($A$4:$N$1000)),""),ROWS($A$4:A474)),COLUMNS($A$1:A471)),"")</f>
        <v/>
      </c>
      <c r="AV474" s="4" t="str">
        <f>IFERROR(VLOOKUP(AU474,$A:$N,13,0),"")</f>
        <v/>
      </c>
      <c r="AW474" s="4" t="str">
        <f ca="1"/>
        <v/>
      </c>
      <c r="AX474" s="4" t="str">
        <f ca="1"/>
        <v/>
      </c>
      <c r="AY474" s="4" t="str">
        <f ca="1">IFERROR(VLOOKUP(AW474,$A:$C,4,0),"")</f>
        <v/>
      </c>
    </row>
    <row r="475" spans="1:5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 s="20"/>
      <c r="Q475" s="4" t="str" cm="1">
        <f t="array" ref="Q475">IFERROR(INDEX($A$4:$N$1000,SMALL(IF((INDEX(MID($A$4:$N$1000,1,2),,11)&lt;&gt;"NN")*(INDEX($A$4:$N$1000,,13)&gt;=100)*(INDEX($A$4:$N$1000,,13)&lt;&gt;""),MATCH(ROW($A$4:$N$1000),ROW($A$4:$N$1000)),""),ROWS($A$4:A475)),COLUMNS($A$1:A472)),"")</f>
        <v/>
      </c>
      <c r="R475" s="4" t="str">
        <f>IFERROR(VLOOKUP(Q475,$A:$N,13,0),"")</f>
        <v/>
      </c>
      <c r="S475" s="4" t="str">
        <f ca="1"/>
        <v/>
      </c>
      <c r="T475" s="4" t="str">
        <f ca="1"/>
        <v/>
      </c>
      <c r="U475" s="4" t="str">
        <f t="shared" ca="1" si="47"/>
        <v/>
      </c>
      <c r="X475" s="4" t="str">
        <f>IFERROR(VLOOKUP(V475,$A:$C,4,0),"")</f>
        <v/>
      </c>
      <c r="AA475" s="4" t="str">
        <f t="shared" si="48"/>
        <v/>
      </c>
      <c r="AB475" s="8" t="str" cm="1">
        <f t="array" ref="AB475">IFERROR(INDEX($A$4:$N$1000,SMALL(IF((INDEX(MID($A$4:$N$1000,1,2),,11)&lt;&gt;"NN")*(INDEX($A$4:$N$1000,,13)&gt;=50)*(INDEX($A$4:$N$1000,,13)&lt;100)*(INDEX($A$4:$N$1000,,13)&lt;&gt;""),MATCH(ROW($A$4:$N$1000),ROW($A$4:$N$1000)),""),ROWS($A$4:A475)),COLUMNS($A$1:A472)),"")</f>
        <v/>
      </c>
      <c r="AC475" s="4" t="str">
        <f>IFERROR(VLOOKUP(AB475,$A:$N,13,0),"")</f>
        <v/>
      </c>
      <c r="AD475" s="4" t="str">
        <f ca="1"/>
        <v/>
      </c>
      <c r="AE475" s="4" t="str">
        <f ca="1"/>
        <v/>
      </c>
      <c r="AF475" s="4" t="str">
        <f t="shared" ca="1" si="49"/>
        <v/>
      </c>
      <c r="AI475" s="4" t="str">
        <f>IFERROR(VLOOKUP(AG475,$A:$C,4,0),"")</f>
        <v/>
      </c>
      <c r="AL475" s="4" t="str">
        <f>IFERROR(VLOOKUP(AJ475,$A:$C,4,0),"")</f>
        <v/>
      </c>
      <c r="AM475" s="8" t="str" cm="1">
        <f t="array" ref="AM475">IFERROR(INDEX($A$4:$N$1000,SMALL(IF((INDEX(MID($A$4:$N$1000,1,2),,11)&lt;&gt;"NN")*(INDEX($A$4:$N$1000,,13)&gt;=0)*(INDEX($A$4:$N$1000,,13)&lt;50)*(INDEX($A$4:$N$1000,,13)&lt;&gt;""),MATCH(ROW($A$4:$N$1000),ROW($A$4:$N$1000)),""),ROWS($A$4:A475)),COLUMNS($A$1:A472)),"")</f>
        <v/>
      </c>
      <c r="AN475" s="4" t="str">
        <f>IFERROR(VLOOKUP(AM475,$A:$N,13,0),"")</f>
        <v/>
      </c>
      <c r="AO475" s="4" t="str">
        <f ca="1"/>
        <v/>
      </c>
      <c r="AP475" s="4" t="str">
        <f ca="1"/>
        <v/>
      </c>
      <c r="AQ475" s="4" t="str">
        <f t="shared" ca="1" si="50"/>
        <v/>
      </c>
      <c r="AT475" s="4" t="str">
        <f>IFERROR(VLOOKUP(AR475,$A:$C,4,0),"")</f>
        <v/>
      </c>
      <c r="AU475" s="8" t="str" cm="1">
        <f t="array" ref="AU475">IFERROR(INDEX($A$4:$N$1000,SMALL(IF((INDEX(MID($A$4:$N$1000,1,2),,11)="NN")*(INDEX($A$4:$N$1000,,13)&gt;=0)*(INDEX($A$4:$N$1000,,13)&lt;&gt;""),MATCH(ROW($A$4:$N$1000),ROW($A$4:$N$1000)),""),ROWS($A$4:A475)),COLUMNS($A$1:A472)),"")</f>
        <v/>
      </c>
      <c r="AV475" s="4" t="str">
        <f>IFERROR(VLOOKUP(AU475,$A:$N,13,0),"")</f>
        <v/>
      </c>
      <c r="AW475" s="4" t="str">
        <f ca="1"/>
        <v/>
      </c>
      <c r="AX475" s="4" t="str">
        <f ca="1"/>
        <v/>
      </c>
      <c r="AY475" s="4" t="str">
        <f ca="1">IFERROR(VLOOKUP(AW475,$A:$C,4,0),"")</f>
        <v/>
      </c>
    </row>
    <row r="476" spans="1:5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 s="20"/>
      <c r="Q476" s="4" t="str" cm="1">
        <f t="array" ref="Q476">IFERROR(INDEX($A$4:$N$1000,SMALL(IF((INDEX(MID($A$4:$N$1000,1,2),,11)&lt;&gt;"NN")*(INDEX($A$4:$N$1000,,13)&gt;=100)*(INDEX($A$4:$N$1000,,13)&lt;&gt;""),MATCH(ROW($A$4:$N$1000),ROW($A$4:$N$1000)),""),ROWS($A$4:A476)),COLUMNS($A$1:A473)),"")</f>
        <v/>
      </c>
      <c r="R476" s="4" t="str">
        <f>IFERROR(VLOOKUP(Q476,$A:$N,13,0),"")</f>
        <v/>
      </c>
      <c r="S476" s="4" t="str">
        <f ca="1"/>
        <v/>
      </c>
      <c r="T476" s="4" t="str">
        <f ca="1"/>
        <v/>
      </c>
      <c r="U476" s="4" t="str">
        <f t="shared" ca="1" si="47"/>
        <v/>
      </c>
      <c r="X476" s="4" t="str">
        <f>IFERROR(VLOOKUP(V476,$A:$C,4,0),"")</f>
        <v/>
      </c>
      <c r="AA476" s="4" t="str">
        <f t="shared" si="48"/>
        <v/>
      </c>
      <c r="AB476" s="8" t="str" cm="1">
        <f t="array" ref="AB476">IFERROR(INDEX($A$4:$N$1000,SMALL(IF((INDEX(MID($A$4:$N$1000,1,2),,11)&lt;&gt;"NN")*(INDEX($A$4:$N$1000,,13)&gt;=50)*(INDEX($A$4:$N$1000,,13)&lt;100)*(INDEX($A$4:$N$1000,,13)&lt;&gt;""),MATCH(ROW($A$4:$N$1000),ROW($A$4:$N$1000)),""),ROWS($A$4:A476)),COLUMNS($A$1:A473)),"")</f>
        <v/>
      </c>
      <c r="AC476" s="4" t="str">
        <f>IFERROR(VLOOKUP(AB476,$A:$N,13,0),"")</f>
        <v/>
      </c>
      <c r="AD476" s="4" t="str">
        <f ca="1"/>
        <v/>
      </c>
      <c r="AE476" s="4" t="str">
        <f ca="1"/>
        <v/>
      </c>
      <c r="AF476" s="4" t="str">
        <f t="shared" ca="1" si="49"/>
        <v/>
      </c>
      <c r="AI476" s="4" t="str">
        <f>IFERROR(VLOOKUP(AG476,$A:$C,4,0),"")</f>
        <v/>
      </c>
      <c r="AL476" s="4" t="str">
        <f>IFERROR(VLOOKUP(AJ476,$A:$C,4,0),"")</f>
        <v/>
      </c>
      <c r="AM476" s="8" t="str" cm="1">
        <f t="array" ref="AM476">IFERROR(INDEX($A$4:$N$1000,SMALL(IF((INDEX(MID($A$4:$N$1000,1,2),,11)&lt;&gt;"NN")*(INDEX($A$4:$N$1000,,13)&gt;=0)*(INDEX($A$4:$N$1000,,13)&lt;50)*(INDEX($A$4:$N$1000,,13)&lt;&gt;""),MATCH(ROW($A$4:$N$1000),ROW($A$4:$N$1000)),""),ROWS($A$4:A476)),COLUMNS($A$1:A473)),"")</f>
        <v/>
      </c>
      <c r="AN476" s="4" t="str">
        <f>IFERROR(VLOOKUP(AM476,$A:$N,13,0),"")</f>
        <v/>
      </c>
      <c r="AO476" s="4" t="str">
        <f ca="1"/>
        <v/>
      </c>
      <c r="AP476" s="4" t="str">
        <f ca="1"/>
        <v/>
      </c>
      <c r="AQ476" s="4" t="str">
        <f t="shared" ca="1" si="50"/>
        <v/>
      </c>
      <c r="AT476" s="4" t="str">
        <f>IFERROR(VLOOKUP(AR476,$A:$C,4,0),"")</f>
        <v/>
      </c>
      <c r="AU476" s="8" t="str" cm="1">
        <f t="array" ref="AU476">IFERROR(INDEX($A$4:$N$1000,SMALL(IF((INDEX(MID($A$4:$N$1000,1,2),,11)="NN")*(INDEX($A$4:$N$1000,,13)&gt;=0)*(INDEX($A$4:$N$1000,,13)&lt;&gt;""),MATCH(ROW($A$4:$N$1000),ROW($A$4:$N$1000)),""),ROWS($A$4:A476)),COLUMNS($A$1:A473)),"")</f>
        <v/>
      </c>
      <c r="AV476" s="4" t="str">
        <f>IFERROR(VLOOKUP(AU476,$A:$N,13,0),"")</f>
        <v/>
      </c>
      <c r="AW476" s="4" t="str">
        <f ca="1"/>
        <v/>
      </c>
      <c r="AX476" s="4" t="str">
        <f ca="1"/>
        <v/>
      </c>
      <c r="AY476" s="4" t="str">
        <f ca="1">IFERROR(VLOOKUP(AW476,$A:$C,4,0),"")</f>
        <v/>
      </c>
    </row>
    <row r="477" spans="1:5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 s="20"/>
      <c r="Q477" s="4" t="str" cm="1">
        <f t="array" ref="Q477">IFERROR(INDEX($A$4:$N$1000,SMALL(IF((INDEX(MID($A$4:$N$1000,1,2),,11)&lt;&gt;"NN")*(INDEX($A$4:$N$1000,,13)&gt;=100)*(INDEX($A$4:$N$1000,,13)&lt;&gt;""),MATCH(ROW($A$4:$N$1000),ROW($A$4:$N$1000)),""),ROWS($A$4:A477)),COLUMNS($A$1:A474)),"")</f>
        <v/>
      </c>
      <c r="R477" s="4" t="str">
        <f>IFERROR(VLOOKUP(Q477,$A:$N,13,0),"")</f>
        <v/>
      </c>
      <c r="S477" s="4" t="str">
        <f ca="1"/>
        <v/>
      </c>
      <c r="T477" s="4" t="str">
        <f ca="1"/>
        <v/>
      </c>
      <c r="U477" s="4" t="str">
        <f t="shared" ca="1" si="47"/>
        <v/>
      </c>
      <c r="X477" s="4" t="str">
        <f>IFERROR(VLOOKUP(V477,$A:$C,4,0),"")</f>
        <v/>
      </c>
      <c r="AA477" s="4" t="str">
        <f t="shared" si="48"/>
        <v/>
      </c>
      <c r="AB477" s="8" t="str" cm="1">
        <f t="array" ref="AB477">IFERROR(INDEX($A$4:$N$1000,SMALL(IF((INDEX(MID($A$4:$N$1000,1,2),,11)&lt;&gt;"NN")*(INDEX($A$4:$N$1000,,13)&gt;=50)*(INDEX($A$4:$N$1000,,13)&lt;100)*(INDEX($A$4:$N$1000,,13)&lt;&gt;""),MATCH(ROW($A$4:$N$1000),ROW($A$4:$N$1000)),""),ROWS($A$4:A477)),COLUMNS($A$1:A474)),"")</f>
        <v/>
      </c>
      <c r="AC477" s="4" t="str">
        <f>IFERROR(VLOOKUP(AB477,$A:$N,13,0),"")</f>
        <v/>
      </c>
      <c r="AD477" s="4" t="str">
        <f ca="1"/>
        <v/>
      </c>
      <c r="AE477" s="4" t="str">
        <f ca="1"/>
        <v/>
      </c>
      <c r="AF477" s="4" t="str">
        <f t="shared" ca="1" si="49"/>
        <v/>
      </c>
      <c r="AI477" s="4" t="str">
        <f>IFERROR(VLOOKUP(AG477,$A:$C,4,0),"")</f>
        <v/>
      </c>
      <c r="AL477" s="4" t="str">
        <f>IFERROR(VLOOKUP(AJ477,$A:$C,4,0),"")</f>
        <v/>
      </c>
      <c r="AM477" s="8" t="str" cm="1">
        <f t="array" ref="AM477">IFERROR(INDEX($A$4:$N$1000,SMALL(IF((INDEX(MID($A$4:$N$1000,1,2),,11)&lt;&gt;"NN")*(INDEX($A$4:$N$1000,,13)&gt;=0)*(INDEX($A$4:$N$1000,,13)&lt;50)*(INDEX($A$4:$N$1000,,13)&lt;&gt;""),MATCH(ROW($A$4:$N$1000),ROW($A$4:$N$1000)),""),ROWS($A$4:A477)),COLUMNS($A$1:A474)),"")</f>
        <v/>
      </c>
      <c r="AN477" s="4" t="str">
        <f>IFERROR(VLOOKUP(AM477,$A:$N,13,0),"")</f>
        <v/>
      </c>
      <c r="AO477" s="4" t="str">
        <f ca="1"/>
        <v/>
      </c>
      <c r="AP477" s="4" t="str">
        <f ca="1"/>
        <v/>
      </c>
      <c r="AQ477" s="4" t="str">
        <f t="shared" ca="1" si="50"/>
        <v/>
      </c>
      <c r="AT477" s="4" t="str">
        <f>IFERROR(VLOOKUP(AR477,$A:$C,4,0),"")</f>
        <v/>
      </c>
      <c r="AU477" s="8" t="str" cm="1">
        <f t="array" ref="AU477">IFERROR(INDEX($A$4:$N$1000,SMALL(IF((INDEX(MID($A$4:$N$1000,1,2),,11)="NN")*(INDEX($A$4:$N$1000,,13)&gt;=0)*(INDEX($A$4:$N$1000,,13)&lt;&gt;""),MATCH(ROW($A$4:$N$1000),ROW($A$4:$N$1000)),""),ROWS($A$4:A477)),COLUMNS($A$1:A474)),"")</f>
        <v/>
      </c>
      <c r="AV477" s="4" t="str">
        <f>IFERROR(VLOOKUP(AU477,$A:$N,13,0),"")</f>
        <v/>
      </c>
      <c r="AW477" s="4" t="str">
        <f ca="1"/>
        <v/>
      </c>
      <c r="AX477" s="4" t="str">
        <f ca="1"/>
        <v/>
      </c>
      <c r="AY477" s="4" t="str">
        <f ca="1">IFERROR(VLOOKUP(AW477,$A:$C,4,0),"")</f>
        <v/>
      </c>
    </row>
    <row r="478" spans="1:5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 s="20"/>
      <c r="Q478" s="4" t="str" cm="1">
        <f t="array" ref="Q478">IFERROR(INDEX($A$4:$N$1000,SMALL(IF((INDEX(MID($A$4:$N$1000,1,2),,11)&lt;&gt;"NN")*(INDEX($A$4:$N$1000,,13)&gt;=100)*(INDEX($A$4:$N$1000,,13)&lt;&gt;""),MATCH(ROW($A$4:$N$1000),ROW($A$4:$N$1000)),""),ROWS($A$4:A478)),COLUMNS($A$1:A475)),"")</f>
        <v/>
      </c>
      <c r="R478" s="4" t="str">
        <f>IFERROR(VLOOKUP(Q478,$A:$N,13,0),"")</f>
        <v/>
      </c>
      <c r="S478" s="4" t="str">
        <f ca="1"/>
        <v/>
      </c>
      <c r="T478" s="4" t="str">
        <f ca="1"/>
        <v/>
      </c>
      <c r="U478" s="4" t="str">
        <f t="shared" ca="1" si="47"/>
        <v/>
      </c>
      <c r="X478" s="4" t="str">
        <f>IFERROR(VLOOKUP(V478,$A:$C,4,0),"")</f>
        <v/>
      </c>
      <c r="AA478" s="4" t="str">
        <f t="shared" si="48"/>
        <v/>
      </c>
      <c r="AB478" s="8" t="str" cm="1">
        <f t="array" ref="AB478">IFERROR(INDEX($A$4:$N$1000,SMALL(IF((INDEX(MID($A$4:$N$1000,1,2),,11)&lt;&gt;"NN")*(INDEX($A$4:$N$1000,,13)&gt;=50)*(INDEX($A$4:$N$1000,,13)&lt;100)*(INDEX($A$4:$N$1000,,13)&lt;&gt;""),MATCH(ROW($A$4:$N$1000),ROW($A$4:$N$1000)),""),ROWS($A$4:A478)),COLUMNS($A$1:A475)),"")</f>
        <v/>
      </c>
      <c r="AC478" s="4" t="str">
        <f>IFERROR(VLOOKUP(AB478,$A:$N,13,0),"")</f>
        <v/>
      </c>
      <c r="AD478" s="4" t="str">
        <f ca="1"/>
        <v/>
      </c>
      <c r="AE478" s="4" t="str">
        <f ca="1"/>
        <v/>
      </c>
      <c r="AF478" s="4" t="str">
        <f t="shared" ca="1" si="49"/>
        <v/>
      </c>
      <c r="AI478" s="4" t="str">
        <f>IFERROR(VLOOKUP(AG478,$A:$C,4,0),"")</f>
        <v/>
      </c>
      <c r="AL478" s="4" t="str">
        <f>IFERROR(VLOOKUP(AJ478,$A:$C,4,0),"")</f>
        <v/>
      </c>
      <c r="AM478" s="8" t="str" cm="1">
        <f t="array" ref="AM478">IFERROR(INDEX($A$4:$N$1000,SMALL(IF((INDEX(MID($A$4:$N$1000,1,2),,11)&lt;&gt;"NN")*(INDEX($A$4:$N$1000,,13)&gt;=0)*(INDEX($A$4:$N$1000,,13)&lt;50)*(INDEX($A$4:$N$1000,,13)&lt;&gt;""),MATCH(ROW($A$4:$N$1000),ROW($A$4:$N$1000)),""),ROWS($A$4:A478)),COLUMNS($A$1:A475)),"")</f>
        <v/>
      </c>
      <c r="AN478" s="4" t="str">
        <f>IFERROR(VLOOKUP(AM478,$A:$N,13,0),"")</f>
        <v/>
      </c>
      <c r="AO478" s="4" t="str">
        <f ca="1"/>
        <v/>
      </c>
      <c r="AP478" s="4" t="str">
        <f ca="1"/>
        <v/>
      </c>
      <c r="AQ478" s="4" t="str">
        <f t="shared" ca="1" si="50"/>
        <v/>
      </c>
      <c r="AT478" s="4" t="str">
        <f>IFERROR(VLOOKUP(AR478,$A:$C,4,0),"")</f>
        <v/>
      </c>
      <c r="AU478" s="8" t="str" cm="1">
        <f t="array" ref="AU478">IFERROR(INDEX($A$4:$N$1000,SMALL(IF((INDEX(MID($A$4:$N$1000,1,2),,11)="NN")*(INDEX($A$4:$N$1000,,13)&gt;=0)*(INDEX($A$4:$N$1000,,13)&lt;&gt;""),MATCH(ROW($A$4:$N$1000),ROW($A$4:$N$1000)),""),ROWS($A$4:A478)),COLUMNS($A$1:A475)),"")</f>
        <v/>
      </c>
      <c r="AV478" s="4" t="str">
        <f>IFERROR(VLOOKUP(AU478,$A:$N,13,0),"")</f>
        <v/>
      </c>
      <c r="AW478" s="4" t="str">
        <f ca="1"/>
        <v/>
      </c>
      <c r="AX478" s="4" t="str">
        <f ca="1"/>
        <v/>
      </c>
      <c r="AY478" s="4" t="str">
        <f ca="1">IFERROR(VLOOKUP(AW478,$A:$C,4,0),"")</f>
        <v/>
      </c>
    </row>
    <row r="479" spans="1:5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 s="20"/>
      <c r="Q479" s="4" t="str" cm="1">
        <f t="array" ref="Q479">IFERROR(INDEX($A$4:$N$1000,SMALL(IF((INDEX(MID($A$4:$N$1000,1,2),,11)&lt;&gt;"NN")*(INDEX($A$4:$N$1000,,13)&gt;=100)*(INDEX($A$4:$N$1000,,13)&lt;&gt;""),MATCH(ROW($A$4:$N$1000),ROW($A$4:$N$1000)),""),ROWS($A$4:A479)),COLUMNS($A$1:A476)),"")</f>
        <v/>
      </c>
      <c r="R479" s="4" t="str">
        <f>IFERROR(VLOOKUP(Q479,$A:$N,13,0),"")</f>
        <v/>
      </c>
      <c r="S479" s="4" t="str">
        <f ca="1"/>
        <v/>
      </c>
      <c r="T479" s="4" t="str">
        <f ca="1"/>
        <v/>
      </c>
      <c r="U479" s="4" t="str">
        <f t="shared" ca="1" si="47"/>
        <v/>
      </c>
      <c r="X479" s="4" t="str">
        <f>IFERROR(VLOOKUP(V479,$A:$C,4,0),"")</f>
        <v/>
      </c>
      <c r="AA479" s="4" t="str">
        <f t="shared" si="48"/>
        <v/>
      </c>
      <c r="AB479" s="8" t="str" cm="1">
        <f t="array" ref="AB479">IFERROR(INDEX($A$4:$N$1000,SMALL(IF((INDEX(MID($A$4:$N$1000,1,2),,11)&lt;&gt;"NN")*(INDEX($A$4:$N$1000,,13)&gt;=50)*(INDEX($A$4:$N$1000,,13)&lt;100)*(INDEX($A$4:$N$1000,,13)&lt;&gt;""),MATCH(ROW($A$4:$N$1000),ROW($A$4:$N$1000)),""),ROWS($A$4:A479)),COLUMNS($A$1:A476)),"")</f>
        <v/>
      </c>
      <c r="AC479" s="4" t="str">
        <f>IFERROR(VLOOKUP(AB479,$A:$N,13,0),"")</f>
        <v/>
      </c>
      <c r="AD479" s="4" t="str">
        <f ca="1"/>
        <v/>
      </c>
      <c r="AE479" s="4" t="str">
        <f ca="1"/>
        <v/>
      </c>
      <c r="AF479" s="4" t="str">
        <f t="shared" ca="1" si="49"/>
        <v/>
      </c>
      <c r="AI479" s="4" t="str">
        <f>IFERROR(VLOOKUP(AG479,$A:$C,4,0),"")</f>
        <v/>
      </c>
      <c r="AL479" s="4" t="str">
        <f>IFERROR(VLOOKUP(AJ479,$A:$C,4,0),"")</f>
        <v/>
      </c>
      <c r="AM479" s="8" t="str" cm="1">
        <f t="array" ref="AM479">IFERROR(INDEX($A$4:$N$1000,SMALL(IF((INDEX(MID($A$4:$N$1000,1,2),,11)&lt;&gt;"NN")*(INDEX($A$4:$N$1000,,13)&gt;=0)*(INDEX($A$4:$N$1000,,13)&lt;50)*(INDEX($A$4:$N$1000,,13)&lt;&gt;""),MATCH(ROW($A$4:$N$1000),ROW($A$4:$N$1000)),""),ROWS($A$4:A479)),COLUMNS($A$1:A476)),"")</f>
        <v/>
      </c>
      <c r="AN479" s="4" t="str">
        <f>IFERROR(VLOOKUP(AM479,$A:$N,13,0),"")</f>
        <v/>
      </c>
      <c r="AO479" s="4" t="str">
        <f ca="1"/>
        <v/>
      </c>
      <c r="AP479" s="4" t="str">
        <f ca="1"/>
        <v/>
      </c>
      <c r="AQ479" s="4" t="str">
        <f t="shared" ca="1" si="50"/>
        <v/>
      </c>
      <c r="AT479" s="4" t="str">
        <f>IFERROR(VLOOKUP(AR479,$A:$C,4,0),"")</f>
        <v/>
      </c>
      <c r="AU479" s="8" t="str" cm="1">
        <f t="array" ref="AU479">IFERROR(INDEX($A$4:$N$1000,SMALL(IF((INDEX(MID($A$4:$N$1000,1,2),,11)="NN")*(INDEX($A$4:$N$1000,,13)&gt;=0)*(INDEX($A$4:$N$1000,,13)&lt;&gt;""),MATCH(ROW($A$4:$N$1000),ROW($A$4:$N$1000)),""),ROWS($A$4:A479)),COLUMNS($A$1:A476)),"")</f>
        <v/>
      </c>
      <c r="AV479" s="4" t="str">
        <f>IFERROR(VLOOKUP(AU479,$A:$N,13,0),"")</f>
        <v/>
      </c>
      <c r="AW479" s="4" t="str">
        <f ca="1"/>
        <v/>
      </c>
      <c r="AX479" s="4" t="str">
        <f ca="1"/>
        <v/>
      </c>
      <c r="AY479" s="4" t="str">
        <f ca="1">IFERROR(VLOOKUP(AW479,$A:$C,4,0),"")</f>
        <v/>
      </c>
    </row>
    <row r="480" spans="1:5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 s="20"/>
      <c r="Q480" s="4" t="str" cm="1">
        <f t="array" ref="Q480">IFERROR(INDEX($A$4:$N$1000,SMALL(IF((INDEX(MID($A$4:$N$1000,1,2),,11)&lt;&gt;"NN")*(INDEX($A$4:$N$1000,,13)&gt;=100)*(INDEX($A$4:$N$1000,,13)&lt;&gt;""),MATCH(ROW($A$4:$N$1000),ROW($A$4:$N$1000)),""),ROWS($A$4:A480)),COLUMNS($A$1:A477)),"")</f>
        <v/>
      </c>
      <c r="R480" s="4" t="str">
        <f>IFERROR(VLOOKUP(Q480,$A:$N,13,0),"")</f>
        <v/>
      </c>
      <c r="S480" s="4" t="str">
        <f ca="1"/>
        <v/>
      </c>
      <c r="T480" s="4" t="str">
        <f ca="1"/>
        <v/>
      </c>
      <c r="U480" s="4" t="str">
        <f t="shared" ca="1" si="47"/>
        <v/>
      </c>
      <c r="X480" s="4" t="str">
        <f>IFERROR(VLOOKUP(V480,$A:$C,4,0),"")</f>
        <v/>
      </c>
      <c r="AA480" s="4" t="str">
        <f t="shared" si="48"/>
        <v/>
      </c>
      <c r="AB480" s="8" t="str" cm="1">
        <f t="array" ref="AB480">IFERROR(INDEX($A$4:$N$1000,SMALL(IF((INDEX(MID($A$4:$N$1000,1,2),,11)&lt;&gt;"NN")*(INDEX($A$4:$N$1000,,13)&gt;=50)*(INDEX($A$4:$N$1000,,13)&lt;100)*(INDEX($A$4:$N$1000,,13)&lt;&gt;""),MATCH(ROW($A$4:$N$1000),ROW($A$4:$N$1000)),""),ROWS($A$4:A480)),COLUMNS($A$1:A477)),"")</f>
        <v/>
      </c>
      <c r="AC480" s="4" t="str">
        <f>IFERROR(VLOOKUP(AB480,$A:$N,13,0),"")</f>
        <v/>
      </c>
      <c r="AD480" s="4" t="str">
        <f ca="1"/>
        <v/>
      </c>
      <c r="AE480" s="4" t="str">
        <f ca="1"/>
        <v/>
      </c>
      <c r="AF480" s="4" t="str">
        <f t="shared" ca="1" si="49"/>
        <v/>
      </c>
      <c r="AI480" s="4" t="str">
        <f>IFERROR(VLOOKUP(AG480,$A:$C,4,0),"")</f>
        <v/>
      </c>
      <c r="AL480" s="4" t="str">
        <f>IFERROR(VLOOKUP(AJ480,$A:$C,4,0),"")</f>
        <v/>
      </c>
      <c r="AM480" s="8" t="str" cm="1">
        <f t="array" ref="AM480">IFERROR(INDEX($A$4:$N$1000,SMALL(IF((INDEX(MID($A$4:$N$1000,1,2),,11)&lt;&gt;"NN")*(INDEX($A$4:$N$1000,,13)&gt;=0)*(INDEX($A$4:$N$1000,,13)&lt;50)*(INDEX($A$4:$N$1000,,13)&lt;&gt;""),MATCH(ROW($A$4:$N$1000),ROW($A$4:$N$1000)),""),ROWS($A$4:A480)),COLUMNS($A$1:A477)),"")</f>
        <v/>
      </c>
      <c r="AN480" s="4" t="str">
        <f>IFERROR(VLOOKUP(AM480,$A:$N,13,0),"")</f>
        <v/>
      </c>
      <c r="AO480" s="4" t="str">
        <f ca="1"/>
        <v/>
      </c>
      <c r="AP480" s="4" t="str">
        <f ca="1"/>
        <v/>
      </c>
      <c r="AQ480" s="4" t="str">
        <f t="shared" ca="1" si="50"/>
        <v/>
      </c>
      <c r="AT480" s="4" t="str">
        <f>IFERROR(VLOOKUP(AR480,$A:$C,4,0),"")</f>
        <v/>
      </c>
      <c r="AU480" s="8" t="str" cm="1">
        <f t="array" ref="AU480">IFERROR(INDEX($A$4:$N$1000,SMALL(IF((INDEX(MID($A$4:$N$1000,1,2),,11)="NN")*(INDEX($A$4:$N$1000,,13)&gt;=0)*(INDEX($A$4:$N$1000,,13)&lt;&gt;""),MATCH(ROW($A$4:$N$1000),ROW($A$4:$N$1000)),""),ROWS($A$4:A480)),COLUMNS($A$1:A477)),"")</f>
        <v/>
      </c>
      <c r="AV480" s="4" t="str">
        <f>IFERROR(VLOOKUP(AU480,$A:$N,13,0),"")</f>
        <v/>
      </c>
      <c r="AW480" s="4" t="str">
        <f ca="1"/>
        <v/>
      </c>
      <c r="AX480" s="4" t="str">
        <f ca="1"/>
        <v/>
      </c>
      <c r="AY480" s="4" t="str">
        <f ca="1">IFERROR(VLOOKUP(AW480,$A:$C,4,0),"")</f>
        <v/>
      </c>
    </row>
    <row r="481" spans="1:5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 s="20"/>
      <c r="Q481" s="4" t="str" cm="1">
        <f t="array" ref="Q481">IFERROR(INDEX($A$4:$N$1000,SMALL(IF((INDEX(MID($A$4:$N$1000,1,2),,11)&lt;&gt;"NN")*(INDEX($A$4:$N$1000,,13)&gt;=100)*(INDEX($A$4:$N$1000,,13)&lt;&gt;""),MATCH(ROW($A$4:$N$1000),ROW($A$4:$N$1000)),""),ROWS($A$4:A481)),COLUMNS($A$1:A478)),"")</f>
        <v/>
      </c>
      <c r="R481" s="4" t="str">
        <f>IFERROR(VLOOKUP(Q481,$A:$N,13,0),"")</f>
        <v/>
      </c>
      <c r="S481" s="4" t="str">
        <f ca="1"/>
        <v/>
      </c>
      <c r="T481" s="4" t="str">
        <f ca="1"/>
        <v/>
      </c>
      <c r="U481" s="4" t="str">
        <f t="shared" ca="1" si="47"/>
        <v/>
      </c>
      <c r="X481" s="4" t="str">
        <f>IFERROR(VLOOKUP(V481,$A:$C,4,0),"")</f>
        <v/>
      </c>
      <c r="AA481" s="4" t="str">
        <f t="shared" si="48"/>
        <v/>
      </c>
      <c r="AB481" s="8" t="str" cm="1">
        <f t="array" ref="AB481">IFERROR(INDEX($A$4:$N$1000,SMALL(IF((INDEX(MID($A$4:$N$1000,1,2),,11)&lt;&gt;"NN")*(INDEX($A$4:$N$1000,,13)&gt;=50)*(INDEX($A$4:$N$1000,,13)&lt;100)*(INDEX($A$4:$N$1000,,13)&lt;&gt;""),MATCH(ROW($A$4:$N$1000),ROW($A$4:$N$1000)),""),ROWS($A$4:A481)),COLUMNS($A$1:A478)),"")</f>
        <v/>
      </c>
      <c r="AC481" s="4" t="str">
        <f>IFERROR(VLOOKUP(AB481,$A:$N,13,0),"")</f>
        <v/>
      </c>
      <c r="AD481" s="4" t="str">
        <f ca="1"/>
        <v/>
      </c>
      <c r="AE481" s="4" t="str">
        <f ca="1"/>
        <v/>
      </c>
      <c r="AF481" s="4" t="str">
        <f t="shared" ca="1" si="49"/>
        <v/>
      </c>
      <c r="AI481" s="4" t="str">
        <f>IFERROR(VLOOKUP(AG481,$A:$C,4,0),"")</f>
        <v/>
      </c>
      <c r="AL481" s="4" t="str">
        <f>IFERROR(VLOOKUP(AJ481,$A:$C,4,0),"")</f>
        <v/>
      </c>
      <c r="AM481" s="8" t="str" cm="1">
        <f t="array" ref="AM481">IFERROR(INDEX($A$4:$N$1000,SMALL(IF((INDEX(MID($A$4:$N$1000,1,2),,11)&lt;&gt;"NN")*(INDEX($A$4:$N$1000,,13)&gt;=0)*(INDEX($A$4:$N$1000,,13)&lt;50)*(INDEX($A$4:$N$1000,,13)&lt;&gt;""),MATCH(ROW($A$4:$N$1000),ROW($A$4:$N$1000)),""),ROWS($A$4:A481)),COLUMNS($A$1:A478)),"")</f>
        <v/>
      </c>
      <c r="AN481" s="4" t="str">
        <f>IFERROR(VLOOKUP(AM481,$A:$N,13,0),"")</f>
        <v/>
      </c>
      <c r="AO481" s="4" t="str">
        <f ca="1"/>
        <v/>
      </c>
      <c r="AP481" s="4" t="str">
        <f ca="1"/>
        <v/>
      </c>
      <c r="AQ481" s="4" t="str">
        <f t="shared" ca="1" si="50"/>
        <v/>
      </c>
      <c r="AT481" s="4" t="str">
        <f>IFERROR(VLOOKUP(AR481,$A:$C,4,0),"")</f>
        <v/>
      </c>
      <c r="AU481" s="8" t="str" cm="1">
        <f t="array" ref="AU481">IFERROR(INDEX($A$4:$N$1000,SMALL(IF((INDEX(MID($A$4:$N$1000,1,2),,11)="NN")*(INDEX($A$4:$N$1000,,13)&gt;=0)*(INDEX($A$4:$N$1000,,13)&lt;&gt;""),MATCH(ROW($A$4:$N$1000),ROW($A$4:$N$1000)),""),ROWS($A$4:A481)),COLUMNS($A$1:A478)),"")</f>
        <v/>
      </c>
      <c r="AV481" s="4" t="str">
        <f>IFERROR(VLOOKUP(AU481,$A:$N,13,0),"")</f>
        <v/>
      </c>
      <c r="AW481" s="4" t="str">
        <f ca="1"/>
        <v/>
      </c>
      <c r="AX481" s="4" t="str">
        <f ca="1"/>
        <v/>
      </c>
      <c r="AY481" s="4" t="str">
        <f ca="1">IFERROR(VLOOKUP(AW481,$A:$C,4,0),"")</f>
        <v/>
      </c>
    </row>
    <row r="482" spans="1:5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 s="20"/>
      <c r="Q482" s="4" t="str" cm="1">
        <f t="array" ref="Q482">IFERROR(INDEX($A$4:$N$1000,SMALL(IF((INDEX(MID($A$4:$N$1000,1,2),,11)&lt;&gt;"NN")*(INDEX($A$4:$N$1000,,13)&gt;=100)*(INDEX($A$4:$N$1000,,13)&lt;&gt;""),MATCH(ROW($A$4:$N$1000),ROW($A$4:$N$1000)),""),ROWS($A$4:A482)),COLUMNS($A$1:A479)),"")</f>
        <v/>
      </c>
      <c r="R482" s="4" t="str">
        <f>IFERROR(VLOOKUP(Q482,$A:$N,13,0),"")</f>
        <v/>
      </c>
      <c r="S482" s="4" t="str">
        <f ca="1"/>
        <v/>
      </c>
      <c r="T482" s="4" t="str">
        <f ca="1"/>
        <v/>
      </c>
      <c r="U482" s="4" t="str">
        <f t="shared" ca="1" si="47"/>
        <v/>
      </c>
      <c r="X482" s="4" t="str">
        <f>IFERROR(VLOOKUP(V482,$A:$C,4,0),"")</f>
        <v/>
      </c>
      <c r="AA482" s="4" t="str">
        <f t="shared" si="48"/>
        <v/>
      </c>
      <c r="AB482" s="8" t="str" cm="1">
        <f t="array" ref="AB482">IFERROR(INDEX($A$4:$N$1000,SMALL(IF((INDEX(MID($A$4:$N$1000,1,2),,11)&lt;&gt;"NN")*(INDEX($A$4:$N$1000,,13)&gt;=50)*(INDEX($A$4:$N$1000,,13)&lt;100)*(INDEX($A$4:$N$1000,,13)&lt;&gt;""),MATCH(ROW($A$4:$N$1000),ROW($A$4:$N$1000)),""),ROWS($A$4:A482)),COLUMNS($A$1:A479)),"")</f>
        <v/>
      </c>
      <c r="AC482" s="4" t="str">
        <f>IFERROR(VLOOKUP(AB482,$A:$N,13,0),"")</f>
        <v/>
      </c>
      <c r="AD482" s="4" t="str">
        <f ca="1"/>
        <v/>
      </c>
      <c r="AE482" s="4" t="str">
        <f ca="1"/>
        <v/>
      </c>
      <c r="AF482" s="4" t="str">
        <f t="shared" ca="1" si="49"/>
        <v/>
      </c>
      <c r="AI482" s="4" t="str">
        <f>IFERROR(VLOOKUP(AG482,$A:$C,4,0),"")</f>
        <v/>
      </c>
      <c r="AL482" s="4" t="str">
        <f>IFERROR(VLOOKUP(AJ482,$A:$C,4,0),"")</f>
        <v/>
      </c>
      <c r="AM482" s="8" t="str" cm="1">
        <f t="array" ref="AM482">IFERROR(INDEX($A$4:$N$1000,SMALL(IF((INDEX(MID($A$4:$N$1000,1,2),,11)&lt;&gt;"NN")*(INDEX($A$4:$N$1000,,13)&gt;=0)*(INDEX($A$4:$N$1000,,13)&lt;50)*(INDEX($A$4:$N$1000,,13)&lt;&gt;""),MATCH(ROW($A$4:$N$1000),ROW($A$4:$N$1000)),""),ROWS($A$4:A482)),COLUMNS($A$1:A479)),"")</f>
        <v/>
      </c>
      <c r="AN482" s="4" t="str">
        <f>IFERROR(VLOOKUP(AM482,$A:$N,13,0),"")</f>
        <v/>
      </c>
      <c r="AO482" s="4" t="str">
        <f ca="1"/>
        <v/>
      </c>
      <c r="AP482" s="4" t="str">
        <f ca="1"/>
        <v/>
      </c>
      <c r="AQ482" s="4" t="str">
        <f t="shared" ca="1" si="50"/>
        <v/>
      </c>
      <c r="AT482" s="4" t="str">
        <f>IFERROR(VLOOKUP(AR482,$A:$C,4,0),"")</f>
        <v/>
      </c>
      <c r="AU482" s="8" t="str" cm="1">
        <f t="array" ref="AU482">IFERROR(INDEX($A$4:$N$1000,SMALL(IF((INDEX(MID($A$4:$N$1000,1,2),,11)="NN")*(INDEX($A$4:$N$1000,,13)&gt;=0)*(INDEX($A$4:$N$1000,,13)&lt;&gt;""),MATCH(ROW($A$4:$N$1000),ROW($A$4:$N$1000)),""),ROWS($A$4:A482)),COLUMNS($A$1:A479)),"")</f>
        <v/>
      </c>
      <c r="AV482" s="4" t="str">
        <f>IFERROR(VLOOKUP(AU482,$A:$N,13,0),"")</f>
        <v/>
      </c>
      <c r="AW482" s="4" t="str">
        <f ca="1"/>
        <v/>
      </c>
      <c r="AX482" s="4" t="str">
        <f ca="1"/>
        <v/>
      </c>
      <c r="AY482" s="4" t="str">
        <f ca="1">IFERROR(VLOOKUP(AW482,$A:$C,4,0),"")</f>
        <v/>
      </c>
    </row>
    <row r="483" spans="1:5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 s="20"/>
      <c r="Q483" s="4" t="str" cm="1">
        <f t="array" ref="Q483">IFERROR(INDEX($A$4:$N$1000,SMALL(IF((INDEX(MID($A$4:$N$1000,1,2),,11)&lt;&gt;"NN")*(INDEX($A$4:$N$1000,,13)&gt;=100)*(INDEX($A$4:$N$1000,,13)&lt;&gt;""),MATCH(ROW($A$4:$N$1000),ROW($A$4:$N$1000)),""),ROWS($A$4:A483)),COLUMNS($A$1:A480)),"")</f>
        <v/>
      </c>
      <c r="R483" s="4" t="str">
        <f>IFERROR(VLOOKUP(Q483,$A:$N,13,0),"")</f>
        <v/>
      </c>
      <c r="S483" s="4" t="str">
        <f ca="1"/>
        <v/>
      </c>
      <c r="T483" s="4" t="str">
        <f ca="1"/>
        <v/>
      </c>
      <c r="U483" s="4" t="str">
        <f t="shared" ca="1" si="47"/>
        <v/>
      </c>
      <c r="X483" s="4" t="str">
        <f>IFERROR(VLOOKUP(V483,$A:$C,4,0),"")</f>
        <v/>
      </c>
      <c r="AA483" s="4" t="str">
        <f t="shared" si="48"/>
        <v/>
      </c>
      <c r="AB483" s="8" t="str" cm="1">
        <f t="array" ref="AB483">IFERROR(INDEX($A$4:$N$1000,SMALL(IF((INDEX(MID($A$4:$N$1000,1,2),,11)&lt;&gt;"NN")*(INDEX($A$4:$N$1000,,13)&gt;=50)*(INDEX($A$4:$N$1000,,13)&lt;100)*(INDEX($A$4:$N$1000,,13)&lt;&gt;""),MATCH(ROW($A$4:$N$1000),ROW($A$4:$N$1000)),""),ROWS($A$4:A483)),COLUMNS($A$1:A480)),"")</f>
        <v/>
      </c>
      <c r="AC483" s="4" t="str">
        <f>IFERROR(VLOOKUP(AB483,$A:$N,13,0),"")</f>
        <v/>
      </c>
      <c r="AD483" s="4" t="str">
        <f ca="1"/>
        <v/>
      </c>
      <c r="AE483" s="4" t="str">
        <f ca="1"/>
        <v/>
      </c>
      <c r="AF483" s="4" t="str">
        <f t="shared" ca="1" si="49"/>
        <v/>
      </c>
      <c r="AI483" s="4" t="str">
        <f>IFERROR(VLOOKUP(AG483,$A:$C,4,0),"")</f>
        <v/>
      </c>
      <c r="AL483" s="4" t="str">
        <f>IFERROR(VLOOKUP(AJ483,$A:$C,4,0),"")</f>
        <v/>
      </c>
      <c r="AM483" s="8" t="str" cm="1">
        <f t="array" ref="AM483">IFERROR(INDEX($A$4:$N$1000,SMALL(IF((INDEX(MID($A$4:$N$1000,1,2),,11)&lt;&gt;"NN")*(INDEX($A$4:$N$1000,,13)&gt;=0)*(INDEX($A$4:$N$1000,,13)&lt;50)*(INDEX($A$4:$N$1000,,13)&lt;&gt;""),MATCH(ROW($A$4:$N$1000),ROW($A$4:$N$1000)),""),ROWS($A$4:A483)),COLUMNS($A$1:A480)),"")</f>
        <v/>
      </c>
      <c r="AN483" s="4" t="str">
        <f>IFERROR(VLOOKUP(AM483,$A:$N,13,0),"")</f>
        <v/>
      </c>
      <c r="AO483" s="4" t="str">
        <f ca="1"/>
        <v/>
      </c>
      <c r="AP483" s="4" t="str">
        <f ca="1"/>
        <v/>
      </c>
      <c r="AQ483" s="4" t="str">
        <f t="shared" ca="1" si="50"/>
        <v/>
      </c>
      <c r="AT483" s="4" t="str">
        <f>IFERROR(VLOOKUP(AR483,$A:$C,4,0),"")</f>
        <v/>
      </c>
      <c r="AU483" s="8" t="str" cm="1">
        <f t="array" ref="AU483">IFERROR(INDEX($A$4:$N$1000,SMALL(IF((INDEX(MID($A$4:$N$1000,1,2),,11)="NN")*(INDEX($A$4:$N$1000,,13)&gt;=0)*(INDEX($A$4:$N$1000,,13)&lt;&gt;""),MATCH(ROW($A$4:$N$1000),ROW($A$4:$N$1000)),""),ROWS($A$4:A483)),COLUMNS($A$1:A480)),"")</f>
        <v/>
      </c>
      <c r="AV483" s="4" t="str">
        <f>IFERROR(VLOOKUP(AU483,$A:$N,13,0),"")</f>
        <v/>
      </c>
      <c r="AW483" s="4" t="str">
        <f ca="1"/>
        <v/>
      </c>
      <c r="AX483" s="4" t="str">
        <f ca="1"/>
        <v/>
      </c>
      <c r="AY483" s="4" t="str">
        <f ca="1">IFERROR(VLOOKUP(AW483,$A:$C,4,0),"")</f>
        <v/>
      </c>
    </row>
    <row r="484" spans="1:5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 s="20"/>
      <c r="Q484" s="4" t="str" cm="1">
        <f t="array" ref="Q484">IFERROR(INDEX($A$4:$N$1000,SMALL(IF((INDEX(MID($A$4:$N$1000,1,2),,11)&lt;&gt;"NN")*(INDEX($A$4:$N$1000,,13)&gt;=100)*(INDEX($A$4:$N$1000,,13)&lt;&gt;""),MATCH(ROW($A$4:$N$1000),ROW($A$4:$N$1000)),""),ROWS($A$4:A484)),COLUMNS($A$1:A481)),"")</f>
        <v/>
      </c>
      <c r="R484" s="4" t="str">
        <f>IFERROR(VLOOKUP(Q484,$A:$N,13,0),"")</f>
        <v/>
      </c>
      <c r="S484" s="4" t="str">
        <f ca="1"/>
        <v/>
      </c>
      <c r="T484" s="4" t="str">
        <f ca="1"/>
        <v/>
      </c>
      <c r="U484" s="4" t="str">
        <f t="shared" ca="1" si="47"/>
        <v/>
      </c>
      <c r="X484" s="4" t="str">
        <f>IFERROR(VLOOKUP(V484,$A:$C,4,0),"")</f>
        <v/>
      </c>
      <c r="AA484" s="4" t="str">
        <f t="shared" si="48"/>
        <v/>
      </c>
      <c r="AB484" s="8" t="str" cm="1">
        <f t="array" ref="AB484">IFERROR(INDEX($A$4:$N$1000,SMALL(IF((INDEX(MID($A$4:$N$1000,1,2),,11)&lt;&gt;"NN")*(INDEX($A$4:$N$1000,,13)&gt;=50)*(INDEX($A$4:$N$1000,,13)&lt;100)*(INDEX($A$4:$N$1000,,13)&lt;&gt;""),MATCH(ROW($A$4:$N$1000),ROW($A$4:$N$1000)),""),ROWS($A$4:A484)),COLUMNS($A$1:A481)),"")</f>
        <v/>
      </c>
      <c r="AC484" s="4" t="str">
        <f>IFERROR(VLOOKUP(AB484,$A:$N,13,0),"")</f>
        <v/>
      </c>
      <c r="AD484" s="4" t="str">
        <f ca="1"/>
        <v/>
      </c>
      <c r="AE484" s="4" t="str">
        <f ca="1"/>
        <v/>
      </c>
      <c r="AF484" s="4" t="str">
        <f t="shared" ca="1" si="49"/>
        <v/>
      </c>
      <c r="AI484" s="4" t="str">
        <f>IFERROR(VLOOKUP(AG484,$A:$C,4,0),"")</f>
        <v/>
      </c>
      <c r="AL484" s="4" t="str">
        <f>IFERROR(VLOOKUP(AJ484,$A:$C,4,0),"")</f>
        <v/>
      </c>
      <c r="AM484" s="8" t="str" cm="1">
        <f t="array" ref="AM484">IFERROR(INDEX($A$4:$N$1000,SMALL(IF((INDEX(MID($A$4:$N$1000,1,2),,11)&lt;&gt;"NN")*(INDEX($A$4:$N$1000,,13)&gt;=0)*(INDEX($A$4:$N$1000,,13)&lt;50)*(INDEX($A$4:$N$1000,,13)&lt;&gt;""),MATCH(ROW($A$4:$N$1000),ROW($A$4:$N$1000)),""),ROWS($A$4:A484)),COLUMNS($A$1:A481)),"")</f>
        <v/>
      </c>
      <c r="AN484" s="4" t="str">
        <f>IFERROR(VLOOKUP(AM484,$A:$N,13,0),"")</f>
        <v/>
      </c>
      <c r="AO484" s="4" t="str">
        <f ca="1"/>
        <v/>
      </c>
      <c r="AP484" s="4" t="str">
        <f ca="1"/>
        <v/>
      </c>
      <c r="AQ484" s="4" t="str">
        <f t="shared" ca="1" si="50"/>
        <v/>
      </c>
      <c r="AT484" s="4" t="str">
        <f>IFERROR(VLOOKUP(AR484,$A:$C,4,0),"")</f>
        <v/>
      </c>
      <c r="AU484" s="8" t="str" cm="1">
        <f t="array" ref="AU484">IFERROR(INDEX($A$4:$N$1000,SMALL(IF((INDEX(MID($A$4:$N$1000,1,2),,11)="NN")*(INDEX($A$4:$N$1000,,13)&gt;=0)*(INDEX($A$4:$N$1000,,13)&lt;&gt;""),MATCH(ROW($A$4:$N$1000),ROW($A$4:$N$1000)),""),ROWS($A$4:A484)),COLUMNS($A$1:A481)),"")</f>
        <v/>
      </c>
      <c r="AV484" s="4" t="str">
        <f>IFERROR(VLOOKUP(AU484,$A:$N,13,0),"")</f>
        <v/>
      </c>
      <c r="AW484" s="4" t="str">
        <f ca="1"/>
        <v/>
      </c>
      <c r="AX484" s="4" t="str">
        <f ca="1"/>
        <v/>
      </c>
      <c r="AY484" s="4" t="str">
        <f ca="1">IFERROR(VLOOKUP(AW484,$A:$C,4,0),"")</f>
        <v/>
      </c>
    </row>
    <row r="485" spans="1:5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 s="20"/>
      <c r="Q485" s="4" t="str" cm="1">
        <f t="array" ref="Q485">IFERROR(INDEX($A$4:$N$1000,SMALL(IF((INDEX(MID($A$4:$N$1000,1,2),,11)&lt;&gt;"NN")*(INDEX($A$4:$N$1000,,13)&gt;=100)*(INDEX($A$4:$N$1000,,13)&lt;&gt;""),MATCH(ROW($A$4:$N$1000),ROW($A$4:$N$1000)),""),ROWS($A$4:A485)),COLUMNS($A$1:A482)),"")</f>
        <v/>
      </c>
      <c r="R485" s="4" t="str">
        <f>IFERROR(VLOOKUP(Q485,$A:$N,13,0),"")</f>
        <v/>
      </c>
      <c r="S485" s="4" t="str">
        <f ca="1"/>
        <v/>
      </c>
      <c r="T485" s="4" t="str">
        <f ca="1"/>
        <v/>
      </c>
      <c r="U485" s="4" t="str">
        <f t="shared" ca="1" si="47"/>
        <v/>
      </c>
      <c r="X485" s="4" t="str">
        <f>IFERROR(VLOOKUP(V485,$A:$C,4,0),"")</f>
        <v/>
      </c>
      <c r="AA485" s="4" t="str">
        <f t="shared" si="48"/>
        <v/>
      </c>
      <c r="AB485" s="8" t="str" cm="1">
        <f t="array" ref="AB485">IFERROR(INDEX($A$4:$N$1000,SMALL(IF((INDEX(MID($A$4:$N$1000,1,2),,11)&lt;&gt;"NN")*(INDEX($A$4:$N$1000,,13)&gt;=50)*(INDEX($A$4:$N$1000,,13)&lt;100)*(INDEX($A$4:$N$1000,,13)&lt;&gt;""),MATCH(ROW($A$4:$N$1000),ROW($A$4:$N$1000)),""),ROWS($A$4:A485)),COLUMNS($A$1:A482)),"")</f>
        <v/>
      </c>
      <c r="AC485" s="4" t="str">
        <f>IFERROR(VLOOKUP(AB485,$A:$N,13,0),"")</f>
        <v/>
      </c>
      <c r="AD485" s="4" t="str">
        <f ca="1"/>
        <v/>
      </c>
      <c r="AE485" s="4" t="str">
        <f ca="1"/>
        <v/>
      </c>
      <c r="AF485" s="4" t="str">
        <f t="shared" ca="1" si="49"/>
        <v/>
      </c>
      <c r="AI485" s="4" t="str">
        <f>IFERROR(VLOOKUP(AG485,$A:$C,4,0),"")</f>
        <v/>
      </c>
      <c r="AL485" s="4" t="str">
        <f>IFERROR(VLOOKUP(AJ485,$A:$C,4,0),"")</f>
        <v/>
      </c>
      <c r="AM485" s="8" t="str" cm="1">
        <f t="array" ref="AM485">IFERROR(INDEX($A$4:$N$1000,SMALL(IF((INDEX(MID($A$4:$N$1000,1,2),,11)&lt;&gt;"NN")*(INDEX($A$4:$N$1000,,13)&gt;=0)*(INDEX($A$4:$N$1000,,13)&lt;50)*(INDEX($A$4:$N$1000,,13)&lt;&gt;""),MATCH(ROW($A$4:$N$1000),ROW($A$4:$N$1000)),""),ROWS($A$4:A485)),COLUMNS($A$1:A482)),"")</f>
        <v/>
      </c>
      <c r="AN485" s="4" t="str">
        <f>IFERROR(VLOOKUP(AM485,$A:$N,13,0),"")</f>
        <v/>
      </c>
      <c r="AO485" s="4" t="str">
        <f ca="1"/>
        <v/>
      </c>
      <c r="AP485" s="4" t="str">
        <f ca="1"/>
        <v/>
      </c>
      <c r="AQ485" s="4" t="str">
        <f t="shared" ca="1" si="50"/>
        <v/>
      </c>
      <c r="AT485" s="4" t="str">
        <f>IFERROR(VLOOKUP(AR485,$A:$C,4,0),"")</f>
        <v/>
      </c>
      <c r="AU485" s="8" t="str" cm="1">
        <f t="array" ref="AU485">IFERROR(INDEX($A$4:$N$1000,SMALL(IF((INDEX(MID($A$4:$N$1000,1,2),,11)="NN")*(INDEX($A$4:$N$1000,,13)&gt;=0)*(INDEX($A$4:$N$1000,,13)&lt;&gt;""),MATCH(ROW($A$4:$N$1000),ROW($A$4:$N$1000)),""),ROWS($A$4:A485)),COLUMNS($A$1:A482)),"")</f>
        <v/>
      </c>
      <c r="AV485" s="4" t="str">
        <f>IFERROR(VLOOKUP(AU485,$A:$N,13,0),"")</f>
        <v/>
      </c>
      <c r="AW485" s="4" t="str">
        <f ca="1"/>
        <v/>
      </c>
      <c r="AX485" s="4" t="str">
        <f ca="1"/>
        <v/>
      </c>
      <c r="AY485" s="4" t="str">
        <f ca="1">IFERROR(VLOOKUP(AW485,$A:$C,4,0),"")</f>
        <v/>
      </c>
    </row>
    <row r="486" spans="1:5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 s="20"/>
      <c r="Q486" s="4" t="str" cm="1">
        <f t="array" ref="Q486">IFERROR(INDEX($A$4:$N$1000,SMALL(IF((INDEX(MID($A$4:$N$1000,1,2),,11)&lt;&gt;"NN")*(INDEX($A$4:$N$1000,,13)&gt;=100)*(INDEX($A$4:$N$1000,,13)&lt;&gt;""),MATCH(ROW($A$4:$N$1000),ROW($A$4:$N$1000)),""),ROWS($A$4:A486)),COLUMNS($A$1:A483)),"")</f>
        <v/>
      </c>
      <c r="R486" s="4" t="str">
        <f>IFERROR(VLOOKUP(Q486,$A:$N,13,0),"")</f>
        <v/>
      </c>
      <c r="S486" s="4" t="str">
        <f ca="1"/>
        <v/>
      </c>
      <c r="T486" s="4" t="str">
        <f ca="1"/>
        <v/>
      </c>
      <c r="U486" s="4" t="str">
        <f t="shared" ca="1" si="47"/>
        <v/>
      </c>
      <c r="X486" s="4" t="str">
        <f>IFERROR(VLOOKUP(V486,$A:$C,4,0),"")</f>
        <v/>
      </c>
      <c r="AA486" s="4" t="str">
        <f t="shared" si="48"/>
        <v/>
      </c>
      <c r="AB486" s="8" t="str" cm="1">
        <f t="array" ref="AB486">IFERROR(INDEX($A$4:$N$1000,SMALL(IF((INDEX(MID($A$4:$N$1000,1,2),,11)&lt;&gt;"NN")*(INDEX($A$4:$N$1000,,13)&gt;=50)*(INDEX($A$4:$N$1000,,13)&lt;100)*(INDEX($A$4:$N$1000,,13)&lt;&gt;""),MATCH(ROW($A$4:$N$1000),ROW($A$4:$N$1000)),""),ROWS($A$4:A486)),COLUMNS($A$1:A483)),"")</f>
        <v/>
      </c>
      <c r="AC486" s="4" t="str">
        <f>IFERROR(VLOOKUP(AB486,$A:$N,13,0),"")</f>
        <v/>
      </c>
      <c r="AD486" s="4" t="str">
        <f ca="1"/>
        <v/>
      </c>
      <c r="AE486" s="4" t="str">
        <f ca="1"/>
        <v/>
      </c>
      <c r="AF486" s="4" t="str">
        <f t="shared" ca="1" si="49"/>
        <v/>
      </c>
      <c r="AI486" s="4" t="str">
        <f>IFERROR(VLOOKUP(AG486,$A:$C,4,0),"")</f>
        <v/>
      </c>
      <c r="AL486" s="4" t="str">
        <f>IFERROR(VLOOKUP(AJ486,$A:$C,4,0),"")</f>
        <v/>
      </c>
      <c r="AM486" s="8" t="str" cm="1">
        <f t="array" ref="AM486">IFERROR(INDEX($A$4:$N$1000,SMALL(IF((INDEX(MID($A$4:$N$1000,1,2),,11)&lt;&gt;"NN")*(INDEX($A$4:$N$1000,,13)&gt;=0)*(INDEX($A$4:$N$1000,,13)&lt;50)*(INDEX($A$4:$N$1000,,13)&lt;&gt;""),MATCH(ROW($A$4:$N$1000),ROW($A$4:$N$1000)),""),ROWS($A$4:A486)),COLUMNS($A$1:A483)),"")</f>
        <v/>
      </c>
      <c r="AN486" s="4" t="str">
        <f>IFERROR(VLOOKUP(AM486,$A:$N,13,0),"")</f>
        <v/>
      </c>
      <c r="AO486" s="4" t="str">
        <f ca="1"/>
        <v/>
      </c>
      <c r="AP486" s="4" t="str">
        <f ca="1"/>
        <v/>
      </c>
      <c r="AQ486" s="4" t="str">
        <f t="shared" ca="1" si="50"/>
        <v/>
      </c>
      <c r="AT486" s="4" t="str">
        <f>IFERROR(VLOOKUP(AR486,$A:$C,4,0),"")</f>
        <v/>
      </c>
      <c r="AU486" s="8" t="str" cm="1">
        <f t="array" ref="AU486">IFERROR(INDEX($A$4:$N$1000,SMALL(IF((INDEX(MID($A$4:$N$1000,1,2),,11)="NN")*(INDEX($A$4:$N$1000,,13)&gt;=0)*(INDEX($A$4:$N$1000,,13)&lt;&gt;""),MATCH(ROW($A$4:$N$1000),ROW($A$4:$N$1000)),""),ROWS($A$4:A486)),COLUMNS($A$1:A483)),"")</f>
        <v/>
      </c>
      <c r="AV486" s="4" t="str">
        <f>IFERROR(VLOOKUP(AU486,$A:$N,13,0),"")</f>
        <v/>
      </c>
      <c r="AW486" s="4" t="str">
        <f ca="1"/>
        <v/>
      </c>
      <c r="AX486" s="4" t="str">
        <f ca="1"/>
        <v/>
      </c>
      <c r="AY486" s="4" t="str">
        <f ca="1">IFERROR(VLOOKUP(AW486,$A:$C,4,0),"")</f>
        <v/>
      </c>
    </row>
    <row r="487" spans="1:5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 s="20"/>
      <c r="Q487" s="4" t="str" cm="1">
        <f t="array" ref="Q487">IFERROR(INDEX($A$4:$N$1000,SMALL(IF((INDEX(MID($A$4:$N$1000,1,2),,11)&lt;&gt;"NN")*(INDEX($A$4:$N$1000,,13)&gt;=100)*(INDEX($A$4:$N$1000,,13)&lt;&gt;""),MATCH(ROW($A$4:$N$1000),ROW($A$4:$N$1000)),""),ROWS($A$4:A487)),COLUMNS($A$1:A484)),"")</f>
        <v/>
      </c>
      <c r="R487" s="4" t="str">
        <f>IFERROR(VLOOKUP(Q487,$A:$N,13,0),"")</f>
        <v/>
      </c>
      <c r="S487" s="4" t="str">
        <f ca="1"/>
        <v/>
      </c>
      <c r="T487" s="4" t="str">
        <f ca="1"/>
        <v/>
      </c>
      <c r="U487" s="4" t="str">
        <f t="shared" ca="1" si="47"/>
        <v/>
      </c>
      <c r="X487" s="4" t="str">
        <f>IFERROR(VLOOKUP(V487,$A:$C,4,0),"")</f>
        <v/>
      </c>
      <c r="AA487" s="4" t="str">
        <f t="shared" si="48"/>
        <v/>
      </c>
      <c r="AB487" s="8" t="str" cm="1">
        <f t="array" ref="AB487">IFERROR(INDEX($A$4:$N$1000,SMALL(IF((INDEX(MID($A$4:$N$1000,1,2),,11)&lt;&gt;"NN")*(INDEX($A$4:$N$1000,,13)&gt;=50)*(INDEX($A$4:$N$1000,,13)&lt;100)*(INDEX($A$4:$N$1000,,13)&lt;&gt;""),MATCH(ROW($A$4:$N$1000),ROW($A$4:$N$1000)),""),ROWS($A$4:A487)),COLUMNS($A$1:A484)),"")</f>
        <v/>
      </c>
      <c r="AC487" s="4" t="str">
        <f>IFERROR(VLOOKUP(AB487,$A:$N,13,0),"")</f>
        <v/>
      </c>
      <c r="AD487" s="4" t="str">
        <f ca="1"/>
        <v/>
      </c>
      <c r="AE487" s="4" t="str">
        <f ca="1"/>
        <v/>
      </c>
      <c r="AF487" s="4" t="str">
        <f t="shared" ca="1" si="49"/>
        <v/>
      </c>
      <c r="AI487" s="4" t="str">
        <f>IFERROR(VLOOKUP(AG487,$A:$C,4,0),"")</f>
        <v/>
      </c>
      <c r="AL487" s="4" t="str">
        <f>IFERROR(VLOOKUP(AJ487,$A:$C,4,0),"")</f>
        <v/>
      </c>
      <c r="AM487" s="8" t="str" cm="1">
        <f t="array" ref="AM487">IFERROR(INDEX($A$4:$N$1000,SMALL(IF((INDEX(MID($A$4:$N$1000,1,2),,11)&lt;&gt;"NN")*(INDEX($A$4:$N$1000,,13)&gt;=0)*(INDEX($A$4:$N$1000,,13)&lt;50)*(INDEX($A$4:$N$1000,,13)&lt;&gt;""),MATCH(ROW($A$4:$N$1000),ROW($A$4:$N$1000)),""),ROWS($A$4:A487)),COLUMNS($A$1:A484)),"")</f>
        <v/>
      </c>
      <c r="AN487" s="4" t="str">
        <f>IFERROR(VLOOKUP(AM487,$A:$N,13,0),"")</f>
        <v/>
      </c>
      <c r="AO487" s="4" t="str">
        <f ca="1"/>
        <v/>
      </c>
      <c r="AP487" s="4" t="str">
        <f ca="1"/>
        <v/>
      </c>
      <c r="AQ487" s="4" t="str">
        <f t="shared" ca="1" si="50"/>
        <v/>
      </c>
      <c r="AT487" s="4" t="str">
        <f>IFERROR(VLOOKUP(AR487,$A:$C,4,0),"")</f>
        <v/>
      </c>
      <c r="AU487" s="8" t="str" cm="1">
        <f t="array" ref="AU487">IFERROR(INDEX($A$4:$N$1000,SMALL(IF((INDEX(MID($A$4:$N$1000,1,2),,11)="NN")*(INDEX($A$4:$N$1000,,13)&gt;=0)*(INDEX($A$4:$N$1000,,13)&lt;&gt;""),MATCH(ROW($A$4:$N$1000),ROW($A$4:$N$1000)),""),ROWS($A$4:A487)),COLUMNS($A$1:A484)),"")</f>
        <v/>
      </c>
      <c r="AV487" s="4" t="str">
        <f>IFERROR(VLOOKUP(AU487,$A:$N,13,0),"")</f>
        <v/>
      </c>
      <c r="AW487" s="4" t="str">
        <f ca="1"/>
        <v/>
      </c>
      <c r="AX487" s="4" t="str">
        <f ca="1"/>
        <v/>
      </c>
      <c r="AY487" s="4" t="str">
        <f ca="1">IFERROR(VLOOKUP(AW487,$A:$C,4,0),"")</f>
        <v/>
      </c>
    </row>
    <row r="488" spans="1:5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 s="20"/>
      <c r="Q488" s="4" t="str" cm="1">
        <f t="array" ref="Q488">IFERROR(INDEX($A$4:$N$1000,SMALL(IF((INDEX(MID($A$4:$N$1000,1,2),,11)&lt;&gt;"NN")*(INDEX($A$4:$N$1000,,13)&gt;=100)*(INDEX($A$4:$N$1000,,13)&lt;&gt;""),MATCH(ROW($A$4:$N$1000),ROW($A$4:$N$1000)),""),ROWS($A$4:A488)),COLUMNS($A$1:A485)),"")</f>
        <v/>
      </c>
      <c r="R488" s="4" t="str">
        <f>IFERROR(VLOOKUP(Q488,$A:$N,13,0),"")</f>
        <v/>
      </c>
      <c r="S488" s="4" t="str">
        <f ca="1"/>
        <v/>
      </c>
      <c r="T488" s="4" t="str">
        <f ca="1"/>
        <v/>
      </c>
      <c r="U488" s="4" t="str">
        <f t="shared" ca="1" si="47"/>
        <v/>
      </c>
      <c r="X488" s="4" t="str">
        <f>IFERROR(VLOOKUP(V488,$A:$C,4,0),"")</f>
        <v/>
      </c>
      <c r="AA488" s="4" t="str">
        <f t="shared" si="48"/>
        <v/>
      </c>
      <c r="AB488" s="8" t="str" cm="1">
        <f t="array" ref="AB488">IFERROR(INDEX($A$4:$N$1000,SMALL(IF((INDEX(MID($A$4:$N$1000,1,2),,11)&lt;&gt;"NN")*(INDEX($A$4:$N$1000,,13)&gt;=50)*(INDEX($A$4:$N$1000,,13)&lt;100)*(INDEX($A$4:$N$1000,,13)&lt;&gt;""),MATCH(ROW($A$4:$N$1000),ROW($A$4:$N$1000)),""),ROWS($A$4:A488)),COLUMNS($A$1:A485)),"")</f>
        <v/>
      </c>
      <c r="AC488" s="4" t="str">
        <f>IFERROR(VLOOKUP(AB488,$A:$N,13,0),"")</f>
        <v/>
      </c>
      <c r="AD488" s="4" t="str">
        <f ca="1"/>
        <v/>
      </c>
      <c r="AE488" s="4" t="str">
        <f ca="1"/>
        <v/>
      </c>
      <c r="AF488" s="4" t="str">
        <f t="shared" ca="1" si="49"/>
        <v/>
      </c>
      <c r="AI488" s="4" t="str">
        <f>IFERROR(VLOOKUP(AG488,$A:$C,4,0),"")</f>
        <v/>
      </c>
      <c r="AL488" s="4" t="str">
        <f>IFERROR(VLOOKUP(AJ488,$A:$C,4,0),"")</f>
        <v/>
      </c>
      <c r="AM488" s="8" t="str" cm="1">
        <f t="array" ref="AM488">IFERROR(INDEX($A$4:$N$1000,SMALL(IF((INDEX(MID($A$4:$N$1000,1,2),,11)&lt;&gt;"NN")*(INDEX($A$4:$N$1000,,13)&gt;=0)*(INDEX($A$4:$N$1000,,13)&lt;50)*(INDEX($A$4:$N$1000,,13)&lt;&gt;""),MATCH(ROW($A$4:$N$1000),ROW($A$4:$N$1000)),""),ROWS($A$4:A488)),COLUMNS($A$1:A485)),"")</f>
        <v/>
      </c>
      <c r="AN488" s="4" t="str">
        <f>IFERROR(VLOOKUP(AM488,$A:$N,13,0),"")</f>
        <v/>
      </c>
      <c r="AO488" s="4" t="str">
        <f ca="1"/>
        <v/>
      </c>
      <c r="AP488" s="4" t="str">
        <f ca="1"/>
        <v/>
      </c>
      <c r="AQ488" s="4" t="str">
        <f t="shared" ca="1" si="50"/>
        <v/>
      </c>
      <c r="AT488" s="4" t="str">
        <f>IFERROR(VLOOKUP(AR488,$A:$C,4,0),"")</f>
        <v/>
      </c>
      <c r="AU488" s="8" t="str" cm="1">
        <f t="array" ref="AU488">IFERROR(INDEX($A$4:$N$1000,SMALL(IF((INDEX(MID($A$4:$N$1000,1,2),,11)="NN")*(INDEX($A$4:$N$1000,,13)&gt;=0)*(INDEX($A$4:$N$1000,,13)&lt;&gt;""),MATCH(ROW($A$4:$N$1000),ROW($A$4:$N$1000)),""),ROWS($A$4:A488)),COLUMNS($A$1:A485)),"")</f>
        <v/>
      </c>
      <c r="AV488" s="4" t="str">
        <f>IFERROR(VLOOKUP(AU488,$A:$N,13,0),"")</f>
        <v/>
      </c>
      <c r="AW488" s="4" t="str">
        <f ca="1"/>
        <v/>
      </c>
      <c r="AX488" s="4" t="str">
        <f ca="1"/>
        <v/>
      </c>
      <c r="AY488" s="4" t="str">
        <f ca="1">IFERROR(VLOOKUP(AW488,$A:$C,4,0),"")</f>
        <v/>
      </c>
    </row>
    <row r="489" spans="1:5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 s="20"/>
      <c r="Q489" s="4" t="str" cm="1">
        <f t="array" ref="Q489">IFERROR(INDEX($A$4:$N$1000,SMALL(IF((INDEX(MID($A$4:$N$1000,1,2),,11)&lt;&gt;"NN")*(INDEX($A$4:$N$1000,,13)&gt;=100)*(INDEX($A$4:$N$1000,,13)&lt;&gt;""),MATCH(ROW($A$4:$N$1000),ROW($A$4:$N$1000)),""),ROWS($A$4:A489)),COLUMNS($A$1:A486)),"")</f>
        <v/>
      </c>
      <c r="R489" s="4" t="str">
        <f>IFERROR(VLOOKUP(Q489,$A:$N,13,0),"")</f>
        <v/>
      </c>
      <c r="S489" s="4" t="str">
        <f ca="1"/>
        <v/>
      </c>
      <c r="T489" s="4" t="str">
        <f ca="1"/>
        <v/>
      </c>
      <c r="U489" s="4" t="str">
        <f t="shared" ca="1" si="47"/>
        <v/>
      </c>
      <c r="X489" s="4" t="str">
        <f>IFERROR(VLOOKUP(V489,$A:$C,4,0),"")</f>
        <v/>
      </c>
      <c r="AA489" s="4" t="str">
        <f t="shared" si="48"/>
        <v/>
      </c>
      <c r="AB489" s="8" t="str" cm="1">
        <f t="array" ref="AB489">IFERROR(INDEX($A$4:$N$1000,SMALL(IF((INDEX(MID($A$4:$N$1000,1,2),,11)&lt;&gt;"NN")*(INDEX($A$4:$N$1000,,13)&gt;=50)*(INDEX($A$4:$N$1000,,13)&lt;100)*(INDEX($A$4:$N$1000,,13)&lt;&gt;""),MATCH(ROW($A$4:$N$1000),ROW($A$4:$N$1000)),""),ROWS($A$4:A489)),COLUMNS($A$1:A486)),"")</f>
        <v/>
      </c>
      <c r="AC489" s="4" t="str">
        <f>IFERROR(VLOOKUP(AB489,$A:$N,13,0),"")</f>
        <v/>
      </c>
      <c r="AD489" s="4" t="str">
        <f ca="1"/>
        <v/>
      </c>
      <c r="AE489" s="4" t="str">
        <f ca="1"/>
        <v/>
      </c>
      <c r="AF489" s="4" t="str">
        <f t="shared" ca="1" si="49"/>
        <v/>
      </c>
      <c r="AI489" s="4" t="str">
        <f>IFERROR(VLOOKUP(AG489,$A:$C,4,0),"")</f>
        <v/>
      </c>
      <c r="AL489" s="4" t="str">
        <f>IFERROR(VLOOKUP(AJ489,$A:$C,4,0),"")</f>
        <v/>
      </c>
      <c r="AM489" s="8" t="str" cm="1">
        <f t="array" ref="AM489">IFERROR(INDEX($A$4:$N$1000,SMALL(IF((INDEX(MID($A$4:$N$1000,1,2),,11)&lt;&gt;"NN")*(INDEX($A$4:$N$1000,,13)&gt;=0)*(INDEX($A$4:$N$1000,,13)&lt;50)*(INDEX($A$4:$N$1000,,13)&lt;&gt;""),MATCH(ROW($A$4:$N$1000),ROW($A$4:$N$1000)),""),ROWS($A$4:A489)),COLUMNS($A$1:A486)),"")</f>
        <v/>
      </c>
      <c r="AN489" s="4" t="str">
        <f>IFERROR(VLOOKUP(AM489,$A:$N,13,0),"")</f>
        <v/>
      </c>
      <c r="AO489" s="4" t="str">
        <f ca="1"/>
        <v/>
      </c>
      <c r="AP489" s="4" t="str">
        <f ca="1"/>
        <v/>
      </c>
      <c r="AQ489" s="4" t="str">
        <f t="shared" ca="1" si="50"/>
        <v/>
      </c>
      <c r="AT489" s="4" t="str">
        <f>IFERROR(VLOOKUP(AR489,$A:$C,4,0),"")</f>
        <v/>
      </c>
      <c r="AU489" s="8" t="str" cm="1">
        <f t="array" ref="AU489">IFERROR(INDEX($A$4:$N$1000,SMALL(IF((INDEX(MID($A$4:$N$1000,1,2),,11)="NN")*(INDEX($A$4:$N$1000,,13)&gt;=0)*(INDEX($A$4:$N$1000,,13)&lt;&gt;""),MATCH(ROW($A$4:$N$1000),ROW($A$4:$N$1000)),""),ROWS($A$4:A489)),COLUMNS($A$1:A486)),"")</f>
        <v/>
      </c>
      <c r="AV489" s="4" t="str">
        <f>IFERROR(VLOOKUP(AU489,$A:$N,13,0),"")</f>
        <v/>
      </c>
      <c r="AW489" s="4" t="str">
        <f ca="1"/>
        <v/>
      </c>
      <c r="AX489" s="4" t="str">
        <f ca="1"/>
        <v/>
      </c>
      <c r="AY489" s="4" t="str">
        <f ca="1">IFERROR(VLOOKUP(AW489,$A:$C,4,0),"")</f>
        <v/>
      </c>
    </row>
    <row r="490" spans="1:5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 s="20"/>
      <c r="Q490" s="4" t="str" cm="1">
        <f t="array" ref="Q490">IFERROR(INDEX($A$4:$N$1000,SMALL(IF((INDEX(MID($A$4:$N$1000,1,2),,11)&lt;&gt;"NN")*(INDEX($A$4:$N$1000,,13)&gt;=100)*(INDEX($A$4:$N$1000,,13)&lt;&gt;""),MATCH(ROW($A$4:$N$1000),ROW($A$4:$N$1000)),""),ROWS($A$4:A490)),COLUMNS($A$1:A487)),"")</f>
        <v/>
      </c>
      <c r="R490" s="4" t="str">
        <f>IFERROR(VLOOKUP(Q490,$A:$N,13,0),"")</f>
        <v/>
      </c>
      <c r="S490" s="4" t="str">
        <f ca="1"/>
        <v/>
      </c>
      <c r="T490" s="4" t="str">
        <f ca="1"/>
        <v/>
      </c>
      <c r="U490" s="4" t="str">
        <f t="shared" ca="1" si="47"/>
        <v/>
      </c>
      <c r="X490" s="4" t="str">
        <f>IFERROR(VLOOKUP(V490,$A:$C,4,0),"")</f>
        <v/>
      </c>
      <c r="AA490" s="4" t="str">
        <f t="shared" si="48"/>
        <v/>
      </c>
      <c r="AB490" s="8" t="str" cm="1">
        <f t="array" ref="AB490">IFERROR(INDEX($A$4:$N$1000,SMALL(IF((INDEX(MID($A$4:$N$1000,1,2),,11)&lt;&gt;"NN")*(INDEX($A$4:$N$1000,,13)&gt;=50)*(INDEX($A$4:$N$1000,,13)&lt;100)*(INDEX($A$4:$N$1000,,13)&lt;&gt;""),MATCH(ROW($A$4:$N$1000),ROW($A$4:$N$1000)),""),ROWS($A$4:A490)),COLUMNS($A$1:A487)),"")</f>
        <v/>
      </c>
      <c r="AC490" s="4" t="str">
        <f>IFERROR(VLOOKUP(AB490,$A:$N,13,0),"")</f>
        <v/>
      </c>
      <c r="AD490" s="4" t="str">
        <f ca="1"/>
        <v/>
      </c>
      <c r="AE490" s="4" t="str">
        <f ca="1"/>
        <v/>
      </c>
      <c r="AF490" s="4" t="str">
        <f t="shared" ca="1" si="49"/>
        <v/>
      </c>
      <c r="AI490" s="4" t="str">
        <f>IFERROR(VLOOKUP(AG490,$A:$C,4,0),"")</f>
        <v/>
      </c>
      <c r="AL490" s="4" t="str">
        <f>IFERROR(VLOOKUP(AJ490,$A:$C,4,0),"")</f>
        <v/>
      </c>
      <c r="AM490" s="8" t="str" cm="1">
        <f t="array" ref="AM490">IFERROR(INDEX($A$4:$N$1000,SMALL(IF((INDEX(MID($A$4:$N$1000,1,2),,11)&lt;&gt;"NN")*(INDEX($A$4:$N$1000,,13)&gt;=0)*(INDEX($A$4:$N$1000,,13)&lt;50)*(INDEX($A$4:$N$1000,,13)&lt;&gt;""),MATCH(ROW($A$4:$N$1000),ROW($A$4:$N$1000)),""),ROWS($A$4:A490)),COLUMNS($A$1:A487)),"")</f>
        <v/>
      </c>
      <c r="AN490" s="4" t="str">
        <f>IFERROR(VLOOKUP(AM490,$A:$N,13,0),"")</f>
        <v/>
      </c>
      <c r="AO490" s="4" t="str">
        <f ca="1"/>
        <v/>
      </c>
      <c r="AP490" s="4" t="str">
        <f ca="1"/>
        <v/>
      </c>
      <c r="AQ490" s="4" t="str">
        <f t="shared" ca="1" si="50"/>
        <v/>
      </c>
      <c r="AT490" s="4" t="str">
        <f>IFERROR(VLOOKUP(AR490,$A:$C,4,0),"")</f>
        <v/>
      </c>
      <c r="AU490" s="8" t="str" cm="1">
        <f t="array" ref="AU490">IFERROR(INDEX($A$4:$N$1000,SMALL(IF((INDEX(MID($A$4:$N$1000,1,2),,11)="NN")*(INDEX($A$4:$N$1000,,13)&gt;=0)*(INDEX($A$4:$N$1000,,13)&lt;&gt;""),MATCH(ROW($A$4:$N$1000),ROW($A$4:$N$1000)),""),ROWS($A$4:A490)),COLUMNS($A$1:A487)),"")</f>
        <v/>
      </c>
      <c r="AV490" s="4" t="str">
        <f>IFERROR(VLOOKUP(AU490,$A:$N,13,0),"")</f>
        <v/>
      </c>
      <c r="AW490" s="4" t="str">
        <f ca="1"/>
        <v/>
      </c>
      <c r="AX490" s="4" t="str">
        <f ca="1"/>
        <v/>
      </c>
      <c r="AY490" s="4" t="str">
        <f ca="1">IFERROR(VLOOKUP(AW490,$A:$C,4,0),"")</f>
        <v/>
      </c>
    </row>
    <row r="491" spans="1:5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 s="20"/>
      <c r="Q491" s="4" t="str" cm="1">
        <f t="array" ref="Q491">IFERROR(INDEX($A$4:$N$1000,SMALL(IF((INDEX(MID($A$4:$N$1000,1,2),,11)&lt;&gt;"NN")*(INDEX($A$4:$N$1000,,13)&gt;=100)*(INDEX($A$4:$N$1000,,13)&lt;&gt;""),MATCH(ROW($A$4:$N$1000),ROW($A$4:$N$1000)),""),ROWS($A$4:A491)),COLUMNS($A$1:A488)),"")</f>
        <v/>
      </c>
      <c r="R491" s="4" t="str">
        <f>IFERROR(VLOOKUP(Q491,$A:$N,13,0),"")</f>
        <v/>
      </c>
      <c r="S491" s="4" t="str">
        <f ca="1"/>
        <v/>
      </c>
      <c r="T491" s="4" t="str">
        <f ca="1"/>
        <v/>
      </c>
      <c r="U491" s="4" t="str">
        <f t="shared" ca="1" si="47"/>
        <v/>
      </c>
      <c r="X491" s="4" t="str">
        <f>IFERROR(VLOOKUP(V491,$A:$C,4,0),"")</f>
        <v/>
      </c>
      <c r="AA491" s="4" t="str">
        <f t="shared" si="48"/>
        <v/>
      </c>
      <c r="AB491" s="8" t="str" cm="1">
        <f t="array" ref="AB491">IFERROR(INDEX($A$4:$N$1000,SMALL(IF((INDEX(MID($A$4:$N$1000,1,2),,11)&lt;&gt;"NN")*(INDEX($A$4:$N$1000,,13)&gt;=50)*(INDEX($A$4:$N$1000,,13)&lt;100)*(INDEX($A$4:$N$1000,,13)&lt;&gt;""),MATCH(ROW($A$4:$N$1000),ROW($A$4:$N$1000)),""),ROWS($A$4:A491)),COLUMNS($A$1:A488)),"")</f>
        <v/>
      </c>
      <c r="AC491" s="4" t="str">
        <f>IFERROR(VLOOKUP(AB491,$A:$N,13,0),"")</f>
        <v/>
      </c>
      <c r="AD491" s="4" t="str">
        <f ca="1"/>
        <v/>
      </c>
      <c r="AE491" s="4" t="str">
        <f ca="1"/>
        <v/>
      </c>
      <c r="AF491" s="4" t="str">
        <f t="shared" ca="1" si="49"/>
        <v/>
      </c>
      <c r="AI491" s="4" t="str">
        <f>IFERROR(VLOOKUP(AG491,$A:$C,4,0),"")</f>
        <v/>
      </c>
      <c r="AL491" s="4" t="str">
        <f>IFERROR(VLOOKUP(AJ491,$A:$C,4,0),"")</f>
        <v/>
      </c>
      <c r="AM491" s="8" t="str" cm="1">
        <f t="array" ref="AM491">IFERROR(INDEX($A$4:$N$1000,SMALL(IF((INDEX(MID($A$4:$N$1000,1,2),,11)&lt;&gt;"NN")*(INDEX($A$4:$N$1000,,13)&gt;=0)*(INDEX($A$4:$N$1000,,13)&lt;50)*(INDEX($A$4:$N$1000,,13)&lt;&gt;""),MATCH(ROW($A$4:$N$1000),ROW($A$4:$N$1000)),""),ROWS($A$4:A491)),COLUMNS($A$1:A488)),"")</f>
        <v/>
      </c>
      <c r="AN491" s="4" t="str">
        <f>IFERROR(VLOOKUP(AM491,$A:$N,13,0),"")</f>
        <v/>
      </c>
      <c r="AO491" s="4" t="str">
        <f ca="1"/>
        <v/>
      </c>
      <c r="AP491" s="4" t="str">
        <f ca="1"/>
        <v/>
      </c>
      <c r="AQ491" s="4" t="str">
        <f t="shared" ca="1" si="50"/>
        <v/>
      </c>
      <c r="AT491" s="4" t="str">
        <f>IFERROR(VLOOKUP(AR491,$A:$C,4,0),"")</f>
        <v/>
      </c>
      <c r="AU491" s="8" t="str" cm="1">
        <f t="array" ref="AU491">IFERROR(INDEX($A$4:$N$1000,SMALL(IF((INDEX(MID($A$4:$N$1000,1,2),,11)="NN")*(INDEX($A$4:$N$1000,,13)&gt;=0)*(INDEX($A$4:$N$1000,,13)&lt;&gt;""),MATCH(ROW($A$4:$N$1000),ROW($A$4:$N$1000)),""),ROWS($A$4:A491)),COLUMNS($A$1:A488)),"")</f>
        <v/>
      </c>
      <c r="AV491" s="4" t="str">
        <f>IFERROR(VLOOKUP(AU491,$A:$N,13,0),"")</f>
        <v/>
      </c>
      <c r="AW491" s="4" t="str">
        <f ca="1"/>
        <v/>
      </c>
      <c r="AX491" s="4" t="str">
        <f ca="1"/>
        <v/>
      </c>
      <c r="AY491" s="4" t="str">
        <f ca="1">IFERROR(VLOOKUP(AW491,$A:$C,4,0),"")</f>
        <v/>
      </c>
    </row>
    <row r="492" spans="1:5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 s="20"/>
      <c r="Q492" s="4" t="str" cm="1">
        <f t="array" ref="Q492">IFERROR(INDEX($A$4:$N$1000,SMALL(IF((INDEX(MID($A$4:$N$1000,1,2),,11)&lt;&gt;"NN")*(INDEX($A$4:$N$1000,,13)&gt;=100)*(INDEX($A$4:$N$1000,,13)&lt;&gt;""),MATCH(ROW($A$4:$N$1000),ROW($A$4:$N$1000)),""),ROWS($A$4:A492)),COLUMNS($A$1:A489)),"")</f>
        <v/>
      </c>
      <c r="R492" s="4" t="str">
        <f>IFERROR(VLOOKUP(Q492,$A:$N,13,0),"")</f>
        <v/>
      </c>
      <c r="S492" s="4" t="str">
        <f ca="1"/>
        <v/>
      </c>
      <c r="T492" s="4" t="str">
        <f ca="1"/>
        <v/>
      </c>
      <c r="U492" s="4" t="str">
        <f t="shared" ca="1" si="47"/>
        <v/>
      </c>
      <c r="X492" s="4" t="str">
        <f>IFERROR(VLOOKUP(V492,$A:$C,4,0),"")</f>
        <v/>
      </c>
      <c r="AA492" s="4" t="str">
        <f t="shared" si="48"/>
        <v/>
      </c>
      <c r="AB492" s="8" t="str" cm="1">
        <f t="array" ref="AB492">IFERROR(INDEX($A$4:$N$1000,SMALL(IF((INDEX(MID($A$4:$N$1000,1,2),,11)&lt;&gt;"NN")*(INDEX($A$4:$N$1000,,13)&gt;=50)*(INDEX($A$4:$N$1000,,13)&lt;100)*(INDEX($A$4:$N$1000,,13)&lt;&gt;""),MATCH(ROW($A$4:$N$1000),ROW($A$4:$N$1000)),""),ROWS($A$4:A492)),COLUMNS($A$1:A489)),"")</f>
        <v/>
      </c>
      <c r="AC492" s="4" t="str">
        <f>IFERROR(VLOOKUP(AB492,$A:$N,13,0),"")</f>
        <v/>
      </c>
      <c r="AD492" s="4" t="str">
        <f ca="1"/>
        <v/>
      </c>
      <c r="AE492" s="4" t="str">
        <f ca="1"/>
        <v/>
      </c>
      <c r="AF492" s="4" t="str">
        <f t="shared" ca="1" si="49"/>
        <v/>
      </c>
      <c r="AI492" s="4" t="str">
        <f>IFERROR(VLOOKUP(AG492,$A:$C,4,0),"")</f>
        <v/>
      </c>
      <c r="AL492" s="4" t="str">
        <f>IFERROR(VLOOKUP(AJ492,$A:$C,4,0),"")</f>
        <v/>
      </c>
      <c r="AM492" s="8" t="str" cm="1">
        <f t="array" ref="AM492">IFERROR(INDEX($A$4:$N$1000,SMALL(IF((INDEX(MID($A$4:$N$1000,1,2),,11)&lt;&gt;"NN")*(INDEX($A$4:$N$1000,,13)&gt;=0)*(INDEX($A$4:$N$1000,,13)&lt;50)*(INDEX($A$4:$N$1000,,13)&lt;&gt;""),MATCH(ROW($A$4:$N$1000),ROW($A$4:$N$1000)),""),ROWS($A$4:A492)),COLUMNS($A$1:A489)),"")</f>
        <v/>
      </c>
      <c r="AN492" s="4" t="str">
        <f>IFERROR(VLOOKUP(AM492,$A:$N,13,0),"")</f>
        <v/>
      </c>
      <c r="AO492" s="4" t="str">
        <f ca="1"/>
        <v/>
      </c>
      <c r="AP492" s="4" t="str">
        <f ca="1"/>
        <v/>
      </c>
      <c r="AQ492" s="4" t="str">
        <f t="shared" ca="1" si="50"/>
        <v/>
      </c>
      <c r="AT492" s="4" t="str">
        <f>IFERROR(VLOOKUP(AR492,$A:$C,4,0),"")</f>
        <v/>
      </c>
      <c r="AU492" s="8" t="str" cm="1">
        <f t="array" ref="AU492">IFERROR(INDEX($A$4:$N$1000,SMALL(IF((INDEX(MID($A$4:$N$1000,1,2),,11)="NN")*(INDEX($A$4:$N$1000,,13)&gt;=0)*(INDEX($A$4:$N$1000,,13)&lt;&gt;""),MATCH(ROW($A$4:$N$1000),ROW($A$4:$N$1000)),""),ROWS($A$4:A492)),COLUMNS($A$1:A489)),"")</f>
        <v/>
      </c>
      <c r="AV492" s="4" t="str">
        <f>IFERROR(VLOOKUP(AU492,$A:$N,13,0),"")</f>
        <v/>
      </c>
      <c r="AW492" s="4" t="str">
        <f ca="1"/>
        <v/>
      </c>
      <c r="AX492" s="4" t="str">
        <f ca="1"/>
        <v/>
      </c>
      <c r="AY492" s="4" t="str">
        <f ca="1">IFERROR(VLOOKUP(AW492,$A:$C,4,0),"")</f>
        <v/>
      </c>
    </row>
    <row r="493" spans="1:5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 s="20"/>
      <c r="Q493" s="4" t="str" cm="1">
        <f t="array" ref="Q493">IFERROR(INDEX($A$4:$N$1000,SMALL(IF((INDEX(MID($A$4:$N$1000,1,2),,11)&lt;&gt;"NN")*(INDEX($A$4:$N$1000,,13)&gt;=100)*(INDEX($A$4:$N$1000,,13)&lt;&gt;""),MATCH(ROW($A$4:$N$1000),ROW($A$4:$N$1000)),""),ROWS($A$4:A493)),COLUMNS($A$1:A490)),"")</f>
        <v/>
      </c>
      <c r="R493" s="4" t="str">
        <f>IFERROR(VLOOKUP(Q493,$A:$N,13,0),"")</f>
        <v/>
      </c>
      <c r="S493" s="4" t="str">
        <f ca="1"/>
        <v/>
      </c>
      <c r="T493" s="4" t="str">
        <f ca="1"/>
        <v/>
      </c>
      <c r="U493" s="4" t="str">
        <f t="shared" ca="1" si="47"/>
        <v/>
      </c>
      <c r="X493" s="4" t="str">
        <f>IFERROR(VLOOKUP(V493,$A:$C,4,0),"")</f>
        <v/>
      </c>
      <c r="AA493" s="4" t="str">
        <f t="shared" si="48"/>
        <v/>
      </c>
      <c r="AB493" s="8" t="str" cm="1">
        <f t="array" ref="AB493">IFERROR(INDEX($A$4:$N$1000,SMALL(IF((INDEX(MID($A$4:$N$1000,1,2),,11)&lt;&gt;"NN")*(INDEX($A$4:$N$1000,,13)&gt;=50)*(INDEX($A$4:$N$1000,,13)&lt;100)*(INDEX($A$4:$N$1000,,13)&lt;&gt;""),MATCH(ROW($A$4:$N$1000),ROW($A$4:$N$1000)),""),ROWS($A$4:A493)),COLUMNS($A$1:A490)),"")</f>
        <v/>
      </c>
      <c r="AC493" s="4" t="str">
        <f>IFERROR(VLOOKUP(AB493,$A:$N,13,0),"")</f>
        <v/>
      </c>
      <c r="AD493" s="4" t="str">
        <f ca="1"/>
        <v/>
      </c>
      <c r="AE493" s="4" t="str">
        <f ca="1"/>
        <v/>
      </c>
      <c r="AF493" s="4" t="str">
        <f t="shared" ca="1" si="49"/>
        <v/>
      </c>
      <c r="AI493" s="4" t="str">
        <f>IFERROR(VLOOKUP(AG493,$A:$C,4,0),"")</f>
        <v/>
      </c>
      <c r="AL493" s="4" t="str">
        <f>IFERROR(VLOOKUP(AJ493,$A:$C,4,0),"")</f>
        <v/>
      </c>
      <c r="AM493" s="8" t="str" cm="1">
        <f t="array" ref="AM493">IFERROR(INDEX($A$4:$N$1000,SMALL(IF((INDEX(MID($A$4:$N$1000,1,2),,11)&lt;&gt;"NN")*(INDEX($A$4:$N$1000,,13)&gt;=0)*(INDEX($A$4:$N$1000,,13)&lt;50)*(INDEX($A$4:$N$1000,,13)&lt;&gt;""),MATCH(ROW($A$4:$N$1000),ROW($A$4:$N$1000)),""),ROWS($A$4:A493)),COLUMNS($A$1:A490)),"")</f>
        <v/>
      </c>
      <c r="AN493" s="4" t="str">
        <f>IFERROR(VLOOKUP(AM493,$A:$N,13,0),"")</f>
        <v/>
      </c>
      <c r="AO493" s="4" t="str">
        <f ca="1"/>
        <v/>
      </c>
      <c r="AP493" s="4" t="str">
        <f ca="1"/>
        <v/>
      </c>
      <c r="AQ493" s="4" t="str">
        <f t="shared" ca="1" si="50"/>
        <v/>
      </c>
      <c r="AT493" s="4" t="str">
        <f>IFERROR(VLOOKUP(AR493,$A:$C,4,0),"")</f>
        <v/>
      </c>
      <c r="AU493" s="8" t="str" cm="1">
        <f t="array" ref="AU493">IFERROR(INDEX($A$4:$N$1000,SMALL(IF((INDEX(MID($A$4:$N$1000,1,2),,11)="NN")*(INDEX($A$4:$N$1000,,13)&gt;=0)*(INDEX($A$4:$N$1000,,13)&lt;&gt;""),MATCH(ROW($A$4:$N$1000),ROW($A$4:$N$1000)),""),ROWS($A$4:A493)),COLUMNS($A$1:A490)),"")</f>
        <v/>
      </c>
      <c r="AV493" s="4" t="str">
        <f>IFERROR(VLOOKUP(AU493,$A:$N,13,0),"")</f>
        <v/>
      </c>
      <c r="AW493" s="4" t="str">
        <f ca="1"/>
        <v/>
      </c>
      <c r="AX493" s="4" t="str">
        <f ca="1"/>
        <v/>
      </c>
      <c r="AY493" s="4" t="str">
        <f ca="1">IFERROR(VLOOKUP(AW493,$A:$C,4,0),"")</f>
        <v/>
      </c>
    </row>
    <row r="494" spans="1:5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 s="20"/>
      <c r="Q494" s="4" t="str" cm="1">
        <f t="array" ref="Q494">IFERROR(INDEX($A$4:$N$1000,SMALL(IF((INDEX(MID($A$4:$N$1000,1,2),,11)&lt;&gt;"NN")*(INDEX($A$4:$N$1000,,13)&gt;=100)*(INDEX($A$4:$N$1000,,13)&lt;&gt;""),MATCH(ROW($A$4:$N$1000),ROW($A$4:$N$1000)),""),ROWS($A$4:A494)),COLUMNS($A$1:A491)),"")</f>
        <v/>
      </c>
      <c r="R494" s="4" t="str">
        <f>IFERROR(VLOOKUP(Q494,$A:$N,13,0),"")</f>
        <v/>
      </c>
      <c r="S494" s="4" t="str">
        <f ca="1"/>
        <v/>
      </c>
      <c r="T494" s="4" t="str">
        <f ca="1"/>
        <v/>
      </c>
      <c r="U494" s="4" t="str">
        <f t="shared" ca="1" si="47"/>
        <v/>
      </c>
      <c r="X494" s="4" t="str">
        <f>IFERROR(VLOOKUP(V494,$A:$C,4,0),"")</f>
        <v/>
      </c>
      <c r="AA494" s="4" t="str">
        <f t="shared" si="48"/>
        <v/>
      </c>
      <c r="AB494" s="8" t="str" cm="1">
        <f t="array" ref="AB494">IFERROR(INDEX($A$4:$N$1000,SMALL(IF((INDEX(MID($A$4:$N$1000,1,2),,11)&lt;&gt;"NN")*(INDEX($A$4:$N$1000,,13)&gt;=50)*(INDEX($A$4:$N$1000,,13)&lt;100)*(INDEX($A$4:$N$1000,,13)&lt;&gt;""),MATCH(ROW($A$4:$N$1000),ROW($A$4:$N$1000)),""),ROWS($A$4:A494)),COLUMNS($A$1:A491)),"")</f>
        <v/>
      </c>
      <c r="AC494" s="4" t="str">
        <f>IFERROR(VLOOKUP(AB494,$A:$N,13,0),"")</f>
        <v/>
      </c>
      <c r="AD494" s="4" t="str">
        <f ca="1"/>
        <v/>
      </c>
      <c r="AE494" s="4" t="str">
        <f ca="1"/>
        <v/>
      </c>
      <c r="AF494" s="4" t="str">
        <f t="shared" ca="1" si="49"/>
        <v/>
      </c>
      <c r="AI494" s="4" t="str">
        <f>IFERROR(VLOOKUP(AG494,$A:$C,4,0),"")</f>
        <v/>
      </c>
      <c r="AL494" s="4" t="str">
        <f>IFERROR(VLOOKUP(AJ494,$A:$C,4,0),"")</f>
        <v/>
      </c>
      <c r="AM494" s="8" t="str" cm="1">
        <f t="array" ref="AM494">IFERROR(INDEX($A$4:$N$1000,SMALL(IF((INDEX(MID($A$4:$N$1000,1,2),,11)&lt;&gt;"NN")*(INDEX($A$4:$N$1000,,13)&gt;=0)*(INDEX($A$4:$N$1000,,13)&lt;50)*(INDEX($A$4:$N$1000,,13)&lt;&gt;""),MATCH(ROW($A$4:$N$1000),ROW($A$4:$N$1000)),""),ROWS($A$4:A494)),COLUMNS($A$1:A491)),"")</f>
        <v/>
      </c>
      <c r="AN494" s="4" t="str">
        <f>IFERROR(VLOOKUP(AM494,$A:$N,13,0),"")</f>
        <v/>
      </c>
      <c r="AO494" s="4" t="str">
        <f ca="1"/>
        <v/>
      </c>
      <c r="AP494" s="4" t="str">
        <f ca="1"/>
        <v/>
      </c>
      <c r="AQ494" s="4" t="str">
        <f t="shared" ca="1" si="50"/>
        <v/>
      </c>
      <c r="AT494" s="4" t="str">
        <f>IFERROR(VLOOKUP(AR494,$A:$C,4,0),"")</f>
        <v/>
      </c>
      <c r="AU494" s="8" t="str" cm="1">
        <f t="array" ref="AU494">IFERROR(INDEX($A$4:$N$1000,SMALL(IF((INDEX(MID($A$4:$N$1000,1,2),,11)="NN")*(INDEX($A$4:$N$1000,,13)&gt;=0)*(INDEX($A$4:$N$1000,,13)&lt;&gt;""),MATCH(ROW($A$4:$N$1000),ROW($A$4:$N$1000)),""),ROWS($A$4:A494)),COLUMNS($A$1:A491)),"")</f>
        <v/>
      </c>
      <c r="AV494" s="4" t="str">
        <f>IFERROR(VLOOKUP(AU494,$A:$N,13,0),"")</f>
        <v/>
      </c>
      <c r="AW494" s="4" t="str">
        <f ca="1"/>
        <v/>
      </c>
      <c r="AX494" s="4" t="str">
        <f ca="1"/>
        <v/>
      </c>
      <c r="AY494" s="4" t="str">
        <f ca="1">IFERROR(VLOOKUP(AW494,$A:$C,4,0),"")</f>
        <v/>
      </c>
    </row>
    <row r="495" spans="1:5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 s="20"/>
      <c r="Q495" s="4" t="str" cm="1">
        <f t="array" ref="Q495">IFERROR(INDEX($A$4:$N$1000,SMALL(IF((INDEX(MID($A$4:$N$1000,1,2),,11)&lt;&gt;"NN")*(INDEX($A$4:$N$1000,,13)&gt;=100)*(INDEX($A$4:$N$1000,,13)&lt;&gt;""),MATCH(ROW($A$4:$N$1000),ROW($A$4:$N$1000)),""),ROWS($A$4:A495)),COLUMNS($A$1:A492)),"")</f>
        <v/>
      </c>
      <c r="R495" s="4" t="str">
        <f>IFERROR(VLOOKUP(Q495,$A:$N,13,0),"")</f>
        <v/>
      </c>
      <c r="S495" s="4" t="str">
        <f ca="1"/>
        <v/>
      </c>
      <c r="T495" s="4" t="str">
        <f ca="1"/>
        <v/>
      </c>
      <c r="U495" s="4" t="str">
        <f t="shared" ca="1" si="47"/>
        <v/>
      </c>
      <c r="X495" s="4" t="str">
        <f>IFERROR(VLOOKUP(V495,$A:$C,4,0),"")</f>
        <v/>
      </c>
      <c r="AA495" s="4" t="str">
        <f t="shared" si="48"/>
        <v/>
      </c>
      <c r="AB495" s="8" t="str" cm="1">
        <f t="array" ref="AB495">IFERROR(INDEX($A$4:$N$1000,SMALL(IF((INDEX(MID($A$4:$N$1000,1,2),,11)&lt;&gt;"NN")*(INDEX($A$4:$N$1000,,13)&gt;=50)*(INDEX($A$4:$N$1000,,13)&lt;100)*(INDEX($A$4:$N$1000,,13)&lt;&gt;""),MATCH(ROW($A$4:$N$1000),ROW($A$4:$N$1000)),""),ROWS($A$4:A495)),COLUMNS($A$1:A492)),"")</f>
        <v/>
      </c>
      <c r="AC495" s="4" t="str">
        <f>IFERROR(VLOOKUP(AB495,$A:$N,13,0),"")</f>
        <v/>
      </c>
      <c r="AD495" s="4" t="str">
        <f ca="1"/>
        <v/>
      </c>
      <c r="AE495" s="4" t="str">
        <f ca="1"/>
        <v/>
      </c>
      <c r="AF495" s="4" t="str">
        <f t="shared" ca="1" si="49"/>
        <v/>
      </c>
      <c r="AI495" s="4" t="str">
        <f>IFERROR(VLOOKUP(AG495,$A:$C,4,0),"")</f>
        <v/>
      </c>
      <c r="AL495" s="4" t="str">
        <f>IFERROR(VLOOKUP(AJ495,$A:$C,4,0),"")</f>
        <v/>
      </c>
      <c r="AM495" s="8" t="str" cm="1">
        <f t="array" ref="AM495">IFERROR(INDEX($A$4:$N$1000,SMALL(IF((INDEX(MID($A$4:$N$1000,1,2),,11)&lt;&gt;"NN")*(INDEX($A$4:$N$1000,,13)&gt;=0)*(INDEX($A$4:$N$1000,,13)&lt;50)*(INDEX($A$4:$N$1000,,13)&lt;&gt;""),MATCH(ROW($A$4:$N$1000),ROW($A$4:$N$1000)),""),ROWS($A$4:A495)),COLUMNS($A$1:A492)),"")</f>
        <v/>
      </c>
      <c r="AN495" s="4" t="str">
        <f>IFERROR(VLOOKUP(AM495,$A:$N,13,0),"")</f>
        <v/>
      </c>
      <c r="AO495" s="4" t="str">
        <f ca="1"/>
        <v/>
      </c>
      <c r="AP495" s="4" t="str">
        <f ca="1"/>
        <v/>
      </c>
      <c r="AQ495" s="4" t="str">
        <f t="shared" ca="1" si="50"/>
        <v/>
      </c>
      <c r="AT495" s="4" t="str">
        <f>IFERROR(VLOOKUP(AR495,$A:$C,4,0),"")</f>
        <v/>
      </c>
      <c r="AU495" s="8" t="str" cm="1">
        <f t="array" ref="AU495">IFERROR(INDEX($A$4:$N$1000,SMALL(IF((INDEX(MID($A$4:$N$1000,1,2),,11)="NN")*(INDEX($A$4:$N$1000,,13)&gt;=0)*(INDEX($A$4:$N$1000,,13)&lt;&gt;""),MATCH(ROW($A$4:$N$1000),ROW($A$4:$N$1000)),""),ROWS($A$4:A495)),COLUMNS($A$1:A492)),"")</f>
        <v/>
      </c>
      <c r="AV495" s="4" t="str">
        <f>IFERROR(VLOOKUP(AU495,$A:$N,13,0),"")</f>
        <v/>
      </c>
      <c r="AW495" s="4" t="str">
        <f ca="1"/>
        <v/>
      </c>
      <c r="AX495" s="4" t="str">
        <f ca="1"/>
        <v/>
      </c>
      <c r="AY495" s="4" t="str">
        <f ca="1">IFERROR(VLOOKUP(AW495,$A:$C,4,0),"")</f>
        <v/>
      </c>
    </row>
    <row r="496" spans="1:5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 s="20"/>
      <c r="Q496" s="4" t="str" cm="1">
        <f t="array" ref="Q496">IFERROR(INDEX($A$4:$N$1000,SMALL(IF((INDEX(MID($A$4:$N$1000,1,2),,11)&lt;&gt;"NN")*(INDEX($A$4:$N$1000,,13)&gt;=100)*(INDEX($A$4:$N$1000,,13)&lt;&gt;""),MATCH(ROW($A$4:$N$1000),ROW($A$4:$N$1000)),""),ROWS($A$4:A496)),COLUMNS($A$1:A493)),"")</f>
        <v/>
      </c>
      <c r="R496" s="4" t="str">
        <f>IFERROR(VLOOKUP(Q496,$A:$N,13,0),"")</f>
        <v/>
      </c>
      <c r="S496" s="4" t="str">
        <f ca="1"/>
        <v/>
      </c>
      <c r="T496" s="4" t="str">
        <f ca="1"/>
        <v/>
      </c>
      <c r="U496" s="4" t="str">
        <f t="shared" ca="1" si="47"/>
        <v/>
      </c>
      <c r="X496" s="4" t="str">
        <f>IFERROR(VLOOKUP(V496,$A:$C,4,0),"")</f>
        <v/>
      </c>
      <c r="AA496" s="4" t="str">
        <f t="shared" si="48"/>
        <v/>
      </c>
      <c r="AB496" s="8" t="str" cm="1">
        <f t="array" ref="AB496">IFERROR(INDEX($A$4:$N$1000,SMALL(IF((INDEX(MID($A$4:$N$1000,1,2),,11)&lt;&gt;"NN")*(INDEX($A$4:$N$1000,,13)&gt;=50)*(INDEX($A$4:$N$1000,,13)&lt;100)*(INDEX($A$4:$N$1000,,13)&lt;&gt;""),MATCH(ROW($A$4:$N$1000),ROW($A$4:$N$1000)),""),ROWS($A$4:A496)),COLUMNS($A$1:A493)),"")</f>
        <v/>
      </c>
      <c r="AC496" s="4" t="str">
        <f>IFERROR(VLOOKUP(AB496,$A:$N,13,0),"")</f>
        <v/>
      </c>
      <c r="AD496" s="4" t="str">
        <f ca="1"/>
        <v/>
      </c>
      <c r="AE496" s="4" t="str">
        <f ca="1"/>
        <v/>
      </c>
      <c r="AF496" s="4" t="str">
        <f t="shared" ca="1" si="49"/>
        <v/>
      </c>
      <c r="AI496" s="4" t="str">
        <f>IFERROR(VLOOKUP(AG496,$A:$C,4,0),"")</f>
        <v/>
      </c>
      <c r="AL496" s="4" t="str">
        <f>IFERROR(VLOOKUP(AJ496,$A:$C,4,0),"")</f>
        <v/>
      </c>
      <c r="AM496" s="8" t="str" cm="1">
        <f t="array" ref="AM496">IFERROR(INDEX($A$4:$N$1000,SMALL(IF((INDEX(MID($A$4:$N$1000,1,2),,11)&lt;&gt;"NN")*(INDEX($A$4:$N$1000,,13)&gt;=0)*(INDEX($A$4:$N$1000,,13)&lt;50)*(INDEX($A$4:$N$1000,,13)&lt;&gt;""),MATCH(ROW($A$4:$N$1000),ROW($A$4:$N$1000)),""),ROWS($A$4:A496)),COLUMNS($A$1:A493)),"")</f>
        <v/>
      </c>
      <c r="AN496" s="4" t="str">
        <f>IFERROR(VLOOKUP(AM496,$A:$N,13,0),"")</f>
        <v/>
      </c>
      <c r="AO496" s="4" t="str">
        <f ca="1"/>
        <v/>
      </c>
      <c r="AP496" s="4" t="str">
        <f ca="1"/>
        <v/>
      </c>
      <c r="AQ496" s="4" t="str">
        <f t="shared" ca="1" si="50"/>
        <v/>
      </c>
      <c r="AT496" s="4" t="str">
        <f>IFERROR(VLOOKUP(AR496,$A:$C,4,0),"")</f>
        <v/>
      </c>
      <c r="AU496" s="8" t="str" cm="1">
        <f t="array" ref="AU496">IFERROR(INDEX($A$4:$N$1000,SMALL(IF((INDEX(MID($A$4:$N$1000,1,2),,11)="NN")*(INDEX($A$4:$N$1000,,13)&gt;=0)*(INDEX($A$4:$N$1000,,13)&lt;&gt;""),MATCH(ROW($A$4:$N$1000),ROW($A$4:$N$1000)),""),ROWS($A$4:A496)),COLUMNS($A$1:A493)),"")</f>
        <v/>
      </c>
      <c r="AV496" s="4" t="str">
        <f>IFERROR(VLOOKUP(AU496,$A:$N,13,0),"")</f>
        <v/>
      </c>
      <c r="AW496" s="4" t="str">
        <f ca="1"/>
        <v/>
      </c>
      <c r="AX496" s="4" t="str">
        <f ca="1"/>
        <v/>
      </c>
      <c r="AY496" s="4" t="str">
        <f ca="1">IFERROR(VLOOKUP(AW496,$A:$C,4,0),"")</f>
        <v/>
      </c>
    </row>
    <row r="497" spans="1:5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 s="20"/>
      <c r="Q497" s="4" t="str" cm="1">
        <f t="array" ref="Q497">IFERROR(INDEX($A$4:$N$1000,SMALL(IF((INDEX(MID($A$4:$N$1000,1,2),,11)&lt;&gt;"NN")*(INDEX($A$4:$N$1000,,13)&gt;=100)*(INDEX($A$4:$N$1000,,13)&lt;&gt;""),MATCH(ROW($A$4:$N$1000),ROW($A$4:$N$1000)),""),ROWS($A$4:A497)),COLUMNS($A$1:A494)),"")</f>
        <v/>
      </c>
      <c r="R497" s="4" t="str">
        <f>IFERROR(VLOOKUP(Q497,$A:$N,13,0),"")</f>
        <v/>
      </c>
      <c r="S497" s="4" t="str">
        <f ca="1"/>
        <v/>
      </c>
      <c r="T497" s="4" t="str">
        <f ca="1"/>
        <v/>
      </c>
      <c r="U497" s="4" t="str">
        <f t="shared" ca="1" si="47"/>
        <v/>
      </c>
      <c r="X497" s="4" t="str">
        <f>IFERROR(VLOOKUP(V497,$A:$C,4,0),"")</f>
        <v/>
      </c>
      <c r="AA497" s="4" t="str">
        <f t="shared" si="48"/>
        <v/>
      </c>
      <c r="AB497" s="8" t="str" cm="1">
        <f t="array" ref="AB497">IFERROR(INDEX($A$4:$N$1000,SMALL(IF((INDEX(MID($A$4:$N$1000,1,2),,11)&lt;&gt;"NN")*(INDEX($A$4:$N$1000,,13)&gt;=50)*(INDEX($A$4:$N$1000,,13)&lt;100)*(INDEX($A$4:$N$1000,,13)&lt;&gt;""),MATCH(ROW($A$4:$N$1000),ROW($A$4:$N$1000)),""),ROWS($A$4:A497)),COLUMNS($A$1:A494)),"")</f>
        <v/>
      </c>
      <c r="AC497" s="4" t="str">
        <f>IFERROR(VLOOKUP(AB497,$A:$N,13,0),"")</f>
        <v/>
      </c>
      <c r="AD497" s="4" t="str">
        <f ca="1"/>
        <v/>
      </c>
      <c r="AE497" s="4" t="str">
        <f ca="1"/>
        <v/>
      </c>
      <c r="AF497" s="4" t="str">
        <f t="shared" ca="1" si="49"/>
        <v/>
      </c>
      <c r="AI497" s="4" t="str">
        <f>IFERROR(VLOOKUP(AG497,$A:$C,4,0),"")</f>
        <v/>
      </c>
      <c r="AL497" s="4" t="str">
        <f>IFERROR(VLOOKUP(AJ497,$A:$C,4,0),"")</f>
        <v/>
      </c>
      <c r="AM497" s="8" t="str" cm="1">
        <f t="array" ref="AM497">IFERROR(INDEX($A$4:$N$1000,SMALL(IF((INDEX(MID($A$4:$N$1000,1,2),,11)&lt;&gt;"NN")*(INDEX($A$4:$N$1000,,13)&gt;=0)*(INDEX($A$4:$N$1000,,13)&lt;50)*(INDEX($A$4:$N$1000,,13)&lt;&gt;""),MATCH(ROW($A$4:$N$1000),ROW($A$4:$N$1000)),""),ROWS($A$4:A497)),COLUMNS($A$1:A494)),"")</f>
        <v/>
      </c>
      <c r="AN497" s="4" t="str">
        <f>IFERROR(VLOOKUP(AM497,$A:$N,13,0),"")</f>
        <v/>
      </c>
      <c r="AO497" s="4" t="str">
        <f ca="1"/>
        <v/>
      </c>
      <c r="AP497" s="4" t="str">
        <f ca="1"/>
        <v/>
      </c>
      <c r="AQ497" s="4" t="str">
        <f t="shared" ca="1" si="50"/>
        <v/>
      </c>
      <c r="AT497" s="4" t="str">
        <f>IFERROR(VLOOKUP(AR497,$A:$C,4,0),"")</f>
        <v/>
      </c>
      <c r="AU497" s="8" t="str" cm="1">
        <f t="array" ref="AU497">IFERROR(INDEX($A$4:$N$1000,SMALL(IF((INDEX(MID($A$4:$N$1000,1,2),,11)="NN")*(INDEX($A$4:$N$1000,,13)&gt;=0)*(INDEX($A$4:$N$1000,,13)&lt;&gt;""),MATCH(ROW($A$4:$N$1000),ROW($A$4:$N$1000)),""),ROWS($A$4:A497)),COLUMNS($A$1:A494)),"")</f>
        <v/>
      </c>
      <c r="AV497" s="4" t="str">
        <f>IFERROR(VLOOKUP(AU497,$A:$N,13,0),"")</f>
        <v/>
      </c>
      <c r="AW497" s="4" t="str">
        <f ca="1"/>
        <v/>
      </c>
      <c r="AX497" s="4" t="str">
        <f ca="1"/>
        <v/>
      </c>
      <c r="AY497" s="4" t="str">
        <f ca="1">IFERROR(VLOOKUP(AW497,$A:$C,4,0),"")</f>
        <v/>
      </c>
    </row>
    <row r="498" spans="1:5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 s="20"/>
      <c r="Q498" s="4" t="str" cm="1">
        <f t="array" ref="Q498">IFERROR(INDEX($A$4:$N$1000,SMALL(IF((INDEX(MID($A$4:$N$1000,1,2),,11)&lt;&gt;"NN")*(INDEX($A$4:$N$1000,,13)&gt;=100)*(INDEX($A$4:$N$1000,,13)&lt;&gt;""),MATCH(ROW($A$4:$N$1000),ROW($A$4:$N$1000)),""),ROWS($A$4:A498)),COLUMNS($A$1:A495)),"")</f>
        <v/>
      </c>
      <c r="R498" s="4" t="str">
        <f>IFERROR(VLOOKUP(Q498,$A:$N,13,0),"")</f>
        <v/>
      </c>
      <c r="S498" s="4" t="str">
        <f ca="1"/>
        <v/>
      </c>
      <c r="T498" s="4" t="str">
        <f ca="1"/>
        <v/>
      </c>
      <c r="U498" s="4" t="str">
        <f t="shared" ca="1" si="47"/>
        <v/>
      </c>
      <c r="X498" s="4" t="str">
        <f>IFERROR(VLOOKUP(V498,$A:$C,4,0),"")</f>
        <v/>
      </c>
      <c r="AA498" s="4" t="str">
        <f t="shared" si="48"/>
        <v/>
      </c>
      <c r="AB498" s="8" t="str" cm="1">
        <f t="array" ref="AB498">IFERROR(INDEX($A$4:$N$1000,SMALL(IF((INDEX(MID($A$4:$N$1000,1,2),,11)&lt;&gt;"NN")*(INDEX($A$4:$N$1000,,13)&gt;=50)*(INDEX($A$4:$N$1000,,13)&lt;100)*(INDEX($A$4:$N$1000,,13)&lt;&gt;""),MATCH(ROW($A$4:$N$1000),ROW($A$4:$N$1000)),""),ROWS($A$4:A498)),COLUMNS($A$1:A495)),"")</f>
        <v/>
      </c>
      <c r="AC498" s="4" t="str">
        <f>IFERROR(VLOOKUP(AB498,$A:$N,13,0),"")</f>
        <v/>
      </c>
      <c r="AD498" s="4" t="str">
        <f ca="1"/>
        <v/>
      </c>
      <c r="AE498" s="4" t="str">
        <f ca="1"/>
        <v/>
      </c>
      <c r="AF498" s="4" t="str">
        <f t="shared" ca="1" si="49"/>
        <v/>
      </c>
      <c r="AI498" s="4" t="str">
        <f>IFERROR(VLOOKUP(AG498,$A:$C,4,0),"")</f>
        <v/>
      </c>
      <c r="AL498" s="4" t="str">
        <f>IFERROR(VLOOKUP(AJ498,$A:$C,4,0),"")</f>
        <v/>
      </c>
      <c r="AM498" s="8" t="str" cm="1">
        <f t="array" ref="AM498">IFERROR(INDEX($A$4:$N$1000,SMALL(IF((INDEX(MID($A$4:$N$1000,1,2),,11)&lt;&gt;"NN")*(INDEX($A$4:$N$1000,,13)&gt;=0)*(INDEX($A$4:$N$1000,,13)&lt;50)*(INDEX($A$4:$N$1000,,13)&lt;&gt;""),MATCH(ROW($A$4:$N$1000),ROW($A$4:$N$1000)),""),ROWS($A$4:A498)),COLUMNS($A$1:A495)),"")</f>
        <v/>
      </c>
      <c r="AN498" s="4" t="str">
        <f>IFERROR(VLOOKUP(AM498,$A:$N,13,0),"")</f>
        <v/>
      </c>
      <c r="AO498" s="4" t="str">
        <f ca="1"/>
        <v/>
      </c>
      <c r="AP498" s="4" t="str">
        <f ca="1"/>
        <v/>
      </c>
      <c r="AQ498" s="4" t="str">
        <f t="shared" ca="1" si="50"/>
        <v/>
      </c>
      <c r="AT498" s="4" t="str">
        <f>IFERROR(VLOOKUP(AR498,$A:$C,4,0),"")</f>
        <v/>
      </c>
      <c r="AU498" s="8" t="str" cm="1">
        <f t="array" ref="AU498">IFERROR(INDEX($A$4:$N$1000,SMALL(IF((INDEX(MID($A$4:$N$1000,1,2),,11)="NN")*(INDEX($A$4:$N$1000,,13)&gt;=0)*(INDEX($A$4:$N$1000,,13)&lt;&gt;""),MATCH(ROW($A$4:$N$1000),ROW($A$4:$N$1000)),""),ROWS($A$4:A498)),COLUMNS($A$1:A495)),"")</f>
        <v/>
      </c>
      <c r="AV498" s="4" t="str">
        <f>IFERROR(VLOOKUP(AU498,$A:$N,13,0),"")</f>
        <v/>
      </c>
      <c r="AW498" s="4" t="str">
        <f ca="1"/>
        <v/>
      </c>
      <c r="AX498" s="4" t="str">
        <f ca="1"/>
        <v/>
      </c>
      <c r="AY498" s="4" t="str">
        <f ca="1">IFERROR(VLOOKUP(AW498,$A:$C,4,0),"")</f>
        <v/>
      </c>
    </row>
    <row r="499" spans="1:5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 s="20"/>
      <c r="Q499" s="4" t="str" cm="1">
        <f t="array" ref="Q499">IFERROR(INDEX($A$4:$N$1000,SMALL(IF((INDEX(MID($A$4:$N$1000,1,2),,11)&lt;&gt;"NN")*(INDEX($A$4:$N$1000,,13)&gt;=100)*(INDEX($A$4:$N$1000,,13)&lt;&gt;""),MATCH(ROW($A$4:$N$1000),ROW($A$4:$N$1000)),""),ROWS($A$4:A499)),COLUMNS($A$1:A496)),"")</f>
        <v/>
      </c>
      <c r="R499" s="4" t="str">
        <f>IFERROR(VLOOKUP(Q499,$A:$N,13,0),"")</f>
        <v/>
      </c>
      <c r="S499" s="4" t="str">
        <f ca="1"/>
        <v/>
      </c>
      <c r="T499" s="4" t="str">
        <f ca="1"/>
        <v/>
      </c>
      <c r="U499" s="4" t="str">
        <f t="shared" ca="1" si="47"/>
        <v/>
      </c>
      <c r="X499" s="4" t="str">
        <f>IFERROR(VLOOKUP(V499,$A:$C,4,0),"")</f>
        <v/>
      </c>
      <c r="AA499" s="4" t="str">
        <f t="shared" si="48"/>
        <v/>
      </c>
      <c r="AB499" s="8" t="str" cm="1">
        <f t="array" ref="AB499">IFERROR(INDEX($A$4:$N$1000,SMALL(IF((INDEX(MID($A$4:$N$1000,1,2),,11)&lt;&gt;"NN")*(INDEX($A$4:$N$1000,,13)&gt;=50)*(INDEX($A$4:$N$1000,,13)&lt;100)*(INDEX($A$4:$N$1000,,13)&lt;&gt;""),MATCH(ROW($A$4:$N$1000),ROW($A$4:$N$1000)),""),ROWS($A$4:A499)),COLUMNS($A$1:A496)),"")</f>
        <v/>
      </c>
      <c r="AC499" s="4" t="str">
        <f>IFERROR(VLOOKUP(AB499,$A:$N,13,0),"")</f>
        <v/>
      </c>
      <c r="AD499" s="4" t="str">
        <f ca="1"/>
        <v/>
      </c>
      <c r="AE499" s="4" t="str">
        <f ca="1"/>
        <v/>
      </c>
      <c r="AF499" s="4" t="str">
        <f t="shared" ca="1" si="49"/>
        <v/>
      </c>
      <c r="AI499" s="4" t="str">
        <f>IFERROR(VLOOKUP(AG499,$A:$C,4,0),"")</f>
        <v/>
      </c>
      <c r="AL499" s="4" t="str">
        <f>IFERROR(VLOOKUP(AJ499,$A:$C,4,0),"")</f>
        <v/>
      </c>
      <c r="AM499" s="8" t="str" cm="1">
        <f t="array" ref="AM499">IFERROR(INDEX($A$4:$N$1000,SMALL(IF((INDEX(MID($A$4:$N$1000,1,2),,11)&lt;&gt;"NN")*(INDEX($A$4:$N$1000,,13)&gt;=0)*(INDEX($A$4:$N$1000,,13)&lt;50)*(INDEX($A$4:$N$1000,,13)&lt;&gt;""),MATCH(ROW($A$4:$N$1000),ROW($A$4:$N$1000)),""),ROWS($A$4:A499)),COLUMNS($A$1:A496)),"")</f>
        <v/>
      </c>
      <c r="AN499" s="4" t="str">
        <f>IFERROR(VLOOKUP(AM499,$A:$N,13,0),"")</f>
        <v/>
      </c>
      <c r="AO499" s="4" t="str">
        <f ca="1"/>
        <v/>
      </c>
      <c r="AP499" s="4" t="str">
        <f ca="1"/>
        <v/>
      </c>
      <c r="AQ499" s="4" t="str">
        <f t="shared" ca="1" si="50"/>
        <v/>
      </c>
      <c r="AT499" s="4" t="str">
        <f>IFERROR(VLOOKUP(AR499,$A:$C,4,0),"")</f>
        <v/>
      </c>
      <c r="AU499" s="8" t="str" cm="1">
        <f t="array" ref="AU499">IFERROR(INDEX($A$4:$N$1000,SMALL(IF((INDEX(MID($A$4:$N$1000,1,2),,11)="NN")*(INDEX($A$4:$N$1000,,13)&gt;=0)*(INDEX($A$4:$N$1000,,13)&lt;&gt;""),MATCH(ROW($A$4:$N$1000),ROW($A$4:$N$1000)),""),ROWS($A$4:A499)),COLUMNS($A$1:A496)),"")</f>
        <v/>
      </c>
      <c r="AV499" s="4" t="str">
        <f>IFERROR(VLOOKUP(AU499,$A:$N,13,0),"")</f>
        <v/>
      </c>
      <c r="AW499" s="4" t="str">
        <f ca="1"/>
        <v/>
      </c>
      <c r="AX499" s="4" t="str">
        <f ca="1"/>
        <v/>
      </c>
      <c r="AY499" s="4" t="str">
        <f ca="1">IFERROR(VLOOKUP(AW499,$A:$C,4,0),"")</f>
        <v/>
      </c>
    </row>
    <row r="500" spans="1:5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 s="20"/>
      <c r="Q500" s="4" t="str" cm="1">
        <f t="array" ref="Q500">IFERROR(INDEX($A$4:$N$1000,SMALL(IF((INDEX(MID($A$4:$N$1000,1,2),,11)&lt;&gt;"NN")*(INDEX($A$4:$N$1000,,13)&gt;=100)*(INDEX($A$4:$N$1000,,13)&lt;&gt;""),MATCH(ROW($A$4:$N$1000),ROW($A$4:$N$1000)),""),ROWS($A$4:A500)),COLUMNS($A$1:A497)),"")</f>
        <v/>
      </c>
      <c r="R500" s="4" t="str">
        <f>IFERROR(VLOOKUP(Q500,$A:$N,13,0),"")</f>
        <v/>
      </c>
      <c r="S500" s="4" t="str">
        <f ca="1"/>
        <v/>
      </c>
      <c r="T500" s="4" t="str">
        <f ca="1"/>
        <v/>
      </c>
      <c r="U500" s="4" t="str">
        <f t="shared" ca="1" si="47"/>
        <v/>
      </c>
      <c r="X500" s="4" t="str">
        <f>IFERROR(VLOOKUP(V500,$A:$C,4,0),"")</f>
        <v/>
      </c>
      <c r="AA500" s="4" t="str">
        <f t="shared" si="48"/>
        <v/>
      </c>
      <c r="AB500" s="8" t="str" cm="1">
        <f t="array" ref="AB500">IFERROR(INDEX($A$4:$N$1000,SMALL(IF((INDEX(MID($A$4:$N$1000,1,2),,11)&lt;&gt;"NN")*(INDEX($A$4:$N$1000,,13)&gt;=50)*(INDEX($A$4:$N$1000,,13)&lt;100)*(INDEX($A$4:$N$1000,,13)&lt;&gt;""),MATCH(ROW($A$4:$N$1000),ROW($A$4:$N$1000)),""),ROWS($A$4:A500)),COLUMNS($A$1:A497)),"")</f>
        <v/>
      </c>
      <c r="AC500" s="4" t="str">
        <f>IFERROR(VLOOKUP(AB500,$A:$N,13,0),"")</f>
        <v/>
      </c>
      <c r="AD500" s="4" t="str">
        <f ca="1"/>
        <v/>
      </c>
      <c r="AE500" s="4" t="str">
        <f ca="1"/>
        <v/>
      </c>
      <c r="AF500" s="4" t="str">
        <f t="shared" ca="1" si="49"/>
        <v/>
      </c>
      <c r="AI500" s="4" t="str">
        <f>IFERROR(VLOOKUP(AG500,$A:$C,4,0),"")</f>
        <v/>
      </c>
      <c r="AL500" s="4" t="str">
        <f>IFERROR(VLOOKUP(AJ500,$A:$C,4,0),"")</f>
        <v/>
      </c>
      <c r="AM500" s="8" t="str" cm="1">
        <f t="array" ref="AM500">IFERROR(INDEX($A$4:$N$1000,SMALL(IF((INDEX(MID($A$4:$N$1000,1,2),,11)&lt;&gt;"NN")*(INDEX($A$4:$N$1000,,13)&gt;=0)*(INDEX($A$4:$N$1000,,13)&lt;50)*(INDEX($A$4:$N$1000,,13)&lt;&gt;""),MATCH(ROW($A$4:$N$1000),ROW($A$4:$N$1000)),""),ROWS($A$4:A500)),COLUMNS($A$1:A497)),"")</f>
        <v/>
      </c>
      <c r="AN500" s="4" t="str">
        <f>IFERROR(VLOOKUP(AM500,$A:$N,13,0),"")</f>
        <v/>
      </c>
      <c r="AO500" s="4" t="str">
        <f ca="1"/>
        <v/>
      </c>
      <c r="AP500" s="4" t="str">
        <f ca="1"/>
        <v/>
      </c>
      <c r="AQ500" s="4" t="str">
        <f t="shared" ca="1" si="50"/>
        <v/>
      </c>
      <c r="AT500" s="4" t="str">
        <f>IFERROR(VLOOKUP(AR500,$A:$C,4,0),"")</f>
        <v/>
      </c>
      <c r="AU500" s="8" t="str" cm="1">
        <f t="array" ref="AU500">IFERROR(INDEX($A$4:$N$1000,SMALL(IF((INDEX(MID($A$4:$N$1000,1,2),,11)="NN")*(INDEX($A$4:$N$1000,,13)&gt;=0)*(INDEX($A$4:$N$1000,,13)&lt;&gt;""),MATCH(ROW($A$4:$N$1000),ROW($A$4:$N$1000)),""),ROWS($A$4:A500)),COLUMNS($A$1:A497)),"")</f>
        <v/>
      </c>
      <c r="AV500" s="4" t="str">
        <f>IFERROR(VLOOKUP(AU500,$A:$N,13,0),"")</f>
        <v/>
      </c>
      <c r="AW500" s="4" t="str">
        <f ca="1"/>
        <v/>
      </c>
      <c r="AX500" s="4" t="str">
        <f ca="1"/>
        <v/>
      </c>
      <c r="AY500" s="4" t="str">
        <f ca="1">IFERROR(VLOOKUP(AW500,$A:$C,4,0),"")</f>
        <v/>
      </c>
    </row>
    <row r="501" spans="1:5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 s="20"/>
      <c r="Q501" s="4" t="str" cm="1">
        <f t="array" ref="Q501">IFERROR(INDEX($A$4:$N$1000,SMALL(IF((INDEX(MID($A$4:$N$1000,1,2),,11)&lt;&gt;"NN")*(INDEX($A$4:$N$1000,,13)&gt;=100)*(INDEX($A$4:$N$1000,,13)&lt;&gt;""),MATCH(ROW($A$4:$N$1000),ROW($A$4:$N$1000)),""),ROWS($A$4:A501)),COLUMNS($A$1:A498)),"")</f>
        <v/>
      </c>
      <c r="R501" s="4" t="str">
        <f>IFERROR(VLOOKUP(Q501,$A:$N,13,0),"")</f>
        <v/>
      </c>
      <c r="S501" s="4" t="str">
        <f ca="1"/>
        <v/>
      </c>
      <c r="T501" s="4" t="str">
        <f ca="1"/>
        <v/>
      </c>
      <c r="U501" s="4" t="str">
        <f t="shared" ca="1" si="47"/>
        <v/>
      </c>
      <c r="X501" s="4" t="str">
        <f>IFERROR(VLOOKUP(V501,$A:$C,4,0),"")</f>
        <v/>
      </c>
      <c r="AA501" s="4" t="str">
        <f t="shared" si="48"/>
        <v/>
      </c>
      <c r="AB501" s="8" t="str" cm="1">
        <f t="array" ref="AB501">IFERROR(INDEX($A$4:$N$1000,SMALL(IF((INDEX(MID($A$4:$N$1000,1,2),,11)&lt;&gt;"NN")*(INDEX($A$4:$N$1000,,13)&gt;=50)*(INDEX($A$4:$N$1000,,13)&lt;100)*(INDEX($A$4:$N$1000,,13)&lt;&gt;""),MATCH(ROW($A$4:$N$1000),ROW($A$4:$N$1000)),""),ROWS($A$4:A501)),COLUMNS($A$1:A498)),"")</f>
        <v/>
      </c>
      <c r="AC501" s="4" t="str">
        <f>IFERROR(VLOOKUP(AB501,$A:$N,13,0),"")</f>
        <v/>
      </c>
      <c r="AD501" s="4" t="str">
        <f ca="1"/>
        <v/>
      </c>
      <c r="AE501" s="4" t="str">
        <f ca="1"/>
        <v/>
      </c>
      <c r="AF501" s="4" t="str">
        <f t="shared" ca="1" si="49"/>
        <v/>
      </c>
      <c r="AI501" s="4" t="str">
        <f>IFERROR(VLOOKUP(AG501,$A:$C,4,0),"")</f>
        <v/>
      </c>
      <c r="AL501" s="4" t="str">
        <f>IFERROR(VLOOKUP(AJ501,$A:$C,4,0),"")</f>
        <v/>
      </c>
      <c r="AM501" s="8" t="str" cm="1">
        <f t="array" ref="AM501">IFERROR(INDEX($A$4:$N$1000,SMALL(IF((INDEX(MID($A$4:$N$1000,1,2),,11)&lt;&gt;"NN")*(INDEX($A$4:$N$1000,,13)&gt;=0)*(INDEX($A$4:$N$1000,,13)&lt;50)*(INDEX($A$4:$N$1000,,13)&lt;&gt;""),MATCH(ROW($A$4:$N$1000),ROW($A$4:$N$1000)),""),ROWS($A$4:A501)),COLUMNS($A$1:A498)),"")</f>
        <v/>
      </c>
      <c r="AN501" s="4" t="str">
        <f>IFERROR(VLOOKUP(AM501,$A:$N,13,0),"")</f>
        <v/>
      </c>
      <c r="AO501" s="4" t="str">
        <f ca="1"/>
        <v/>
      </c>
      <c r="AP501" s="4" t="str">
        <f ca="1"/>
        <v/>
      </c>
      <c r="AQ501" s="4" t="str">
        <f t="shared" ca="1" si="50"/>
        <v/>
      </c>
      <c r="AT501" s="4" t="str">
        <f>IFERROR(VLOOKUP(AR501,$A:$C,4,0),"")</f>
        <v/>
      </c>
      <c r="AU501" s="8" t="str" cm="1">
        <f t="array" ref="AU501">IFERROR(INDEX($A$4:$N$1000,SMALL(IF((INDEX(MID($A$4:$N$1000,1,2),,11)="NN")*(INDEX($A$4:$N$1000,,13)&gt;=0)*(INDEX($A$4:$N$1000,,13)&lt;&gt;""),MATCH(ROW($A$4:$N$1000),ROW($A$4:$N$1000)),""),ROWS($A$4:A501)),COLUMNS($A$1:A498)),"")</f>
        <v/>
      </c>
      <c r="AV501" s="4" t="str">
        <f>IFERROR(VLOOKUP(AU501,$A:$N,13,0),"")</f>
        <v/>
      </c>
      <c r="AW501" s="4" t="str">
        <f ca="1"/>
        <v/>
      </c>
      <c r="AX501" s="4" t="str">
        <f ca="1"/>
        <v/>
      </c>
      <c r="AY501" s="4" t="str">
        <f ca="1">IFERROR(VLOOKUP(AW501,$A:$C,4,0),"")</f>
        <v/>
      </c>
    </row>
    <row r="502" spans="1:5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 s="20"/>
      <c r="Q502" s="4" t="str" cm="1">
        <f t="array" ref="Q502">IFERROR(INDEX($A$4:$N$1000,SMALL(IF((INDEX(MID($A$4:$N$1000,1,2),,11)&lt;&gt;"NN")*(INDEX($A$4:$N$1000,,13)&gt;=100)*(INDEX($A$4:$N$1000,,13)&lt;&gt;""),MATCH(ROW($A$4:$N$1000),ROW($A$4:$N$1000)),""),ROWS($A$4:A502)),COLUMNS($A$1:A499)),"")</f>
        <v/>
      </c>
      <c r="R502" s="4" t="str">
        <f>IFERROR(VLOOKUP(Q502,$A:$N,13,0),"")</f>
        <v/>
      </c>
      <c r="S502" s="4" t="str">
        <f ca="1"/>
        <v/>
      </c>
      <c r="T502" s="4" t="str">
        <f ca="1"/>
        <v/>
      </c>
      <c r="U502" s="4" t="str">
        <f t="shared" ca="1" si="47"/>
        <v/>
      </c>
      <c r="X502" s="4" t="str">
        <f>IFERROR(VLOOKUP(V502,$A:$C,4,0),"")</f>
        <v/>
      </c>
      <c r="AA502" s="4" t="str">
        <f t="shared" si="48"/>
        <v/>
      </c>
      <c r="AB502" s="8" t="str" cm="1">
        <f t="array" ref="AB502">IFERROR(INDEX($A$4:$N$1000,SMALL(IF((INDEX(MID($A$4:$N$1000,1,2),,11)&lt;&gt;"NN")*(INDEX($A$4:$N$1000,,13)&gt;=50)*(INDEX($A$4:$N$1000,,13)&lt;100)*(INDEX($A$4:$N$1000,,13)&lt;&gt;""),MATCH(ROW($A$4:$N$1000),ROW($A$4:$N$1000)),""),ROWS($A$4:A502)),COLUMNS($A$1:A499)),"")</f>
        <v/>
      </c>
      <c r="AC502" s="4" t="str">
        <f>IFERROR(VLOOKUP(AB502,$A:$N,13,0),"")</f>
        <v/>
      </c>
      <c r="AD502" s="4" t="str">
        <f ca="1"/>
        <v/>
      </c>
      <c r="AE502" s="4" t="str">
        <f ca="1"/>
        <v/>
      </c>
      <c r="AF502" s="4" t="str">
        <f t="shared" ca="1" si="49"/>
        <v/>
      </c>
      <c r="AI502" s="4" t="str">
        <f>IFERROR(VLOOKUP(AG502,$A:$C,4,0),"")</f>
        <v/>
      </c>
      <c r="AL502" s="4" t="str">
        <f>IFERROR(VLOOKUP(AJ502,$A:$C,4,0),"")</f>
        <v/>
      </c>
      <c r="AM502" s="8" t="str" cm="1">
        <f t="array" ref="AM502">IFERROR(INDEX($A$4:$N$1000,SMALL(IF((INDEX(MID($A$4:$N$1000,1,2),,11)&lt;&gt;"NN")*(INDEX($A$4:$N$1000,,13)&gt;=0)*(INDEX($A$4:$N$1000,,13)&lt;50)*(INDEX($A$4:$N$1000,,13)&lt;&gt;""),MATCH(ROW($A$4:$N$1000),ROW($A$4:$N$1000)),""),ROWS($A$4:A502)),COLUMNS($A$1:A499)),"")</f>
        <v/>
      </c>
      <c r="AN502" s="4" t="str">
        <f>IFERROR(VLOOKUP(AM502,$A:$N,13,0),"")</f>
        <v/>
      </c>
      <c r="AO502" s="4" t="str">
        <f ca="1"/>
        <v/>
      </c>
      <c r="AP502" s="4" t="str">
        <f ca="1"/>
        <v/>
      </c>
      <c r="AQ502" s="4" t="str">
        <f t="shared" ca="1" si="50"/>
        <v/>
      </c>
      <c r="AT502" s="4" t="str">
        <f>IFERROR(VLOOKUP(AR502,$A:$C,4,0),"")</f>
        <v/>
      </c>
      <c r="AU502" s="8" t="str" cm="1">
        <f t="array" ref="AU502">IFERROR(INDEX($A$4:$N$1000,SMALL(IF((INDEX(MID($A$4:$N$1000,1,2),,11)="NN")*(INDEX($A$4:$N$1000,,13)&gt;=0)*(INDEX($A$4:$N$1000,,13)&lt;&gt;""),MATCH(ROW($A$4:$N$1000),ROW($A$4:$N$1000)),""),ROWS($A$4:A502)),COLUMNS($A$1:A499)),"")</f>
        <v/>
      </c>
      <c r="AV502" s="4" t="str">
        <f>IFERROR(VLOOKUP(AU502,$A:$N,13,0),"")</f>
        <v/>
      </c>
      <c r="AW502" s="4" t="str">
        <f ca="1"/>
        <v/>
      </c>
      <c r="AX502" s="4" t="str">
        <f ca="1"/>
        <v/>
      </c>
      <c r="AY502" s="4" t="str">
        <f ca="1">IFERROR(VLOOKUP(AW502,$A:$C,4,0),"")</f>
        <v/>
      </c>
    </row>
    <row r="503" spans="1:5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 s="20"/>
      <c r="Q503" s="4" t="str" cm="1">
        <f t="array" ref="Q503">IFERROR(INDEX($A$4:$N$1000,SMALL(IF((INDEX(MID($A$4:$N$1000,1,2),,11)&lt;&gt;"NN")*(INDEX($A$4:$N$1000,,13)&gt;=100)*(INDEX($A$4:$N$1000,,13)&lt;&gt;""),MATCH(ROW($A$4:$N$1000),ROW($A$4:$N$1000)),""),ROWS($A$4:A503)),COLUMNS($A$1:A500)),"")</f>
        <v/>
      </c>
      <c r="R503" s="4" t="str">
        <f>IFERROR(VLOOKUP(Q503,$A:$N,13,0),"")</f>
        <v/>
      </c>
      <c r="S503" s="4" t="str">
        <f ca="1"/>
        <v/>
      </c>
      <c r="T503" s="4" t="str">
        <f ca="1"/>
        <v/>
      </c>
      <c r="U503" s="4" t="str">
        <f t="shared" ca="1" si="47"/>
        <v/>
      </c>
      <c r="X503" s="4" t="str">
        <f>IFERROR(VLOOKUP(V503,$A:$C,4,0),"")</f>
        <v/>
      </c>
      <c r="AA503" s="4" t="str">
        <f t="shared" si="48"/>
        <v/>
      </c>
      <c r="AB503" s="8" t="str" cm="1">
        <f t="array" ref="AB503">IFERROR(INDEX($A$4:$N$1000,SMALL(IF((INDEX(MID($A$4:$N$1000,1,2),,11)&lt;&gt;"NN")*(INDEX($A$4:$N$1000,,13)&gt;=50)*(INDEX($A$4:$N$1000,,13)&lt;100)*(INDEX($A$4:$N$1000,,13)&lt;&gt;""),MATCH(ROW($A$4:$N$1000),ROW($A$4:$N$1000)),""),ROWS($A$4:A503)),COLUMNS($A$1:A500)),"")</f>
        <v/>
      </c>
      <c r="AC503" s="4" t="str">
        <f>IFERROR(VLOOKUP(AB503,$A:$N,13,0),"")</f>
        <v/>
      </c>
      <c r="AD503" s="4" t="str">
        <f ca="1"/>
        <v/>
      </c>
      <c r="AE503" s="4" t="str">
        <f ca="1"/>
        <v/>
      </c>
      <c r="AF503" s="4" t="str">
        <f t="shared" ca="1" si="49"/>
        <v/>
      </c>
      <c r="AI503" s="4" t="str">
        <f>IFERROR(VLOOKUP(AG503,$A:$C,4,0),"")</f>
        <v/>
      </c>
      <c r="AL503" s="4" t="str">
        <f>IFERROR(VLOOKUP(AJ503,$A:$C,4,0),"")</f>
        <v/>
      </c>
      <c r="AM503" s="8" t="str" cm="1">
        <f t="array" ref="AM503">IFERROR(INDEX($A$4:$N$1000,SMALL(IF((INDEX(MID($A$4:$N$1000,1,2),,11)&lt;&gt;"NN")*(INDEX($A$4:$N$1000,,13)&gt;=0)*(INDEX($A$4:$N$1000,,13)&lt;50)*(INDEX($A$4:$N$1000,,13)&lt;&gt;""),MATCH(ROW($A$4:$N$1000),ROW($A$4:$N$1000)),""),ROWS($A$4:A503)),COLUMNS($A$1:A500)),"")</f>
        <v/>
      </c>
      <c r="AN503" s="4" t="str">
        <f>IFERROR(VLOOKUP(AM503,$A:$N,13,0),"")</f>
        <v/>
      </c>
      <c r="AO503" s="4" t="str">
        <f ca="1"/>
        <v/>
      </c>
      <c r="AP503" s="4" t="str">
        <f ca="1"/>
        <v/>
      </c>
      <c r="AQ503" s="4" t="str">
        <f t="shared" ca="1" si="50"/>
        <v/>
      </c>
      <c r="AT503" s="4" t="str">
        <f>IFERROR(VLOOKUP(AR503,$A:$C,4,0),"")</f>
        <v/>
      </c>
      <c r="AU503" s="8" t="str" cm="1">
        <f t="array" ref="AU503">IFERROR(INDEX($A$4:$N$1000,SMALL(IF((INDEX(MID($A$4:$N$1000,1,2),,11)="NN")*(INDEX($A$4:$N$1000,,13)&gt;=0)*(INDEX($A$4:$N$1000,,13)&lt;&gt;""),MATCH(ROW($A$4:$N$1000),ROW($A$4:$N$1000)),""),ROWS($A$4:A503)),COLUMNS($A$1:A500)),"")</f>
        <v/>
      </c>
      <c r="AV503" s="4" t="str">
        <f>IFERROR(VLOOKUP(AU503,$A:$N,13,0),"")</f>
        <v/>
      </c>
      <c r="AW503" s="4" t="str">
        <f ca="1"/>
        <v/>
      </c>
      <c r="AX503" s="4" t="str">
        <f ca="1"/>
        <v/>
      </c>
      <c r="AY503" s="4" t="str">
        <f ca="1">IFERROR(VLOOKUP(AW503,$A:$C,4,0),"")</f>
        <v/>
      </c>
    </row>
    <row r="504" spans="1:5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 s="20"/>
      <c r="Q504" s="4" t="str" cm="1">
        <f t="array" ref="Q504">IFERROR(INDEX($A$4:$N$1000,SMALL(IF((INDEX(MID($A$4:$N$1000,1,2),,11)&lt;&gt;"NN")*(INDEX($A$4:$N$1000,,13)&gt;=100)*(INDEX($A$4:$N$1000,,13)&lt;&gt;""),MATCH(ROW($A$4:$N$1000),ROW($A$4:$N$1000)),""),ROWS($A$4:A504)),COLUMNS($A$1:A501)),"")</f>
        <v/>
      </c>
      <c r="R504" s="4" t="str">
        <f>IFERROR(VLOOKUP(Q504,$A:$N,13,0),"")</f>
        <v/>
      </c>
      <c r="S504" s="4" t="str">
        <f ca="1"/>
        <v/>
      </c>
      <c r="T504" s="4" t="str">
        <f ca="1"/>
        <v/>
      </c>
      <c r="U504" s="4" t="str">
        <f t="shared" ca="1" si="47"/>
        <v/>
      </c>
      <c r="X504" s="4" t="str">
        <f>IFERROR(VLOOKUP(V504,$A:$C,4,0),"")</f>
        <v/>
      </c>
      <c r="AA504" s="4" t="str">
        <f t="shared" si="48"/>
        <v/>
      </c>
      <c r="AB504" s="8" t="str" cm="1">
        <f t="array" ref="AB504">IFERROR(INDEX($A$4:$N$1000,SMALL(IF((INDEX(MID($A$4:$N$1000,1,2),,11)&lt;&gt;"NN")*(INDEX($A$4:$N$1000,,13)&gt;=50)*(INDEX($A$4:$N$1000,,13)&lt;100)*(INDEX($A$4:$N$1000,,13)&lt;&gt;""),MATCH(ROW($A$4:$N$1000),ROW($A$4:$N$1000)),""),ROWS($A$4:A504)),COLUMNS($A$1:A501)),"")</f>
        <v/>
      </c>
      <c r="AC504" s="4" t="str">
        <f>IFERROR(VLOOKUP(AB504,$A:$N,13,0),"")</f>
        <v/>
      </c>
      <c r="AD504" s="4" t="str">
        <f ca="1"/>
        <v/>
      </c>
      <c r="AE504" s="4" t="str">
        <f ca="1"/>
        <v/>
      </c>
      <c r="AF504" s="4" t="str">
        <f t="shared" ca="1" si="49"/>
        <v/>
      </c>
      <c r="AI504" s="4" t="str">
        <f>IFERROR(VLOOKUP(AG504,$A:$C,4,0),"")</f>
        <v/>
      </c>
      <c r="AL504" s="4" t="str">
        <f>IFERROR(VLOOKUP(AJ504,$A:$C,4,0),"")</f>
        <v/>
      </c>
      <c r="AM504" s="8" t="str" cm="1">
        <f t="array" ref="AM504">IFERROR(INDEX($A$4:$N$1000,SMALL(IF((INDEX(MID($A$4:$N$1000,1,2),,11)&lt;&gt;"NN")*(INDEX($A$4:$N$1000,,13)&gt;=0)*(INDEX($A$4:$N$1000,,13)&lt;50)*(INDEX($A$4:$N$1000,,13)&lt;&gt;""),MATCH(ROW($A$4:$N$1000),ROW($A$4:$N$1000)),""),ROWS($A$4:A504)),COLUMNS($A$1:A501)),"")</f>
        <v/>
      </c>
      <c r="AN504" s="4" t="str">
        <f>IFERROR(VLOOKUP(AM504,$A:$N,13,0),"")</f>
        <v/>
      </c>
      <c r="AO504" s="4" t="str">
        <f ca="1"/>
        <v/>
      </c>
      <c r="AP504" s="4" t="str">
        <f ca="1"/>
        <v/>
      </c>
      <c r="AQ504" s="4" t="str">
        <f t="shared" ca="1" si="50"/>
        <v/>
      </c>
      <c r="AT504" s="4" t="str">
        <f>IFERROR(VLOOKUP(AR504,$A:$C,4,0),"")</f>
        <v/>
      </c>
      <c r="AU504" s="8" t="str" cm="1">
        <f t="array" ref="AU504">IFERROR(INDEX($A$4:$N$1000,SMALL(IF((INDEX(MID($A$4:$N$1000,1,2),,11)="NN")*(INDEX($A$4:$N$1000,,13)&gt;=0)*(INDEX($A$4:$N$1000,,13)&lt;&gt;""),MATCH(ROW($A$4:$N$1000),ROW($A$4:$N$1000)),""),ROWS($A$4:A504)),COLUMNS($A$1:A501)),"")</f>
        <v/>
      </c>
      <c r="AV504" s="4" t="str">
        <f>IFERROR(VLOOKUP(AU504,$A:$N,13,0),"")</f>
        <v/>
      </c>
      <c r="AW504" s="4" t="str">
        <f ca="1"/>
        <v/>
      </c>
      <c r="AX504" s="4" t="str">
        <f ca="1"/>
        <v/>
      </c>
      <c r="AY504" s="4" t="str">
        <f ca="1">IFERROR(VLOOKUP(AW504,$A:$C,4,0),"")</f>
        <v/>
      </c>
    </row>
    <row r="505" spans="1:5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 s="20"/>
      <c r="Q505" s="4" t="str" cm="1">
        <f t="array" ref="Q505">IFERROR(INDEX($A$4:$N$1000,SMALL(IF((INDEX(MID($A$4:$N$1000,1,2),,11)&lt;&gt;"NN")*(INDEX($A$4:$N$1000,,13)&gt;=100)*(INDEX($A$4:$N$1000,,13)&lt;&gt;""),MATCH(ROW($A$4:$N$1000),ROW($A$4:$N$1000)),""),ROWS($A$4:A505)),COLUMNS($A$1:A502)),"")</f>
        <v/>
      </c>
      <c r="R505" s="4" t="str">
        <f>IFERROR(VLOOKUP(Q505,$A:$N,13,0),"")</f>
        <v/>
      </c>
      <c r="S505" s="4" t="str">
        <f ca="1"/>
        <v/>
      </c>
      <c r="T505" s="4" t="str">
        <f ca="1"/>
        <v/>
      </c>
      <c r="U505" s="4" t="str">
        <f t="shared" ca="1" si="47"/>
        <v/>
      </c>
      <c r="X505" s="4" t="str">
        <f>IFERROR(VLOOKUP(V505,$A:$C,4,0),"")</f>
        <v/>
      </c>
      <c r="AA505" s="4" t="str">
        <f t="shared" si="48"/>
        <v/>
      </c>
      <c r="AB505" s="8" t="str" cm="1">
        <f t="array" ref="AB505">IFERROR(INDEX($A$4:$N$1000,SMALL(IF((INDEX(MID($A$4:$N$1000,1,2),,11)&lt;&gt;"NN")*(INDEX($A$4:$N$1000,,13)&gt;=50)*(INDEX($A$4:$N$1000,,13)&lt;100)*(INDEX($A$4:$N$1000,,13)&lt;&gt;""),MATCH(ROW($A$4:$N$1000),ROW($A$4:$N$1000)),""),ROWS($A$4:A505)),COLUMNS($A$1:A502)),"")</f>
        <v/>
      </c>
      <c r="AC505" s="4" t="str">
        <f>IFERROR(VLOOKUP(AB505,$A:$N,13,0),"")</f>
        <v/>
      </c>
      <c r="AD505" s="4" t="str">
        <f ca="1"/>
        <v/>
      </c>
      <c r="AE505" s="4" t="str">
        <f ca="1"/>
        <v/>
      </c>
      <c r="AF505" s="4" t="str">
        <f t="shared" ca="1" si="49"/>
        <v/>
      </c>
      <c r="AI505" s="4" t="str">
        <f>IFERROR(VLOOKUP(AG505,$A:$C,4,0),"")</f>
        <v/>
      </c>
      <c r="AL505" s="4" t="str">
        <f>IFERROR(VLOOKUP(AJ505,$A:$C,4,0),"")</f>
        <v/>
      </c>
      <c r="AM505" s="8" t="str" cm="1">
        <f t="array" ref="AM505">IFERROR(INDEX($A$4:$N$1000,SMALL(IF((INDEX(MID($A$4:$N$1000,1,2),,11)&lt;&gt;"NN")*(INDEX($A$4:$N$1000,,13)&gt;=0)*(INDEX($A$4:$N$1000,,13)&lt;50)*(INDEX($A$4:$N$1000,,13)&lt;&gt;""),MATCH(ROW($A$4:$N$1000),ROW($A$4:$N$1000)),""),ROWS($A$4:A505)),COLUMNS($A$1:A502)),"")</f>
        <v/>
      </c>
      <c r="AN505" s="4" t="str">
        <f>IFERROR(VLOOKUP(AM505,$A:$N,13,0),"")</f>
        <v/>
      </c>
      <c r="AO505" s="4" t="str">
        <f ca="1"/>
        <v/>
      </c>
      <c r="AP505" s="4" t="str">
        <f ca="1"/>
        <v/>
      </c>
      <c r="AQ505" s="4" t="str">
        <f t="shared" ca="1" si="50"/>
        <v/>
      </c>
      <c r="AT505" s="4" t="str">
        <f>IFERROR(VLOOKUP(AR505,$A:$C,4,0),"")</f>
        <v/>
      </c>
      <c r="AU505" s="8" t="str" cm="1">
        <f t="array" ref="AU505">IFERROR(INDEX($A$4:$N$1000,SMALL(IF((INDEX(MID($A$4:$N$1000,1,2),,11)="NN")*(INDEX($A$4:$N$1000,,13)&gt;=0)*(INDEX($A$4:$N$1000,,13)&lt;&gt;""),MATCH(ROW($A$4:$N$1000),ROW($A$4:$N$1000)),""),ROWS($A$4:A505)),COLUMNS($A$1:A502)),"")</f>
        <v/>
      </c>
      <c r="AV505" s="4" t="str">
        <f>IFERROR(VLOOKUP(AU505,$A:$N,13,0),"")</f>
        <v/>
      </c>
      <c r="AW505" s="4" t="str">
        <f ca="1"/>
        <v/>
      </c>
      <c r="AX505" s="4" t="str">
        <f ca="1"/>
        <v/>
      </c>
      <c r="AY505" s="4" t="str">
        <f ca="1">IFERROR(VLOOKUP(AW505,$A:$C,4,0),"")</f>
        <v/>
      </c>
    </row>
    <row r="506" spans="1:5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 s="20"/>
      <c r="Q506" s="4" t="str" cm="1">
        <f t="array" ref="Q506">IFERROR(INDEX($A$4:$N$1000,SMALL(IF((INDEX(MID($A$4:$N$1000,1,2),,11)&lt;&gt;"NN")*(INDEX($A$4:$N$1000,,13)&gt;=100)*(INDEX($A$4:$N$1000,,13)&lt;&gt;""),MATCH(ROW($A$4:$N$1000),ROW($A$4:$N$1000)),""),ROWS($A$4:A506)),COLUMNS($A$1:A503)),"")</f>
        <v/>
      </c>
      <c r="R506" s="4" t="str">
        <f>IFERROR(VLOOKUP(Q506,$A:$N,13,0),"")</f>
        <v/>
      </c>
      <c r="S506" s="4" t="str">
        <f ca="1"/>
        <v/>
      </c>
      <c r="T506" s="4" t="str">
        <f ca="1"/>
        <v/>
      </c>
      <c r="U506" s="4" t="str">
        <f t="shared" ca="1" si="47"/>
        <v/>
      </c>
      <c r="X506" s="4" t="str">
        <f>IFERROR(VLOOKUP(V506,$A:$C,4,0),"")</f>
        <v/>
      </c>
      <c r="AA506" s="4" t="str">
        <f t="shared" si="48"/>
        <v/>
      </c>
      <c r="AB506" s="8" t="str" cm="1">
        <f t="array" ref="AB506">IFERROR(INDEX($A$4:$N$1000,SMALL(IF((INDEX(MID($A$4:$N$1000,1,2),,11)&lt;&gt;"NN")*(INDEX($A$4:$N$1000,,13)&gt;=50)*(INDEX($A$4:$N$1000,,13)&lt;100)*(INDEX($A$4:$N$1000,,13)&lt;&gt;""),MATCH(ROW($A$4:$N$1000),ROW($A$4:$N$1000)),""),ROWS($A$4:A506)),COLUMNS($A$1:A503)),"")</f>
        <v/>
      </c>
      <c r="AC506" s="4" t="str">
        <f>IFERROR(VLOOKUP(AB506,$A:$N,13,0),"")</f>
        <v/>
      </c>
      <c r="AD506" s="4" t="str">
        <f ca="1"/>
        <v/>
      </c>
      <c r="AE506" s="4" t="str">
        <f ca="1"/>
        <v/>
      </c>
      <c r="AF506" s="4" t="str">
        <f t="shared" ca="1" si="49"/>
        <v/>
      </c>
      <c r="AI506" s="4" t="str">
        <f>IFERROR(VLOOKUP(AG506,$A:$C,4,0),"")</f>
        <v/>
      </c>
      <c r="AL506" s="4" t="str">
        <f>IFERROR(VLOOKUP(AJ506,$A:$C,4,0),"")</f>
        <v/>
      </c>
      <c r="AM506" s="8" t="str" cm="1">
        <f t="array" ref="AM506">IFERROR(INDEX($A$4:$N$1000,SMALL(IF((INDEX(MID($A$4:$N$1000,1,2),,11)&lt;&gt;"NN")*(INDEX($A$4:$N$1000,,13)&gt;=0)*(INDEX($A$4:$N$1000,,13)&lt;50)*(INDEX($A$4:$N$1000,,13)&lt;&gt;""),MATCH(ROW($A$4:$N$1000),ROW($A$4:$N$1000)),""),ROWS($A$4:A506)),COLUMNS($A$1:A503)),"")</f>
        <v/>
      </c>
      <c r="AN506" s="4" t="str">
        <f>IFERROR(VLOOKUP(AM506,$A:$N,13,0),"")</f>
        <v/>
      </c>
      <c r="AO506" s="4" t="str">
        <f ca="1"/>
        <v/>
      </c>
      <c r="AP506" s="4" t="str">
        <f ca="1"/>
        <v/>
      </c>
      <c r="AQ506" s="4" t="str">
        <f t="shared" ca="1" si="50"/>
        <v/>
      </c>
      <c r="AT506" s="4" t="str">
        <f>IFERROR(VLOOKUP(AR506,$A:$C,4,0),"")</f>
        <v/>
      </c>
      <c r="AU506" s="8" t="str" cm="1">
        <f t="array" ref="AU506">IFERROR(INDEX($A$4:$N$1000,SMALL(IF((INDEX(MID($A$4:$N$1000,1,2),,11)="NN")*(INDEX($A$4:$N$1000,,13)&gt;=0)*(INDEX($A$4:$N$1000,,13)&lt;&gt;""),MATCH(ROW($A$4:$N$1000),ROW($A$4:$N$1000)),""),ROWS($A$4:A506)),COLUMNS($A$1:A503)),"")</f>
        <v/>
      </c>
      <c r="AV506" s="4" t="str">
        <f>IFERROR(VLOOKUP(AU506,$A:$N,13,0),"")</f>
        <v/>
      </c>
      <c r="AW506" s="4" t="str">
        <f ca="1"/>
        <v/>
      </c>
      <c r="AX506" s="4" t="str">
        <f ca="1"/>
        <v/>
      </c>
      <c r="AY506" s="4" t="str">
        <f ca="1">IFERROR(VLOOKUP(AW506,$A:$C,4,0),"")</f>
        <v/>
      </c>
    </row>
    <row r="507" spans="1:5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 s="20"/>
      <c r="Q507" s="4" t="str" cm="1">
        <f t="array" ref="Q507">IFERROR(INDEX($A$4:$N$1000,SMALL(IF((INDEX(MID($A$4:$N$1000,1,2),,11)&lt;&gt;"NN")*(INDEX($A$4:$N$1000,,13)&gt;=100)*(INDEX($A$4:$N$1000,,13)&lt;&gt;""),MATCH(ROW($A$4:$N$1000),ROW($A$4:$N$1000)),""),ROWS($A$4:A507)),COLUMNS($A$1:A504)),"")</f>
        <v/>
      </c>
      <c r="R507" s="4" t="str">
        <f>IFERROR(VLOOKUP(Q507,$A:$N,13,0),"")</f>
        <v/>
      </c>
      <c r="S507" s="4" t="str">
        <f ca="1"/>
        <v/>
      </c>
      <c r="T507" s="4" t="str">
        <f ca="1"/>
        <v/>
      </c>
      <c r="U507" s="4" t="str">
        <f t="shared" ca="1" si="47"/>
        <v/>
      </c>
      <c r="X507" s="4" t="str">
        <f>IFERROR(VLOOKUP(V507,$A:$C,4,0),"")</f>
        <v/>
      </c>
      <c r="AA507" s="4" t="str">
        <f t="shared" si="48"/>
        <v/>
      </c>
      <c r="AB507" s="8" t="str" cm="1">
        <f t="array" ref="AB507">IFERROR(INDEX($A$4:$N$1000,SMALL(IF((INDEX(MID($A$4:$N$1000,1,2),,11)&lt;&gt;"NN")*(INDEX($A$4:$N$1000,,13)&gt;=50)*(INDEX($A$4:$N$1000,,13)&lt;100)*(INDEX($A$4:$N$1000,,13)&lt;&gt;""),MATCH(ROW($A$4:$N$1000),ROW($A$4:$N$1000)),""),ROWS($A$4:A507)),COLUMNS($A$1:A504)),"")</f>
        <v/>
      </c>
      <c r="AC507" s="4" t="str">
        <f>IFERROR(VLOOKUP(AB507,$A:$N,13,0),"")</f>
        <v/>
      </c>
      <c r="AD507" s="4" t="str">
        <f ca="1"/>
        <v/>
      </c>
      <c r="AE507" s="4" t="str">
        <f ca="1"/>
        <v/>
      </c>
      <c r="AF507" s="4" t="str">
        <f t="shared" ca="1" si="49"/>
        <v/>
      </c>
      <c r="AI507" s="4" t="str">
        <f>IFERROR(VLOOKUP(AG507,$A:$C,4,0),"")</f>
        <v/>
      </c>
      <c r="AL507" s="4" t="str">
        <f>IFERROR(VLOOKUP(AJ507,$A:$C,4,0),"")</f>
        <v/>
      </c>
      <c r="AM507" s="8" t="str" cm="1">
        <f t="array" ref="AM507">IFERROR(INDEX($A$4:$N$1000,SMALL(IF((INDEX(MID($A$4:$N$1000,1,2),,11)&lt;&gt;"NN")*(INDEX($A$4:$N$1000,,13)&gt;=0)*(INDEX($A$4:$N$1000,,13)&lt;50)*(INDEX($A$4:$N$1000,,13)&lt;&gt;""),MATCH(ROW($A$4:$N$1000),ROW($A$4:$N$1000)),""),ROWS($A$4:A507)),COLUMNS($A$1:A504)),"")</f>
        <v/>
      </c>
      <c r="AN507" s="4" t="str">
        <f>IFERROR(VLOOKUP(AM507,$A:$N,13,0),"")</f>
        <v/>
      </c>
      <c r="AO507" s="4" t="str">
        <f ca="1"/>
        <v/>
      </c>
      <c r="AP507" s="4" t="str">
        <f ca="1"/>
        <v/>
      </c>
      <c r="AQ507" s="4" t="str">
        <f t="shared" ca="1" si="50"/>
        <v/>
      </c>
      <c r="AT507" s="4" t="str">
        <f>IFERROR(VLOOKUP(AR507,$A:$C,4,0),"")</f>
        <v/>
      </c>
      <c r="AU507" s="8" t="str" cm="1">
        <f t="array" ref="AU507">IFERROR(INDEX($A$4:$N$1000,SMALL(IF((INDEX(MID($A$4:$N$1000,1,2),,11)="NN")*(INDEX($A$4:$N$1000,,13)&gt;=0)*(INDEX($A$4:$N$1000,,13)&lt;&gt;""),MATCH(ROW($A$4:$N$1000),ROW($A$4:$N$1000)),""),ROWS($A$4:A507)),COLUMNS($A$1:A504)),"")</f>
        <v/>
      </c>
      <c r="AV507" s="4" t="str">
        <f>IFERROR(VLOOKUP(AU507,$A:$N,13,0),"")</f>
        <v/>
      </c>
      <c r="AW507" s="4" t="str">
        <f ca="1"/>
        <v/>
      </c>
      <c r="AX507" s="4" t="str">
        <f ca="1"/>
        <v/>
      </c>
      <c r="AY507" s="4" t="str">
        <f ca="1">IFERROR(VLOOKUP(AW507,$A:$C,4,0),"")</f>
        <v/>
      </c>
    </row>
    <row r="508" spans="1:5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 s="20"/>
      <c r="Q508" s="4" t="str" cm="1">
        <f t="array" ref="Q508">IFERROR(INDEX($A$4:$N$1000,SMALL(IF((INDEX(MID($A$4:$N$1000,1,2),,11)&lt;&gt;"NN")*(INDEX($A$4:$N$1000,,13)&gt;=100)*(INDEX($A$4:$N$1000,,13)&lt;&gt;""),MATCH(ROW($A$4:$N$1000),ROW($A$4:$N$1000)),""),ROWS($A$4:A508)),COLUMNS($A$1:A505)),"")</f>
        <v/>
      </c>
      <c r="R508" s="4" t="str">
        <f>IFERROR(VLOOKUP(Q508,$A:$N,13,0),"")</f>
        <v/>
      </c>
      <c r="S508" s="4" t="str">
        <f ca="1"/>
        <v/>
      </c>
      <c r="T508" s="4" t="str">
        <f ca="1"/>
        <v/>
      </c>
      <c r="U508" s="4" t="str">
        <f t="shared" ca="1" si="47"/>
        <v/>
      </c>
      <c r="X508" s="4" t="str">
        <f>IFERROR(VLOOKUP(V508,$A:$C,4,0),"")</f>
        <v/>
      </c>
      <c r="AA508" s="4" t="str">
        <f t="shared" si="48"/>
        <v/>
      </c>
      <c r="AB508" s="8" t="str" cm="1">
        <f t="array" ref="AB508">IFERROR(INDEX($A$4:$N$1000,SMALL(IF((INDEX(MID($A$4:$N$1000,1,2),,11)&lt;&gt;"NN")*(INDEX($A$4:$N$1000,,13)&gt;=50)*(INDEX($A$4:$N$1000,,13)&lt;100)*(INDEX($A$4:$N$1000,,13)&lt;&gt;""),MATCH(ROW($A$4:$N$1000),ROW($A$4:$N$1000)),""),ROWS($A$4:A508)),COLUMNS($A$1:A505)),"")</f>
        <v/>
      </c>
      <c r="AC508" s="4" t="str">
        <f>IFERROR(VLOOKUP(AB508,$A:$N,13,0),"")</f>
        <v/>
      </c>
      <c r="AD508" s="4" t="str">
        <f ca="1"/>
        <v/>
      </c>
      <c r="AE508" s="4" t="str">
        <f ca="1"/>
        <v/>
      </c>
      <c r="AF508" s="4" t="str">
        <f t="shared" ca="1" si="49"/>
        <v/>
      </c>
      <c r="AI508" s="4" t="str">
        <f>IFERROR(VLOOKUP(AG508,$A:$C,4,0),"")</f>
        <v/>
      </c>
      <c r="AL508" s="4" t="str">
        <f>IFERROR(VLOOKUP(AJ508,$A:$C,4,0),"")</f>
        <v/>
      </c>
      <c r="AM508" s="8" t="str" cm="1">
        <f t="array" ref="AM508">IFERROR(INDEX($A$4:$N$1000,SMALL(IF((INDEX(MID($A$4:$N$1000,1,2),,11)&lt;&gt;"NN")*(INDEX($A$4:$N$1000,,13)&gt;=0)*(INDEX($A$4:$N$1000,,13)&lt;50)*(INDEX($A$4:$N$1000,,13)&lt;&gt;""),MATCH(ROW($A$4:$N$1000),ROW($A$4:$N$1000)),""),ROWS($A$4:A508)),COLUMNS($A$1:A505)),"")</f>
        <v/>
      </c>
      <c r="AN508" s="4" t="str">
        <f>IFERROR(VLOOKUP(AM508,$A:$N,13,0),"")</f>
        <v/>
      </c>
      <c r="AO508" s="4" t="str">
        <f ca="1"/>
        <v/>
      </c>
      <c r="AP508" s="4" t="str">
        <f ca="1"/>
        <v/>
      </c>
      <c r="AQ508" s="4" t="str">
        <f t="shared" ca="1" si="50"/>
        <v/>
      </c>
      <c r="AT508" s="4" t="str">
        <f>IFERROR(VLOOKUP(AR508,$A:$C,4,0),"")</f>
        <v/>
      </c>
      <c r="AU508" s="8" t="str" cm="1">
        <f t="array" ref="AU508">IFERROR(INDEX($A$4:$N$1000,SMALL(IF((INDEX(MID($A$4:$N$1000,1,2),,11)="NN")*(INDEX($A$4:$N$1000,,13)&gt;=0)*(INDEX($A$4:$N$1000,,13)&lt;&gt;""),MATCH(ROW($A$4:$N$1000),ROW($A$4:$N$1000)),""),ROWS($A$4:A508)),COLUMNS($A$1:A505)),"")</f>
        <v/>
      </c>
      <c r="AV508" s="4" t="str">
        <f>IFERROR(VLOOKUP(AU508,$A:$N,13,0),"")</f>
        <v/>
      </c>
      <c r="AW508" s="4" t="str">
        <f ca="1"/>
        <v/>
      </c>
      <c r="AX508" s="4" t="str">
        <f ca="1"/>
        <v/>
      </c>
      <c r="AY508" s="4" t="str">
        <f ca="1">IFERROR(VLOOKUP(AW508,$A:$C,4,0),"")</f>
        <v/>
      </c>
    </row>
    <row r="509" spans="1:5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 s="20"/>
      <c r="Q509" s="4" t="str" cm="1">
        <f t="array" ref="Q509">IFERROR(INDEX($A$4:$N$1000,SMALL(IF((INDEX(MID($A$4:$N$1000,1,2),,11)&lt;&gt;"NN")*(INDEX($A$4:$N$1000,,13)&gt;=100)*(INDEX($A$4:$N$1000,,13)&lt;&gt;""),MATCH(ROW($A$4:$N$1000),ROW($A$4:$N$1000)),""),ROWS($A$4:A509)),COLUMNS($A$1:A506)),"")</f>
        <v/>
      </c>
      <c r="R509" s="4" t="str">
        <f>IFERROR(VLOOKUP(Q509,$A:$N,13,0),"")</f>
        <v/>
      </c>
      <c r="S509" s="4" t="str">
        <f ca="1"/>
        <v/>
      </c>
      <c r="T509" s="4" t="str">
        <f ca="1"/>
        <v/>
      </c>
      <c r="U509" s="4" t="str">
        <f t="shared" ca="1" si="47"/>
        <v/>
      </c>
      <c r="X509" s="4" t="str">
        <f>IFERROR(VLOOKUP(V509,$A:$C,4,0),"")</f>
        <v/>
      </c>
      <c r="AA509" s="4" t="str">
        <f t="shared" si="48"/>
        <v/>
      </c>
      <c r="AB509" s="8" t="str" cm="1">
        <f t="array" ref="AB509">IFERROR(INDEX($A$4:$N$1000,SMALL(IF((INDEX(MID($A$4:$N$1000,1,2),,11)&lt;&gt;"NN")*(INDEX($A$4:$N$1000,,13)&gt;=50)*(INDEX($A$4:$N$1000,,13)&lt;100)*(INDEX($A$4:$N$1000,,13)&lt;&gt;""),MATCH(ROW($A$4:$N$1000),ROW($A$4:$N$1000)),""),ROWS($A$4:A509)),COLUMNS($A$1:A506)),"")</f>
        <v/>
      </c>
      <c r="AC509" s="4" t="str">
        <f>IFERROR(VLOOKUP(AB509,$A:$N,13,0),"")</f>
        <v/>
      </c>
      <c r="AD509" s="4" t="str">
        <f ca="1"/>
        <v/>
      </c>
      <c r="AE509" s="4" t="str">
        <f ca="1"/>
        <v/>
      </c>
      <c r="AF509" s="4" t="str">
        <f t="shared" ca="1" si="49"/>
        <v/>
      </c>
      <c r="AI509" s="4" t="str">
        <f>IFERROR(VLOOKUP(AG509,$A:$C,4,0),"")</f>
        <v/>
      </c>
      <c r="AL509" s="4" t="str">
        <f>IFERROR(VLOOKUP(AJ509,$A:$C,4,0),"")</f>
        <v/>
      </c>
      <c r="AM509" s="8" t="str" cm="1">
        <f t="array" ref="AM509">IFERROR(INDEX($A$4:$N$1000,SMALL(IF((INDEX(MID($A$4:$N$1000,1,2),,11)&lt;&gt;"NN")*(INDEX($A$4:$N$1000,,13)&gt;=0)*(INDEX($A$4:$N$1000,,13)&lt;50)*(INDEX($A$4:$N$1000,,13)&lt;&gt;""),MATCH(ROW($A$4:$N$1000),ROW($A$4:$N$1000)),""),ROWS($A$4:A509)),COLUMNS($A$1:A506)),"")</f>
        <v/>
      </c>
      <c r="AN509" s="4" t="str">
        <f>IFERROR(VLOOKUP(AM509,$A:$N,13,0),"")</f>
        <v/>
      </c>
      <c r="AO509" s="4" t="str">
        <f ca="1"/>
        <v/>
      </c>
      <c r="AP509" s="4" t="str">
        <f ca="1"/>
        <v/>
      </c>
      <c r="AQ509" s="4" t="str">
        <f t="shared" ca="1" si="50"/>
        <v/>
      </c>
      <c r="AT509" s="4" t="str">
        <f>IFERROR(VLOOKUP(AR509,$A:$C,4,0),"")</f>
        <v/>
      </c>
      <c r="AU509" s="8" t="str" cm="1">
        <f t="array" ref="AU509">IFERROR(INDEX($A$4:$N$1000,SMALL(IF((INDEX(MID($A$4:$N$1000,1,2),,11)="NN")*(INDEX($A$4:$N$1000,,13)&gt;=0)*(INDEX($A$4:$N$1000,,13)&lt;&gt;""),MATCH(ROW($A$4:$N$1000),ROW($A$4:$N$1000)),""),ROWS($A$4:A509)),COLUMNS($A$1:A506)),"")</f>
        <v/>
      </c>
      <c r="AV509" s="4" t="str">
        <f>IFERROR(VLOOKUP(AU509,$A:$N,13,0),"")</f>
        <v/>
      </c>
      <c r="AW509" s="4" t="str">
        <f ca="1"/>
        <v/>
      </c>
      <c r="AX509" s="4" t="str">
        <f ca="1"/>
        <v/>
      </c>
      <c r="AY509" s="4" t="str">
        <f ca="1">IFERROR(VLOOKUP(AW509,$A:$C,4,0),"")</f>
        <v/>
      </c>
    </row>
    <row r="510" spans="1:5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 s="20"/>
      <c r="Q510" s="4" t="str" cm="1">
        <f t="array" ref="Q510">IFERROR(INDEX($A$4:$N$1000,SMALL(IF((INDEX(MID($A$4:$N$1000,1,2),,11)&lt;&gt;"NN")*(INDEX($A$4:$N$1000,,13)&gt;=100)*(INDEX($A$4:$N$1000,,13)&lt;&gt;""),MATCH(ROW($A$4:$N$1000),ROW($A$4:$N$1000)),""),ROWS($A$4:A510)),COLUMNS($A$1:A507)),"")</f>
        <v/>
      </c>
      <c r="R510" s="4" t="str">
        <f>IFERROR(VLOOKUP(Q510,$A:$N,13,0),"")</f>
        <v/>
      </c>
      <c r="S510" s="4" t="str">
        <f ca="1"/>
        <v/>
      </c>
      <c r="T510" s="4" t="str">
        <f ca="1"/>
        <v/>
      </c>
      <c r="U510" s="4" t="str">
        <f t="shared" ca="1" si="47"/>
        <v/>
      </c>
      <c r="X510" s="4" t="str">
        <f>IFERROR(VLOOKUP(V510,$A:$C,4,0),"")</f>
        <v/>
      </c>
      <c r="AA510" s="4" t="str">
        <f t="shared" si="48"/>
        <v/>
      </c>
      <c r="AB510" s="8" t="str" cm="1">
        <f t="array" ref="AB510">IFERROR(INDEX($A$4:$N$1000,SMALL(IF((INDEX(MID($A$4:$N$1000,1,2),,11)&lt;&gt;"NN")*(INDEX($A$4:$N$1000,,13)&gt;=50)*(INDEX($A$4:$N$1000,,13)&lt;100)*(INDEX($A$4:$N$1000,,13)&lt;&gt;""),MATCH(ROW($A$4:$N$1000),ROW($A$4:$N$1000)),""),ROWS($A$4:A510)),COLUMNS($A$1:A507)),"")</f>
        <v/>
      </c>
      <c r="AC510" s="4" t="str">
        <f>IFERROR(VLOOKUP(AB510,$A:$N,13,0),"")</f>
        <v/>
      </c>
      <c r="AD510" s="4" t="str">
        <f ca="1"/>
        <v/>
      </c>
      <c r="AE510" s="4" t="str">
        <f ca="1"/>
        <v/>
      </c>
      <c r="AF510" s="4" t="str">
        <f t="shared" ca="1" si="49"/>
        <v/>
      </c>
      <c r="AI510" s="4" t="str">
        <f>IFERROR(VLOOKUP(AG510,$A:$C,4,0),"")</f>
        <v/>
      </c>
      <c r="AL510" s="4" t="str">
        <f>IFERROR(VLOOKUP(AJ510,$A:$C,4,0),"")</f>
        <v/>
      </c>
      <c r="AM510" s="8" t="str" cm="1">
        <f t="array" ref="AM510">IFERROR(INDEX($A$4:$N$1000,SMALL(IF((INDEX(MID($A$4:$N$1000,1,2),,11)&lt;&gt;"NN")*(INDEX($A$4:$N$1000,,13)&gt;=0)*(INDEX($A$4:$N$1000,,13)&lt;50)*(INDEX($A$4:$N$1000,,13)&lt;&gt;""),MATCH(ROW($A$4:$N$1000),ROW($A$4:$N$1000)),""),ROWS($A$4:A510)),COLUMNS($A$1:A507)),"")</f>
        <v/>
      </c>
      <c r="AN510" s="4" t="str">
        <f>IFERROR(VLOOKUP(AM510,$A:$N,13,0),"")</f>
        <v/>
      </c>
      <c r="AO510" s="4" t="str">
        <f ca="1"/>
        <v/>
      </c>
      <c r="AP510" s="4" t="str">
        <f ca="1"/>
        <v/>
      </c>
      <c r="AQ510" s="4" t="str">
        <f t="shared" ca="1" si="50"/>
        <v/>
      </c>
      <c r="AT510" s="4" t="str">
        <f>IFERROR(VLOOKUP(AR510,$A:$C,4,0),"")</f>
        <v/>
      </c>
      <c r="AU510" s="8" t="str" cm="1">
        <f t="array" ref="AU510">IFERROR(INDEX($A$4:$N$1000,SMALL(IF((INDEX(MID($A$4:$N$1000,1,2),,11)="NN")*(INDEX($A$4:$N$1000,,13)&gt;=0)*(INDEX($A$4:$N$1000,,13)&lt;&gt;""),MATCH(ROW($A$4:$N$1000),ROW($A$4:$N$1000)),""),ROWS($A$4:A510)),COLUMNS($A$1:A507)),"")</f>
        <v/>
      </c>
      <c r="AV510" s="4" t="str">
        <f>IFERROR(VLOOKUP(AU510,$A:$N,13,0),"")</f>
        <v/>
      </c>
      <c r="AW510" s="4" t="str">
        <f ca="1"/>
        <v/>
      </c>
      <c r="AX510" s="4" t="str">
        <f ca="1"/>
        <v/>
      </c>
      <c r="AY510" s="4" t="str">
        <f ca="1">IFERROR(VLOOKUP(AW510,$A:$C,4,0),"")</f>
        <v/>
      </c>
    </row>
    <row r="511" spans="1:5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 s="20"/>
      <c r="Q511" s="4" t="str" cm="1">
        <f t="array" ref="Q511">IFERROR(INDEX($A$4:$N$1000,SMALL(IF((INDEX(MID($A$4:$N$1000,1,2),,11)&lt;&gt;"NN")*(INDEX($A$4:$N$1000,,13)&gt;=100)*(INDEX($A$4:$N$1000,,13)&lt;&gt;""),MATCH(ROW($A$4:$N$1000),ROW($A$4:$N$1000)),""),ROWS($A$4:A511)),COLUMNS($A$1:A508)),"")</f>
        <v/>
      </c>
      <c r="R511" s="4" t="str">
        <f>IFERROR(VLOOKUP(Q511,$A:$N,13,0),"")</f>
        <v/>
      </c>
      <c r="S511" s="4" t="str">
        <f ca="1"/>
        <v/>
      </c>
      <c r="T511" s="4" t="str">
        <f ca="1"/>
        <v/>
      </c>
      <c r="U511" s="4" t="str">
        <f t="shared" ca="1" si="47"/>
        <v/>
      </c>
      <c r="X511" s="4" t="str">
        <f>IFERROR(VLOOKUP(V511,$A:$C,4,0),"")</f>
        <v/>
      </c>
      <c r="AA511" s="4" t="str">
        <f t="shared" si="48"/>
        <v/>
      </c>
      <c r="AB511" s="8" t="str" cm="1">
        <f t="array" ref="AB511">IFERROR(INDEX($A$4:$N$1000,SMALL(IF((INDEX(MID($A$4:$N$1000,1,2),,11)&lt;&gt;"NN")*(INDEX($A$4:$N$1000,,13)&gt;=50)*(INDEX($A$4:$N$1000,,13)&lt;100)*(INDEX($A$4:$N$1000,,13)&lt;&gt;""),MATCH(ROW($A$4:$N$1000),ROW($A$4:$N$1000)),""),ROWS($A$4:A511)),COLUMNS($A$1:A508)),"")</f>
        <v/>
      </c>
      <c r="AC511" s="4" t="str">
        <f>IFERROR(VLOOKUP(AB511,$A:$N,13,0),"")</f>
        <v/>
      </c>
      <c r="AD511" s="4" t="str">
        <f ca="1"/>
        <v/>
      </c>
      <c r="AE511" s="4" t="str">
        <f ca="1"/>
        <v/>
      </c>
      <c r="AF511" s="4" t="str">
        <f t="shared" ca="1" si="49"/>
        <v/>
      </c>
      <c r="AI511" s="4" t="str">
        <f>IFERROR(VLOOKUP(AG511,$A:$C,4,0),"")</f>
        <v/>
      </c>
      <c r="AL511" s="4" t="str">
        <f>IFERROR(VLOOKUP(AJ511,$A:$C,4,0),"")</f>
        <v/>
      </c>
      <c r="AM511" s="8" t="str" cm="1">
        <f t="array" ref="AM511">IFERROR(INDEX($A$4:$N$1000,SMALL(IF((INDEX(MID($A$4:$N$1000,1,2),,11)&lt;&gt;"NN")*(INDEX($A$4:$N$1000,,13)&gt;=0)*(INDEX($A$4:$N$1000,,13)&lt;50)*(INDEX($A$4:$N$1000,,13)&lt;&gt;""),MATCH(ROW($A$4:$N$1000),ROW($A$4:$N$1000)),""),ROWS($A$4:A511)),COLUMNS($A$1:A508)),"")</f>
        <v/>
      </c>
      <c r="AN511" s="4" t="str">
        <f>IFERROR(VLOOKUP(AM511,$A:$N,13,0),"")</f>
        <v/>
      </c>
      <c r="AO511" s="4" t="str">
        <f ca="1"/>
        <v/>
      </c>
      <c r="AP511" s="4" t="str">
        <f ca="1"/>
        <v/>
      </c>
      <c r="AQ511" s="4" t="str">
        <f t="shared" ca="1" si="50"/>
        <v/>
      </c>
      <c r="AT511" s="4" t="str">
        <f>IFERROR(VLOOKUP(AR511,$A:$C,4,0),"")</f>
        <v/>
      </c>
      <c r="AU511" s="8" t="str" cm="1">
        <f t="array" ref="AU511">IFERROR(INDEX($A$4:$N$1000,SMALL(IF((INDEX(MID($A$4:$N$1000,1,2),,11)="NN")*(INDEX($A$4:$N$1000,,13)&gt;=0)*(INDEX($A$4:$N$1000,,13)&lt;&gt;""),MATCH(ROW($A$4:$N$1000),ROW($A$4:$N$1000)),""),ROWS($A$4:A511)),COLUMNS($A$1:A508)),"")</f>
        <v/>
      </c>
      <c r="AV511" s="4" t="str">
        <f>IFERROR(VLOOKUP(AU511,$A:$N,13,0),"")</f>
        <v/>
      </c>
      <c r="AW511" s="4" t="str">
        <f ca="1"/>
        <v/>
      </c>
      <c r="AX511" s="4" t="str">
        <f ca="1"/>
        <v/>
      </c>
      <c r="AY511" s="4" t="str">
        <f ca="1">IFERROR(VLOOKUP(AW511,$A:$C,4,0),"")</f>
        <v/>
      </c>
    </row>
    <row r="512" spans="1:5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 s="20"/>
      <c r="Q512" s="4" t="str" cm="1">
        <f t="array" ref="Q512">IFERROR(INDEX($A$4:$N$1000,SMALL(IF((INDEX(MID($A$4:$N$1000,1,2),,11)&lt;&gt;"NN")*(INDEX($A$4:$N$1000,,13)&gt;=100)*(INDEX($A$4:$N$1000,,13)&lt;&gt;""),MATCH(ROW($A$4:$N$1000),ROW($A$4:$N$1000)),""),ROWS($A$4:A512)),COLUMNS($A$1:A509)),"")</f>
        <v/>
      </c>
      <c r="R512" s="4" t="str">
        <f>IFERROR(VLOOKUP(Q512,$A:$N,13,0),"")</f>
        <v/>
      </c>
      <c r="S512" s="4" t="str">
        <f ca="1"/>
        <v/>
      </c>
      <c r="T512" s="4" t="str">
        <f ca="1"/>
        <v/>
      </c>
      <c r="U512" s="4" t="str">
        <f t="shared" ca="1" si="47"/>
        <v/>
      </c>
      <c r="X512" s="4" t="str">
        <f>IFERROR(VLOOKUP(V512,$A:$C,4,0),"")</f>
        <v/>
      </c>
      <c r="AA512" s="4" t="str">
        <f t="shared" si="48"/>
        <v/>
      </c>
      <c r="AB512" s="8" t="str" cm="1">
        <f t="array" ref="AB512">IFERROR(INDEX($A$4:$N$1000,SMALL(IF((INDEX(MID($A$4:$N$1000,1,2),,11)&lt;&gt;"NN")*(INDEX($A$4:$N$1000,,13)&gt;=50)*(INDEX($A$4:$N$1000,,13)&lt;100)*(INDEX($A$4:$N$1000,,13)&lt;&gt;""),MATCH(ROW($A$4:$N$1000),ROW($A$4:$N$1000)),""),ROWS($A$4:A512)),COLUMNS($A$1:A509)),"")</f>
        <v/>
      </c>
      <c r="AC512" s="4" t="str">
        <f>IFERROR(VLOOKUP(AB512,$A:$N,13,0),"")</f>
        <v/>
      </c>
      <c r="AD512" s="4" t="str">
        <f ca="1"/>
        <v/>
      </c>
      <c r="AE512" s="4" t="str">
        <f ca="1"/>
        <v/>
      </c>
      <c r="AF512" s="4" t="str">
        <f t="shared" ca="1" si="49"/>
        <v/>
      </c>
      <c r="AI512" s="4" t="str">
        <f>IFERROR(VLOOKUP(AG512,$A:$C,4,0),"")</f>
        <v/>
      </c>
      <c r="AL512" s="4" t="str">
        <f>IFERROR(VLOOKUP(AJ512,$A:$C,4,0),"")</f>
        <v/>
      </c>
      <c r="AM512" s="8" t="str" cm="1">
        <f t="array" ref="AM512">IFERROR(INDEX($A$4:$N$1000,SMALL(IF((INDEX(MID($A$4:$N$1000,1,2),,11)&lt;&gt;"NN")*(INDEX($A$4:$N$1000,,13)&gt;=0)*(INDEX($A$4:$N$1000,,13)&lt;50)*(INDEX($A$4:$N$1000,,13)&lt;&gt;""),MATCH(ROW($A$4:$N$1000),ROW($A$4:$N$1000)),""),ROWS($A$4:A512)),COLUMNS($A$1:A509)),"")</f>
        <v/>
      </c>
      <c r="AN512" s="4" t="str">
        <f>IFERROR(VLOOKUP(AM512,$A:$N,13,0),"")</f>
        <v/>
      </c>
      <c r="AO512" s="4" t="str">
        <f ca="1"/>
        <v/>
      </c>
      <c r="AP512" s="4" t="str">
        <f ca="1"/>
        <v/>
      </c>
      <c r="AQ512" s="4" t="str">
        <f t="shared" ca="1" si="50"/>
        <v/>
      </c>
      <c r="AT512" s="4" t="str">
        <f>IFERROR(VLOOKUP(AR512,$A:$C,4,0),"")</f>
        <v/>
      </c>
      <c r="AU512" s="8" t="str" cm="1">
        <f t="array" ref="AU512">IFERROR(INDEX($A$4:$N$1000,SMALL(IF((INDEX(MID($A$4:$N$1000,1,2),,11)="NN")*(INDEX($A$4:$N$1000,,13)&gt;=0)*(INDEX($A$4:$N$1000,,13)&lt;&gt;""),MATCH(ROW($A$4:$N$1000),ROW($A$4:$N$1000)),""),ROWS($A$4:A512)),COLUMNS($A$1:A509)),"")</f>
        <v/>
      </c>
      <c r="AV512" s="4" t="str">
        <f>IFERROR(VLOOKUP(AU512,$A:$N,13,0),"")</f>
        <v/>
      </c>
      <c r="AW512" s="4" t="str">
        <f ca="1"/>
        <v/>
      </c>
      <c r="AX512" s="4" t="str">
        <f ca="1"/>
        <v/>
      </c>
      <c r="AY512" s="4" t="str">
        <f ca="1">IFERROR(VLOOKUP(AW512,$A:$C,4,0),"")</f>
        <v/>
      </c>
    </row>
    <row r="513" spans="1:5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 s="20"/>
      <c r="Q513" s="4" t="str" cm="1">
        <f t="array" ref="Q513">IFERROR(INDEX($A$4:$N$1000,SMALL(IF((INDEX(MID($A$4:$N$1000,1,2),,11)&lt;&gt;"NN")*(INDEX($A$4:$N$1000,,13)&gt;=100)*(INDEX($A$4:$N$1000,,13)&lt;&gt;""),MATCH(ROW($A$4:$N$1000),ROW($A$4:$N$1000)),""),ROWS($A$4:A513)),COLUMNS($A$1:A510)),"")</f>
        <v/>
      </c>
      <c r="R513" s="4" t="str">
        <f>IFERROR(VLOOKUP(Q513,$A:$N,13,0),"")</f>
        <v/>
      </c>
      <c r="S513" s="4" t="str">
        <f ca="1"/>
        <v/>
      </c>
      <c r="T513" s="4" t="str">
        <f ca="1"/>
        <v/>
      </c>
      <c r="U513" s="4" t="str">
        <f t="shared" ca="1" si="47"/>
        <v/>
      </c>
      <c r="X513" s="4" t="str">
        <f>IFERROR(VLOOKUP(V513,$A:$C,4,0),"")</f>
        <v/>
      </c>
      <c r="AA513" s="4" t="str">
        <f t="shared" si="48"/>
        <v/>
      </c>
      <c r="AB513" s="8" t="str" cm="1">
        <f t="array" ref="AB513">IFERROR(INDEX($A$4:$N$1000,SMALL(IF((INDEX(MID($A$4:$N$1000,1,2),,11)&lt;&gt;"NN")*(INDEX($A$4:$N$1000,,13)&gt;=50)*(INDEX($A$4:$N$1000,,13)&lt;100)*(INDEX($A$4:$N$1000,,13)&lt;&gt;""),MATCH(ROW($A$4:$N$1000),ROW($A$4:$N$1000)),""),ROWS($A$4:A513)),COLUMNS($A$1:A510)),"")</f>
        <v/>
      </c>
      <c r="AC513" s="4" t="str">
        <f>IFERROR(VLOOKUP(AB513,$A:$N,13,0),"")</f>
        <v/>
      </c>
      <c r="AD513" s="4" t="str">
        <f ca="1"/>
        <v/>
      </c>
      <c r="AE513" s="4" t="str">
        <f ca="1"/>
        <v/>
      </c>
      <c r="AF513" s="4" t="str">
        <f t="shared" ca="1" si="49"/>
        <v/>
      </c>
      <c r="AI513" s="4" t="str">
        <f>IFERROR(VLOOKUP(AG513,$A:$C,4,0),"")</f>
        <v/>
      </c>
      <c r="AL513" s="4" t="str">
        <f>IFERROR(VLOOKUP(AJ513,$A:$C,4,0),"")</f>
        <v/>
      </c>
      <c r="AM513" s="8" t="str" cm="1">
        <f t="array" ref="AM513">IFERROR(INDEX($A$4:$N$1000,SMALL(IF((INDEX(MID($A$4:$N$1000,1,2),,11)&lt;&gt;"NN")*(INDEX($A$4:$N$1000,,13)&gt;=0)*(INDEX($A$4:$N$1000,,13)&lt;50)*(INDEX($A$4:$N$1000,,13)&lt;&gt;""),MATCH(ROW($A$4:$N$1000),ROW($A$4:$N$1000)),""),ROWS($A$4:A513)),COLUMNS($A$1:A510)),"")</f>
        <v/>
      </c>
      <c r="AN513" s="4" t="str">
        <f>IFERROR(VLOOKUP(AM513,$A:$N,13,0),"")</f>
        <v/>
      </c>
      <c r="AO513" s="4" t="str">
        <f ca="1"/>
        <v/>
      </c>
      <c r="AP513" s="4" t="str">
        <f ca="1"/>
        <v/>
      </c>
      <c r="AQ513" s="4" t="str">
        <f t="shared" ca="1" si="50"/>
        <v/>
      </c>
      <c r="AT513" s="4" t="str">
        <f>IFERROR(VLOOKUP(AR513,$A:$C,4,0),"")</f>
        <v/>
      </c>
      <c r="AU513" s="8" t="str" cm="1">
        <f t="array" ref="AU513">IFERROR(INDEX($A$4:$N$1000,SMALL(IF((INDEX(MID($A$4:$N$1000,1,2),,11)="NN")*(INDEX($A$4:$N$1000,,13)&gt;=0)*(INDEX($A$4:$N$1000,,13)&lt;&gt;""),MATCH(ROW($A$4:$N$1000),ROW($A$4:$N$1000)),""),ROWS($A$4:A513)),COLUMNS($A$1:A510)),"")</f>
        <v/>
      </c>
      <c r="AV513" s="4" t="str">
        <f>IFERROR(VLOOKUP(AU513,$A:$N,13,0),"")</f>
        <v/>
      </c>
      <c r="AW513" s="4" t="str">
        <f ca="1"/>
        <v/>
      </c>
      <c r="AX513" s="4" t="str">
        <f ca="1"/>
        <v/>
      </c>
      <c r="AY513" s="4" t="str">
        <f ca="1">IFERROR(VLOOKUP(AW513,$A:$C,4,0),"")</f>
        <v/>
      </c>
    </row>
    <row r="514" spans="1:5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 s="20"/>
      <c r="Q514" s="4" t="str" cm="1">
        <f t="array" ref="Q514">IFERROR(INDEX($A$4:$N$1000,SMALL(IF((INDEX(MID($A$4:$N$1000,1,2),,11)&lt;&gt;"NN")*(INDEX($A$4:$N$1000,,13)&gt;=100)*(INDEX($A$4:$N$1000,,13)&lt;&gt;""),MATCH(ROW($A$4:$N$1000),ROW($A$4:$N$1000)),""),ROWS($A$4:A514)),COLUMNS($A$1:A511)),"")</f>
        <v/>
      </c>
      <c r="R514" s="4" t="str">
        <f>IFERROR(VLOOKUP(Q514,$A:$N,13,0),"")</f>
        <v/>
      </c>
      <c r="S514" s="4" t="str">
        <f ca="1"/>
        <v/>
      </c>
      <c r="T514" s="4" t="str">
        <f ca="1"/>
        <v/>
      </c>
      <c r="U514" s="4" t="str">
        <f t="shared" ca="1" si="47"/>
        <v/>
      </c>
      <c r="X514" s="4" t="str">
        <f>IFERROR(VLOOKUP(V514,$A:$C,4,0),"")</f>
        <v/>
      </c>
      <c r="AA514" s="4" t="str">
        <f t="shared" si="48"/>
        <v/>
      </c>
      <c r="AB514" s="8" t="str" cm="1">
        <f t="array" ref="AB514">IFERROR(INDEX($A$4:$N$1000,SMALL(IF((INDEX(MID($A$4:$N$1000,1,2),,11)&lt;&gt;"NN")*(INDEX($A$4:$N$1000,,13)&gt;=50)*(INDEX($A$4:$N$1000,,13)&lt;100)*(INDEX($A$4:$N$1000,,13)&lt;&gt;""),MATCH(ROW($A$4:$N$1000),ROW($A$4:$N$1000)),""),ROWS($A$4:A514)),COLUMNS($A$1:A511)),"")</f>
        <v/>
      </c>
      <c r="AC514" s="4" t="str">
        <f>IFERROR(VLOOKUP(AB514,$A:$N,13,0),"")</f>
        <v/>
      </c>
      <c r="AD514" s="4" t="str">
        <f ca="1"/>
        <v/>
      </c>
      <c r="AE514" s="4" t="str">
        <f ca="1"/>
        <v/>
      </c>
      <c r="AF514" s="4" t="str">
        <f t="shared" ca="1" si="49"/>
        <v/>
      </c>
      <c r="AI514" s="4" t="str">
        <f>IFERROR(VLOOKUP(AG514,$A:$C,4,0),"")</f>
        <v/>
      </c>
      <c r="AL514" s="4" t="str">
        <f>IFERROR(VLOOKUP(AJ514,$A:$C,4,0),"")</f>
        <v/>
      </c>
      <c r="AM514" s="8" t="str" cm="1">
        <f t="array" ref="AM514">IFERROR(INDEX($A$4:$N$1000,SMALL(IF((INDEX(MID($A$4:$N$1000,1,2),,11)&lt;&gt;"NN")*(INDEX($A$4:$N$1000,,13)&gt;=0)*(INDEX($A$4:$N$1000,,13)&lt;50)*(INDEX($A$4:$N$1000,,13)&lt;&gt;""),MATCH(ROW($A$4:$N$1000),ROW($A$4:$N$1000)),""),ROWS($A$4:A514)),COLUMNS($A$1:A511)),"")</f>
        <v/>
      </c>
      <c r="AN514" s="4" t="str">
        <f>IFERROR(VLOOKUP(AM514,$A:$N,13,0),"")</f>
        <v/>
      </c>
      <c r="AO514" s="4" t="str">
        <f ca="1"/>
        <v/>
      </c>
      <c r="AP514" s="4" t="str">
        <f ca="1"/>
        <v/>
      </c>
      <c r="AQ514" s="4" t="str">
        <f t="shared" ca="1" si="50"/>
        <v/>
      </c>
      <c r="AT514" s="4" t="str">
        <f>IFERROR(VLOOKUP(AR514,$A:$C,4,0),"")</f>
        <v/>
      </c>
      <c r="AU514" s="8" t="str" cm="1">
        <f t="array" ref="AU514">IFERROR(INDEX($A$4:$N$1000,SMALL(IF((INDEX(MID($A$4:$N$1000,1,2),,11)="NN")*(INDEX($A$4:$N$1000,,13)&gt;=0)*(INDEX($A$4:$N$1000,,13)&lt;&gt;""),MATCH(ROW($A$4:$N$1000),ROW($A$4:$N$1000)),""),ROWS($A$4:A514)),COLUMNS($A$1:A511)),"")</f>
        <v/>
      </c>
      <c r="AV514" s="4" t="str">
        <f>IFERROR(VLOOKUP(AU514,$A:$N,13,0),"")</f>
        <v/>
      </c>
      <c r="AW514" s="4" t="str">
        <f ca="1"/>
        <v/>
      </c>
      <c r="AX514" s="4" t="str">
        <f ca="1"/>
        <v/>
      </c>
      <c r="AY514" s="4" t="str">
        <f ca="1">IFERROR(VLOOKUP(AW514,$A:$C,4,0),"")</f>
        <v/>
      </c>
    </row>
    <row r="515" spans="1:5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 s="20"/>
      <c r="Q515" s="4" t="str" cm="1">
        <f t="array" ref="Q515">IFERROR(INDEX($A$4:$N$1000,SMALL(IF((INDEX(MID($A$4:$N$1000,1,2),,11)&lt;&gt;"NN")*(INDEX($A$4:$N$1000,,13)&gt;=100)*(INDEX($A$4:$N$1000,,13)&lt;&gt;""),MATCH(ROW($A$4:$N$1000),ROW($A$4:$N$1000)),""),ROWS($A$4:A515)),COLUMNS($A$1:A512)),"")</f>
        <v/>
      </c>
      <c r="R515" s="4" t="str">
        <f>IFERROR(VLOOKUP(Q515,$A:$N,13,0),"")</f>
        <v/>
      </c>
      <c r="S515" s="4" t="str">
        <f ca="1"/>
        <v/>
      </c>
      <c r="T515" s="4" t="str">
        <f ca="1"/>
        <v/>
      </c>
      <c r="U515" s="4" t="str">
        <f t="shared" ca="1" si="47"/>
        <v/>
      </c>
      <c r="X515" s="4" t="str">
        <f>IFERROR(VLOOKUP(V515,$A:$C,4,0),"")</f>
        <v/>
      </c>
      <c r="AA515" s="4" t="str">
        <f t="shared" si="48"/>
        <v/>
      </c>
      <c r="AB515" s="8" t="str" cm="1">
        <f t="array" ref="AB515">IFERROR(INDEX($A$4:$N$1000,SMALL(IF((INDEX(MID($A$4:$N$1000,1,2),,11)&lt;&gt;"NN")*(INDEX($A$4:$N$1000,,13)&gt;=50)*(INDEX($A$4:$N$1000,,13)&lt;100)*(INDEX($A$4:$N$1000,,13)&lt;&gt;""),MATCH(ROW($A$4:$N$1000),ROW($A$4:$N$1000)),""),ROWS($A$4:A515)),COLUMNS($A$1:A512)),"")</f>
        <v/>
      </c>
      <c r="AC515" s="4" t="str">
        <f>IFERROR(VLOOKUP(AB515,$A:$N,13,0),"")</f>
        <v/>
      </c>
      <c r="AD515" s="4" t="str">
        <f ca="1"/>
        <v/>
      </c>
      <c r="AE515" s="4" t="str">
        <f ca="1"/>
        <v/>
      </c>
      <c r="AF515" s="4" t="str">
        <f t="shared" ca="1" si="49"/>
        <v/>
      </c>
      <c r="AI515" s="4" t="str">
        <f>IFERROR(VLOOKUP(AG515,$A:$C,4,0),"")</f>
        <v/>
      </c>
      <c r="AL515" s="4" t="str">
        <f>IFERROR(VLOOKUP(AJ515,$A:$C,4,0),"")</f>
        <v/>
      </c>
      <c r="AM515" s="8" t="str" cm="1">
        <f t="array" ref="AM515">IFERROR(INDEX($A$4:$N$1000,SMALL(IF((INDEX(MID($A$4:$N$1000,1,2),,11)&lt;&gt;"NN")*(INDEX($A$4:$N$1000,,13)&gt;=0)*(INDEX($A$4:$N$1000,,13)&lt;50)*(INDEX($A$4:$N$1000,,13)&lt;&gt;""),MATCH(ROW($A$4:$N$1000),ROW($A$4:$N$1000)),""),ROWS($A$4:A515)),COLUMNS($A$1:A512)),"")</f>
        <v/>
      </c>
      <c r="AN515" s="4" t="str">
        <f>IFERROR(VLOOKUP(AM515,$A:$N,13,0),"")</f>
        <v/>
      </c>
      <c r="AO515" s="4" t="str">
        <f ca="1"/>
        <v/>
      </c>
      <c r="AP515" s="4" t="str">
        <f ca="1"/>
        <v/>
      </c>
      <c r="AQ515" s="4" t="str">
        <f t="shared" ca="1" si="50"/>
        <v/>
      </c>
      <c r="AT515" s="4" t="str">
        <f>IFERROR(VLOOKUP(AR515,$A:$C,4,0),"")</f>
        <v/>
      </c>
      <c r="AU515" s="8" t="str" cm="1">
        <f t="array" ref="AU515">IFERROR(INDEX($A$4:$N$1000,SMALL(IF((INDEX(MID($A$4:$N$1000,1,2),,11)="NN")*(INDEX($A$4:$N$1000,,13)&gt;=0)*(INDEX($A$4:$N$1000,,13)&lt;&gt;""),MATCH(ROW($A$4:$N$1000),ROW($A$4:$N$1000)),""),ROWS($A$4:A515)),COLUMNS($A$1:A512)),"")</f>
        <v/>
      </c>
      <c r="AV515" s="4" t="str">
        <f>IFERROR(VLOOKUP(AU515,$A:$N,13,0),"")</f>
        <v/>
      </c>
      <c r="AW515" s="4" t="str">
        <f ca="1"/>
        <v/>
      </c>
      <c r="AX515" s="4" t="str">
        <f ca="1"/>
        <v/>
      </c>
      <c r="AY515" s="4" t="str">
        <f ca="1">IFERROR(VLOOKUP(AW515,$A:$C,4,0),"")</f>
        <v/>
      </c>
    </row>
    <row r="516" spans="1:5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 s="20"/>
      <c r="Q516" s="4" t="str" cm="1">
        <f t="array" ref="Q516">IFERROR(INDEX($A$4:$N$1000,SMALL(IF((INDEX(MID($A$4:$N$1000,1,2),,11)&lt;&gt;"NN")*(INDEX($A$4:$N$1000,,13)&gt;=100)*(INDEX($A$4:$N$1000,,13)&lt;&gt;""),MATCH(ROW($A$4:$N$1000),ROW($A$4:$N$1000)),""),ROWS($A$4:A516)),COLUMNS($A$1:A513)),"")</f>
        <v/>
      </c>
      <c r="R516" s="4" t="str">
        <f>IFERROR(VLOOKUP(Q516,$A:$N,13,0),"")</f>
        <v/>
      </c>
      <c r="S516" s="4" t="str">
        <f ca="1"/>
        <v/>
      </c>
      <c r="T516" s="4" t="str">
        <f ca="1"/>
        <v/>
      </c>
      <c r="U516" s="4" t="str">
        <f t="shared" ca="1" si="47"/>
        <v/>
      </c>
      <c r="X516" s="4" t="str">
        <f>IFERROR(VLOOKUP(V516,$A:$C,4,0),"")</f>
        <v/>
      </c>
      <c r="AA516" s="4" t="str">
        <f t="shared" si="48"/>
        <v/>
      </c>
      <c r="AB516" s="8" t="str" cm="1">
        <f t="array" ref="AB516">IFERROR(INDEX($A$4:$N$1000,SMALL(IF((INDEX(MID($A$4:$N$1000,1,2),,11)&lt;&gt;"NN")*(INDEX($A$4:$N$1000,,13)&gt;=50)*(INDEX($A$4:$N$1000,,13)&lt;100)*(INDEX($A$4:$N$1000,,13)&lt;&gt;""),MATCH(ROW($A$4:$N$1000),ROW($A$4:$N$1000)),""),ROWS($A$4:A516)),COLUMNS($A$1:A513)),"")</f>
        <v/>
      </c>
      <c r="AC516" s="4" t="str">
        <f>IFERROR(VLOOKUP(AB516,$A:$N,13,0),"")</f>
        <v/>
      </c>
      <c r="AD516" s="4" t="str">
        <f ca="1"/>
        <v/>
      </c>
      <c r="AE516" s="4" t="str">
        <f ca="1"/>
        <v/>
      </c>
      <c r="AF516" s="4" t="str">
        <f t="shared" ca="1" si="49"/>
        <v/>
      </c>
      <c r="AI516" s="4" t="str">
        <f>IFERROR(VLOOKUP(AG516,$A:$C,4,0),"")</f>
        <v/>
      </c>
      <c r="AL516" s="4" t="str">
        <f>IFERROR(VLOOKUP(AJ516,$A:$C,4,0),"")</f>
        <v/>
      </c>
      <c r="AM516" s="8" t="str" cm="1">
        <f t="array" ref="AM516">IFERROR(INDEX($A$4:$N$1000,SMALL(IF((INDEX(MID($A$4:$N$1000,1,2),,11)&lt;&gt;"NN")*(INDEX($A$4:$N$1000,,13)&gt;=0)*(INDEX($A$4:$N$1000,,13)&lt;50)*(INDEX($A$4:$N$1000,,13)&lt;&gt;""),MATCH(ROW($A$4:$N$1000),ROW($A$4:$N$1000)),""),ROWS($A$4:A516)),COLUMNS($A$1:A513)),"")</f>
        <v/>
      </c>
      <c r="AN516" s="4" t="str">
        <f>IFERROR(VLOOKUP(AM516,$A:$N,13,0),"")</f>
        <v/>
      </c>
      <c r="AO516" s="4" t="str">
        <f ca="1"/>
        <v/>
      </c>
      <c r="AP516" s="4" t="str">
        <f ca="1"/>
        <v/>
      </c>
      <c r="AQ516" s="4" t="str">
        <f t="shared" ca="1" si="50"/>
        <v/>
      </c>
      <c r="AT516" s="4" t="str">
        <f>IFERROR(VLOOKUP(AR516,$A:$C,4,0),"")</f>
        <v/>
      </c>
      <c r="AU516" s="8" t="str" cm="1">
        <f t="array" ref="AU516">IFERROR(INDEX($A$4:$N$1000,SMALL(IF((INDEX(MID($A$4:$N$1000,1,2),,11)="NN")*(INDEX($A$4:$N$1000,,13)&gt;=0)*(INDEX($A$4:$N$1000,,13)&lt;&gt;""),MATCH(ROW($A$4:$N$1000),ROW($A$4:$N$1000)),""),ROWS($A$4:A516)),COLUMNS($A$1:A513)),"")</f>
        <v/>
      </c>
      <c r="AV516" s="4" t="str">
        <f>IFERROR(VLOOKUP(AU516,$A:$N,13,0),"")</f>
        <v/>
      </c>
      <c r="AW516" s="4" t="str">
        <f ca="1"/>
        <v/>
      </c>
      <c r="AX516" s="4" t="str">
        <f ca="1"/>
        <v/>
      </c>
      <c r="AY516" s="4" t="str">
        <f ca="1">IFERROR(VLOOKUP(AW516,$A:$C,4,0),"")</f>
        <v/>
      </c>
    </row>
    <row r="517" spans="1:5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 s="20"/>
      <c r="Q517" s="4" t="str" cm="1">
        <f t="array" ref="Q517">IFERROR(INDEX($A$4:$N$1000,SMALL(IF((INDEX(MID($A$4:$N$1000,1,2),,11)&lt;&gt;"NN")*(INDEX($A$4:$N$1000,,13)&gt;=100)*(INDEX($A$4:$N$1000,,13)&lt;&gt;""),MATCH(ROW($A$4:$N$1000),ROW($A$4:$N$1000)),""),ROWS($A$4:A517)),COLUMNS($A$1:A514)),"")</f>
        <v/>
      </c>
      <c r="R517" s="4" t="str">
        <f>IFERROR(VLOOKUP(Q517,$A:$N,13,0),"")</f>
        <v/>
      </c>
      <c r="S517" s="4" t="str">
        <f ca="1"/>
        <v/>
      </c>
      <c r="T517" s="4" t="str">
        <f ca="1"/>
        <v/>
      </c>
      <c r="U517" s="4" t="str">
        <f t="shared" ref="U517:U580" ca="1" si="51">IFERROR(VLOOKUP(S517,$A:$C,3,0),"")</f>
        <v/>
      </c>
      <c r="X517" s="4" t="str">
        <f>IFERROR(VLOOKUP(V517,$A:$C,4,0),"")</f>
        <v/>
      </c>
      <c r="AA517" s="4" t="str">
        <f t="shared" ref="AA517:AA580" si="52">IFERROR(VLOOKUP(Y517,$A:$C,3,0),"")</f>
        <v/>
      </c>
      <c r="AB517" s="8" t="str" cm="1">
        <f t="array" ref="AB517">IFERROR(INDEX($A$4:$N$1000,SMALL(IF((INDEX(MID($A$4:$N$1000,1,2),,11)&lt;&gt;"NN")*(INDEX($A$4:$N$1000,,13)&gt;=50)*(INDEX($A$4:$N$1000,,13)&lt;100)*(INDEX($A$4:$N$1000,,13)&lt;&gt;""),MATCH(ROW($A$4:$N$1000),ROW($A$4:$N$1000)),""),ROWS($A$4:A517)),COLUMNS($A$1:A514)),"")</f>
        <v/>
      </c>
      <c r="AC517" s="4" t="str">
        <f>IFERROR(VLOOKUP(AB517,$A:$N,13,0),"")</f>
        <v/>
      </c>
      <c r="AD517" s="4" t="str">
        <f ca="1"/>
        <v/>
      </c>
      <c r="AE517" s="4" t="str">
        <f ca="1"/>
        <v/>
      </c>
      <c r="AF517" s="4" t="str">
        <f t="shared" ref="AF517:AF580" ca="1" si="53">IFERROR(VLOOKUP(AD517,$A:$C,4,0),"")</f>
        <v/>
      </c>
      <c r="AI517" s="4" t="str">
        <f>IFERROR(VLOOKUP(AG517,$A:$C,4,0),"")</f>
        <v/>
      </c>
      <c r="AL517" s="4" t="str">
        <f>IFERROR(VLOOKUP(AJ517,$A:$C,4,0),"")</f>
        <v/>
      </c>
      <c r="AM517" s="8" t="str" cm="1">
        <f t="array" ref="AM517">IFERROR(INDEX($A$4:$N$1000,SMALL(IF((INDEX(MID($A$4:$N$1000,1,2),,11)&lt;&gt;"NN")*(INDEX($A$4:$N$1000,,13)&gt;=0)*(INDEX($A$4:$N$1000,,13)&lt;50)*(INDEX($A$4:$N$1000,,13)&lt;&gt;""),MATCH(ROW($A$4:$N$1000),ROW($A$4:$N$1000)),""),ROWS($A$4:A517)),COLUMNS($A$1:A514)),"")</f>
        <v/>
      </c>
      <c r="AN517" s="4" t="str">
        <f>IFERROR(VLOOKUP(AM517,$A:$N,13,0),"")</f>
        <v/>
      </c>
      <c r="AO517" s="4" t="str">
        <f ca="1"/>
        <v/>
      </c>
      <c r="AP517" s="4" t="str">
        <f ca="1"/>
        <v/>
      </c>
      <c r="AQ517" s="4" t="str">
        <f t="shared" ref="AQ517:AQ580" ca="1" si="54">IFERROR(VLOOKUP(AO517,$A:$C,4,0),"")</f>
        <v/>
      </c>
      <c r="AT517" s="4" t="str">
        <f>IFERROR(VLOOKUP(AR517,$A:$C,4,0),"")</f>
        <v/>
      </c>
      <c r="AU517" s="8" t="str" cm="1">
        <f t="array" ref="AU517">IFERROR(INDEX($A$4:$N$1000,SMALL(IF((INDEX(MID($A$4:$N$1000,1,2),,11)="NN")*(INDEX($A$4:$N$1000,,13)&gt;=0)*(INDEX($A$4:$N$1000,,13)&lt;&gt;""),MATCH(ROW($A$4:$N$1000),ROW($A$4:$N$1000)),""),ROWS($A$4:A517)),COLUMNS($A$1:A514)),"")</f>
        <v/>
      </c>
      <c r="AV517" s="4" t="str">
        <f>IFERROR(VLOOKUP(AU517,$A:$N,13,0),"")</f>
        <v/>
      </c>
      <c r="AW517" s="4" t="str">
        <f ca="1"/>
        <v/>
      </c>
      <c r="AX517" s="4" t="str">
        <f ca="1"/>
        <v/>
      </c>
      <c r="AY517" s="4" t="str">
        <f ca="1">IFERROR(VLOOKUP(AW517,$A:$C,4,0),"")</f>
        <v/>
      </c>
    </row>
    <row r="518" spans="1:5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 s="20"/>
      <c r="Q518" s="4" t="str" cm="1">
        <f t="array" ref="Q518">IFERROR(INDEX($A$4:$N$1000,SMALL(IF((INDEX(MID($A$4:$N$1000,1,2),,11)&lt;&gt;"NN")*(INDEX($A$4:$N$1000,,13)&gt;=100)*(INDEX($A$4:$N$1000,,13)&lt;&gt;""),MATCH(ROW($A$4:$N$1000),ROW($A$4:$N$1000)),""),ROWS($A$4:A518)),COLUMNS($A$1:A515)),"")</f>
        <v/>
      </c>
      <c r="R518" s="4" t="str">
        <f>IFERROR(VLOOKUP(Q518,$A:$N,13,0),"")</f>
        <v/>
      </c>
      <c r="S518" s="4" t="str">
        <f ca="1"/>
        <v/>
      </c>
      <c r="T518" s="4" t="str">
        <f ca="1"/>
        <v/>
      </c>
      <c r="U518" s="4" t="str">
        <f t="shared" ca="1" si="51"/>
        <v/>
      </c>
      <c r="X518" s="4" t="str">
        <f>IFERROR(VLOOKUP(V518,$A:$C,4,0),"")</f>
        <v/>
      </c>
      <c r="AA518" s="4" t="str">
        <f t="shared" si="52"/>
        <v/>
      </c>
      <c r="AB518" s="8" t="str" cm="1">
        <f t="array" ref="AB518">IFERROR(INDEX($A$4:$N$1000,SMALL(IF((INDEX(MID($A$4:$N$1000,1,2),,11)&lt;&gt;"NN")*(INDEX($A$4:$N$1000,,13)&gt;=50)*(INDEX($A$4:$N$1000,,13)&lt;100)*(INDEX($A$4:$N$1000,,13)&lt;&gt;""),MATCH(ROW($A$4:$N$1000),ROW($A$4:$N$1000)),""),ROWS($A$4:A518)),COLUMNS($A$1:A515)),"")</f>
        <v/>
      </c>
      <c r="AC518" s="4" t="str">
        <f>IFERROR(VLOOKUP(AB518,$A:$N,13,0),"")</f>
        <v/>
      </c>
      <c r="AD518" s="4" t="str">
        <f ca="1"/>
        <v/>
      </c>
      <c r="AE518" s="4" t="str">
        <f ca="1"/>
        <v/>
      </c>
      <c r="AF518" s="4" t="str">
        <f t="shared" ca="1" si="53"/>
        <v/>
      </c>
      <c r="AI518" s="4" t="str">
        <f>IFERROR(VLOOKUP(AG518,$A:$C,4,0),"")</f>
        <v/>
      </c>
      <c r="AL518" s="4" t="str">
        <f>IFERROR(VLOOKUP(AJ518,$A:$C,4,0),"")</f>
        <v/>
      </c>
      <c r="AM518" s="8" t="str" cm="1">
        <f t="array" ref="AM518">IFERROR(INDEX($A$4:$N$1000,SMALL(IF((INDEX(MID($A$4:$N$1000,1,2),,11)&lt;&gt;"NN")*(INDEX($A$4:$N$1000,,13)&gt;=0)*(INDEX($A$4:$N$1000,,13)&lt;50)*(INDEX($A$4:$N$1000,,13)&lt;&gt;""),MATCH(ROW($A$4:$N$1000),ROW($A$4:$N$1000)),""),ROWS($A$4:A518)),COLUMNS($A$1:A515)),"")</f>
        <v/>
      </c>
      <c r="AN518" s="4" t="str">
        <f>IFERROR(VLOOKUP(AM518,$A:$N,13,0),"")</f>
        <v/>
      </c>
      <c r="AO518" s="4" t="str">
        <f ca="1"/>
        <v/>
      </c>
      <c r="AP518" s="4" t="str">
        <f ca="1"/>
        <v/>
      </c>
      <c r="AQ518" s="4" t="str">
        <f t="shared" ca="1" si="54"/>
        <v/>
      </c>
      <c r="AT518" s="4" t="str">
        <f>IFERROR(VLOOKUP(AR518,$A:$C,4,0),"")</f>
        <v/>
      </c>
      <c r="AU518" s="8" t="str" cm="1">
        <f t="array" ref="AU518">IFERROR(INDEX($A$4:$N$1000,SMALL(IF((INDEX(MID($A$4:$N$1000,1,2),,11)="NN")*(INDEX($A$4:$N$1000,,13)&gt;=0)*(INDEX($A$4:$N$1000,,13)&lt;&gt;""),MATCH(ROW($A$4:$N$1000),ROW($A$4:$N$1000)),""),ROWS($A$4:A518)),COLUMNS($A$1:A515)),"")</f>
        <v/>
      </c>
      <c r="AV518" s="4" t="str">
        <f>IFERROR(VLOOKUP(AU518,$A:$N,13,0),"")</f>
        <v/>
      </c>
      <c r="AW518" s="4" t="str">
        <f ca="1"/>
        <v/>
      </c>
      <c r="AX518" s="4" t="str">
        <f ca="1"/>
        <v/>
      </c>
      <c r="AY518" s="4" t="str">
        <f ca="1">IFERROR(VLOOKUP(AW518,$A:$C,4,0),"")</f>
        <v/>
      </c>
    </row>
    <row r="519" spans="1:5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 s="20"/>
      <c r="Q519" s="4" t="str" cm="1">
        <f t="array" ref="Q519">IFERROR(INDEX($A$4:$N$1000,SMALL(IF((INDEX(MID($A$4:$N$1000,1,2),,11)&lt;&gt;"NN")*(INDEX($A$4:$N$1000,,13)&gt;=100)*(INDEX($A$4:$N$1000,,13)&lt;&gt;""),MATCH(ROW($A$4:$N$1000),ROW($A$4:$N$1000)),""),ROWS($A$4:A519)),COLUMNS($A$1:A516)),"")</f>
        <v/>
      </c>
      <c r="R519" s="4" t="str">
        <f>IFERROR(VLOOKUP(Q519,$A:$N,13,0),"")</f>
        <v/>
      </c>
      <c r="S519" s="4" t="str">
        <f ca="1"/>
        <v/>
      </c>
      <c r="T519" s="4" t="str">
        <f ca="1"/>
        <v/>
      </c>
      <c r="U519" s="4" t="str">
        <f t="shared" ca="1" si="51"/>
        <v/>
      </c>
      <c r="X519" s="4" t="str">
        <f>IFERROR(VLOOKUP(V519,$A:$C,4,0),"")</f>
        <v/>
      </c>
      <c r="AA519" s="4" t="str">
        <f t="shared" si="52"/>
        <v/>
      </c>
      <c r="AB519" s="8" t="str" cm="1">
        <f t="array" ref="AB519">IFERROR(INDEX($A$4:$N$1000,SMALL(IF((INDEX(MID($A$4:$N$1000,1,2),,11)&lt;&gt;"NN")*(INDEX($A$4:$N$1000,,13)&gt;=50)*(INDEX($A$4:$N$1000,,13)&lt;100)*(INDEX($A$4:$N$1000,,13)&lt;&gt;""),MATCH(ROW($A$4:$N$1000),ROW($A$4:$N$1000)),""),ROWS($A$4:A519)),COLUMNS($A$1:A516)),"")</f>
        <v/>
      </c>
      <c r="AC519" s="4" t="str">
        <f>IFERROR(VLOOKUP(AB519,$A:$N,13,0),"")</f>
        <v/>
      </c>
      <c r="AD519" s="4" t="str">
        <f ca="1"/>
        <v/>
      </c>
      <c r="AE519" s="4" t="str">
        <f ca="1"/>
        <v/>
      </c>
      <c r="AF519" s="4" t="str">
        <f t="shared" ca="1" si="53"/>
        <v/>
      </c>
      <c r="AI519" s="4" t="str">
        <f>IFERROR(VLOOKUP(AG519,$A:$C,4,0),"")</f>
        <v/>
      </c>
      <c r="AL519" s="4" t="str">
        <f>IFERROR(VLOOKUP(AJ519,$A:$C,4,0),"")</f>
        <v/>
      </c>
      <c r="AM519" s="8" t="str" cm="1">
        <f t="array" ref="AM519">IFERROR(INDEX($A$4:$N$1000,SMALL(IF((INDEX(MID($A$4:$N$1000,1,2),,11)&lt;&gt;"NN")*(INDEX($A$4:$N$1000,,13)&gt;=0)*(INDEX($A$4:$N$1000,,13)&lt;50)*(INDEX($A$4:$N$1000,,13)&lt;&gt;""),MATCH(ROW($A$4:$N$1000),ROW($A$4:$N$1000)),""),ROWS($A$4:A519)),COLUMNS($A$1:A516)),"")</f>
        <v/>
      </c>
      <c r="AN519" s="4" t="str">
        <f>IFERROR(VLOOKUP(AM519,$A:$N,13,0),"")</f>
        <v/>
      </c>
      <c r="AO519" s="4" t="str">
        <f ca="1"/>
        <v/>
      </c>
      <c r="AP519" s="4" t="str">
        <f ca="1"/>
        <v/>
      </c>
      <c r="AQ519" s="4" t="str">
        <f t="shared" ca="1" si="54"/>
        <v/>
      </c>
      <c r="AT519" s="4" t="str">
        <f>IFERROR(VLOOKUP(AR519,$A:$C,4,0),"")</f>
        <v/>
      </c>
      <c r="AU519" s="8" t="str" cm="1">
        <f t="array" ref="AU519">IFERROR(INDEX($A$4:$N$1000,SMALL(IF((INDEX(MID($A$4:$N$1000,1,2),,11)="NN")*(INDEX($A$4:$N$1000,,13)&gt;=0)*(INDEX($A$4:$N$1000,,13)&lt;&gt;""),MATCH(ROW($A$4:$N$1000),ROW($A$4:$N$1000)),""),ROWS($A$4:A519)),COLUMNS($A$1:A516)),"")</f>
        <v/>
      </c>
      <c r="AV519" s="4" t="str">
        <f>IFERROR(VLOOKUP(AU519,$A:$N,13,0),"")</f>
        <v/>
      </c>
      <c r="AW519" s="4" t="str">
        <f ca="1"/>
        <v/>
      </c>
      <c r="AX519" s="4" t="str">
        <f ca="1"/>
        <v/>
      </c>
      <c r="AY519" s="4" t="str">
        <f ca="1">IFERROR(VLOOKUP(AW519,$A:$C,4,0),"")</f>
        <v/>
      </c>
    </row>
    <row r="520" spans="1:5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 s="20"/>
      <c r="Q520" s="4" t="str" cm="1">
        <f t="array" ref="Q520">IFERROR(INDEX($A$4:$N$1000,SMALL(IF((INDEX(MID($A$4:$N$1000,1,2),,11)&lt;&gt;"NN")*(INDEX($A$4:$N$1000,,13)&gt;=100)*(INDEX($A$4:$N$1000,,13)&lt;&gt;""),MATCH(ROW($A$4:$N$1000),ROW($A$4:$N$1000)),""),ROWS($A$4:A520)),COLUMNS($A$1:A517)),"")</f>
        <v/>
      </c>
      <c r="R520" s="4" t="str">
        <f>IFERROR(VLOOKUP(Q520,$A:$N,13,0),"")</f>
        <v/>
      </c>
      <c r="S520" s="4" t="str">
        <f ca="1"/>
        <v/>
      </c>
      <c r="T520" s="4" t="str">
        <f ca="1"/>
        <v/>
      </c>
      <c r="U520" s="4" t="str">
        <f t="shared" ca="1" si="51"/>
        <v/>
      </c>
      <c r="X520" s="4" t="str">
        <f>IFERROR(VLOOKUP(V520,$A:$C,4,0),"")</f>
        <v/>
      </c>
      <c r="AA520" s="4" t="str">
        <f t="shared" si="52"/>
        <v/>
      </c>
      <c r="AB520" s="8" t="str" cm="1">
        <f t="array" ref="AB520">IFERROR(INDEX($A$4:$N$1000,SMALL(IF((INDEX(MID($A$4:$N$1000,1,2),,11)&lt;&gt;"NN")*(INDEX($A$4:$N$1000,,13)&gt;=50)*(INDEX($A$4:$N$1000,,13)&lt;100)*(INDEX($A$4:$N$1000,,13)&lt;&gt;""),MATCH(ROW($A$4:$N$1000),ROW($A$4:$N$1000)),""),ROWS($A$4:A520)),COLUMNS($A$1:A517)),"")</f>
        <v/>
      </c>
      <c r="AC520" s="4" t="str">
        <f>IFERROR(VLOOKUP(AB520,$A:$N,13,0),"")</f>
        <v/>
      </c>
      <c r="AD520" s="4" t="str">
        <f ca="1"/>
        <v/>
      </c>
      <c r="AE520" s="4" t="str">
        <f ca="1"/>
        <v/>
      </c>
      <c r="AF520" s="4" t="str">
        <f t="shared" ca="1" si="53"/>
        <v/>
      </c>
      <c r="AI520" s="4" t="str">
        <f>IFERROR(VLOOKUP(AG520,$A:$C,4,0),"")</f>
        <v/>
      </c>
      <c r="AL520" s="4" t="str">
        <f>IFERROR(VLOOKUP(AJ520,$A:$C,4,0),"")</f>
        <v/>
      </c>
      <c r="AM520" s="8" t="str" cm="1">
        <f t="array" ref="AM520">IFERROR(INDEX($A$4:$N$1000,SMALL(IF((INDEX(MID($A$4:$N$1000,1,2),,11)&lt;&gt;"NN")*(INDEX($A$4:$N$1000,,13)&gt;=0)*(INDEX($A$4:$N$1000,,13)&lt;50)*(INDEX($A$4:$N$1000,,13)&lt;&gt;""),MATCH(ROW($A$4:$N$1000),ROW($A$4:$N$1000)),""),ROWS($A$4:A520)),COLUMNS($A$1:A517)),"")</f>
        <v/>
      </c>
      <c r="AN520" s="4" t="str">
        <f>IFERROR(VLOOKUP(AM520,$A:$N,13,0),"")</f>
        <v/>
      </c>
      <c r="AO520" s="4" t="str">
        <f ca="1"/>
        <v/>
      </c>
      <c r="AP520" s="4" t="str">
        <f ca="1"/>
        <v/>
      </c>
      <c r="AQ520" s="4" t="str">
        <f t="shared" ca="1" si="54"/>
        <v/>
      </c>
      <c r="AT520" s="4" t="str">
        <f>IFERROR(VLOOKUP(AR520,$A:$C,4,0),"")</f>
        <v/>
      </c>
      <c r="AU520" s="8" t="str" cm="1">
        <f t="array" ref="AU520">IFERROR(INDEX($A$4:$N$1000,SMALL(IF((INDEX(MID($A$4:$N$1000,1,2),,11)="NN")*(INDEX($A$4:$N$1000,,13)&gt;=0)*(INDEX($A$4:$N$1000,,13)&lt;&gt;""),MATCH(ROW($A$4:$N$1000),ROW($A$4:$N$1000)),""),ROWS($A$4:A520)),COLUMNS($A$1:A517)),"")</f>
        <v/>
      </c>
      <c r="AV520" s="4" t="str">
        <f>IFERROR(VLOOKUP(AU520,$A:$N,13,0),"")</f>
        <v/>
      </c>
      <c r="AW520" s="4" t="str">
        <f ca="1"/>
        <v/>
      </c>
      <c r="AX520" s="4" t="str">
        <f ca="1"/>
        <v/>
      </c>
      <c r="AY520" s="4" t="str">
        <f ca="1">IFERROR(VLOOKUP(AW520,$A:$C,4,0),"")</f>
        <v/>
      </c>
    </row>
    <row r="521" spans="1:5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 s="20"/>
      <c r="Q521" s="4" t="str" cm="1">
        <f t="array" ref="Q521">IFERROR(INDEX($A$4:$N$1000,SMALL(IF((INDEX(MID($A$4:$N$1000,1,2),,11)&lt;&gt;"NN")*(INDEX($A$4:$N$1000,,13)&gt;=100)*(INDEX($A$4:$N$1000,,13)&lt;&gt;""),MATCH(ROW($A$4:$N$1000),ROW($A$4:$N$1000)),""),ROWS($A$4:A521)),COLUMNS($A$1:A518)),"")</f>
        <v/>
      </c>
      <c r="R521" s="4" t="str">
        <f>IFERROR(VLOOKUP(Q521,$A:$N,13,0),"")</f>
        <v/>
      </c>
      <c r="S521" s="4" t="str">
        <f ca="1"/>
        <v/>
      </c>
      <c r="T521" s="4" t="str">
        <f ca="1"/>
        <v/>
      </c>
      <c r="U521" s="4" t="str">
        <f t="shared" ca="1" si="51"/>
        <v/>
      </c>
      <c r="X521" s="4" t="str">
        <f>IFERROR(VLOOKUP(V521,$A:$C,4,0),"")</f>
        <v/>
      </c>
      <c r="AA521" s="4" t="str">
        <f t="shared" si="52"/>
        <v/>
      </c>
      <c r="AB521" s="8" t="str" cm="1">
        <f t="array" ref="AB521">IFERROR(INDEX($A$4:$N$1000,SMALL(IF((INDEX(MID($A$4:$N$1000,1,2),,11)&lt;&gt;"NN")*(INDEX($A$4:$N$1000,,13)&gt;=50)*(INDEX($A$4:$N$1000,,13)&lt;100)*(INDEX($A$4:$N$1000,,13)&lt;&gt;""),MATCH(ROW($A$4:$N$1000),ROW($A$4:$N$1000)),""),ROWS($A$4:A521)),COLUMNS($A$1:A518)),"")</f>
        <v/>
      </c>
      <c r="AC521" s="4" t="str">
        <f>IFERROR(VLOOKUP(AB521,$A:$N,13,0),"")</f>
        <v/>
      </c>
      <c r="AD521" s="4" t="str">
        <f ca="1"/>
        <v/>
      </c>
      <c r="AE521" s="4" t="str">
        <f ca="1"/>
        <v/>
      </c>
      <c r="AF521" s="4" t="str">
        <f t="shared" ca="1" si="53"/>
        <v/>
      </c>
      <c r="AI521" s="4" t="str">
        <f>IFERROR(VLOOKUP(AG521,$A:$C,4,0),"")</f>
        <v/>
      </c>
      <c r="AL521" s="4" t="str">
        <f>IFERROR(VLOOKUP(AJ521,$A:$C,4,0),"")</f>
        <v/>
      </c>
      <c r="AM521" s="8" t="str" cm="1">
        <f t="array" ref="AM521">IFERROR(INDEX($A$4:$N$1000,SMALL(IF((INDEX(MID($A$4:$N$1000,1,2),,11)&lt;&gt;"NN")*(INDEX($A$4:$N$1000,,13)&gt;=0)*(INDEX($A$4:$N$1000,,13)&lt;50)*(INDEX($A$4:$N$1000,,13)&lt;&gt;""),MATCH(ROW($A$4:$N$1000),ROW($A$4:$N$1000)),""),ROWS($A$4:A521)),COLUMNS($A$1:A518)),"")</f>
        <v/>
      </c>
      <c r="AN521" s="4" t="str">
        <f>IFERROR(VLOOKUP(AM521,$A:$N,13,0),"")</f>
        <v/>
      </c>
      <c r="AO521" s="4" t="str">
        <f ca="1"/>
        <v/>
      </c>
      <c r="AP521" s="4" t="str">
        <f ca="1"/>
        <v/>
      </c>
      <c r="AQ521" s="4" t="str">
        <f t="shared" ca="1" si="54"/>
        <v/>
      </c>
      <c r="AT521" s="4" t="str">
        <f>IFERROR(VLOOKUP(AR521,$A:$C,4,0),"")</f>
        <v/>
      </c>
      <c r="AU521" s="8" t="str" cm="1">
        <f t="array" ref="AU521">IFERROR(INDEX($A$4:$N$1000,SMALL(IF((INDEX(MID($A$4:$N$1000,1,2),,11)="NN")*(INDEX($A$4:$N$1000,,13)&gt;=0)*(INDEX($A$4:$N$1000,,13)&lt;&gt;""),MATCH(ROW($A$4:$N$1000),ROW($A$4:$N$1000)),""),ROWS($A$4:A521)),COLUMNS($A$1:A518)),"")</f>
        <v/>
      </c>
      <c r="AV521" s="4" t="str">
        <f>IFERROR(VLOOKUP(AU521,$A:$N,13,0),"")</f>
        <v/>
      </c>
      <c r="AW521" s="4" t="str">
        <f ca="1"/>
        <v/>
      </c>
      <c r="AX521" s="4" t="str">
        <f ca="1"/>
        <v/>
      </c>
      <c r="AY521" s="4" t="str">
        <f ca="1">IFERROR(VLOOKUP(AW521,$A:$C,4,0),"")</f>
        <v/>
      </c>
    </row>
    <row r="522" spans="1:5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 s="20"/>
      <c r="Q522" s="4" t="str" cm="1">
        <f t="array" ref="Q522">IFERROR(INDEX($A$4:$N$1000,SMALL(IF((INDEX(MID($A$4:$N$1000,1,2),,11)&lt;&gt;"NN")*(INDEX($A$4:$N$1000,,13)&gt;=100)*(INDEX($A$4:$N$1000,,13)&lt;&gt;""),MATCH(ROW($A$4:$N$1000),ROW($A$4:$N$1000)),""),ROWS($A$4:A522)),COLUMNS($A$1:A519)),"")</f>
        <v/>
      </c>
      <c r="R522" s="4" t="str">
        <f>IFERROR(VLOOKUP(Q522,$A:$N,13,0),"")</f>
        <v/>
      </c>
      <c r="S522" s="4" t="str">
        <f ca="1"/>
        <v/>
      </c>
      <c r="T522" s="4" t="str">
        <f ca="1"/>
        <v/>
      </c>
      <c r="U522" s="4" t="str">
        <f t="shared" ca="1" si="51"/>
        <v/>
      </c>
      <c r="X522" s="4" t="str">
        <f>IFERROR(VLOOKUP(V522,$A:$C,4,0),"")</f>
        <v/>
      </c>
      <c r="AA522" s="4" t="str">
        <f t="shared" si="52"/>
        <v/>
      </c>
      <c r="AB522" s="8" t="str" cm="1">
        <f t="array" ref="AB522">IFERROR(INDEX($A$4:$N$1000,SMALL(IF((INDEX(MID($A$4:$N$1000,1,2),,11)&lt;&gt;"NN")*(INDEX($A$4:$N$1000,,13)&gt;=50)*(INDEX($A$4:$N$1000,,13)&lt;100)*(INDEX($A$4:$N$1000,,13)&lt;&gt;""),MATCH(ROW($A$4:$N$1000),ROW($A$4:$N$1000)),""),ROWS($A$4:A522)),COLUMNS($A$1:A519)),"")</f>
        <v/>
      </c>
      <c r="AC522" s="4" t="str">
        <f>IFERROR(VLOOKUP(AB522,$A:$N,13,0),"")</f>
        <v/>
      </c>
      <c r="AD522" s="4" t="str">
        <f ca="1"/>
        <v/>
      </c>
      <c r="AE522" s="4" t="str">
        <f ca="1"/>
        <v/>
      </c>
      <c r="AF522" s="4" t="str">
        <f t="shared" ca="1" si="53"/>
        <v/>
      </c>
      <c r="AI522" s="4" t="str">
        <f>IFERROR(VLOOKUP(AG522,$A:$C,4,0),"")</f>
        <v/>
      </c>
      <c r="AL522" s="4" t="str">
        <f>IFERROR(VLOOKUP(AJ522,$A:$C,4,0),"")</f>
        <v/>
      </c>
      <c r="AM522" s="8" t="str" cm="1">
        <f t="array" ref="AM522">IFERROR(INDEX($A$4:$N$1000,SMALL(IF((INDEX(MID($A$4:$N$1000,1,2),,11)&lt;&gt;"NN")*(INDEX($A$4:$N$1000,,13)&gt;=0)*(INDEX($A$4:$N$1000,,13)&lt;50)*(INDEX($A$4:$N$1000,,13)&lt;&gt;""),MATCH(ROW($A$4:$N$1000),ROW($A$4:$N$1000)),""),ROWS($A$4:A522)),COLUMNS($A$1:A519)),"")</f>
        <v/>
      </c>
      <c r="AN522" s="4" t="str">
        <f>IFERROR(VLOOKUP(AM522,$A:$N,13,0),"")</f>
        <v/>
      </c>
      <c r="AO522" s="4" t="str">
        <f ca="1"/>
        <v/>
      </c>
      <c r="AP522" s="4" t="str">
        <f ca="1"/>
        <v/>
      </c>
      <c r="AQ522" s="4" t="str">
        <f t="shared" ca="1" si="54"/>
        <v/>
      </c>
      <c r="AT522" s="4" t="str">
        <f>IFERROR(VLOOKUP(AR522,$A:$C,4,0),"")</f>
        <v/>
      </c>
      <c r="AU522" s="8" t="str" cm="1">
        <f t="array" ref="AU522">IFERROR(INDEX($A$4:$N$1000,SMALL(IF((INDEX(MID($A$4:$N$1000,1,2),,11)="NN")*(INDEX($A$4:$N$1000,,13)&gt;=0)*(INDEX($A$4:$N$1000,,13)&lt;&gt;""),MATCH(ROW($A$4:$N$1000),ROW($A$4:$N$1000)),""),ROWS($A$4:A522)),COLUMNS($A$1:A519)),"")</f>
        <v/>
      </c>
      <c r="AV522" s="4" t="str">
        <f>IFERROR(VLOOKUP(AU522,$A:$N,13,0),"")</f>
        <v/>
      </c>
      <c r="AW522" s="4" t="str">
        <f ca="1"/>
        <v/>
      </c>
      <c r="AX522" s="4" t="str">
        <f ca="1"/>
        <v/>
      </c>
      <c r="AY522" s="4" t="str">
        <f ca="1">IFERROR(VLOOKUP(AW522,$A:$C,4,0),"")</f>
        <v/>
      </c>
    </row>
    <row r="523" spans="1:5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 s="20"/>
      <c r="Q523" s="4" t="str" cm="1">
        <f t="array" ref="Q523">IFERROR(INDEX($A$4:$N$1000,SMALL(IF((INDEX(MID($A$4:$N$1000,1,2),,11)&lt;&gt;"NN")*(INDEX($A$4:$N$1000,,13)&gt;=100)*(INDEX($A$4:$N$1000,,13)&lt;&gt;""),MATCH(ROW($A$4:$N$1000),ROW($A$4:$N$1000)),""),ROWS($A$4:A523)),COLUMNS($A$1:A520)),"")</f>
        <v/>
      </c>
      <c r="R523" s="4" t="str">
        <f>IFERROR(VLOOKUP(Q523,$A:$N,13,0),"")</f>
        <v/>
      </c>
      <c r="S523" s="4" t="str">
        <f ca="1"/>
        <v/>
      </c>
      <c r="T523" s="4" t="str">
        <f ca="1"/>
        <v/>
      </c>
      <c r="U523" s="4" t="str">
        <f t="shared" ca="1" si="51"/>
        <v/>
      </c>
      <c r="X523" s="4" t="str">
        <f>IFERROR(VLOOKUP(V523,$A:$C,4,0),"")</f>
        <v/>
      </c>
      <c r="AA523" s="4" t="str">
        <f t="shared" si="52"/>
        <v/>
      </c>
      <c r="AB523" s="8" t="str" cm="1">
        <f t="array" ref="AB523">IFERROR(INDEX($A$4:$N$1000,SMALL(IF((INDEX(MID($A$4:$N$1000,1,2),,11)&lt;&gt;"NN")*(INDEX($A$4:$N$1000,,13)&gt;=50)*(INDEX($A$4:$N$1000,,13)&lt;100)*(INDEX($A$4:$N$1000,,13)&lt;&gt;""),MATCH(ROW($A$4:$N$1000),ROW($A$4:$N$1000)),""),ROWS($A$4:A523)),COLUMNS($A$1:A520)),"")</f>
        <v/>
      </c>
      <c r="AC523" s="4" t="str">
        <f>IFERROR(VLOOKUP(AB523,$A:$N,13,0),"")</f>
        <v/>
      </c>
      <c r="AD523" s="4" t="str">
        <f ca="1"/>
        <v/>
      </c>
      <c r="AE523" s="4" t="str">
        <f ca="1"/>
        <v/>
      </c>
      <c r="AF523" s="4" t="str">
        <f t="shared" ca="1" si="53"/>
        <v/>
      </c>
      <c r="AI523" s="4" t="str">
        <f>IFERROR(VLOOKUP(AG523,$A:$C,4,0),"")</f>
        <v/>
      </c>
      <c r="AL523" s="4" t="str">
        <f>IFERROR(VLOOKUP(AJ523,$A:$C,4,0),"")</f>
        <v/>
      </c>
      <c r="AM523" s="8" t="str" cm="1">
        <f t="array" ref="AM523">IFERROR(INDEX($A$4:$N$1000,SMALL(IF((INDEX(MID($A$4:$N$1000,1,2),,11)&lt;&gt;"NN")*(INDEX($A$4:$N$1000,,13)&gt;=0)*(INDEX($A$4:$N$1000,,13)&lt;50)*(INDEX($A$4:$N$1000,,13)&lt;&gt;""),MATCH(ROW($A$4:$N$1000),ROW($A$4:$N$1000)),""),ROWS($A$4:A523)),COLUMNS($A$1:A520)),"")</f>
        <v/>
      </c>
      <c r="AN523" s="4" t="str">
        <f>IFERROR(VLOOKUP(AM523,$A:$N,13,0),"")</f>
        <v/>
      </c>
      <c r="AO523" s="4" t="str">
        <f ca="1"/>
        <v/>
      </c>
      <c r="AP523" s="4" t="str">
        <f ca="1"/>
        <v/>
      </c>
      <c r="AQ523" s="4" t="str">
        <f t="shared" ca="1" si="54"/>
        <v/>
      </c>
      <c r="AT523" s="4" t="str">
        <f>IFERROR(VLOOKUP(AR523,$A:$C,4,0),"")</f>
        <v/>
      </c>
      <c r="AU523" s="8" t="str" cm="1">
        <f t="array" ref="AU523">IFERROR(INDEX($A$4:$N$1000,SMALL(IF((INDEX(MID($A$4:$N$1000,1,2),,11)="NN")*(INDEX($A$4:$N$1000,,13)&gt;=0)*(INDEX($A$4:$N$1000,,13)&lt;&gt;""),MATCH(ROW($A$4:$N$1000),ROW($A$4:$N$1000)),""),ROWS($A$4:A523)),COLUMNS($A$1:A520)),"")</f>
        <v/>
      </c>
      <c r="AV523" s="4" t="str">
        <f>IFERROR(VLOOKUP(AU523,$A:$N,13,0),"")</f>
        <v/>
      </c>
      <c r="AW523" s="4" t="str">
        <f ca="1"/>
        <v/>
      </c>
      <c r="AX523" s="4" t="str">
        <f ca="1"/>
        <v/>
      </c>
      <c r="AY523" s="4" t="str">
        <f ca="1">IFERROR(VLOOKUP(AW523,$A:$C,4,0),"")</f>
        <v/>
      </c>
    </row>
    <row r="524" spans="1:5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 s="20"/>
      <c r="Q524" s="4" t="str" cm="1">
        <f t="array" ref="Q524">IFERROR(INDEX($A$4:$N$1000,SMALL(IF((INDEX(MID($A$4:$N$1000,1,2),,11)&lt;&gt;"NN")*(INDEX($A$4:$N$1000,,13)&gt;=100)*(INDEX($A$4:$N$1000,,13)&lt;&gt;""),MATCH(ROW($A$4:$N$1000),ROW($A$4:$N$1000)),""),ROWS($A$4:A524)),COLUMNS($A$1:A521)),"")</f>
        <v/>
      </c>
      <c r="R524" s="4" t="str">
        <f>IFERROR(VLOOKUP(Q524,$A:$N,13,0),"")</f>
        <v/>
      </c>
      <c r="S524" s="4" t="str">
        <f ca="1"/>
        <v/>
      </c>
      <c r="T524" s="4" t="str">
        <f ca="1"/>
        <v/>
      </c>
      <c r="U524" s="4" t="str">
        <f t="shared" ca="1" si="51"/>
        <v/>
      </c>
      <c r="X524" s="4" t="str">
        <f>IFERROR(VLOOKUP(V524,$A:$C,4,0),"")</f>
        <v/>
      </c>
      <c r="AA524" s="4" t="str">
        <f t="shared" si="52"/>
        <v/>
      </c>
      <c r="AB524" s="8" t="str" cm="1">
        <f t="array" ref="AB524">IFERROR(INDEX($A$4:$N$1000,SMALL(IF((INDEX(MID($A$4:$N$1000,1,2),,11)&lt;&gt;"NN")*(INDEX($A$4:$N$1000,,13)&gt;=50)*(INDEX($A$4:$N$1000,,13)&lt;100)*(INDEX($A$4:$N$1000,,13)&lt;&gt;""),MATCH(ROW($A$4:$N$1000),ROW($A$4:$N$1000)),""),ROWS($A$4:A524)),COLUMNS($A$1:A521)),"")</f>
        <v/>
      </c>
      <c r="AC524" s="4" t="str">
        <f>IFERROR(VLOOKUP(AB524,$A:$N,13,0),"")</f>
        <v/>
      </c>
      <c r="AD524" s="4" t="str">
        <f ca="1"/>
        <v/>
      </c>
      <c r="AE524" s="4" t="str">
        <f ca="1"/>
        <v/>
      </c>
      <c r="AF524" s="4" t="str">
        <f t="shared" ca="1" si="53"/>
        <v/>
      </c>
      <c r="AI524" s="4" t="str">
        <f>IFERROR(VLOOKUP(AG524,$A:$C,4,0),"")</f>
        <v/>
      </c>
      <c r="AL524" s="4" t="str">
        <f>IFERROR(VLOOKUP(AJ524,$A:$C,4,0),"")</f>
        <v/>
      </c>
      <c r="AM524" s="8" t="str" cm="1">
        <f t="array" ref="AM524">IFERROR(INDEX($A$4:$N$1000,SMALL(IF((INDEX(MID($A$4:$N$1000,1,2),,11)&lt;&gt;"NN")*(INDEX($A$4:$N$1000,,13)&gt;=0)*(INDEX($A$4:$N$1000,,13)&lt;50)*(INDEX($A$4:$N$1000,,13)&lt;&gt;""),MATCH(ROW($A$4:$N$1000),ROW($A$4:$N$1000)),""),ROWS($A$4:A524)),COLUMNS($A$1:A521)),"")</f>
        <v/>
      </c>
      <c r="AN524" s="4" t="str">
        <f>IFERROR(VLOOKUP(AM524,$A:$N,13,0),"")</f>
        <v/>
      </c>
      <c r="AO524" s="4" t="str">
        <f ca="1"/>
        <v/>
      </c>
      <c r="AP524" s="4" t="str">
        <f ca="1"/>
        <v/>
      </c>
      <c r="AQ524" s="4" t="str">
        <f t="shared" ca="1" si="54"/>
        <v/>
      </c>
      <c r="AT524" s="4" t="str">
        <f>IFERROR(VLOOKUP(AR524,$A:$C,4,0),"")</f>
        <v/>
      </c>
      <c r="AU524" s="8" t="str" cm="1">
        <f t="array" ref="AU524">IFERROR(INDEX($A$4:$N$1000,SMALL(IF((INDEX(MID($A$4:$N$1000,1,2),,11)="NN")*(INDEX($A$4:$N$1000,,13)&gt;=0)*(INDEX($A$4:$N$1000,,13)&lt;&gt;""),MATCH(ROW($A$4:$N$1000),ROW($A$4:$N$1000)),""),ROWS($A$4:A524)),COLUMNS($A$1:A521)),"")</f>
        <v/>
      </c>
      <c r="AV524" s="4" t="str">
        <f>IFERROR(VLOOKUP(AU524,$A:$N,13,0),"")</f>
        <v/>
      </c>
      <c r="AW524" s="4" t="str">
        <f ca="1"/>
        <v/>
      </c>
      <c r="AX524" s="4" t="str">
        <f ca="1"/>
        <v/>
      </c>
      <c r="AY524" s="4" t="str">
        <f ca="1">IFERROR(VLOOKUP(AW524,$A:$C,4,0),"")</f>
        <v/>
      </c>
    </row>
    <row r="525" spans="1:5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 s="20"/>
      <c r="Q525" s="4" t="str" cm="1">
        <f t="array" ref="Q525">IFERROR(INDEX($A$4:$N$1000,SMALL(IF((INDEX(MID($A$4:$N$1000,1,2),,11)&lt;&gt;"NN")*(INDEX($A$4:$N$1000,,13)&gt;=100)*(INDEX($A$4:$N$1000,,13)&lt;&gt;""),MATCH(ROW($A$4:$N$1000),ROW($A$4:$N$1000)),""),ROWS($A$4:A525)),COLUMNS($A$1:A522)),"")</f>
        <v/>
      </c>
      <c r="R525" s="4" t="str">
        <f>IFERROR(VLOOKUP(Q525,$A:$N,13,0),"")</f>
        <v/>
      </c>
      <c r="S525" s="4" t="str">
        <f ca="1"/>
        <v/>
      </c>
      <c r="T525" s="4" t="str">
        <f ca="1"/>
        <v/>
      </c>
      <c r="U525" s="4" t="str">
        <f t="shared" ca="1" si="51"/>
        <v/>
      </c>
      <c r="X525" s="4" t="str">
        <f>IFERROR(VLOOKUP(V525,$A:$C,4,0),"")</f>
        <v/>
      </c>
      <c r="AA525" s="4" t="str">
        <f t="shared" si="52"/>
        <v/>
      </c>
      <c r="AB525" s="8" t="str" cm="1">
        <f t="array" ref="AB525">IFERROR(INDEX($A$4:$N$1000,SMALL(IF((INDEX(MID($A$4:$N$1000,1,2),,11)&lt;&gt;"NN")*(INDEX($A$4:$N$1000,,13)&gt;=50)*(INDEX($A$4:$N$1000,,13)&lt;100)*(INDEX($A$4:$N$1000,,13)&lt;&gt;""),MATCH(ROW($A$4:$N$1000),ROW($A$4:$N$1000)),""),ROWS($A$4:A525)),COLUMNS($A$1:A522)),"")</f>
        <v/>
      </c>
      <c r="AC525" s="4" t="str">
        <f>IFERROR(VLOOKUP(AB525,$A:$N,13,0),"")</f>
        <v/>
      </c>
      <c r="AD525" s="4" t="str">
        <f ca="1"/>
        <v/>
      </c>
      <c r="AE525" s="4" t="str">
        <f ca="1"/>
        <v/>
      </c>
      <c r="AF525" s="4" t="str">
        <f t="shared" ca="1" si="53"/>
        <v/>
      </c>
      <c r="AI525" s="4" t="str">
        <f>IFERROR(VLOOKUP(AG525,$A:$C,4,0),"")</f>
        <v/>
      </c>
      <c r="AL525" s="4" t="str">
        <f>IFERROR(VLOOKUP(AJ525,$A:$C,4,0),"")</f>
        <v/>
      </c>
      <c r="AM525" s="8" t="str" cm="1">
        <f t="array" ref="AM525">IFERROR(INDEX($A$4:$N$1000,SMALL(IF((INDEX(MID($A$4:$N$1000,1,2),,11)&lt;&gt;"NN")*(INDEX($A$4:$N$1000,,13)&gt;=0)*(INDEX($A$4:$N$1000,,13)&lt;50)*(INDEX($A$4:$N$1000,,13)&lt;&gt;""),MATCH(ROW($A$4:$N$1000),ROW($A$4:$N$1000)),""),ROWS($A$4:A525)),COLUMNS($A$1:A522)),"")</f>
        <v/>
      </c>
      <c r="AN525" s="4" t="str">
        <f>IFERROR(VLOOKUP(AM525,$A:$N,13,0),"")</f>
        <v/>
      </c>
      <c r="AO525" s="4" t="str">
        <f ca="1"/>
        <v/>
      </c>
      <c r="AP525" s="4" t="str">
        <f ca="1"/>
        <v/>
      </c>
      <c r="AQ525" s="4" t="str">
        <f t="shared" ca="1" si="54"/>
        <v/>
      </c>
      <c r="AT525" s="4" t="str">
        <f>IFERROR(VLOOKUP(AR525,$A:$C,4,0),"")</f>
        <v/>
      </c>
      <c r="AU525" s="8" t="str" cm="1">
        <f t="array" ref="AU525">IFERROR(INDEX($A$4:$N$1000,SMALL(IF((INDEX(MID($A$4:$N$1000,1,2),,11)="NN")*(INDEX($A$4:$N$1000,,13)&gt;=0)*(INDEX($A$4:$N$1000,,13)&lt;&gt;""),MATCH(ROW($A$4:$N$1000),ROW($A$4:$N$1000)),""),ROWS($A$4:A525)),COLUMNS($A$1:A522)),"")</f>
        <v/>
      </c>
      <c r="AV525" s="4" t="str">
        <f>IFERROR(VLOOKUP(AU525,$A:$N,13,0),"")</f>
        <v/>
      </c>
      <c r="AW525" s="4" t="str">
        <f ca="1"/>
        <v/>
      </c>
      <c r="AX525" s="4" t="str">
        <f ca="1"/>
        <v/>
      </c>
      <c r="AY525" s="4" t="str">
        <f ca="1">IFERROR(VLOOKUP(AW525,$A:$C,4,0),"")</f>
        <v/>
      </c>
    </row>
    <row r="526" spans="1:5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 s="20"/>
      <c r="Q526" s="4" t="str" cm="1">
        <f t="array" ref="Q526">IFERROR(INDEX($A$4:$N$1000,SMALL(IF((INDEX(MID($A$4:$N$1000,1,2),,11)&lt;&gt;"NN")*(INDEX($A$4:$N$1000,,13)&gt;=100)*(INDEX($A$4:$N$1000,,13)&lt;&gt;""),MATCH(ROW($A$4:$N$1000),ROW($A$4:$N$1000)),""),ROWS($A$4:A526)),COLUMNS($A$1:A523)),"")</f>
        <v/>
      </c>
      <c r="R526" s="4" t="str">
        <f>IFERROR(VLOOKUP(Q526,$A:$N,13,0),"")</f>
        <v/>
      </c>
      <c r="S526" s="4" t="str">
        <f ca="1"/>
        <v/>
      </c>
      <c r="T526" s="4" t="str">
        <f ca="1"/>
        <v/>
      </c>
      <c r="U526" s="4" t="str">
        <f t="shared" ca="1" si="51"/>
        <v/>
      </c>
      <c r="X526" s="4" t="str">
        <f>IFERROR(VLOOKUP(V526,$A:$C,4,0),"")</f>
        <v/>
      </c>
      <c r="AA526" s="4" t="str">
        <f t="shared" si="52"/>
        <v/>
      </c>
      <c r="AB526" s="8" t="str" cm="1">
        <f t="array" ref="AB526">IFERROR(INDEX($A$4:$N$1000,SMALL(IF((INDEX(MID($A$4:$N$1000,1,2),,11)&lt;&gt;"NN")*(INDEX($A$4:$N$1000,,13)&gt;=50)*(INDEX($A$4:$N$1000,,13)&lt;100)*(INDEX($A$4:$N$1000,,13)&lt;&gt;""),MATCH(ROW($A$4:$N$1000),ROW($A$4:$N$1000)),""),ROWS($A$4:A526)),COLUMNS($A$1:A523)),"")</f>
        <v/>
      </c>
      <c r="AC526" s="4" t="str">
        <f>IFERROR(VLOOKUP(AB526,$A:$N,13,0),"")</f>
        <v/>
      </c>
      <c r="AD526" s="4" t="str">
        <f ca="1"/>
        <v/>
      </c>
      <c r="AE526" s="4" t="str">
        <f ca="1"/>
        <v/>
      </c>
      <c r="AF526" s="4" t="str">
        <f t="shared" ca="1" si="53"/>
        <v/>
      </c>
      <c r="AI526" s="4" t="str">
        <f>IFERROR(VLOOKUP(AG526,$A:$C,4,0),"")</f>
        <v/>
      </c>
      <c r="AL526" s="4" t="str">
        <f>IFERROR(VLOOKUP(AJ526,$A:$C,4,0),"")</f>
        <v/>
      </c>
      <c r="AM526" s="8" t="str" cm="1">
        <f t="array" ref="AM526">IFERROR(INDEX($A$4:$N$1000,SMALL(IF((INDEX(MID($A$4:$N$1000,1,2),,11)&lt;&gt;"NN")*(INDEX($A$4:$N$1000,,13)&gt;=0)*(INDEX($A$4:$N$1000,,13)&lt;50)*(INDEX($A$4:$N$1000,,13)&lt;&gt;""),MATCH(ROW($A$4:$N$1000),ROW($A$4:$N$1000)),""),ROWS($A$4:A526)),COLUMNS($A$1:A523)),"")</f>
        <v/>
      </c>
      <c r="AN526" s="4" t="str">
        <f>IFERROR(VLOOKUP(AM526,$A:$N,13,0),"")</f>
        <v/>
      </c>
      <c r="AO526" s="4" t="str">
        <f ca="1"/>
        <v/>
      </c>
      <c r="AP526" s="4" t="str">
        <f ca="1"/>
        <v/>
      </c>
      <c r="AQ526" s="4" t="str">
        <f t="shared" ca="1" si="54"/>
        <v/>
      </c>
      <c r="AT526" s="4" t="str">
        <f>IFERROR(VLOOKUP(AR526,$A:$C,4,0),"")</f>
        <v/>
      </c>
      <c r="AU526" s="8" t="str" cm="1">
        <f t="array" ref="AU526">IFERROR(INDEX($A$4:$N$1000,SMALL(IF((INDEX(MID($A$4:$N$1000,1,2),,11)="NN")*(INDEX($A$4:$N$1000,,13)&gt;=0)*(INDEX($A$4:$N$1000,,13)&lt;&gt;""),MATCH(ROW($A$4:$N$1000),ROW($A$4:$N$1000)),""),ROWS($A$4:A526)),COLUMNS($A$1:A523)),"")</f>
        <v/>
      </c>
      <c r="AV526" s="4" t="str">
        <f>IFERROR(VLOOKUP(AU526,$A:$N,13,0),"")</f>
        <v/>
      </c>
      <c r="AW526" s="4" t="str">
        <f ca="1"/>
        <v/>
      </c>
      <c r="AX526" s="4" t="str">
        <f ca="1"/>
        <v/>
      </c>
      <c r="AY526" s="4" t="str">
        <f ca="1">IFERROR(VLOOKUP(AW526,$A:$C,4,0),"")</f>
        <v/>
      </c>
    </row>
    <row r="527" spans="1:5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 s="20"/>
      <c r="Q527" s="4" t="str" cm="1">
        <f t="array" ref="Q527">IFERROR(INDEX($A$4:$N$1000,SMALL(IF((INDEX(MID($A$4:$N$1000,1,2),,11)&lt;&gt;"NN")*(INDEX($A$4:$N$1000,,13)&gt;=100)*(INDEX($A$4:$N$1000,,13)&lt;&gt;""),MATCH(ROW($A$4:$N$1000),ROW($A$4:$N$1000)),""),ROWS($A$4:A527)),COLUMNS($A$1:A524)),"")</f>
        <v/>
      </c>
      <c r="R527" s="4" t="str">
        <f>IFERROR(VLOOKUP(Q527,$A:$N,13,0),"")</f>
        <v/>
      </c>
      <c r="S527" s="4" t="str">
        <f ca="1"/>
        <v/>
      </c>
      <c r="T527" s="4" t="str">
        <f ca="1"/>
        <v/>
      </c>
      <c r="U527" s="4" t="str">
        <f t="shared" ca="1" si="51"/>
        <v/>
      </c>
      <c r="X527" s="4" t="str">
        <f>IFERROR(VLOOKUP(V527,$A:$C,4,0),"")</f>
        <v/>
      </c>
      <c r="AA527" s="4" t="str">
        <f t="shared" si="52"/>
        <v/>
      </c>
      <c r="AB527" s="8" t="str" cm="1">
        <f t="array" ref="AB527">IFERROR(INDEX($A$4:$N$1000,SMALL(IF((INDEX(MID($A$4:$N$1000,1,2),,11)&lt;&gt;"NN")*(INDEX($A$4:$N$1000,,13)&gt;=50)*(INDEX($A$4:$N$1000,,13)&lt;100)*(INDEX($A$4:$N$1000,,13)&lt;&gt;""),MATCH(ROW($A$4:$N$1000),ROW($A$4:$N$1000)),""),ROWS($A$4:A527)),COLUMNS($A$1:A524)),"")</f>
        <v/>
      </c>
      <c r="AC527" s="4" t="str">
        <f>IFERROR(VLOOKUP(AB527,$A:$N,13,0),"")</f>
        <v/>
      </c>
      <c r="AD527" s="4" t="str">
        <f ca="1"/>
        <v/>
      </c>
      <c r="AE527" s="4" t="str">
        <f ca="1"/>
        <v/>
      </c>
      <c r="AF527" s="4" t="str">
        <f t="shared" ca="1" si="53"/>
        <v/>
      </c>
      <c r="AI527" s="4" t="str">
        <f>IFERROR(VLOOKUP(AG527,$A:$C,4,0),"")</f>
        <v/>
      </c>
      <c r="AL527" s="4" t="str">
        <f>IFERROR(VLOOKUP(AJ527,$A:$C,4,0),"")</f>
        <v/>
      </c>
      <c r="AM527" s="8" t="str" cm="1">
        <f t="array" ref="AM527">IFERROR(INDEX($A$4:$N$1000,SMALL(IF((INDEX(MID($A$4:$N$1000,1,2),,11)&lt;&gt;"NN")*(INDEX($A$4:$N$1000,,13)&gt;=0)*(INDEX($A$4:$N$1000,,13)&lt;50)*(INDEX($A$4:$N$1000,,13)&lt;&gt;""),MATCH(ROW($A$4:$N$1000),ROW($A$4:$N$1000)),""),ROWS($A$4:A527)),COLUMNS($A$1:A524)),"")</f>
        <v/>
      </c>
      <c r="AN527" s="4" t="str">
        <f>IFERROR(VLOOKUP(AM527,$A:$N,13,0),"")</f>
        <v/>
      </c>
      <c r="AO527" s="4" t="str">
        <f ca="1"/>
        <v/>
      </c>
      <c r="AP527" s="4" t="str">
        <f ca="1"/>
        <v/>
      </c>
      <c r="AQ527" s="4" t="str">
        <f t="shared" ca="1" si="54"/>
        <v/>
      </c>
      <c r="AT527" s="4" t="str">
        <f>IFERROR(VLOOKUP(AR527,$A:$C,4,0),"")</f>
        <v/>
      </c>
      <c r="AU527" s="8" t="str" cm="1">
        <f t="array" ref="AU527">IFERROR(INDEX($A$4:$N$1000,SMALL(IF((INDEX(MID($A$4:$N$1000,1,2),,11)="NN")*(INDEX($A$4:$N$1000,,13)&gt;=0)*(INDEX($A$4:$N$1000,,13)&lt;&gt;""),MATCH(ROW($A$4:$N$1000),ROW($A$4:$N$1000)),""),ROWS($A$4:A527)),COLUMNS($A$1:A524)),"")</f>
        <v/>
      </c>
      <c r="AV527" s="4" t="str">
        <f>IFERROR(VLOOKUP(AU527,$A:$N,13,0),"")</f>
        <v/>
      </c>
      <c r="AW527" s="4" t="str">
        <f ca="1"/>
        <v/>
      </c>
      <c r="AX527" s="4" t="str">
        <f ca="1"/>
        <v/>
      </c>
      <c r="AY527" s="4" t="str">
        <f ca="1">IFERROR(VLOOKUP(AW527,$A:$C,4,0),"")</f>
        <v/>
      </c>
    </row>
    <row r="528" spans="1:5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 s="20"/>
      <c r="Q528" s="4" t="str" cm="1">
        <f t="array" ref="Q528">IFERROR(INDEX($A$4:$N$1000,SMALL(IF((INDEX(MID($A$4:$N$1000,1,2),,11)&lt;&gt;"NN")*(INDEX($A$4:$N$1000,,13)&gt;=100)*(INDEX($A$4:$N$1000,,13)&lt;&gt;""),MATCH(ROW($A$4:$N$1000),ROW($A$4:$N$1000)),""),ROWS($A$4:A528)),COLUMNS($A$1:A525)),"")</f>
        <v/>
      </c>
      <c r="R528" s="4" t="str">
        <f>IFERROR(VLOOKUP(Q528,$A:$N,13,0),"")</f>
        <v/>
      </c>
      <c r="S528" s="4" t="str">
        <f ca="1"/>
        <v/>
      </c>
      <c r="T528" s="4" t="str">
        <f ca="1"/>
        <v/>
      </c>
      <c r="U528" s="4" t="str">
        <f t="shared" ca="1" si="51"/>
        <v/>
      </c>
      <c r="X528" s="4" t="str">
        <f>IFERROR(VLOOKUP(V528,$A:$C,4,0),"")</f>
        <v/>
      </c>
      <c r="AA528" s="4" t="str">
        <f t="shared" si="52"/>
        <v/>
      </c>
      <c r="AB528" s="8" t="str" cm="1">
        <f t="array" ref="AB528">IFERROR(INDEX($A$4:$N$1000,SMALL(IF((INDEX(MID($A$4:$N$1000,1,2),,11)&lt;&gt;"NN")*(INDEX($A$4:$N$1000,,13)&gt;=50)*(INDEX($A$4:$N$1000,,13)&lt;100)*(INDEX($A$4:$N$1000,,13)&lt;&gt;""),MATCH(ROW($A$4:$N$1000),ROW($A$4:$N$1000)),""),ROWS($A$4:A528)),COLUMNS($A$1:A525)),"")</f>
        <v/>
      </c>
      <c r="AC528" s="4" t="str">
        <f>IFERROR(VLOOKUP(AB528,$A:$N,13,0),"")</f>
        <v/>
      </c>
      <c r="AD528" s="4" t="str">
        <f ca="1"/>
        <v/>
      </c>
      <c r="AE528" s="4" t="str">
        <f ca="1"/>
        <v/>
      </c>
      <c r="AF528" s="4" t="str">
        <f t="shared" ca="1" si="53"/>
        <v/>
      </c>
      <c r="AI528" s="4" t="str">
        <f>IFERROR(VLOOKUP(AG528,$A:$C,4,0),"")</f>
        <v/>
      </c>
      <c r="AL528" s="4" t="str">
        <f>IFERROR(VLOOKUP(AJ528,$A:$C,4,0),"")</f>
        <v/>
      </c>
      <c r="AM528" s="8" t="str" cm="1">
        <f t="array" ref="AM528">IFERROR(INDEX($A$4:$N$1000,SMALL(IF((INDEX(MID($A$4:$N$1000,1,2),,11)&lt;&gt;"NN")*(INDEX($A$4:$N$1000,,13)&gt;=0)*(INDEX($A$4:$N$1000,,13)&lt;50)*(INDEX($A$4:$N$1000,,13)&lt;&gt;""),MATCH(ROW($A$4:$N$1000),ROW($A$4:$N$1000)),""),ROWS($A$4:A528)),COLUMNS($A$1:A525)),"")</f>
        <v/>
      </c>
      <c r="AN528" s="4" t="str">
        <f>IFERROR(VLOOKUP(AM528,$A:$N,13,0),"")</f>
        <v/>
      </c>
      <c r="AO528" s="4" t="str">
        <f ca="1"/>
        <v/>
      </c>
      <c r="AP528" s="4" t="str">
        <f ca="1"/>
        <v/>
      </c>
      <c r="AQ528" s="4" t="str">
        <f t="shared" ca="1" si="54"/>
        <v/>
      </c>
      <c r="AT528" s="4" t="str">
        <f>IFERROR(VLOOKUP(AR528,$A:$C,4,0),"")</f>
        <v/>
      </c>
      <c r="AU528" s="8" t="str" cm="1">
        <f t="array" ref="AU528">IFERROR(INDEX($A$4:$N$1000,SMALL(IF((INDEX(MID($A$4:$N$1000,1,2),,11)="NN")*(INDEX($A$4:$N$1000,,13)&gt;=0)*(INDEX($A$4:$N$1000,,13)&lt;&gt;""),MATCH(ROW($A$4:$N$1000),ROW($A$4:$N$1000)),""),ROWS($A$4:A528)),COLUMNS($A$1:A525)),"")</f>
        <v/>
      </c>
      <c r="AV528" s="4" t="str">
        <f>IFERROR(VLOOKUP(AU528,$A:$N,13,0),"")</f>
        <v/>
      </c>
      <c r="AW528" s="4" t="str">
        <f ca="1"/>
        <v/>
      </c>
      <c r="AX528" s="4" t="str">
        <f ca="1"/>
        <v/>
      </c>
      <c r="AY528" s="4" t="str">
        <f ca="1">IFERROR(VLOOKUP(AW528,$A:$C,4,0),"")</f>
        <v/>
      </c>
    </row>
    <row r="529" spans="1:5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 s="20"/>
      <c r="Q529" s="4" t="str" cm="1">
        <f t="array" ref="Q529">IFERROR(INDEX($A$4:$N$1000,SMALL(IF((INDEX(MID($A$4:$N$1000,1,2),,11)&lt;&gt;"NN")*(INDEX($A$4:$N$1000,,13)&gt;=100)*(INDEX($A$4:$N$1000,,13)&lt;&gt;""),MATCH(ROW($A$4:$N$1000),ROW($A$4:$N$1000)),""),ROWS($A$4:A529)),COLUMNS($A$1:A526)),"")</f>
        <v/>
      </c>
      <c r="R529" s="4" t="str">
        <f>IFERROR(VLOOKUP(Q529,$A:$N,13,0),"")</f>
        <v/>
      </c>
      <c r="S529" s="4" t="str">
        <f ca="1"/>
        <v/>
      </c>
      <c r="T529" s="4" t="str">
        <f ca="1"/>
        <v/>
      </c>
      <c r="U529" s="4" t="str">
        <f t="shared" ca="1" si="51"/>
        <v/>
      </c>
      <c r="X529" s="4" t="str">
        <f>IFERROR(VLOOKUP(V529,$A:$C,4,0),"")</f>
        <v/>
      </c>
      <c r="AA529" s="4" t="str">
        <f t="shared" si="52"/>
        <v/>
      </c>
      <c r="AB529" s="8" t="str" cm="1">
        <f t="array" ref="AB529">IFERROR(INDEX($A$4:$N$1000,SMALL(IF((INDEX(MID($A$4:$N$1000,1,2),,11)&lt;&gt;"NN")*(INDEX($A$4:$N$1000,,13)&gt;=50)*(INDEX($A$4:$N$1000,,13)&lt;100)*(INDEX($A$4:$N$1000,,13)&lt;&gt;""),MATCH(ROW($A$4:$N$1000),ROW($A$4:$N$1000)),""),ROWS($A$4:A529)),COLUMNS($A$1:A526)),"")</f>
        <v/>
      </c>
      <c r="AC529" s="4" t="str">
        <f>IFERROR(VLOOKUP(AB529,$A:$N,13,0),"")</f>
        <v/>
      </c>
      <c r="AD529" s="4" t="str">
        <f ca="1"/>
        <v/>
      </c>
      <c r="AE529" s="4" t="str">
        <f ca="1"/>
        <v/>
      </c>
      <c r="AF529" s="4" t="str">
        <f t="shared" ca="1" si="53"/>
        <v/>
      </c>
      <c r="AI529" s="4" t="str">
        <f>IFERROR(VLOOKUP(AG529,$A:$C,4,0),"")</f>
        <v/>
      </c>
      <c r="AL529" s="4" t="str">
        <f>IFERROR(VLOOKUP(AJ529,$A:$C,4,0),"")</f>
        <v/>
      </c>
      <c r="AM529" s="8" t="str" cm="1">
        <f t="array" ref="AM529">IFERROR(INDEX($A$4:$N$1000,SMALL(IF((INDEX(MID($A$4:$N$1000,1,2),,11)&lt;&gt;"NN")*(INDEX($A$4:$N$1000,,13)&gt;=0)*(INDEX($A$4:$N$1000,,13)&lt;50)*(INDEX($A$4:$N$1000,,13)&lt;&gt;""),MATCH(ROW($A$4:$N$1000),ROW($A$4:$N$1000)),""),ROWS($A$4:A529)),COLUMNS($A$1:A526)),"")</f>
        <v/>
      </c>
      <c r="AN529" s="4" t="str">
        <f>IFERROR(VLOOKUP(AM529,$A:$N,13,0),"")</f>
        <v/>
      </c>
      <c r="AO529" s="4" t="str">
        <f ca="1"/>
        <v/>
      </c>
      <c r="AP529" s="4" t="str">
        <f ca="1"/>
        <v/>
      </c>
      <c r="AQ529" s="4" t="str">
        <f t="shared" ca="1" si="54"/>
        <v/>
      </c>
      <c r="AT529" s="4" t="str">
        <f>IFERROR(VLOOKUP(AR529,$A:$C,4,0),"")</f>
        <v/>
      </c>
      <c r="AU529" s="8" t="str" cm="1">
        <f t="array" ref="AU529">IFERROR(INDEX($A$4:$N$1000,SMALL(IF((INDEX(MID($A$4:$N$1000,1,2),,11)="NN")*(INDEX($A$4:$N$1000,,13)&gt;=0)*(INDEX($A$4:$N$1000,,13)&lt;&gt;""),MATCH(ROW($A$4:$N$1000),ROW($A$4:$N$1000)),""),ROWS($A$4:A529)),COLUMNS($A$1:A526)),"")</f>
        <v/>
      </c>
      <c r="AV529" s="4" t="str">
        <f>IFERROR(VLOOKUP(AU529,$A:$N,13,0),"")</f>
        <v/>
      </c>
      <c r="AW529" s="4" t="str">
        <f ca="1"/>
        <v/>
      </c>
      <c r="AX529" s="4" t="str">
        <f ca="1"/>
        <v/>
      </c>
      <c r="AY529" s="4" t="str">
        <f ca="1">IFERROR(VLOOKUP(AW529,$A:$C,4,0),"")</f>
        <v/>
      </c>
    </row>
    <row r="530" spans="1:5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 s="20"/>
      <c r="Q530" s="4" t="str" cm="1">
        <f t="array" ref="Q530">IFERROR(INDEX($A$4:$N$1000,SMALL(IF((INDEX(MID($A$4:$N$1000,1,2),,11)&lt;&gt;"NN")*(INDEX($A$4:$N$1000,,13)&gt;=100)*(INDEX($A$4:$N$1000,,13)&lt;&gt;""),MATCH(ROW($A$4:$N$1000),ROW($A$4:$N$1000)),""),ROWS($A$4:A530)),COLUMNS($A$1:A527)),"")</f>
        <v/>
      </c>
      <c r="R530" s="4" t="str">
        <f>IFERROR(VLOOKUP(Q530,$A:$N,13,0),"")</f>
        <v/>
      </c>
      <c r="S530" s="4" t="str">
        <f ca="1"/>
        <v/>
      </c>
      <c r="T530" s="4" t="str">
        <f ca="1"/>
        <v/>
      </c>
      <c r="U530" s="4" t="str">
        <f t="shared" ca="1" si="51"/>
        <v/>
      </c>
      <c r="X530" s="4" t="str">
        <f>IFERROR(VLOOKUP(V530,$A:$C,4,0),"")</f>
        <v/>
      </c>
      <c r="AA530" s="4" t="str">
        <f t="shared" si="52"/>
        <v/>
      </c>
      <c r="AB530" s="8" t="str" cm="1">
        <f t="array" ref="AB530">IFERROR(INDEX($A$4:$N$1000,SMALL(IF((INDEX(MID($A$4:$N$1000,1,2),,11)&lt;&gt;"NN")*(INDEX($A$4:$N$1000,,13)&gt;=50)*(INDEX($A$4:$N$1000,,13)&lt;100)*(INDEX($A$4:$N$1000,,13)&lt;&gt;""),MATCH(ROW($A$4:$N$1000),ROW($A$4:$N$1000)),""),ROWS($A$4:A530)),COLUMNS($A$1:A527)),"")</f>
        <v/>
      </c>
      <c r="AC530" s="4" t="str">
        <f>IFERROR(VLOOKUP(AB530,$A:$N,13,0),"")</f>
        <v/>
      </c>
      <c r="AD530" s="4" t="str">
        <f ca="1"/>
        <v/>
      </c>
      <c r="AE530" s="4" t="str">
        <f ca="1"/>
        <v/>
      </c>
      <c r="AF530" s="4" t="str">
        <f t="shared" ca="1" si="53"/>
        <v/>
      </c>
      <c r="AI530" s="4" t="str">
        <f>IFERROR(VLOOKUP(AG530,$A:$C,4,0),"")</f>
        <v/>
      </c>
      <c r="AL530" s="4" t="str">
        <f>IFERROR(VLOOKUP(AJ530,$A:$C,4,0),"")</f>
        <v/>
      </c>
      <c r="AM530" s="8" t="str" cm="1">
        <f t="array" ref="AM530">IFERROR(INDEX($A$4:$N$1000,SMALL(IF((INDEX(MID($A$4:$N$1000,1,2),,11)&lt;&gt;"NN")*(INDEX($A$4:$N$1000,,13)&gt;=0)*(INDEX($A$4:$N$1000,,13)&lt;50)*(INDEX($A$4:$N$1000,,13)&lt;&gt;""),MATCH(ROW($A$4:$N$1000),ROW($A$4:$N$1000)),""),ROWS($A$4:A530)),COLUMNS($A$1:A527)),"")</f>
        <v/>
      </c>
      <c r="AN530" s="4" t="str">
        <f>IFERROR(VLOOKUP(AM530,$A:$N,13,0),"")</f>
        <v/>
      </c>
      <c r="AO530" s="4" t="str">
        <f ca="1"/>
        <v/>
      </c>
      <c r="AP530" s="4" t="str">
        <f ca="1"/>
        <v/>
      </c>
      <c r="AQ530" s="4" t="str">
        <f t="shared" ca="1" si="54"/>
        <v/>
      </c>
      <c r="AT530" s="4" t="str">
        <f>IFERROR(VLOOKUP(AR530,$A:$C,4,0),"")</f>
        <v/>
      </c>
      <c r="AU530" s="8" t="str" cm="1">
        <f t="array" ref="AU530">IFERROR(INDEX($A$4:$N$1000,SMALL(IF((INDEX(MID($A$4:$N$1000,1,2),,11)="NN")*(INDEX($A$4:$N$1000,,13)&gt;=0)*(INDEX($A$4:$N$1000,,13)&lt;&gt;""),MATCH(ROW($A$4:$N$1000),ROW($A$4:$N$1000)),""),ROWS($A$4:A530)),COLUMNS($A$1:A527)),"")</f>
        <v/>
      </c>
      <c r="AV530" s="4" t="str">
        <f>IFERROR(VLOOKUP(AU530,$A:$N,13,0),"")</f>
        <v/>
      </c>
      <c r="AW530" s="4" t="str">
        <f ca="1"/>
        <v/>
      </c>
      <c r="AX530" s="4" t="str">
        <f ca="1"/>
        <v/>
      </c>
      <c r="AY530" s="4" t="str">
        <f ca="1">IFERROR(VLOOKUP(AW530,$A:$C,4,0),"")</f>
        <v/>
      </c>
    </row>
    <row r="531" spans="1:5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 s="20"/>
      <c r="Q531" s="4" t="str" cm="1">
        <f t="array" ref="Q531">IFERROR(INDEX($A$4:$N$1000,SMALL(IF((INDEX(MID($A$4:$N$1000,1,2),,11)&lt;&gt;"NN")*(INDEX($A$4:$N$1000,,13)&gt;=100)*(INDEX($A$4:$N$1000,,13)&lt;&gt;""),MATCH(ROW($A$4:$N$1000),ROW($A$4:$N$1000)),""),ROWS($A$4:A531)),COLUMNS($A$1:A528)),"")</f>
        <v/>
      </c>
      <c r="R531" s="4" t="str">
        <f>IFERROR(VLOOKUP(Q531,$A:$N,13,0),"")</f>
        <v/>
      </c>
      <c r="S531" s="4" t="str">
        <f ca="1"/>
        <v/>
      </c>
      <c r="T531" s="4" t="str">
        <f ca="1"/>
        <v/>
      </c>
      <c r="U531" s="4" t="str">
        <f t="shared" ca="1" si="51"/>
        <v/>
      </c>
      <c r="X531" s="4" t="str">
        <f>IFERROR(VLOOKUP(V531,$A:$C,4,0),"")</f>
        <v/>
      </c>
      <c r="AA531" s="4" t="str">
        <f t="shared" si="52"/>
        <v/>
      </c>
      <c r="AB531" s="8" t="str" cm="1">
        <f t="array" ref="AB531">IFERROR(INDEX($A$4:$N$1000,SMALL(IF((INDEX(MID($A$4:$N$1000,1,2),,11)&lt;&gt;"NN")*(INDEX($A$4:$N$1000,,13)&gt;=50)*(INDEX($A$4:$N$1000,,13)&lt;100)*(INDEX($A$4:$N$1000,,13)&lt;&gt;""),MATCH(ROW($A$4:$N$1000),ROW($A$4:$N$1000)),""),ROWS($A$4:A531)),COLUMNS($A$1:A528)),"")</f>
        <v/>
      </c>
      <c r="AC531" s="4" t="str">
        <f>IFERROR(VLOOKUP(AB531,$A:$N,13,0),"")</f>
        <v/>
      </c>
      <c r="AD531" s="4" t="str">
        <f ca="1"/>
        <v/>
      </c>
      <c r="AE531" s="4" t="str">
        <f ca="1"/>
        <v/>
      </c>
      <c r="AF531" s="4" t="str">
        <f t="shared" ca="1" si="53"/>
        <v/>
      </c>
      <c r="AI531" s="4" t="str">
        <f>IFERROR(VLOOKUP(AG531,$A:$C,4,0),"")</f>
        <v/>
      </c>
      <c r="AL531" s="4" t="str">
        <f>IFERROR(VLOOKUP(AJ531,$A:$C,4,0),"")</f>
        <v/>
      </c>
      <c r="AM531" s="8" t="str" cm="1">
        <f t="array" ref="AM531">IFERROR(INDEX($A$4:$N$1000,SMALL(IF((INDEX(MID($A$4:$N$1000,1,2),,11)&lt;&gt;"NN")*(INDEX($A$4:$N$1000,,13)&gt;=0)*(INDEX($A$4:$N$1000,,13)&lt;50)*(INDEX($A$4:$N$1000,,13)&lt;&gt;""),MATCH(ROW($A$4:$N$1000),ROW($A$4:$N$1000)),""),ROWS($A$4:A531)),COLUMNS($A$1:A528)),"")</f>
        <v/>
      </c>
      <c r="AN531" s="4" t="str">
        <f>IFERROR(VLOOKUP(AM531,$A:$N,13,0),"")</f>
        <v/>
      </c>
      <c r="AO531" s="4" t="str">
        <f ca="1"/>
        <v/>
      </c>
      <c r="AP531" s="4" t="str">
        <f ca="1"/>
        <v/>
      </c>
      <c r="AQ531" s="4" t="str">
        <f t="shared" ca="1" si="54"/>
        <v/>
      </c>
      <c r="AT531" s="4" t="str">
        <f>IFERROR(VLOOKUP(AR531,$A:$C,4,0),"")</f>
        <v/>
      </c>
      <c r="AU531" s="8" t="str" cm="1">
        <f t="array" ref="AU531">IFERROR(INDEX($A$4:$N$1000,SMALL(IF((INDEX(MID($A$4:$N$1000,1,2),,11)="NN")*(INDEX($A$4:$N$1000,,13)&gt;=0)*(INDEX($A$4:$N$1000,,13)&lt;&gt;""),MATCH(ROW($A$4:$N$1000),ROW($A$4:$N$1000)),""),ROWS($A$4:A531)),COLUMNS($A$1:A528)),"")</f>
        <v/>
      </c>
      <c r="AV531" s="4" t="str">
        <f>IFERROR(VLOOKUP(AU531,$A:$N,13,0),"")</f>
        <v/>
      </c>
      <c r="AW531" s="4" t="str">
        <f ca="1"/>
        <v/>
      </c>
      <c r="AX531" s="4" t="str">
        <f ca="1"/>
        <v/>
      </c>
      <c r="AY531" s="4" t="str">
        <f ca="1">IFERROR(VLOOKUP(AW531,$A:$C,4,0),"")</f>
        <v/>
      </c>
    </row>
    <row r="532" spans="1:5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 s="20"/>
      <c r="Q532" s="4" t="str" cm="1">
        <f t="array" ref="Q532">IFERROR(INDEX($A$4:$N$1000,SMALL(IF((INDEX(MID($A$4:$N$1000,1,2),,11)&lt;&gt;"NN")*(INDEX($A$4:$N$1000,,13)&gt;=100)*(INDEX($A$4:$N$1000,,13)&lt;&gt;""),MATCH(ROW($A$4:$N$1000),ROW($A$4:$N$1000)),""),ROWS($A$4:A532)),COLUMNS($A$1:A529)),"")</f>
        <v/>
      </c>
      <c r="R532" s="4" t="str">
        <f>IFERROR(VLOOKUP(Q532,$A:$N,13,0),"")</f>
        <v/>
      </c>
      <c r="S532" s="4" t="str">
        <f ca="1"/>
        <v/>
      </c>
      <c r="T532" s="4" t="str">
        <f ca="1"/>
        <v/>
      </c>
      <c r="U532" s="4" t="str">
        <f t="shared" ca="1" si="51"/>
        <v/>
      </c>
      <c r="X532" s="4" t="str">
        <f>IFERROR(VLOOKUP(V532,$A:$C,4,0),"")</f>
        <v/>
      </c>
      <c r="AA532" s="4" t="str">
        <f t="shared" si="52"/>
        <v/>
      </c>
      <c r="AB532" s="8" t="str" cm="1">
        <f t="array" ref="AB532">IFERROR(INDEX($A$4:$N$1000,SMALL(IF((INDEX(MID($A$4:$N$1000,1,2),,11)&lt;&gt;"NN")*(INDEX($A$4:$N$1000,,13)&gt;=50)*(INDEX($A$4:$N$1000,,13)&lt;100)*(INDEX($A$4:$N$1000,,13)&lt;&gt;""),MATCH(ROW($A$4:$N$1000),ROW($A$4:$N$1000)),""),ROWS($A$4:A532)),COLUMNS($A$1:A529)),"")</f>
        <v/>
      </c>
      <c r="AC532" s="4" t="str">
        <f>IFERROR(VLOOKUP(AB532,$A:$N,13,0),"")</f>
        <v/>
      </c>
      <c r="AD532" s="4" t="str">
        <f ca="1"/>
        <v/>
      </c>
      <c r="AE532" s="4" t="str">
        <f ca="1"/>
        <v/>
      </c>
      <c r="AF532" s="4" t="str">
        <f t="shared" ca="1" si="53"/>
        <v/>
      </c>
      <c r="AI532" s="4" t="str">
        <f>IFERROR(VLOOKUP(AG532,$A:$C,4,0),"")</f>
        <v/>
      </c>
      <c r="AL532" s="4" t="str">
        <f>IFERROR(VLOOKUP(AJ532,$A:$C,4,0),"")</f>
        <v/>
      </c>
      <c r="AM532" s="8" t="str" cm="1">
        <f t="array" ref="AM532">IFERROR(INDEX($A$4:$N$1000,SMALL(IF((INDEX(MID($A$4:$N$1000,1,2),,11)&lt;&gt;"NN")*(INDEX($A$4:$N$1000,,13)&gt;=0)*(INDEX($A$4:$N$1000,,13)&lt;50)*(INDEX($A$4:$N$1000,,13)&lt;&gt;""),MATCH(ROW($A$4:$N$1000),ROW($A$4:$N$1000)),""),ROWS($A$4:A532)),COLUMNS($A$1:A529)),"")</f>
        <v/>
      </c>
      <c r="AN532" s="4" t="str">
        <f>IFERROR(VLOOKUP(AM532,$A:$N,13,0),"")</f>
        <v/>
      </c>
      <c r="AO532" s="4" t="str">
        <f ca="1"/>
        <v/>
      </c>
      <c r="AP532" s="4" t="str">
        <f ca="1"/>
        <v/>
      </c>
      <c r="AQ532" s="4" t="str">
        <f t="shared" ca="1" si="54"/>
        <v/>
      </c>
      <c r="AT532" s="4" t="str">
        <f>IFERROR(VLOOKUP(AR532,$A:$C,4,0),"")</f>
        <v/>
      </c>
      <c r="AU532" s="8" t="str" cm="1">
        <f t="array" ref="AU532">IFERROR(INDEX($A$4:$N$1000,SMALL(IF((INDEX(MID($A$4:$N$1000,1,2),,11)="NN")*(INDEX($A$4:$N$1000,,13)&gt;=0)*(INDEX($A$4:$N$1000,,13)&lt;&gt;""),MATCH(ROW($A$4:$N$1000),ROW($A$4:$N$1000)),""),ROWS($A$4:A532)),COLUMNS($A$1:A529)),"")</f>
        <v/>
      </c>
      <c r="AV532" s="4" t="str">
        <f>IFERROR(VLOOKUP(AU532,$A:$N,13,0),"")</f>
        <v/>
      </c>
      <c r="AW532" s="4" t="str">
        <f ca="1"/>
        <v/>
      </c>
      <c r="AX532" s="4" t="str">
        <f ca="1"/>
        <v/>
      </c>
      <c r="AY532" s="4" t="str">
        <f ca="1">IFERROR(VLOOKUP(AW532,$A:$C,4,0),"")</f>
        <v/>
      </c>
    </row>
    <row r="533" spans="1:5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 s="20"/>
      <c r="Q533" s="4" t="str" cm="1">
        <f t="array" ref="Q533">IFERROR(INDEX($A$4:$N$1000,SMALL(IF((INDEX(MID($A$4:$N$1000,1,2),,11)&lt;&gt;"NN")*(INDEX($A$4:$N$1000,,13)&gt;=100)*(INDEX($A$4:$N$1000,,13)&lt;&gt;""),MATCH(ROW($A$4:$N$1000),ROW($A$4:$N$1000)),""),ROWS($A$4:A533)),COLUMNS($A$1:A530)),"")</f>
        <v/>
      </c>
      <c r="R533" s="4" t="str">
        <f>IFERROR(VLOOKUP(Q533,$A:$N,13,0),"")</f>
        <v/>
      </c>
      <c r="S533" s="4" t="str">
        <f ca="1"/>
        <v/>
      </c>
      <c r="T533" s="4" t="str">
        <f ca="1"/>
        <v/>
      </c>
      <c r="U533" s="4" t="str">
        <f t="shared" ca="1" si="51"/>
        <v/>
      </c>
      <c r="X533" s="4" t="str">
        <f>IFERROR(VLOOKUP(V533,$A:$C,4,0),"")</f>
        <v/>
      </c>
      <c r="AA533" s="4" t="str">
        <f t="shared" si="52"/>
        <v/>
      </c>
      <c r="AB533" s="8" t="str" cm="1">
        <f t="array" ref="AB533">IFERROR(INDEX($A$4:$N$1000,SMALL(IF((INDEX(MID($A$4:$N$1000,1,2),,11)&lt;&gt;"NN")*(INDEX($A$4:$N$1000,,13)&gt;=50)*(INDEX($A$4:$N$1000,,13)&lt;100)*(INDEX($A$4:$N$1000,,13)&lt;&gt;""),MATCH(ROW($A$4:$N$1000),ROW($A$4:$N$1000)),""),ROWS($A$4:A533)),COLUMNS($A$1:A530)),"")</f>
        <v/>
      </c>
      <c r="AC533" s="4" t="str">
        <f>IFERROR(VLOOKUP(AB533,$A:$N,13,0),"")</f>
        <v/>
      </c>
      <c r="AD533" s="4" t="str">
        <f ca="1"/>
        <v/>
      </c>
      <c r="AE533" s="4" t="str">
        <f ca="1"/>
        <v/>
      </c>
      <c r="AF533" s="4" t="str">
        <f t="shared" ca="1" si="53"/>
        <v/>
      </c>
      <c r="AI533" s="4" t="str">
        <f>IFERROR(VLOOKUP(AG533,$A:$C,4,0),"")</f>
        <v/>
      </c>
      <c r="AL533" s="4" t="str">
        <f>IFERROR(VLOOKUP(AJ533,$A:$C,4,0),"")</f>
        <v/>
      </c>
      <c r="AM533" s="8" t="str" cm="1">
        <f t="array" ref="AM533">IFERROR(INDEX($A$4:$N$1000,SMALL(IF((INDEX(MID($A$4:$N$1000,1,2),,11)&lt;&gt;"NN")*(INDEX($A$4:$N$1000,,13)&gt;=0)*(INDEX($A$4:$N$1000,,13)&lt;50)*(INDEX($A$4:$N$1000,,13)&lt;&gt;""),MATCH(ROW($A$4:$N$1000),ROW($A$4:$N$1000)),""),ROWS($A$4:A533)),COLUMNS($A$1:A530)),"")</f>
        <v/>
      </c>
      <c r="AN533" s="4" t="str">
        <f>IFERROR(VLOOKUP(AM533,$A:$N,13,0),"")</f>
        <v/>
      </c>
      <c r="AO533" s="4" t="str">
        <f ca="1"/>
        <v/>
      </c>
      <c r="AP533" s="4" t="str">
        <f ca="1"/>
        <v/>
      </c>
      <c r="AQ533" s="4" t="str">
        <f t="shared" ca="1" si="54"/>
        <v/>
      </c>
      <c r="AT533" s="4" t="str">
        <f>IFERROR(VLOOKUP(AR533,$A:$C,4,0),"")</f>
        <v/>
      </c>
      <c r="AU533" s="8" t="str" cm="1">
        <f t="array" ref="AU533">IFERROR(INDEX($A$4:$N$1000,SMALL(IF((INDEX(MID($A$4:$N$1000,1,2),,11)="NN")*(INDEX($A$4:$N$1000,,13)&gt;=0)*(INDEX($A$4:$N$1000,,13)&lt;&gt;""),MATCH(ROW($A$4:$N$1000),ROW($A$4:$N$1000)),""),ROWS($A$4:A533)),COLUMNS($A$1:A530)),"")</f>
        <v/>
      </c>
      <c r="AV533" s="4" t="str">
        <f>IFERROR(VLOOKUP(AU533,$A:$N,13,0),"")</f>
        <v/>
      </c>
      <c r="AW533" s="4" t="str">
        <f ca="1"/>
        <v/>
      </c>
      <c r="AX533" s="4" t="str">
        <f ca="1"/>
        <v/>
      </c>
      <c r="AY533" s="4" t="str">
        <f ca="1">IFERROR(VLOOKUP(AW533,$A:$C,4,0),"")</f>
        <v/>
      </c>
    </row>
    <row r="534" spans="1:5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 s="20"/>
      <c r="Q534" s="4" t="str" cm="1">
        <f t="array" ref="Q534">IFERROR(INDEX($A$4:$N$1000,SMALL(IF((INDEX(MID($A$4:$N$1000,1,2),,11)&lt;&gt;"NN")*(INDEX($A$4:$N$1000,,13)&gt;=100)*(INDEX($A$4:$N$1000,,13)&lt;&gt;""),MATCH(ROW($A$4:$N$1000),ROW($A$4:$N$1000)),""),ROWS($A$4:A534)),COLUMNS($A$1:A531)),"")</f>
        <v/>
      </c>
      <c r="R534" s="4" t="str">
        <f>IFERROR(VLOOKUP(Q534,$A:$N,13,0),"")</f>
        <v/>
      </c>
      <c r="S534" s="4" t="str">
        <f ca="1"/>
        <v/>
      </c>
      <c r="T534" s="4" t="str">
        <f ca="1"/>
        <v/>
      </c>
      <c r="U534" s="4" t="str">
        <f t="shared" ca="1" si="51"/>
        <v/>
      </c>
      <c r="X534" s="4" t="str">
        <f>IFERROR(VLOOKUP(V534,$A:$C,4,0),"")</f>
        <v/>
      </c>
      <c r="AA534" s="4" t="str">
        <f t="shared" si="52"/>
        <v/>
      </c>
      <c r="AB534" s="8" t="str" cm="1">
        <f t="array" ref="AB534">IFERROR(INDEX($A$4:$N$1000,SMALL(IF((INDEX(MID($A$4:$N$1000,1,2),,11)&lt;&gt;"NN")*(INDEX($A$4:$N$1000,,13)&gt;=50)*(INDEX($A$4:$N$1000,,13)&lt;100)*(INDEX($A$4:$N$1000,,13)&lt;&gt;""),MATCH(ROW($A$4:$N$1000),ROW($A$4:$N$1000)),""),ROWS($A$4:A534)),COLUMNS($A$1:A531)),"")</f>
        <v/>
      </c>
      <c r="AC534" s="4" t="str">
        <f>IFERROR(VLOOKUP(AB534,$A:$N,13,0),"")</f>
        <v/>
      </c>
      <c r="AD534" s="4" t="str">
        <f ca="1"/>
        <v/>
      </c>
      <c r="AE534" s="4" t="str">
        <f ca="1"/>
        <v/>
      </c>
      <c r="AF534" s="4" t="str">
        <f t="shared" ca="1" si="53"/>
        <v/>
      </c>
      <c r="AI534" s="4" t="str">
        <f>IFERROR(VLOOKUP(AG534,$A:$C,4,0),"")</f>
        <v/>
      </c>
      <c r="AL534" s="4" t="str">
        <f>IFERROR(VLOOKUP(AJ534,$A:$C,4,0),"")</f>
        <v/>
      </c>
      <c r="AM534" s="8" t="str" cm="1">
        <f t="array" ref="AM534">IFERROR(INDEX($A$4:$N$1000,SMALL(IF((INDEX(MID($A$4:$N$1000,1,2),,11)&lt;&gt;"NN")*(INDEX($A$4:$N$1000,,13)&gt;=0)*(INDEX($A$4:$N$1000,,13)&lt;50)*(INDEX($A$4:$N$1000,,13)&lt;&gt;""),MATCH(ROW($A$4:$N$1000),ROW($A$4:$N$1000)),""),ROWS($A$4:A534)),COLUMNS($A$1:A531)),"")</f>
        <v/>
      </c>
      <c r="AN534" s="4" t="str">
        <f>IFERROR(VLOOKUP(AM534,$A:$N,13,0),"")</f>
        <v/>
      </c>
      <c r="AO534" s="4" t="str">
        <f ca="1"/>
        <v/>
      </c>
      <c r="AP534" s="4" t="str">
        <f ca="1"/>
        <v/>
      </c>
      <c r="AQ534" s="4" t="str">
        <f t="shared" ca="1" si="54"/>
        <v/>
      </c>
      <c r="AT534" s="4" t="str">
        <f>IFERROR(VLOOKUP(AR534,$A:$C,4,0),"")</f>
        <v/>
      </c>
      <c r="AU534" s="8" t="str" cm="1">
        <f t="array" ref="AU534">IFERROR(INDEX($A$4:$N$1000,SMALL(IF((INDEX(MID($A$4:$N$1000,1,2),,11)="NN")*(INDEX($A$4:$N$1000,,13)&gt;=0)*(INDEX($A$4:$N$1000,,13)&lt;&gt;""),MATCH(ROW($A$4:$N$1000),ROW($A$4:$N$1000)),""),ROWS($A$4:A534)),COLUMNS($A$1:A531)),"")</f>
        <v/>
      </c>
      <c r="AV534" s="4" t="str">
        <f>IFERROR(VLOOKUP(AU534,$A:$N,13,0),"")</f>
        <v/>
      </c>
      <c r="AW534" s="4" t="str">
        <f ca="1"/>
        <v/>
      </c>
      <c r="AX534" s="4" t="str">
        <f ca="1"/>
        <v/>
      </c>
      <c r="AY534" s="4" t="str">
        <f ca="1">IFERROR(VLOOKUP(AW534,$A:$C,4,0),"")</f>
        <v/>
      </c>
    </row>
    <row r="535" spans="1:5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 s="20"/>
      <c r="Q535" s="4" t="str" cm="1">
        <f t="array" ref="Q535">IFERROR(INDEX($A$4:$N$1000,SMALL(IF((INDEX(MID($A$4:$N$1000,1,2),,11)&lt;&gt;"NN")*(INDEX($A$4:$N$1000,,13)&gt;=100)*(INDEX($A$4:$N$1000,,13)&lt;&gt;""),MATCH(ROW($A$4:$N$1000),ROW($A$4:$N$1000)),""),ROWS($A$4:A535)),COLUMNS($A$1:A532)),"")</f>
        <v/>
      </c>
      <c r="R535" s="4" t="str">
        <f>IFERROR(VLOOKUP(Q535,$A:$N,13,0),"")</f>
        <v/>
      </c>
      <c r="S535" s="4" t="str">
        <f ca="1"/>
        <v/>
      </c>
      <c r="T535" s="4" t="str">
        <f ca="1"/>
        <v/>
      </c>
      <c r="U535" s="4" t="str">
        <f t="shared" ca="1" si="51"/>
        <v/>
      </c>
      <c r="X535" s="4" t="str">
        <f>IFERROR(VLOOKUP(V535,$A:$C,4,0),"")</f>
        <v/>
      </c>
      <c r="AA535" s="4" t="str">
        <f t="shared" si="52"/>
        <v/>
      </c>
      <c r="AB535" s="8" t="str" cm="1">
        <f t="array" ref="AB535">IFERROR(INDEX($A$4:$N$1000,SMALL(IF((INDEX(MID($A$4:$N$1000,1,2),,11)&lt;&gt;"NN")*(INDEX($A$4:$N$1000,,13)&gt;=50)*(INDEX($A$4:$N$1000,,13)&lt;100)*(INDEX($A$4:$N$1000,,13)&lt;&gt;""),MATCH(ROW($A$4:$N$1000),ROW($A$4:$N$1000)),""),ROWS($A$4:A535)),COLUMNS($A$1:A532)),"")</f>
        <v/>
      </c>
      <c r="AC535" s="4" t="str">
        <f>IFERROR(VLOOKUP(AB535,$A:$N,13,0),"")</f>
        <v/>
      </c>
      <c r="AD535" s="4" t="str">
        <f ca="1"/>
        <v/>
      </c>
      <c r="AE535" s="4" t="str">
        <f ca="1"/>
        <v/>
      </c>
      <c r="AF535" s="4" t="str">
        <f t="shared" ca="1" si="53"/>
        <v/>
      </c>
      <c r="AI535" s="4" t="str">
        <f>IFERROR(VLOOKUP(AG535,$A:$C,4,0),"")</f>
        <v/>
      </c>
      <c r="AL535" s="4" t="str">
        <f>IFERROR(VLOOKUP(AJ535,$A:$C,4,0),"")</f>
        <v/>
      </c>
      <c r="AM535" s="8" t="str" cm="1">
        <f t="array" ref="AM535">IFERROR(INDEX($A$4:$N$1000,SMALL(IF((INDEX(MID($A$4:$N$1000,1,2),,11)&lt;&gt;"NN")*(INDEX($A$4:$N$1000,,13)&gt;=0)*(INDEX($A$4:$N$1000,,13)&lt;50)*(INDEX($A$4:$N$1000,,13)&lt;&gt;""),MATCH(ROW($A$4:$N$1000),ROW($A$4:$N$1000)),""),ROWS($A$4:A535)),COLUMNS($A$1:A532)),"")</f>
        <v/>
      </c>
      <c r="AN535" s="4" t="str">
        <f>IFERROR(VLOOKUP(AM535,$A:$N,13,0),"")</f>
        <v/>
      </c>
      <c r="AO535" s="4" t="str">
        <f ca="1"/>
        <v/>
      </c>
      <c r="AP535" s="4" t="str">
        <f ca="1"/>
        <v/>
      </c>
      <c r="AQ535" s="4" t="str">
        <f t="shared" ca="1" si="54"/>
        <v/>
      </c>
      <c r="AT535" s="4" t="str">
        <f>IFERROR(VLOOKUP(AR535,$A:$C,4,0),"")</f>
        <v/>
      </c>
      <c r="AU535" s="8" t="str" cm="1">
        <f t="array" ref="AU535">IFERROR(INDEX($A$4:$N$1000,SMALL(IF((INDEX(MID($A$4:$N$1000,1,2),,11)="NN")*(INDEX($A$4:$N$1000,,13)&gt;=0)*(INDEX($A$4:$N$1000,,13)&lt;&gt;""),MATCH(ROW($A$4:$N$1000),ROW($A$4:$N$1000)),""),ROWS($A$4:A535)),COLUMNS($A$1:A532)),"")</f>
        <v/>
      </c>
      <c r="AV535" s="4" t="str">
        <f>IFERROR(VLOOKUP(AU535,$A:$N,13,0),"")</f>
        <v/>
      </c>
      <c r="AW535" s="4" t="str">
        <f ca="1"/>
        <v/>
      </c>
      <c r="AX535" s="4" t="str">
        <f ca="1"/>
        <v/>
      </c>
      <c r="AY535" s="4" t="str">
        <f ca="1">IFERROR(VLOOKUP(AW535,$A:$C,4,0),"")</f>
        <v/>
      </c>
    </row>
    <row r="536" spans="1:5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 s="20"/>
      <c r="Q536" s="4" t="str" cm="1">
        <f t="array" ref="Q536">IFERROR(INDEX($A$4:$N$1000,SMALL(IF((INDEX(MID($A$4:$N$1000,1,2),,11)&lt;&gt;"NN")*(INDEX($A$4:$N$1000,,13)&gt;=100)*(INDEX($A$4:$N$1000,,13)&lt;&gt;""),MATCH(ROW($A$4:$N$1000),ROW($A$4:$N$1000)),""),ROWS($A$4:A536)),COLUMNS($A$1:A533)),"")</f>
        <v/>
      </c>
      <c r="R536" s="4" t="str">
        <f>IFERROR(VLOOKUP(Q536,$A:$N,13,0),"")</f>
        <v/>
      </c>
      <c r="S536" s="4" t="str">
        <f ca="1"/>
        <v/>
      </c>
      <c r="T536" s="4" t="str">
        <f ca="1"/>
        <v/>
      </c>
      <c r="U536" s="4" t="str">
        <f t="shared" ca="1" si="51"/>
        <v/>
      </c>
      <c r="X536" s="4" t="str">
        <f>IFERROR(VLOOKUP(V536,$A:$C,4,0),"")</f>
        <v/>
      </c>
      <c r="AA536" s="4" t="str">
        <f t="shared" si="52"/>
        <v/>
      </c>
      <c r="AB536" s="8" t="str" cm="1">
        <f t="array" ref="AB536">IFERROR(INDEX($A$4:$N$1000,SMALL(IF((INDEX(MID($A$4:$N$1000,1,2),,11)&lt;&gt;"NN")*(INDEX($A$4:$N$1000,,13)&gt;=50)*(INDEX($A$4:$N$1000,,13)&lt;100)*(INDEX($A$4:$N$1000,,13)&lt;&gt;""),MATCH(ROW($A$4:$N$1000),ROW($A$4:$N$1000)),""),ROWS($A$4:A536)),COLUMNS($A$1:A533)),"")</f>
        <v/>
      </c>
      <c r="AC536" s="4" t="str">
        <f>IFERROR(VLOOKUP(AB536,$A:$N,13,0),"")</f>
        <v/>
      </c>
      <c r="AD536" s="4" t="str">
        <f ca="1"/>
        <v/>
      </c>
      <c r="AE536" s="4" t="str">
        <f ca="1"/>
        <v/>
      </c>
      <c r="AF536" s="4" t="str">
        <f t="shared" ca="1" si="53"/>
        <v/>
      </c>
      <c r="AI536" s="4" t="str">
        <f>IFERROR(VLOOKUP(AG536,$A:$C,4,0),"")</f>
        <v/>
      </c>
      <c r="AL536" s="4" t="str">
        <f>IFERROR(VLOOKUP(AJ536,$A:$C,4,0),"")</f>
        <v/>
      </c>
      <c r="AM536" s="8" t="str" cm="1">
        <f t="array" ref="AM536">IFERROR(INDEX($A$4:$N$1000,SMALL(IF((INDEX(MID($A$4:$N$1000,1,2),,11)&lt;&gt;"NN")*(INDEX($A$4:$N$1000,,13)&gt;=0)*(INDEX($A$4:$N$1000,,13)&lt;50)*(INDEX($A$4:$N$1000,,13)&lt;&gt;""),MATCH(ROW($A$4:$N$1000),ROW($A$4:$N$1000)),""),ROWS($A$4:A536)),COLUMNS($A$1:A533)),"")</f>
        <v/>
      </c>
      <c r="AN536" s="4" t="str">
        <f>IFERROR(VLOOKUP(AM536,$A:$N,13,0),"")</f>
        <v/>
      </c>
      <c r="AO536" s="4" t="str">
        <f ca="1"/>
        <v/>
      </c>
      <c r="AP536" s="4" t="str">
        <f ca="1"/>
        <v/>
      </c>
      <c r="AQ536" s="4" t="str">
        <f t="shared" ca="1" si="54"/>
        <v/>
      </c>
      <c r="AT536" s="4" t="str">
        <f>IFERROR(VLOOKUP(AR536,$A:$C,4,0),"")</f>
        <v/>
      </c>
      <c r="AU536" s="8" t="str" cm="1">
        <f t="array" ref="AU536">IFERROR(INDEX($A$4:$N$1000,SMALL(IF((INDEX(MID($A$4:$N$1000,1,2),,11)="NN")*(INDEX($A$4:$N$1000,,13)&gt;=0)*(INDEX($A$4:$N$1000,,13)&lt;&gt;""),MATCH(ROW($A$4:$N$1000),ROW($A$4:$N$1000)),""),ROWS($A$4:A536)),COLUMNS($A$1:A533)),"")</f>
        <v/>
      </c>
      <c r="AV536" s="4" t="str">
        <f>IFERROR(VLOOKUP(AU536,$A:$N,13,0),"")</f>
        <v/>
      </c>
      <c r="AW536" s="4" t="str">
        <f ca="1"/>
        <v/>
      </c>
      <c r="AX536" s="4" t="str">
        <f ca="1"/>
        <v/>
      </c>
      <c r="AY536" s="4" t="str">
        <f ca="1">IFERROR(VLOOKUP(AW536,$A:$C,4,0),"")</f>
        <v/>
      </c>
    </row>
    <row r="537" spans="1:5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 s="20"/>
      <c r="Q537" s="4" t="str" cm="1">
        <f t="array" ref="Q537">IFERROR(INDEX($A$4:$N$1000,SMALL(IF((INDEX(MID($A$4:$N$1000,1,2),,11)&lt;&gt;"NN")*(INDEX($A$4:$N$1000,,13)&gt;=100)*(INDEX($A$4:$N$1000,,13)&lt;&gt;""),MATCH(ROW($A$4:$N$1000),ROW($A$4:$N$1000)),""),ROWS($A$4:A537)),COLUMNS($A$1:A534)),"")</f>
        <v/>
      </c>
      <c r="R537" s="4" t="str">
        <f>IFERROR(VLOOKUP(Q537,$A:$N,13,0),"")</f>
        <v/>
      </c>
      <c r="S537" s="4" t="str">
        <f ca="1"/>
        <v/>
      </c>
      <c r="T537" s="4" t="str">
        <f ca="1"/>
        <v/>
      </c>
      <c r="U537" s="4" t="str">
        <f t="shared" ca="1" si="51"/>
        <v/>
      </c>
      <c r="X537" s="4" t="str">
        <f>IFERROR(VLOOKUP(V537,$A:$C,4,0),"")</f>
        <v/>
      </c>
      <c r="AA537" s="4" t="str">
        <f t="shared" si="52"/>
        <v/>
      </c>
      <c r="AB537" s="8" t="str" cm="1">
        <f t="array" ref="AB537">IFERROR(INDEX($A$4:$N$1000,SMALL(IF((INDEX(MID($A$4:$N$1000,1,2),,11)&lt;&gt;"NN")*(INDEX($A$4:$N$1000,,13)&gt;=50)*(INDEX($A$4:$N$1000,,13)&lt;100)*(INDEX($A$4:$N$1000,,13)&lt;&gt;""),MATCH(ROW($A$4:$N$1000),ROW($A$4:$N$1000)),""),ROWS($A$4:A537)),COLUMNS($A$1:A534)),"")</f>
        <v/>
      </c>
      <c r="AC537" s="4" t="str">
        <f>IFERROR(VLOOKUP(AB537,$A:$N,13,0),"")</f>
        <v/>
      </c>
      <c r="AD537" s="4" t="str">
        <f ca="1"/>
        <v/>
      </c>
      <c r="AE537" s="4" t="str">
        <f ca="1"/>
        <v/>
      </c>
      <c r="AF537" s="4" t="str">
        <f t="shared" ca="1" si="53"/>
        <v/>
      </c>
      <c r="AI537" s="4" t="str">
        <f>IFERROR(VLOOKUP(AG537,$A:$C,4,0),"")</f>
        <v/>
      </c>
      <c r="AL537" s="4" t="str">
        <f>IFERROR(VLOOKUP(AJ537,$A:$C,4,0),"")</f>
        <v/>
      </c>
      <c r="AM537" s="8" t="str" cm="1">
        <f t="array" ref="AM537">IFERROR(INDEX($A$4:$N$1000,SMALL(IF((INDEX(MID($A$4:$N$1000,1,2),,11)&lt;&gt;"NN")*(INDEX($A$4:$N$1000,,13)&gt;=0)*(INDEX($A$4:$N$1000,,13)&lt;50)*(INDEX($A$4:$N$1000,,13)&lt;&gt;""),MATCH(ROW($A$4:$N$1000),ROW($A$4:$N$1000)),""),ROWS($A$4:A537)),COLUMNS($A$1:A534)),"")</f>
        <v/>
      </c>
      <c r="AN537" s="4" t="str">
        <f>IFERROR(VLOOKUP(AM537,$A:$N,13,0),"")</f>
        <v/>
      </c>
      <c r="AO537" s="4" t="str">
        <f ca="1"/>
        <v/>
      </c>
      <c r="AP537" s="4" t="str">
        <f ca="1"/>
        <v/>
      </c>
      <c r="AQ537" s="4" t="str">
        <f t="shared" ca="1" si="54"/>
        <v/>
      </c>
      <c r="AT537" s="4" t="str">
        <f>IFERROR(VLOOKUP(AR537,$A:$C,4,0),"")</f>
        <v/>
      </c>
      <c r="AU537" s="8" t="str" cm="1">
        <f t="array" ref="AU537">IFERROR(INDEX($A$4:$N$1000,SMALL(IF((INDEX(MID($A$4:$N$1000,1,2),,11)="NN")*(INDEX($A$4:$N$1000,,13)&gt;=0)*(INDEX($A$4:$N$1000,,13)&lt;&gt;""),MATCH(ROW($A$4:$N$1000),ROW($A$4:$N$1000)),""),ROWS($A$4:A537)),COLUMNS($A$1:A534)),"")</f>
        <v/>
      </c>
      <c r="AV537" s="4" t="str">
        <f>IFERROR(VLOOKUP(AU537,$A:$N,13,0),"")</f>
        <v/>
      </c>
      <c r="AW537" s="4" t="str">
        <f ca="1"/>
        <v/>
      </c>
      <c r="AX537" s="4" t="str">
        <f ca="1"/>
        <v/>
      </c>
      <c r="AY537" s="4" t="str">
        <f ca="1">IFERROR(VLOOKUP(AW537,$A:$C,4,0),"")</f>
        <v/>
      </c>
    </row>
    <row r="538" spans="1:5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 s="20"/>
      <c r="Q538" s="4" t="str" cm="1">
        <f t="array" ref="Q538">IFERROR(INDEX($A$4:$N$1000,SMALL(IF((INDEX(MID($A$4:$N$1000,1,2),,11)&lt;&gt;"NN")*(INDEX($A$4:$N$1000,,13)&gt;=100)*(INDEX($A$4:$N$1000,,13)&lt;&gt;""),MATCH(ROW($A$4:$N$1000),ROW($A$4:$N$1000)),""),ROWS($A$4:A538)),COLUMNS($A$1:A535)),"")</f>
        <v/>
      </c>
      <c r="R538" s="4" t="str">
        <f>IFERROR(VLOOKUP(Q538,$A:$N,13,0),"")</f>
        <v/>
      </c>
      <c r="S538" s="4" t="str">
        <f ca="1"/>
        <v/>
      </c>
      <c r="T538" s="4" t="str">
        <f ca="1"/>
        <v/>
      </c>
      <c r="U538" s="4" t="str">
        <f t="shared" ca="1" si="51"/>
        <v/>
      </c>
      <c r="X538" s="4" t="str">
        <f>IFERROR(VLOOKUP(V538,$A:$C,4,0),"")</f>
        <v/>
      </c>
      <c r="AA538" s="4" t="str">
        <f t="shared" si="52"/>
        <v/>
      </c>
      <c r="AB538" s="8" t="str" cm="1">
        <f t="array" ref="AB538">IFERROR(INDEX($A$4:$N$1000,SMALL(IF((INDEX(MID($A$4:$N$1000,1,2),,11)&lt;&gt;"NN")*(INDEX($A$4:$N$1000,,13)&gt;=50)*(INDEX($A$4:$N$1000,,13)&lt;100)*(INDEX($A$4:$N$1000,,13)&lt;&gt;""),MATCH(ROW($A$4:$N$1000),ROW($A$4:$N$1000)),""),ROWS($A$4:A538)),COLUMNS($A$1:A535)),"")</f>
        <v/>
      </c>
      <c r="AC538" s="4" t="str">
        <f>IFERROR(VLOOKUP(AB538,$A:$N,13,0),"")</f>
        <v/>
      </c>
      <c r="AD538" s="4" t="str">
        <f ca="1"/>
        <v/>
      </c>
      <c r="AE538" s="4" t="str">
        <f ca="1"/>
        <v/>
      </c>
      <c r="AF538" s="4" t="str">
        <f t="shared" ca="1" si="53"/>
        <v/>
      </c>
      <c r="AI538" s="4" t="str">
        <f>IFERROR(VLOOKUP(AG538,$A:$C,4,0),"")</f>
        <v/>
      </c>
      <c r="AL538" s="4" t="str">
        <f>IFERROR(VLOOKUP(AJ538,$A:$C,4,0),"")</f>
        <v/>
      </c>
      <c r="AM538" s="8" t="str" cm="1">
        <f t="array" ref="AM538">IFERROR(INDEX($A$4:$N$1000,SMALL(IF((INDEX(MID($A$4:$N$1000,1,2),,11)&lt;&gt;"NN")*(INDEX($A$4:$N$1000,,13)&gt;=0)*(INDEX($A$4:$N$1000,,13)&lt;50)*(INDEX($A$4:$N$1000,,13)&lt;&gt;""),MATCH(ROW($A$4:$N$1000),ROW($A$4:$N$1000)),""),ROWS($A$4:A538)),COLUMNS($A$1:A535)),"")</f>
        <v/>
      </c>
      <c r="AN538" s="4" t="str">
        <f>IFERROR(VLOOKUP(AM538,$A:$N,13,0),"")</f>
        <v/>
      </c>
      <c r="AO538" s="4" t="str">
        <f ca="1"/>
        <v/>
      </c>
      <c r="AP538" s="4" t="str">
        <f ca="1"/>
        <v/>
      </c>
      <c r="AQ538" s="4" t="str">
        <f t="shared" ca="1" si="54"/>
        <v/>
      </c>
      <c r="AT538" s="4" t="str">
        <f>IFERROR(VLOOKUP(AR538,$A:$C,4,0),"")</f>
        <v/>
      </c>
      <c r="AU538" s="8" t="str" cm="1">
        <f t="array" ref="AU538">IFERROR(INDEX($A$4:$N$1000,SMALL(IF((INDEX(MID($A$4:$N$1000,1,2),,11)="NN")*(INDEX($A$4:$N$1000,,13)&gt;=0)*(INDEX($A$4:$N$1000,,13)&lt;&gt;""),MATCH(ROW($A$4:$N$1000),ROW($A$4:$N$1000)),""),ROWS($A$4:A538)),COLUMNS($A$1:A535)),"")</f>
        <v/>
      </c>
      <c r="AV538" s="4" t="str">
        <f>IFERROR(VLOOKUP(AU538,$A:$N,13,0),"")</f>
        <v/>
      </c>
      <c r="AW538" s="4" t="str">
        <f ca="1"/>
        <v/>
      </c>
      <c r="AX538" s="4" t="str">
        <f ca="1"/>
        <v/>
      </c>
      <c r="AY538" s="4" t="str">
        <f ca="1">IFERROR(VLOOKUP(AW538,$A:$C,4,0),"")</f>
        <v/>
      </c>
    </row>
    <row r="539" spans="1:5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 s="20"/>
      <c r="Q539" s="4" t="str" cm="1">
        <f t="array" ref="Q539">IFERROR(INDEX($A$4:$N$1000,SMALL(IF((INDEX(MID($A$4:$N$1000,1,2),,11)&lt;&gt;"NN")*(INDEX($A$4:$N$1000,,13)&gt;=100)*(INDEX($A$4:$N$1000,,13)&lt;&gt;""),MATCH(ROW($A$4:$N$1000),ROW($A$4:$N$1000)),""),ROWS($A$4:A539)),COLUMNS($A$1:A536)),"")</f>
        <v/>
      </c>
      <c r="R539" s="4" t="str">
        <f>IFERROR(VLOOKUP(Q539,$A:$N,13,0),"")</f>
        <v/>
      </c>
      <c r="S539" s="4" t="str">
        <f ca="1"/>
        <v/>
      </c>
      <c r="T539" s="4" t="str">
        <f ca="1"/>
        <v/>
      </c>
      <c r="U539" s="4" t="str">
        <f t="shared" ca="1" si="51"/>
        <v/>
      </c>
      <c r="X539" s="4" t="str">
        <f>IFERROR(VLOOKUP(V539,$A:$C,4,0),"")</f>
        <v/>
      </c>
      <c r="AA539" s="4" t="str">
        <f t="shared" si="52"/>
        <v/>
      </c>
      <c r="AB539" s="8" t="str" cm="1">
        <f t="array" ref="AB539">IFERROR(INDEX($A$4:$N$1000,SMALL(IF((INDEX(MID($A$4:$N$1000,1,2),,11)&lt;&gt;"NN")*(INDEX($A$4:$N$1000,,13)&gt;=50)*(INDEX($A$4:$N$1000,,13)&lt;100)*(INDEX($A$4:$N$1000,,13)&lt;&gt;""),MATCH(ROW($A$4:$N$1000),ROW($A$4:$N$1000)),""),ROWS($A$4:A539)),COLUMNS($A$1:A536)),"")</f>
        <v/>
      </c>
      <c r="AC539" s="4" t="str">
        <f>IFERROR(VLOOKUP(AB539,$A:$N,13,0),"")</f>
        <v/>
      </c>
      <c r="AD539" s="4" t="str">
        <f ca="1"/>
        <v/>
      </c>
      <c r="AE539" s="4" t="str">
        <f ca="1"/>
        <v/>
      </c>
      <c r="AF539" s="4" t="str">
        <f t="shared" ca="1" si="53"/>
        <v/>
      </c>
      <c r="AI539" s="4" t="str">
        <f>IFERROR(VLOOKUP(AG539,$A:$C,4,0),"")</f>
        <v/>
      </c>
      <c r="AL539" s="4" t="str">
        <f>IFERROR(VLOOKUP(AJ539,$A:$C,4,0),"")</f>
        <v/>
      </c>
      <c r="AM539" s="8" t="str" cm="1">
        <f t="array" ref="AM539">IFERROR(INDEX($A$4:$N$1000,SMALL(IF((INDEX(MID($A$4:$N$1000,1,2),,11)&lt;&gt;"NN")*(INDEX($A$4:$N$1000,,13)&gt;=0)*(INDEX($A$4:$N$1000,,13)&lt;50)*(INDEX($A$4:$N$1000,,13)&lt;&gt;""),MATCH(ROW($A$4:$N$1000),ROW($A$4:$N$1000)),""),ROWS($A$4:A539)),COLUMNS($A$1:A536)),"")</f>
        <v/>
      </c>
      <c r="AN539" s="4" t="str">
        <f>IFERROR(VLOOKUP(AM539,$A:$N,13,0),"")</f>
        <v/>
      </c>
      <c r="AO539" s="4" t="str">
        <f ca="1"/>
        <v/>
      </c>
      <c r="AP539" s="4" t="str">
        <f ca="1"/>
        <v/>
      </c>
      <c r="AQ539" s="4" t="str">
        <f t="shared" ca="1" si="54"/>
        <v/>
      </c>
      <c r="AT539" s="4" t="str">
        <f>IFERROR(VLOOKUP(AR539,$A:$C,4,0),"")</f>
        <v/>
      </c>
      <c r="AU539" s="8" t="str" cm="1">
        <f t="array" ref="AU539">IFERROR(INDEX($A$4:$N$1000,SMALL(IF((INDEX(MID($A$4:$N$1000,1,2),,11)="NN")*(INDEX($A$4:$N$1000,,13)&gt;=0)*(INDEX($A$4:$N$1000,,13)&lt;&gt;""),MATCH(ROW($A$4:$N$1000),ROW($A$4:$N$1000)),""),ROWS($A$4:A539)),COLUMNS($A$1:A536)),"")</f>
        <v/>
      </c>
      <c r="AV539" s="4" t="str">
        <f>IFERROR(VLOOKUP(AU539,$A:$N,13,0),"")</f>
        <v/>
      </c>
      <c r="AW539" s="4" t="str">
        <f ca="1"/>
        <v/>
      </c>
      <c r="AX539" s="4" t="str">
        <f ca="1"/>
        <v/>
      </c>
      <c r="AY539" s="4" t="str">
        <f ca="1">IFERROR(VLOOKUP(AW539,$A:$C,4,0),"")</f>
        <v/>
      </c>
    </row>
    <row r="540" spans="1:5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 s="20"/>
      <c r="Q540" s="4" t="str" cm="1">
        <f t="array" ref="Q540">IFERROR(INDEX($A$4:$N$1000,SMALL(IF((INDEX(MID($A$4:$N$1000,1,2),,11)&lt;&gt;"NN")*(INDEX($A$4:$N$1000,,13)&gt;=100)*(INDEX($A$4:$N$1000,,13)&lt;&gt;""),MATCH(ROW($A$4:$N$1000),ROW($A$4:$N$1000)),""),ROWS($A$4:A540)),COLUMNS($A$1:A537)),"")</f>
        <v/>
      </c>
      <c r="R540" s="4" t="str">
        <f>IFERROR(VLOOKUP(Q540,$A:$N,13,0),"")</f>
        <v/>
      </c>
      <c r="S540" s="4" t="str">
        <f ca="1"/>
        <v/>
      </c>
      <c r="T540" s="4" t="str">
        <f ca="1"/>
        <v/>
      </c>
      <c r="U540" s="4" t="str">
        <f t="shared" ca="1" si="51"/>
        <v/>
      </c>
      <c r="X540" s="4" t="str">
        <f>IFERROR(VLOOKUP(V540,$A:$C,4,0),"")</f>
        <v/>
      </c>
      <c r="AA540" s="4" t="str">
        <f t="shared" si="52"/>
        <v/>
      </c>
      <c r="AB540" s="8" t="str" cm="1">
        <f t="array" ref="AB540">IFERROR(INDEX($A$4:$N$1000,SMALL(IF((INDEX(MID($A$4:$N$1000,1,2),,11)&lt;&gt;"NN")*(INDEX($A$4:$N$1000,,13)&gt;=50)*(INDEX($A$4:$N$1000,,13)&lt;100)*(INDEX($A$4:$N$1000,,13)&lt;&gt;""),MATCH(ROW($A$4:$N$1000),ROW($A$4:$N$1000)),""),ROWS($A$4:A540)),COLUMNS($A$1:A537)),"")</f>
        <v/>
      </c>
      <c r="AC540" s="4" t="str">
        <f>IFERROR(VLOOKUP(AB540,$A:$N,13,0),"")</f>
        <v/>
      </c>
      <c r="AD540" s="4" t="str">
        <f ca="1"/>
        <v/>
      </c>
      <c r="AE540" s="4" t="str">
        <f ca="1"/>
        <v/>
      </c>
      <c r="AF540" s="4" t="str">
        <f t="shared" ca="1" si="53"/>
        <v/>
      </c>
      <c r="AI540" s="4" t="str">
        <f>IFERROR(VLOOKUP(AG540,$A:$C,4,0),"")</f>
        <v/>
      </c>
      <c r="AL540" s="4" t="str">
        <f>IFERROR(VLOOKUP(AJ540,$A:$C,4,0),"")</f>
        <v/>
      </c>
      <c r="AM540" s="8" t="str" cm="1">
        <f t="array" ref="AM540">IFERROR(INDEX($A$4:$N$1000,SMALL(IF((INDEX(MID($A$4:$N$1000,1,2),,11)&lt;&gt;"NN")*(INDEX($A$4:$N$1000,,13)&gt;=0)*(INDEX($A$4:$N$1000,,13)&lt;50)*(INDEX($A$4:$N$1000,,13)&lt;&gt;""),MATCH(ROW($A$4:$N$1000),ROW($A$4:$N$1000)),""),ROWS($A$4:A540)),COLUMNS($A$1:A537)),"")</f>
        <v/>
      </c>
      <c r="AN540" s="4" t="str">
        <f>IFERROR(VLOOKUP(AM540,$A:$N,13,0),"")</f>
        <v/>
      </c>
      <c r="AO540" s="4" t="str">
        <f ca="1"/>
        <v/>
      </c>
      <c r="AP540" s="4" t="str">
        <f ca="1"/>
        <v/>
      </c>
      <c r="AQ540" s="4" t="str">
        <f t="shared" ca="1" si="54"/>
        <v/>
      </c>
      <c r="AT540" s="4" t="str">
        <f>IFERROR(VLOOKUP(AR540,$A:$C,4,0),"")</f>
        <v/>
      </c>
      <c r="AU540" s="8" t="str" cm="1">
        <f t="array" ref="AU540">IFERROR(INDEX($A$4:$N$1000,SMALL(IF((INDEX(MID($A$4:$N$1000,1,2),,11)="NN")*(INDEX($A$4:$N$1000,,13)&gt;=0)*(INDEX($A$4:$N$1000,,13)&lt;&gt;""),MATCH(ROW($A$4:$N$1000),ROW($A$4:$N$1000)),""),ROWS($A$4:A540)),COLUMNS($A$1:A537)),"")</f>
        <v/>
      </c>
      <c r="AV540" s="4" t="str">
        <f>IFERROR(VLOOKUP(AU540,$A:$N,13,0),"")</f>
        <v/>
      </c>
      <c r="AW540" s="4" t="str">
        <f ca="1"/>
        <v/>
      </c>
      <c r="AX540" s="4" t="str">
        <f ca="1"/>
        <v/>
      </c>
      <c r="AY540" s="4" t="str">
        <f ca="1">IFERROR(VLOOKUP(AW540,$A:$C,4,0),"")</f>
        <v/>
      </c>
    </row>
    <row r="541" spans="1:5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 s="20"/>
      <c r="Q541" s="4" t="str" cm="1">
        <f t="array" ref="Q541">IFERROR(INDEX($A$4:$N$1000,SMALL(IF((INDEX(MID($A$4:$N$1000,1,2),,11)&lt;&gt;"NN")*(INDEX($A$4:$N$1000,,13)&gt;=100)*(INDEX($A$4:$N$1000,,13)&lt;&gt;""),MATCH(ROW($A$4:$N$1000),ROW($A$4:$N$1000)),""),ROWS($A$4:A541)),COLUMNS($A$1:A538)),"")</f>
        <v/>
      </c>
      <c r="R541" s="4" t="str">
        <f>IFERROR(VLOOKUP(Q541,$A:$N,13,0),"")</f>
        <v/>
      </c>
      <c r="S541" s="4" t="str">
        <f ca="1"/>
        <v/>
      </c>
      <c r="T541" s="4" t="str">
        <f ca="1"/>
        <v/>
      </c>
      <c r="U541" s="4" t="str">
        <f t="shared" ca="1" si="51"/>
        <v/>
      </c>
      <c r="X541" s="4" t="str">
        <f>IFERROR(VLOOKUP(V541,$A:$C,4,0),"")</f>
        <v/>
      </c>
      <c r="AA541" s="4" t="str">
        <f t="shared" si="52"/>
        <v/>
      </c>
      <c r="AB541" s="8" t="str" cm="1">
        <f t="array" ref="AB541">IFERROR(INDEX($A$4:$N$1000,SMALL(IF((INDEX(MID($A$4:$N$1000,1,2),,11)&lt;&gt;"NN")*(INDEX($A$4:$N$1000,,13)&gt;=50)*(INDEX($A$4:$N$1000,,13)&lt;100)*(INDEX($A$4:$N$1000,,13)&lt;&gt;""),MATCH(ROW($A$4:$N$1000),ROW($A$4:$N$1000)),""),ROWS($A$4:A541)),COLUMNS($A$1:A538)),"")</f>
        <v/>
      </c>
      <c r="AC541" s="4" t="str">
        <f>IFERROR(VLOOKUP(AB541,$A:$N,13,0),"")</f>
        <v/>
      </c>
      <c r="AD541" s="4" t="str">
        <f ca="1"/>
        <v/>
      </c>
      <c r="AE541" s="4" t="str">
        <f ca="1"/>
        <v/>
      </c>
      <c r="AF541" s="4" t="str">
        <f t="shared" ca="1" si="53"/>
        <v/>
      </c>
      <c r="AI541" s="4" t="str">
        <f>IFERROR(VLOOKUP(AG541,$A:$C,4,0),"")</f>
        <v/>
      </c>
      <c r="AL541" s="4" t="str">
        <f>IFERROR(VLOOKUP(AJ541,$A:$C,4,0),"")</f>
        <v/>
      </c>
      <c r="AM541" s="8" t="str" cm="1">
        <f t="array" ref="AM541">IFERROR(INDEX($A$4:$N$1000,SMALL(IF((INDEX(MID($A$4:$N$1000,1,2),,11)&lt;&gt;"NN")*(INDEX($A$4:$N$1000,,13)&gt;=0)*(INDEX($A$4:$N$1000,,13)&lt;50)*(INDEX($A$4:$N$1000,,13)&lt;&gt;""),MATCH(ROW($A$4:$N$1000),ROW($A$4:$N$1000)),""),ROWS($A$4:A541)),COLUMNS($A$1:A538)),"")</f>
        <v/>
      </c>
      <c r="AN541" s="4" t="str">
        <f>IFERROR(VLOOKUP(AM541,$A:$N,13,0),"")</f>
        <v/>
      </c>
      <c r="AO541" s="4" t="str">
        <f ca="1"/>
        <v/>
      </c>
      <c r="AP541" s="4" t="str">
        <f ca="1"/>
        <v/>
      </c>
      <c r="AQ541" s="4" t="str">
        <f t="shared" ca="1" si="54"/>
        <v/>
      </c>
      <c r="AT541" s="4" t="str">
        <f>IFERROR(VLOOKUP(AR541,$A:$C,4,0),"")</f>
        <v/>
      </c>
      <c r="AU541" s="8" t="str" cm="1">
        <f t="array" ref="AU541">IFERROR(INDEX($A$4:$N$1000,SMALL(IF((INDEX(MID($A$4:$N$1000,1,2),,11)="NN")*(INDEX($A$4:$N$1000,,13)&gt;=0)*(INDEX($A$4:$N$1000,,13)&lt;&gt;""),MATCH(ROW($A$4:$N$1000),ROW($A$4:$N$1000)),""),ROWS($A$4:A541)),COLUMNS($A$1:A538)),"")</f>
        <v/>
      </c>
      <c r="AV541" s="4" t="str">
        <f>IFERROR(VLOOKUP(AU541,$A:$N,13,0),"")</f>
        <v/>
      </c>
      <c r="AW541" s="4" t="str">
        <f ca="1"/>
        <v/>
      </c>
      <c r="AX541" s="4" t="str">
        <f ca="1"/>
        <v/>
      </c>
      <c r="AY541" s="4" t="str">
        <f ca="1">IFERROR(VLOOKUP(AW541,$A:$C,4,0),"")</f>
        <v/>
      </c>
    </row>
    <row r="542" spans="1:5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 s="20"/>
      <c r="Q542" s="4" t="str" cm="1">
        <f t="array" ref="Q542">IFERROR(INDEX($A$4:$N$1000,SMALL(IF((INDEX(MID($A$4:$N$1000,1,2),,11)&lt;&gt;"NN")*(INDEX($A$4:$N$1000,,13)&gt;=100)*(INDEX($A$4:$N$1000,,13)&lt;&gt;""),MATCH(ROW($A$4:$N$1000),ROW($A$4:$N$1000)),""),ROWS($A$4:A542)),COLUMNS($A$1:A539)),"")</f>
        <v/>
      </c>
      <c r="R542" s="4" t="str">
        <f>IFERROR(VLOOKUP(Q542,$A:$N,13,0),"")</f>
        <v/>
      </c>
      <c r="S542" s="4" t="str">
        <f ca="1"/>
        <v/>
      </c>
      <c r="T542" s="4" t="str">
        <f ca="1"/>
        <v/>
      </c>
      <c r="U542" s="4" t="str">
        <f t="shared" ca="1" si="51"/>
        <v/>
      </c>
      <c r="X542" s="4" t="str">
        <f>IFERROR(VLOOKUP(V542,$A:$C,4,0),"")</f>
        <v/>
      </c>
      <c r="AA542" s="4" t="str">
        <f t="shared" si="52"/>
        <v/>
      </c>
      <c r="AB542" s="8" t="str" cm="1">
        <f t="array" ref="AB542">IFERROR(INDEX($A$4:$N$1000,SMALL(IF((INDEX(MID($A$4:$N$1000,1,2),,11)&lt;&gt;"NN")*(INDEX($A$4:$N$1000,,13)&gt;=50)*(INDEX($A$4:$N$1000,,13)&lt;100)*(INDEX($A$4:$N$1000,,13)&lt;&gt;""),MATCH(ROW($A$4:$N$1000),ROW($A$4:$N$1000)),""),ROWS($A$4:A542)),COLUMNS($A$1:A539)),"")</f>
        <v/>
      </c>
      <c r="AC542" s="4" t="str">
        <f>IFERROR(VLOOKUP(AB542,$A:$N,13,0),"")</f>
        <v/>
      </c>
      <c r="AD542" s="4" t="str">
        <f ca="1"/>
        <v/>
      </c>
      <c r="AE542" s="4" t="str">
        <f ca="1"/>
        <v/>
      </c>
      <c r="AF542" s="4" t="str">
        <f t="shared" ca="1" si="53"/>
        <v/>
      </c>
      <c r="AI542" s="4" t="str">
        <f>IFERROR(VLOOKUP(AG542,$A:$C,4,0),"")</f>
        <v/>
      </c>
      <c r="AL542" s="4" t="str">
        <f>IFERROR(VLOOKUP(AJ542,$A:$C,4,0),"")</f>
        <v/>
      </c>
      <c r="AM542" s="8" t="str" cm="1">
        <f t="array" ref="AM542">IFERROR(INDEX($A$4:$N$1000,SMALL(IF((INDEX(MID($A$4:$N$1000,1,2),,11)&lt;&gt;"NN")*(INDEX($A$4:$N$1000,,13)&gt;=0)*(INDEX($A$4:$N$1000,,13)&lt;50)*(INDEX($A$4:$N$1000,,13)&lt;&gt;""),MATCH(ROW($A$4:$N$1000),ROW($A$4:$N$1000)),""),ROWS($A$4:A542)),COLUMNS($A$1:A539)),"")</f>
        <v/>
      </c>
      <c r="AN542" s="4" t="str">
        <f>IFERROR(VLOOKUP(AM542,$A:$N,13,0),"")</f>
        <v/>
      </c>
      <c r="AO542" s="4" t="str">
        <f ca="1"/>
        <v/>
      </c>
      <c r="AP542" s="4" t="str">
        <f ca="1"/>
        <v/>
      </c>
      <c r="AQ542" s="4" t="str">
        <f t="shared" ca="1" si="54"/>
        <v/>
      </c>
      <c r="AT542" s="4" t="str">
        <f>IFERROR(VLOOKUP(AR542,$A:$C,4,0),"")</f>
        <v/>
      </c>
      <c r="AU542" s="8" t="str" cm="1">
        <f t="array" ref="AU542">IFERROR(INDEX($A$4:$N$1000,SMALL(IF((INDEX(MID($A$4:$N$1000,1,2),,11)="NN")*(INDEX($A$4:$N$1000,,13)&gt;=0)*(INDEX($A$4:$N$1000,,13)&lt;&gt;""),MATCH(ROW($A$4:$N$1000),ROW($A$4:$N$1000)),""),ROWS($A$4:A542)),COLUMNS($A$1:A539)),"")</f>
        <v/>
      </c>
      <c r="AV542" s="4" t="str">
        <f>IFERROR(VLOOKUP(AU542,$A:$N,13,0),"")</f>
        <v/>
      </c>
      <c r="AW542" s="4" t="str">
        <f ca="1"/>
        <v/>
      </c>
      <c r="AX542" s="4" t="str">
        <f ca="1"/>
        <v/>
      </c>
      <c r="AY542" s="4" t="str">
        <f ca="1">IFERROR(VLOOKUP(AW542,$A:$C,4,0),"")</f>
        <v/>
      </c>
    </row>
    <row r="543" spans="1:5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 s="20"/>
      <c r="Q543" s="4" t="str" cm="1">
        <f t="array" ref="Q543">IFERROR(INDEX($A$4:$N$1000,SMALL(IF((INDEX(MID($A$4:$N$1000,1,2),,11)&lt;&gt;"NN")*(INDEX($A$4:$N$1000,,13)&gt;=100)*(INDEX($A$4:$N$1000,,13)&lt;&gt;""),MATCH(ROW($A$4:$N$1000),ROW($A$4:$N$1000)),""),ROWS($A$4:A543)),COLUMNS($A$1:A540)),"")</f>
        <v/>
      </c>
      <c r="R543" s="4" t="str">
        <f>IFERROR(VLOOKUP(Q543,$A:$N,13,0),"")</f>
        <v/>
      </c>
      <c r="S543" s="4" t="str">
        <f ca="1"/>
        <v/>
      </c>
      <c r="T543" s="4" t="str">
        <f ca="1"/>
        <v/>
      </c>
      <c r="U543" s="4" t="str">
        <f t="shared" ca="1" si="51"/>
        <v/>
      </c>
      <c r="X543" s="4" t="str">
        <f>IFERROR(VLOOKUP(V543,$A:$C,4,0),"")</f>
        <v/>
      </c>
      <c r="AA543" s="4" t="str">
        <f t="shared" si="52"/>
        <v/>
      </c>
      <c r="AB543" s="8" t="str" cm="1">
        <f t="array" ref="AB543">IFERROR(INDEX($A$4:$N$1000,SMALL(IF((INDEX(MID($A$4:$N$1000,1,2),,11)&lt;&gt;"NN")*(INDEX($A$4:$N$1000,,13)&gt;=50)*(INDEX($A$4:$N$1000,,13)&lt;100)*(INDEX($A$4:$N$1000,,13)&lt;&gt;""),MATCH(ROW($A$4:$N$1000),ROW($A$4:$N$1000)),""),ROWS($A$4:A543)),COLUMNS($A$1:A540)),"")</f>
        <v/>
      </c>
      <c r="AC543" s="4" t="str">
        <f>IFERROR(VLOOKUP(AB543,$A:$N,13,0),"")</f>
        <v/>
      </c>
      <c r="AD543" s="4" t="str">
        <f ca="1"/>
        <v/>
      </c>
      <c r="AE543" s="4" t="str">
        <f ca="1"/>
        <v/>
      </c>
      <c r="AF543" s="4" t="str">
        <f t="shared" ca="1" si="53"/>
        <v/>
      </c>
      <c r="AI543" s="4" t="str">
        <f>IFERROR(VLOOKUP(AG543,$A:$C,4,0),"")</f>
        <v/>
      </c>
      <c r="AL543" s="4" t="str">
        <f>IFERROR(VLOOKUP(AJ543,$A:$C,4,0),"")</f>
        <v/>
      </c>
      <c r="AM543" s="8" t="str" cm="1">
        <f t="array" ref="AM543">IFERROR(INDEX($A$4:$N$1000,SMALL(IF((INDEX(MID($A$4:$N$1000,1,2),,11)&lt;&gt;"NN")*(INDEX($A$4:$N$1000,,13)&gt;=0)*(INDEX($A$4:$N$1000,,13)&lt;50)*(INDEX($A$4:$N$1000,,13)&lt;&gt;""),MATCH(ROW($A$4:$N$1000),ROW($A$4:$N$1000)),""),ROWS($A$4:A543)),COLUMNS($A$1:A540)),"")</f>
        <v/>
      </c>
      <c r="AN543" s="4" t="str">
        <f>IFERROR(VLOOKUP(AM543,$A:$N,13,0),"")</f>
        <v/>
      </c>
      <c r="AO543" s="4" t="str">
        <f ca="1"/>
        <v/>
      </c>
      <c r="AP543" s="4" t="str">
        <f ca="1"/>
        <v/>
      </c>
      <c r="AQ543" s="4" t="str">
        <f t="shared" ca="1" si="54"/>
        <v/>
      </c>
      <c r="AT543" s="4" t="str">
        <f>IFERROR(VLOOKUP(AR543,$A:$C,4,0),"")</f>
        <v/>
      </c>
      <c r="AU543" s="8" t="str" cm="1">
        <f t="array" ref="AU543">IFERROR(INDEX($A$4:$N$1000,SMALL(IF((INDEX(MID($A$4:$N$1000,1,2),,11)="NN")*(INDEX($A$4:$N$1000,,13)&gt;=0)*(INDEX($A$4:$N$1000,,13)&lt;&gt;""),MATCH(ROW($A$4:$N$1000),ROW($A$4:$N$1000)),""),ROWS($A$4:A543)),COLUMNS($A$1:A540)),"")</f>
        <v/>
      </c>
      <c r="AV543" s="4" t="str">
        <f>IFERROR(VLOOKUP(AU543,$A:$N,13,0),"")</f>
        <v/>
      </c>
      <c r="AW543" s="4" t="str">
        <f ca="1"/>
        <v/>
      </c>
      <c r="AX543" s="4" t="str">
        <f ca="1"/>
        <v/>
      </c>
      <c r="AY543" s="4" t="str">
        <f ca="1">IFERROR(VLOOKUP(AW543,$A:$C,4,0),"")</f>
        <v/>
      </c>
    </row>
    <row r="544" spans="1:5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 s="20"/>
      <c r="Q544" s="4" t="str" cm="1">
        <f t="array" ref="Q544">IFERROR(INDEX($A$4:$N$1000,SMALL(IF((INDEX(MID($A$4:$N$1000,1,2),,11)&lt;&gt;"NN")*(INDEX($A$4:$N$1000,,13)&gt;=100)*(INDEX($A$4:$N$1000,,13)&lt;&gt;""),MATCH(ROW($A$4:$N$1000),ROW($A$4:$N$1000)),""),ROWS($A$4:A544)),COLUMNS($A$1:A541)),"")</f>
        <v/>
      </c>
      <c r="R544" s="4" t="str">
        <f>IFERROR(VLOOKUP(Q544,$A:$N,13,0),"")</f>
        <v/>
      </c>
      <c r="S544" s="4" t="str">
        <f ca="1"/>
        <v/>
      </c>
      <c r="T544" s="4" t="str">
        <f ca="1"/>
        <v/>
      </c>
      <c r="U544" s="4" t="str">
        <f t="shared" ca="1" si="51"/>
        <v/>
      </c>
      <c r="X544" s="4" t="str">
        <f>IFERROR(VLOOKUP(V544,$A:$C,4,0),"")</f>
        <v/>
      </c>
      <c r="AA544" s="4" t="str">
        <f t="shared" si="52"/>
        <v/>
      </c>
      <c r="AB544" s="8" t="str" cm="1">
        <f t="array" ref="AB544">IFERROR(INDEX($A$4:$N$1000,SMALL(IF((INDEX(MID($A$4:$N$1000,1,2),,11)&lt;&gt;"NN")*(INDEX($A$4:$N$1000,,13)&gt;=50)*(INDEX($A$4:$N$1000,,13)&lt;100)*(INDEX($A$4:$N$1000,,13)&lt;&gt;""),MATCH(ROW($A$4:$N$1000),ROW($A$4:$N$1000)),""),ROWS($A$4:A544)),COLUMNS($A$1:A541)),"")</f>
        <v/>
      </c>
      <c r="AC544" s="4" t="str">
        <f>IFERROR(VLOOKUP(AB544,$A:$N,13,0),"")</f>
        <v/>
      </c>
      <c r="AD544" s="4" t="str">
        <f ca="1"/>
        <v/>
      </c>
      <c r="AE544" s="4" t="str">
        <f ca="1"/>
        <v/>
      </c>
      <c r="AF544" s="4" t="str">
        <f t="shared" ca="1" si="53"/>
        <v/>
      </c>
      <c r="AI544" s="4" t="str">
        <f>IFERROR(VLOOKUP(AG544,$A:$C,4,0),"")</f>
        <v/>
      </c>
      <c r="AL544" s="4" t="str">
        <f>IFERROR(VLOOKUP(AJ544,$A:$C,4,0),"")</f>
        <v/>
      </c>
      <c r="AM544" s="8" t="str" cm="1">
        <f t="array" ref="AM544">IFERROR(INDEX($A$4:$N$1000,SMALL(IF((INDEX(MID($A$4:$N$1000,1,2),,11)&lt;&gt;"NN")*(INDEX($A$4:$N$1000,,13)&gt;=0)*(INDEX($A$4:$N$1000,,13)&lt;50)*(INDEX($A$4:$N$1000,,13)&lt;&gt;""),MATCH(ROW($A$4:$N$1000),ROW($A$4:$N$1000)),""),ROWS($A$4:A544)),COLUMNS($A$1:A541)),"")</f>
        <v/>
      </c>
      <c r="AN544" s="4" t="str">
        <f>IFERROR(VLOOKUP(AM544,$A:$N,13,0),"")</f>
        <v/>
      </c>
      <c r="AO544" s="4" t="str">
        <f ca="1"/>
        <v/>
      </c>
      <c r="AP544" s="4" t="str">
        <f ca="1"/>
        <v/>
      </c>
      <c r="AQ544" s="4" t="str">
        <f t="shared" ca="1" si="54"/>
        <v/>
      </c>
      <c r="AT544" s="4" t="str">
        <f>IFERROR(VLOOKUP(AR544,$A:$C,4,0),"")</f>
        <v/>
      </c>
      <c r="AU544" s="8" t="str" cm="1">
        <f t="array" ref="AU544">IFERROR(INDEX($A$4:$N$1000,SMALL(IF((INDEX(MID($A$4:$N$1000,1,2),,11)="NN")*(INDEX($A$4:$N$1000,,13)&gt;=0)*(INDEX($A$4:$N$1000,,13)&lt;&gt;""),MATCH(ROW($A$4:$N$1000),ROW($A$4:$N$1000)),""),ROWS($A$4:A544)),COLUMNS($A$1:A541)),"")</f>
        <v/>
      </c>
      <c r="AV544" s="4" t="str">
        <f>IFERROR(VLOOKUP(AU544,$A:$N,13,0),"")</f>
        <v/>
      </c>
      <c r="AW544" s="4" t="str">
        <f ca="1"/>
        <v/>
      </c>
      <c r="AX544" s="4" t="str">
        <f ca="1"/>
        <v/>
      </c>
      <c r="AY544" s="4" t="str">
        <f ca="1">IFERROR(VLOOKUP(AW544,$A:$C,4,0),"")</f>
        <v/>
      </c>
    </row>
    <row r="545" spans="1:5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 s="20"/>
      <c r="Q545" s="4" t="str" cm="1">
        <f t="array" ref="Q545">IFERROR(INDEX($A$4:$N$1000,SMALL(IF((INDEX(MID($A$4:$N$1000,1,2),,11)&lt;&gt;"NN")*(INDEX($A$4:$N$1000,,13)&gt;=100)*(INDEX($A$4:$N$1000,,13)&lt;&gt;""),MATCH(ROW($A$4:$N$1000),ROW($A$4:$N$1000)),""),ROWS($A$4:A545)),COLUMNS($A$1:A542)),"")</f>
        <v/>
      </c>
      <c r="R545" s="4" t="str">
        <f>IFERROR(VLOOKUP(Q545,$A:$N,13,0),"")</f>
        <v/>
      </c>
      <c r="S545" s="4" t="str">
        <f ca="1"/>
        <v/>
      </c>
      <c r="T545" s="4" t="str">
        <f ca="1"/>
        <v/>
      </c>
      <c r="U545" s="4" t="str">
        <f t="shared" ca="1" si="51"/>
        <v/>
      </c>
      <c r="X545" s="4" t="str">
        <f>IFERROR(VLOOKUP(V545,$A:$C,4,0),"")</f>
        <v/>
      </c>
      <c r="AA545" s="4" t="str">
        <f t="shared" si="52"/>
        <v/>
      </c>
      <c r="AB545" s="8" t="str" cm="1">
        <f t="array" ref="AB545">IFERROR(INDEX($A$4:$N$1000,SMALL(IF((INDEX(MID($A$4:$N$1000,1,2),,11)&lt;&gt;"NN")*(INDEX($A$4:$N$1000,,13)&gt;=50)*(INDEX($A$4:$N$1000,,13)&lt;100)*(INDEX($A$4:$N$1000,,13)&lt;&gt;""),MATCH(ROW($A$4:$N$1000),ROW($A$4:$N$1000)),""),ROWS($A$4:A545)),COLUMNS($A$1:A542)),"")</f>
        <v/>
      </c>
      <c r="AC545" s="4" t="str">
        <f>IFERROR(VLOOKUP(AB545,$A:$N,13,0),"")</f>
        <v/>
      </c>
      <c r="AD545" s="4" t="str">
        <f ca="1"/>
        <v/>
      </c>
      <c r="AE545" s="4" t="str">
        <f ca="1"/>
        <v/>
      </c>
      <c r="AF545" s="4" t="str">
        <f t="shared" ca="1" si="53"/>
        <v/>
      </c>
      <c r="AI545" s="4" t="str">
        <f>IFERROR(VLOOKUP(AG545,$A:$C,4,0),"")</f>
        <v/>
      </c>
      <c r="AL545" s="4" t="str">
        <f>IFERROR(VLOOKUP(AJ545,$A:$C,4,0),"")</f>
        <v/>
      </c>
      <c r="AM545" s="8" t="str" cm="1">
        <f t="array" ref="AM545">IFERROR(INDEX($A$4:$N$1000,SMALL(IF((INDEX(MID($A$4:$N$1000,1,2),,11)&lt;&gt;"NN")*(INDEX($A$4:$N$1000,,13)&gt;=0)*(INDEX($A$4:$N$1000,,13)&lt;50)*(INDEX($A$4:$N$1000,,13)&lt;&gt;""),MATCH(ROW($A$4:$N$1000),ROW($A$4:$N$1000)),""),ROWS($A$4:A545)),COLUMNS($A$1:A542)),"")</f>
        <v/>
      </c>
      <c r="AN545" s="4" t="str">
        <f>IFERROR(VLOOKUP(AM545,$A:$N,13,0),"")</f>
        <v/>
      </c>
      <c r="AO545" s="4" t="str">
        <f ca="1"/>
        <v/>
      </c>
      <c r="AP545" s="4" t="str">
        <f ca="1"/>
        <v/>
      </c>
      <c r="AQ545" s="4" t="str">
        <f t="shared" ca="1" si="54"/>
        <v/>
      </c>
      <c r="AT545" s="4" t="str">
        <f>IFERROR(VLOOKUP(AR545,$A:$C,4,0),"")</f>
        <v/>
      </c>
      <c r="AU545" s="8" t="str" cm="1">
        <f t="array" ref="AU545">IFERROR(INDEX($A$4:$N$1000,SMALL(IF((INDEX(MID($A$4:$N$1000,1,2),,11)="NN")*(INDEX($A$4:$N$1000,,13)&gt;=0)*(INDEX($A$4:$N$1000,,13)&lt;&gt;""),MATCH(ROW($A$4:$N$1000),ROW($A$4:$N$1000)),""),ROWS($A$4:A545)),COLUMNS($A$1:A542)),"")</f>
        <v/>
      </c>
      <c r="AV545" s="4" t="str">
        <f>IFERROR(VLOOKUP(AU545,$A:$N,13,0),"")</f>
        <v/>
      </c>
      <c r="AW545" s="4" t="str">
        <f ca="1"/>
        <v/>
      </c>
      <c r="AX545" s="4" t="str">
        <f ca="1"/>
        <v/>
      </c>
      <c r="AY545" s="4" t="str">
        <f ca="1">IFERROR(VLOOKUP(AW545,$A:$C,4,0),"")</f>
        <v/>
      </c>
    </row>
    <row r="546" spans="1:5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 s="20"/>
      <c r="Q546" s="4" t="str" cm="1">
        <f t="array" ref="Q546">IFERROR(INDEX($A$4:$N$1000,SMALL(IF((INDEX(MID($A$4:$N$1000,1,2),,11)&lt;&gt;"NN")*(INDEX($A$4:$N$1000,,13)&gt;=100)*(INDEX($A$4:$N$1000,,13)&lt;&gt;""),MATCH(ROW($A$4:$N$1000),ROW($A$4:$N$1000)),""),ROWS($A$4:A546)),COLUMNS($A$1:A543)),"")</f>
        <v/>
      </c>
      <c r="R546" s="4" t="str">
        <f>IFERROR(VLOOKUP(Q546,$A:$N,13,0),"")</f>
        <v/>
      </c>
      <c r="S546" s="4" t="str">
        <f ca="1"/>
        <v/>
      </c>
      <c r="T546" s="4" t="str">
        <f ca="1"/>
        <v/>
      </c>
      <c r="U546" s="4" t="str">
        <f t="shared" ca="1" si="51"/>
        <v/>
      </c>
      <c r="X546" s="4" t="str">
        <f>IFERROR(VLOOKUP(V546,$A:$C,4,0),"")</f>
        <v/>
      </c>
      <c r="AA546" s="4" t="str">
        <f t="shared" si="52"/>
        <v/>
      </c>
      <c r="AB546" s="8" t="str" cm="1">
        <f t="array" ref="AB546">IFERROR(INDEX($A$4:$N$1000,SMALL(IF((INDEX(MID($A$4:$N$1000,1,2),,11)&lt;&gt;"NN")*(INDEX($A$4:$N$1000,,13)&gt;=50)*(INDEX($A$4:$N$1000,,13)&lt;100)*(INDEX($A$4:$N$1000,,13)&lt;&gt;""),MATCH(ROW($A$4:$N$1000),ROW($A$4:$N$1000)),""),ROWS($A$4:A546)),COLUMNS($A$1:A543)),"")</f>
        <v/>
      </c>
      <c r="AC546" s="4" t="str">
        <f>IFERROR(VLOOKUP(AB546,$A:$N,13,0),"")</f>
        <v/>
      </c>
      <c r="AD546" s="4" t="str">
        <f ca="1"/>
        <v/>
      </c>
      <c r="AE546" s="4" t="str">
        <f ca="1"/>
        <v/>
      </c>
      <c r="AF546" s="4" t="str">
        <f t="shared" ca="1" si="53"/>
        <v/>
      </c>
      <c r="AI546" s="4" t="str">
        <f>IFERROR(VLOOKUP(AG546,$A:$C,4,0),"")</f>
        <v/>
      </c>
      <c r="AL546" s="4" t="str">
        <f>IFERROR(VLOOKUP(AJ546,$A:$C,4,0),"")</f>
        <v/>
      </c>
      <c r="AM546" s="8" t="str" cm="1">
        <f t="array" ref="AM546">IFERROR(INDEX($A$4:$N$1000,SMALL(IF((INDEX(MID($A$4:$N$1000,1,2),,11)&lt;&gt;"NN")*(INDEX($A$4:$N$1000,,13)&gt;=0)*(INDEX($A$4:$N$1000,,13)&lt;50)*(INDEX($A$4:$N$1000,,13)&lt;&gt;""),MATCH(ROW($A$4:$N$1000),ROW($A$4:$N$1000)),""),ROWS($A$4:A546)),COLUMNS($A$1:A543)),"")</f>
        <v/>
      </c>
      <c r="AN546" s="4" t="str">
        <f>IFERROR(VLOOKUP(AM546,$A:$N,13,0),"")</f>
        <v/>
      </c>
      <c r="AO546" s="4" t="str">
        <f ca="1"/>
        <v/>
      </c>
      <c r="AP546" s="4" t="str">
        <f ca="1"/>
        <v/>
      </c>
      <c r="AQ546" s="4" t="str">
        <f t="shared" ca="1" si="54"/>
        <v/>
      </c>
      <c r="AT546" s="4" t="str">
        <f>IFERROR(VLOOKUP(AR546,$A:$C,4,0),"")</f>
        <v/>
      </c>
      <c r="AU546" s="8" t="str" cm="1">
        <f t="array" ref="AU546">IFERROR(INDEX($A$4:$N$1000,SMALL(IF((INDEX(MID($A$4:$N$1000,1,2),,11)="NN")*(INDEX($A$4:$N$1000,,13)&gt;=0)*(INDEX($A$4:$N$1000,,13)&lt;&gt;""),MATCH(ROW($A$4:$N$1000),ROW($A$4:$N$1000)),""),ROWS($A$4:A546)),COLUMNS($A$1:A543)),"")</f>
        <v/>
      </c>
      <c r="AV546" s="4" t="str">
        <f>IFERROR(VLOOKUP(AU546,$A:$N,13,0),"")</f>
        <v/>
      </c>
      <c r="AW546" s="4" t="str">
        <f ca="1"/>
        <v/>
      </c>
      <c r="AX546" s="4" t="str">
        <f ca="1"/>
        <v/>
      </c>
      <c r="AY546" s="4" t="str">
        <f ca="1">IFERROR(VLOOKUP(AW546,$A:$C,4,0),"")</f>
        <v/>
      </c>
    </row>
    <row r="547" spans="1:5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 s="20"/>
      <c r="Q547" s="4" t="str" cm="1">
        <f t="array" ref="Q547">IFERROR(INDEX($A$4:$N$1000,SMALL(IF((INDEX(MID($A$4:$N$1000,1,2),,11)&lt;&gt;"NN")*(INDEX($A$4:$N$1000,,13)&gt;=100)*(INDEX($A$4:$N$1000,,13)&lt;&gt;""),MATCH(ROW($A$4:$N$1000),ROW($A$4:$N$1000)),""),ROWS($A$4:A547)),COLUMNS($A$1:A544)),"")</f>
        <v/>
      </c>
      <c r="R547" s="4" t="str">
        <f>IFERROR(VLOOKUP(Q547,$A:$N,13,0),"")</f>
        <v/>
      </c>
      <c r="S547" s="4" t="str">
        <f ca="1"/>
        <v/>
      </c>
      <c r="T547" s="4" t="str">
        <f ca="1"/>
        <v/>
      </c>
      <c r="U547" s="4" t="str">
        <f t="shared" ca="1" si="51"/>
        <v/>
      </c>
      <c r="X547" s="4" t="str">
        <f>IFERROR(VLOOKUP(V547,$A:$C,4,0),"")</f>
        <v/>
      </c>
      <c r="AA547" s="4" t="str">
        <f t="shared" si="52"/>
        <v/>
      </c>
      <c r="AB547" s="8" t="str" cm="1">
        <f t="array" ref="AB547">IFERROR(INDEX($A$4:$N$1000,SMALL(IF((INDEX(MID($A$4:$N$1000,1,2),,11)&lt;&gt;"NN")*(INDEX($A$4:$N$1000,,13)&gt;=50)*(INDEX($A$4:$N$1000,,13)&lt;100)*(INDEX($A$4:$N$1000,,13)&lt;&gt;""),MATCH(ROW($A$4:$N$1000),ROW($A$4:$N$1000)),""),ROWS($A$4:A547)),COLUMNS($A$1:A544)),"")</f>
        <v/>
      </c>
      <c r="AC547" s="4" t="str">
        <f>IFERROR(VLOOKUP(AB547,$A:$N,13,0),"")</f>
        <v/>
      </c>
      <c r="AD547" s="4" t="str">
        <f ca="1"/>
        <v/>
      </c>
      <c r="AE547" s="4" t="str">
        <f ca="1"/>
        <v/>
      </c>
      <c r="AF547" s="4" t="str">
        <f t="shared" ca="1" si="53"/>
        <v/>
      </c>
      <c r="AI547" s="4" t="str">
        <f>IFERROR(VLOOKUP(AG547,$A:$C,4,0),"")</f>
        <v/>
      </c>
      <c r="AL547" s="4" t="str">
        <f>IFERROR(VLOOKUP(AJ547,$A:$C,4,0),"")</f>
        <v/>
      </c>
      <c r="AM547" s="8" t="str" cm="1">
        <f t="array" ref="AM547">IFERROR(INDEX($A$4:$N$1000,SMALL(IF((INDEX(MID($A$4:$N$1000,1,2),,11)&lt;&gt;"NN")*(INDEX($A$4:$N$1000,,13)&gt;=0)*(INDEX($A$4:$N$1000,,13)&lt;50)*(INDEX($A$4:$N$1000,,13)&lt;&gt;""),MATCH(ROW($A$4:$N$1000),ROW($A$4:$N$1000)),""),ROWS($A$4:A547)),COLUMNS($A$1:A544)),"")</f>
        <v/>
      </c>
      <c r="AN547" s="4" t="str">
        <f>IFERROR(VLOOKUP(AM547,$A:$N,13,0),"")</f>
        <v/>
      </c>
      <c r="AO547" s="4" t="str">
        <f ca="1"/>
        <v/>
      </c>
      <c r="AP547" s="4" t="str">
        <f ca="1"/>
        <v/>
      </c>
      <c r="AQ547" s="4" t="str">
        <f t="shared" ca="1" si="54"/>
        <v/>
      </c>
      <c r="AT547" s="4" t="str">
        <f>IFERROR(VLOOKUP(AR547,$A:$C,4,0),"")</f>
        <v/>
      </c>
      <c r="AU547" s="8" t="str" cm="1">
        <f t="array" ref="AU547">IFERROR(INDEX($A$4:$N$1000,SMALL(IF((INDEX(MID($A$4:$N$1000,1,2),,11)="NN")*(INDEX($A$4:$N$1000,,13)&gt;=0)*(INDEX($A$4:$N$1000,,13)&lt;&gt;""),MATCH(ROW($A$4:$N$1000),ROW($A$4:$N$1000)),""),ROWS($A$4:A547)),COLUMNS($A$1:A544)),"")</f>
        <v/>
      </c>
      <c r="AV547" s="4" t="str">
        <f>IFERROR(VLOOKUP(AU547,$A:$N,13,0),"")</f>
        <v/>
      </c>
      <c r="AW547" s="4" t="str">
        <f ca="1"/>
        <v/>
      </c>
      <c r="AX547" s="4" t="str">
        <f ca="1"/>
        <v/>
      </c>
      <c r="AY547" s="4" t="str">
        <f ca="1">IFERROR(VLOOKUP(AW547,$A:$C,4,0),"")</f>
        <v/>
      </c>
    </row>
    <row r="548" spans="1:5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 s="20"/>
      <c r="Q548" s="4" t="str" cm="1">
        <f t="array" ref="Q548">IFERROR(INDEX($A$4:$N$1000,SMALL(IF((INDEX(MID($A$4:$N$1000,1,2),,11)&lt;&gt;"NN")*(INDEX($A$4:$N$1000,,13)&gt;=100)*(INDEX($A$4:$N$1000,,13)&lt;&gt;""),MATCH(ROW($A$4:$N$1000),ROW($A$4:$N$1000)),""),ROWS($A$4:A548)),COLUMNS($A$1:A545)),"")</f>
        <v/>
      </c>
      <c r="R548" s="4" t="str">
        <f>IFERROR(VLOOKUP(Q548,$A:$N,13,0),"")</f>
        <v/>
      </c>
      <c r="S548" s="4" t="str">
        <f ca="1"/>
        <v/>
      </c>
      <c r="T548" s="4" t="str">
        <f ca="1"/>
        <v/>
      </c>
      <c r="U548" s="4" t="str">
        <f t="shared" ca="1" si="51"/>
        <v/>
      </c>
      <c r="X548" s="4" t="str">
        <f>IFERROR(VLOOKUP(V548,$A:$C,4,0),"")</f>
        <v/>
      </c>
      <c r="AA548" s="4" t="str">
        <f t="shared" si="52"/>
        <v/>
      </c>
      <c r="AB548" s="8" t="str" cm="1">
        <f t="array" ref="AB548">IFERROR(INDEX($A$4:$N$1000,SMALL(IF((INDEX(MID($A$4:$N$1000,1,2),,11)&lt;&gt;"NN")*(INDEX($A$4:$N$1000,,13)&gt;=50)*(INDEX($A$4:$N$1000,,13)&lt;100)*(INDEX($A$4:$N$1000,,13)&lt;&gt;""),MATCH(ROW($A$4:$N$1000),ROW($A$4:$N$1000)),""),ROWS($A$4:A548)),COLUMNS($A$1:A545)),"")</f>
        <v/>
      </c>
      <c r="AC548" s="4" t="str">
        <f>IFERROR(VLOOKUP(AB548,$A:$N,13,0),"")</f>
        <v/>
      </c>
      <c r="AD548" s="4" t="str">
        <f ca="1"/>
        <v/>
      </c>
      <c r="AE548" s="4" t="str">
        <f ca="1"/>
        <v/>
      </c>
      <c r="AF548" s="4" t="str">
        <f t="shared" ca="1" si="53"/>
        <v/>
      </c>
      <c r="AI548" s="4" t="str">
        <f>IFERROR(VLOOKUP(AG548,$A:$C,4,0),"")</f>
        <v/>
      </c>
      <c r="AL548" s="4" t="str">
        <f>IFERROR(VLOOKUP(AJ548,$A:$C,4,0),"")</f>
        <v/>
      </c>
      <c r="AM548" s="8" t="str" cm="1">
        <f t="array" ref="AM548">IFERROR(INDEX($A$4:$N$1000,SMALL(IF((INDEX(MID($A$4:$N$1000,1,2),,11)&lt;&gt;"NN")*(INDEX($A$4:$N$1000,,13)&gt;=0)*(INDEX($A$4:$N$1000,,13)&lt;50)*(INDEX($A$4:$N$1000,,13)&lt;&gt;""),MATCH(ROW($A$4:$N$1000),ROW($A$4:$N$1000)),""),ROWS($A$4:A548)),COLUMNS($A$1:A545)),"")</f>
        <v/>
      </c>
      <c r="AN548" s="4" t="str">
        <f>IFERROR(VLOOKUP(AM548,$A:$N,13,0),"")</f>
        <v/>
      </c>
      <c r="AO548" s="4" t="str">
        <f ca="1"/>
        <v/>
      </c>
      <c r="AP548" s="4" t="str">
        <f ca="1"/>
        <v/>
      </c>
      <c r="AQ548" s="4" t="str">
        <f t="shared" ca="1" si="54"/>
        <v/>
      </c>
      <c r="AT548" s="4" t="str">
        <f>IFERROR(VLOOKUP(AR548,$A:$C,4,0),"")</f>
        <v/>
      </c>
      <c r="AU548" s="8" t="str" cm="1">
        <f t="array" ref="AU548">IFERROR(INDEX($A$4:$N$1000,SMALL(IF((INDEX(MID($A$4:$N$1000,1,2),,11)="NN")*(INDEX($A$4:$N$1000,,13)&gt;=0)*(INDEX($A$4:$N$1000,,13)&lt;&gt;""),MATCH(ROW($A$4:$N$1000),ROW($A$4:$N$1000)),""),ROWS($A$4:A548)),COLUMNS($A$1:A545)),"")</f>
        <v/>
      </c>
      <c r="AV548" s="4" t="str">
        <f>IFERROR(VLOOKUP(AU548,$A:$N,13,0),"")</f>
        <v/>
      </c>
      <c r="AW548" s="4" t="str">
        <f ca="1"/>
        <v/>
      </c>
      <c r="AX548" s="4" t="str">
        <f ca="1"/>
        <v/>
      </c>
      <c r="AY548" s="4" t="str">
        <f ca="1">IFERROR(VLOOKUP(AW548,$A:$C,4,0),"")</f>
        <v/>
      </c>
    </row>
    <row r="549" spans="1:5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 s="20"/>
      <c r="Q549" s="4" t="str" cm="1">
        <f t="array" ref="Q549">IFERROR(INDEX($A$4:$N$1000,SMALL(IF((INDEX(MID($A$4:$N$1000,1,2),,11)&lt;&gt;"NN")*(INDEX($A$4:$N$1000,,13)&gt;=100)*(INDEX($A$4:$N$1000,,13)&lt;&gt;""),MATCH(ROW($A$4:$N$1000),ROW($A$4:$N$1000)),""),ROWS($A$4:A549)),COLUMNS($A$1:A546)),"")</f>
        <v/>
      </c>
      <c r="R549" s="4" t="str">
        <f>IFERROR(VLOOKUP(Q549,$A:$N,13,0),"")</f>
        <v/>
      </c>
      <c r="S549" s="4" t="str">
        <f ca="1"/>
        <v/>
      </c>
      <c r="T549" s="4" t="str">
        <f ca="1"/>
        <v/>
      </c>
      <c r="U549" s="4" t="str">
        <f t="shared" ca="1" si="51"/>
        <v/>
      </c>
      <c r="X549" s="4" t="str">
        <f>IFERROR(VLOOKUP(V549,$A:$C,4,0),"")</f>
        <v/>
      </c>
      <c r="AA549" s="4" t="str">
        <f t="shared" si="52"/>
        <v/>
      </c>
      <c r="AB549" s="8" t="str" cm="1">
        <f t="array" ref="AB549">IFERROR(INDEX($A$4:$N$1000,SMALL(IF((INDEX(MID($A$4:$N$1000,1,2),,11)&lt;&gt;"NN")*(INDEX($A$4:$N$1000,,13)&gt;=50)*(INDEX($A$4:$N$1000,,13)&lt;100)*(INDEX($A$4:$N$1000,,13)&lt;&gt;""),MATCH(ROW($A$4:$N$1000),ROW($A$4:$N$1000)),""),ROWS($A$4:A549)),COLUMNS($A$1:A546)),"")</f>
        <v/>
      </c>
      <c r="AC549" s="4" t="str">
        <f>IFERROR(VLOOKUP(AB549,$A:$N,13,0),"")</f>
        <v/>
      </c>
      <c r="AD549" s="4" t="str">
        <f ca="1"/>
        <v/>
      </c>
      <c r="AE549" s="4" t="str">
        <f ca="1"/>
        <v/>
      </c>
      <c r="AF549" s="4" t="str">
        <f t="shared" ca="1" si="53"/>
        <v/>
      </c>
      <c r="AI549" s="4" t="str">
        <f>IFERROR(VLOOKUP(AG549,$A:$C,4,0),"")</f>
        <v/>
      </c>
      <c r="AL549" s="4" t="str">
        <f>IFERROR(VLOOKUP(AJ549,$A:$C,4,0),"")</f>
        <v/>
      </c>
      <c r="AM549" s="8" t="str" cm="1">
        <f t="array" ref="AM549">IFERROR(INDEX($A$4:$N$1000,SMALL(IF((INDEX(MID($A$4:$N$1000,1,2),,11)&lt;&gt;"NN")*(INDEX($A$4:$N$1000,,13)&gt;=0)*(INDEX($A$4:$N$1000,,13)&lt;50)*(INDEX($A$4:$N$1000,,13)&lt;&gt;""),MATCH(ROW($A$4:$N$1000),ROW($A$4:$N$1000)),""),ROWS($A$4:A549)),COLUMNS($A$1:A546)),"")</f>
        <v/>
      </c>
      <c r="AN549" s="4" t="str">
        <f>IFERROR(VLOOKUP(AM549,$A:$N,13,0),"")</f>
        <v/>
      </c>
      <c r="AO549" s="4" t="str">
        <f ca="1"/>
        <v/>
      </c>
      <c r="AP549" s="4" t="str">
        <f ca="1"/>
        <v/>
      </c>
      <c r="AQ549" s="4" t="str">
        <f t="shared" ca="1" si="54"/>
        <v/>
      </c>
      <c r="AT549" s="4" t="str">
        <f>IFERROR(VLOOKUP(AR549,$A:$C,4,0),"")</f>
        <v/>
      </c>
      <c r="AU549" s="8" t="str" cm="1">
        <f t="array" ref="AU549">IFERROR(INDEX($A$4:$N$1000,SMALL(IF((INDEX(MID($A$4:$N$1000,1,2),,11)="NN")*(INDEX($A$4:$N$1000,,13)&gt;=0)*(INDEX($A$4:$N$1000,,13)&lt;&gt;""),MATCH(ROW($A$4:$N$1000),ROW($A$4:$N$1000)),""),ROWS($A$4:A549)),COLUMNS($A$1:A546)),"")</f>
        <v/>
      </c>
      <c r="AV549" s="4" t="str">
        <f>IFERROR(VLOOKUP(AU549,$A:$N,13,0),"")</f>
        <v/>
      </c>
      <c r="AW549" s="4" t="str">
        <f ca="1"/>
        <v/>
      </c>
      <c r="AX549" s="4" t="str">
        <f ca="1"/>
        <v/>
      </c>
      <c r="AY549" s="4" t="str">
        <f ca="1">IFERROR(VLOOKUP(AW549,$A:$C,4,0),"")</f>
        <v/>
      </c>
    </row>
    <row r="550" spans="1:5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 s="20"/>
      <c r="Q550" s="4" t="str" cm="1">
        <f t="array" ref="Q550">IFERROR(INDEX($A$4:$N$1000,SMALL(IF((INDEX(MID($A$4:$N$1000,1,2),,11)&lt;&gt;"NN")*(INDEX($A$4:$N$1000,,13)&gt;=100)*(INDEX($A$4:$N$1000,,13)&lt;&gt;""),MATCH(ROW($A$4:$N$1000),ROW($A$4:$N$1000)),""),ROWS($A$4:A550)),COLUMNS($A$1:A547)),"")</f>
        <v/>
      </c>
      <c r="R550" s="4" t="str">
        <f>IFERROR(VLOOKUP(Q550,$A:$N,13,0),"")</f>
        <v/>
      </c>
      <c r="S550" s="4" t="str">
        <f ca="1"/>
        <v/>
      </c>
      <c r="T550" s="4" t="str">
        <f ca="1"/>
        <v/>
      </c>
      <c r="U550" s="4" t="str">
        <f t="shared" ca="1" si="51"/>
        <v/>
      </c>
      <c r="X550" s="4" t="str">
        <f>IFERROR(VLOOKUP(V550,$A:$C,4,0),"")</f>
        <v/>
      </c>
      <c r="AA550" s="4" t="str">
        <f t="shared" si="52"/>
        <v/>
      </c>
      <c r="AB550" s="8" t="str" cm="1">
        <f t="array" ref="AB550">IFERROR(INDEX($A$4:$N$1000,SMALL(IF((INDEX(MID($A$4:$N$1000,1,2),,11)&lt;&gt;"NN")*(INDEX($A$4:$N$1000,,13)&gt;=50)*(INDEX($A$4:$N$1000,,13)&lt;100)*(INDEX($A$4:$N$1000,,13)&lt;&gt;""),MATCH(ROW($A$4:$N$1000),ROW($A$4:$N$1000)),""),ROWS($A$4:A550)),COLUMNS($A$1:A547)),"")</f>
        <v/>
      </c>
      <c r="AC550" s="4" t="str">
        <f>IFERROR(VLOOKUP(AB550,$A:$N,13,0),"")</f>
        <v/>
      </c>
      <c r="AD550" s="4" t="str">
        <f ca="1"/>
        <v/>
      </c>
      <c r="AE550" s="4" t="str">
        <f ca="1"/>
        <v/>
      </c>
      <c r="AF550" s="4" t="str">
        <f t="shared" ca="1" si="53"/>
        <v/>
      </c>
      <c r="AI550" s="4" t="str">
        <f>IFERROR(VLOOKUP(AG550,$A:$C,4,0),"")</f>
        <v/>
      </c>
      <c r="AL550" s="4" t="str">
        <f>IFERROR(VLOOKUP(AJ550,$A:$C,4,0),"")</f>
        <v/>
      </c>
      <c r="AM550" s="8" t="str" cm="1">
        <f t="array" ref="AM550">IFERROR(INDEX($A$4:$N$1000,SMALL(IF((INDEX(MID($A$4:$N$1000,1,2),,11)&lt;&gt;"NN")*(INDEX($A$4:$N$1000,,13)&gt;=0)*(INDEX($A$4:$N$1000,,13)&lt;50)*(INDEX($A$4:$N$1000,,13)&lt;&gt;""),MATCH(ROW($A$4:$N$1000),ROW($A$4:$N$1000)),""),ROWS($A$4:A550)),COLUMNS($A$1:A547)),"")</f>
        <v/>
      </c>
      <c r="AN550" s="4" t="str">
        <f>IFERROR(VLOOKUP(AM550,$A:$N,13,0),"")</f>
        <v/>
      </c>
      <c r="AO550" s="4" t="str">
        <f ca="1"/>
        <v/>
      </c>
      <c r="AP550" s="4" t="str">
        <f ca="1"/>
        <v/>
      </c>
      <c r="AQ550" s="4" t="str">
        <f t="shared" ca="1" si="54"/>
        <v/>
      </c>
      <c r="AT550" s="4" t="str">
        <f>IFERROR(VLOOKUP(AR550,$A:$C,4,0),"")</f>
        <v/>
      </c>
      <c r="AU550" s="8" t="str" cm="1">
        <f t="array" ref="AU550">IFERROR(INDEX($A$4:$N$1000,SMALL(IF((INDEX(MID($A$4:$N$1000,1,2),,11)="NN")*(INDEX($A$4:$N$1000,,13)&gt;=0)*(INDEX($A$4:$N$1000,,13)&lt;&gt;""),MATCH(ROW($A$4:$N$1000),ROW($A$4:$N$1000)),""),ROWS($A$4:A550)),COLUMNS($A$1:A547)),"")</f>
        <v/>
      </c>
      <c r="AV550" s="4" t="str">
        <f>IFERROR(VLOOKUP(AU550,$A:$N,13,0),"")</f>
        <v/>
      </c>
      <c r="AW550" s="4" t="str">
        <f ca="1"/>
        <v/>
      </c>
      <c r="AX550" s="4" t="str">
        <f ca="1"/>
        <v/>
      </c>
      <c r="AY550" s="4" t="str">
        <f ca="1">IFERROR(VLOOKUP(AW550,$A:$C,4,0),"")</f>
        <v/>
      </c>
    </row>
    <row r="551" spans="1:5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 s="20"/>
      <c r="Q551" s="4" t="str" cm="1">
        <f t="array" ref="Q551">IFERROR(INDEX($A$4:$N$1000,SMALL(IF((INDEX(MID($A$4:$N$1000,1,2),,11)&lt;&gt;"NN")*(INDEX($A$4:$N$1000,,13)&gt;=100)*(INDEX($A$4:$N$1000,,13)&lt;&gt;""),MATCH(ROW($A$4:$N$1000),ROW($A$4:$N$1000)),""),ROWS($A$4:A551)),COLUMNS($A$1:A548)),"")</f>
        <v/>
      </c>
      <c r="R551" s="4" t="str">
        <f>IFERROR(VLOOKUP(Q551,$A:$N,13,0),"")</f>
        <v/>
      </c>
      <c r="S551" s="4" t="str">
        <f ca="1"/>
        <v/>
      </c>
      <c r="T551" s="4" t="str">
        <f ca="1"/>
        <v/>
      </c>
      <c r="U551" s="4" t="str">
        <f t="shared" ca="1" si="51"/>
        <v/>
      </c>
      <c r="X551" s="4" t="str">
        <f>IFERROR(VLOOKUP(V551,$A:$C,4,0),"")</f>
        <v/>
      </c>
      <c r="AA551" s="4" t="str">
        <f t="shared" si="52"/>
        <v/>
      </c>
      <c r="AB551" s="8" t="str" cm="1">
        <f t="array" ref="AB551">IFERROR(INDEX($A$4:$N$1000,SMALL(IF((INDEX(MID($A$4:$N$1000,1,2),,11)&lt;&gt;"NN")*(INDEX($A$4:$N$1000,,13)&gt;=50)*(INDEX($A$4:$N$1000,,13)&lt;100)*(INDEX($A$4:$N$1000,,13)&lt;&gt;""),MATCH(ROW($A$4:$N$1000),ROW($A$4:$N$1000)),""),ROWS($A$4:A551)),COLUMNS($A$1:A548)),"")</f>
        <v/>
      </c>
      <c r="AC551" s="4" t="str">
        <f>IFERROR(VLOOKUP(AB551,$A:$N,13,0),"")</f>
        <v/>
      </c>
      <c r="AD551" s="4" t="str">
        <f ca="1"/>
        <v/>
      </c>
      <c r="AE551" s="4" t="str">
        <f ca="1"/>
        <v/>
      </c>
      <c r="AF551" s="4" t="str">
        <f t="shared" ca="1" si="53"/>
        <v/>
      </c>
      <c r="AI551" s="4" t="str">
        <f>IFERROR(VLOOKUP(AG551,$A:$C,4,0),"")</f>
        <v/>
      </c>
      <c r="AL551" s="4" t="str">
        <f>IFERROR(VLOOKUP(AJ551,$A:$C,4,0),"")</f>
        <v/>
      </c>
      <c r="AM551" s="8" t="str" cm="1">
        <f t="array" ref="AM551">IFERROR(INDEX($A$4:$N$1000,SMALL(IF((INDEX(MID($A$4:$N$1000,1,2),,11)&lt;&gt;"NN")*(INDEX($A$4:$N$1000,,13)&gt;=0)*(INDEX($A$4:$N$1000,,13)&lt;50)*(INDEX($A$4:$N$1000,,13)&lt;&gt;""),MATCH(ROW($A$4:$N$1000),ROW($A$4:$N$1000)),""),ROWS($A$4:A551)),COLUMNS($A$1:A548)),"")</f>
        <v/>
      </c>
      <c r="AN551" s="4" t="str">
        <f>IFERROR(VLOOKUP(AM551,$A:$N,13,0),"")</f>
        <v/>
      </c>
      <c r="AO551" s="4" t="str">
        <f ca="1"/>
        <v/>
      </c>
      <c r="AP551" s="4" t="str">
        <f ca="1"/>
        <v/>
      </c>
      <c r="AQ551" s="4" t="str">
        <f t="shared" ca="1" si="54"/>
        <v/>
      </c>
      <c r="AT551" s="4" t="str">
        <f>IFERROR(VLOOKUP(AR551,$A:$C,4,0),"")</f>
        <v/>
      </c>
      <c r="AU551" s="8" t="str" cm="1">
        <f t="array" ref="AU551">IFERROR(INDEX($A$4:$N$1000,SMALL(IF((INDEX(MID($A$4:$N$1000,1,2),,11)="NN")*(INDEX($A$4:$N$1000,,13)&gt;=0)*(INDEX($A$4:$N$1000,,13)&lt;&gt;""),MATCH(ROW($A$4:$N$1000),ROW($A$4:$N$1000)),""),ROWS($A$4:A551)),COLUMNS($A$1:A548)),"")</f>
        <v/>
      </c>
      <c r="AV551" s="4" t="str">
        <f>IFERROR(VLOOKUP(AU551,$A:$N,13,0),"")</f>
        <v/>
      </c>
      <c r="AW551" s="4" t="str">
        <f ca="1"/>
        <v/>
      </c>
      <c r="AX551" s="4" t="str">
        <f ca="1"/>
        <v/>
      </c>
      <c r="AY551" s="4" t="str">
        <f ca="1">IFERROR(VLOOKUP(AW551,$A:$C,4,0),"")</f>
        <v/>
      </c>
    </row>
    <row r="552" spans="1:5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 s="20"/>
      <c r="Q552" s="4" t="str" cm="1">
        <f t="array" ref="Q552">IFERROR(INDEX($A$4:$N$1000,SMALL(IF((INDEX(MID($A$4:$N$1000,1,2),,11)&lt;&gt;"NN")*(INDEX($A$4:$N$1000,,13)&gt;=100)*(INDEX($A$4:$N$1000,,13)&lt;&gt;""),MATCH(ROW($A$4:$N$1000),ROW($A$4:$N$1000)),""),ROWS($A$4:A552)),COLUMNS($A$1:A549)),"")</f>
        <v/>
      </c>
      <c r="R552" s="4" t="str">
        <f>IFERROR(VLOOKUP(Q552,$A:$N,13,0),"")</f>
        <v/>
      </c>
      <c r="S552" s="4" t="str">
        <f ca="1"/>
        <v/>
      </c>
      <c r="T552" s="4" t="str">
        <f ca="1"/>
        <v/>
      </c>
      <c r="U552" s="4" t="str">
        <f t="shared" ca="1" si="51"/>
        <v/>
      </c>
      <c r="X552" s="4" t="str">
        <f>IFERROR(VLOOKUP(V552,$A:$C,4,0),"")</f>
        <v/>
      </c>
      <c r="AA552" s="4" t="str">
        <f t="shared" si="52"/>
        <v/>
      </c>
      <c r="AB552" s="8" t="str" cm="1">
        <f t="array" ref="AB552">IFERROR(INDEX($A$4:$N$1000,SMALL(IF((INDEX(MID($A$4:$N$1000,1,2),,11)&lt;&gt;"NN")*(INDEX($A$4:$N$1000,,13)&gt;=50)*(INDEX($A$4:$N$1000,,13)&lt;100)*(INDEX($A$4:$N$1000,,13)&lt;&gt;""),MATCH(ROW($A$4:$N$1000),ROW($A$4:$N$1000)),""),ROWS($A$4:A552)),COLUMNS($A$1:A549)),"")</f>
        <v/>
      </c>
      <c r="AC552" s="4" t="str">
        <f>IFERROR(VLOOKUP(AB552,$A:$N,13,0),"")</f>
        <v/>
      </c>
      <c r="AD552" s="4" t="str">
        <f ca="1"/>
        <v/>
      </c>
      <c r="AE552" s="4" t="str">
        <f ca="1"/>
        <v/>
      </c>
      <c r="AF552" s="4" t="str">
        <f t="shared" ca="1" si="53"/>
        <v/>
      </c>
      <c r="AI552" s="4" t="str">
        <f>IFERROR(VLOOKUP(AG552,$A:$C,4,0),"")</f>
        <v/>
      </c>
      <c r="AL552" s="4" t="str">
        <f>IFERROR(VLOOKUP(AJ552,$A:$C,4,0),"")</f>
        <v/>
      </c>
      <c r="AM552" s="8" t="str" cm="1">
        <f t="array" ref="AM552">IFERROR(INDEX($A$4:$N$1000,SMALL(IF((INDEX(MID($A$4:$N$1000,1,2),,11)&lt;&gt;"NN")*(INDEX($A$4:$N$1000,,13)&gt;=0)*(INDEX($A$4:$N$1000,,13)&lt;50)*(INDEX($A$4:$N$1000,,13)&lt;&gt;""),MATCH(ROW($A$4:$N$1000),ROW($A$4:$N$1000)),""),ROWS($A$4:A552)),COLUMNS($A$1:A549)),"")</f>
        <v/>
      </c>
      <c r="AN552" s="4" t="str">
        <f>IFERROR(VLOOKUP(AM552,$A:$N,13,0),"")</f>
        <v/>
      </c>
      <c r="AO552" s="4" t="str">
        <f ca="1"/>
        <v/>
      </c>
      <c r="AP552" s="4" t="str">
        <f ca="1"/>
        <v/>
      </c>
      <c r="AQ552" s="4" t="str">
        <f t="shared" ca="1" si="54"/>
        <v/>
      </c>
      <c r="AT552" s="4" t="str">
        <f>IFERROR(VLOOKUP(AR552,$A:$C,4,0),"")</f>
        <v/>
      </c>
      <c r="AU552" s="8" t="str" cm="1">
        <f t="array" ref="AU552">IFERROR(INDEX($A$4:$N$1000,SMALL(IF((INDEX(MID($A$4:$N$1000,1,2),,11)="NN")*(INDEX($A$4:$N$1000,,13)&gt;=0)*(INDEX($A$4:$N$1000,,13)&lt;&gt;""),MATCH(ROW($A$4:$N$1000),ROW($A$4:$N$1000)),""),ROWS($A$4:A552)),COLUMNS($A$1:A549)),"")</f>
        <v/>
      </c>
      <c r="AV552" s="4" t="str">
        <f>IFERROR(VLOOKUP(AU552,$A:$N,13,0),"")</f>
        <v/>
      </c>
      <c r="AW552" s="4" t="str">
        <f ca="1"/>
        <v/>
      </c>
      <c r="AX552" s="4" t="str">
        <f ca="1"/>
        <v/>
      </c>
      <c r="AY552" s="4" t="str">
        <f ca="1">IFERROR(VLOOKUP(AW552,$A:$C,4,0),"")</f>
        <v/>
      </c>
    </row>
    <row r="553" spans="1:5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 s="20"/>
      <c r="Q553" s="4" t="str" cm="1">
        <f t="array" ref="Q553">IFERROR(INDEX($A$4:$N$1000,SMALL(IF((INDEX(MID($A$4:$N$1000,1,2),,11)&lt;&gt;"NN")*(INDEX($A$4:$N$1000,,13)&gt;=100)*(INDEX($A$4:$N$1000,,13)&lt;&gt;""),MATCH(ROW($A$4:$N$1000),ROW($A$4:$N$1000)),""),ROWS($A$4:A553)),COLUMNS($A$1:A550)),"")</f>
        <v/>
      </c>
      <c r="R553" s="4" t="str">
        <f>IFERROR(VLOOKUP(Q553,$A:$N,13,0),"")</f>
        <v/>
      </c>
      <c r="S553" s="4" t="str">
        <f ca="1"/>
        <v/>
      </c>
      <c r="T553" s="4" t="str">
        <f ca="1"/>
        <v/>
      </c>
      <c r="U553" s="4" t="str">
        <f t="shared" ca="1" si="51"/>
        <v/>
      </c>
      <c r="X553" s="4" t="str">
        <f>IFERROR(VLOOKUP(V553,$A:$C,4,0),"")</f>
        <v/>
      </c>
      <c r="AA553" s="4" t="str">
        <f t="shared" si="52"/>
        <v/>
      </c>
      <c r="AB553" s="8" t="str" cm="1">
        <f t="array" ref="AB553">IFERROR(INDEX($A$4:$N$1000,SMALL(IF((INDEX(MID($A$4:$N$1000,1,2),,11)&lt;&gt;"NN")*(INDEX($A$4:$N$1000,,13)&gt;=50)*(INDEX($A$4:$N$1000,,13)&lt;100)*(INDEX($A$4:$N$1000,,13)&lt;&gt;""),MATCH(ROW($A$4:$N$1000),ROW($A$4:$N$1000)),""),ROWS($A$4:A553)),COLUMNS($A$1:A550)),"")</f>
        <v/>
      </c>
      <c r="AC553" s="4" t="str">
        <f>IFERROR(VLOOKUP(AB553,$A:$N,13,0),"")</f>
        <v/>
      </c>
      <c r="AD553" s="4" t="str">
        <f ca="1"/>
        <v/>
      </c>
      <c r="AE553" s="4" t="str">
        <f ca="1"/>
        <v/>
      </c>
      <c r="AF553" s="4" t="str">
        <f t="shared" ca="1" si="53"/>
        <v/>
      </c>
      <c r="AI553" s="4" t="str">
        <f>IFERROR(VLOOKUP(AG553,$A:$C,4,0),"")</f>
        <v/>
      </c>
      <c r="AL553" s="4" t="str">
        <f>IFERROR(VLOOKUP(AJ553,$A:$C,4,0),"")</f>
        <v/>
      </c>
      <c r="AM553" s="8" t="str" cm="1">
        <f t="array" ref="AM553">IFERROR(INDEX($A$4:$N$1000,SMALL(IF((INDEX(MID($A$4:$N$1000,1,2),,11)&lt;&gt;"NN")*(INDEX($A$4:$N$1000,,13)&gt;=0)*(INDEX($A$4:$N$1000,,13)&lt;50)*(INDEX($A$4:$N$1000,,13)&lt;&gt;""),MATCH(ROW($A$4:$N$1000),ROW($A$4:$N$1000)),""),ROWS($A$4:A553)),COLUMNS($A$1:A550)),"")</f>
        <v/>
      </c>
      <c r="AN553" s="4" t="str">
        <f>IFERROR(VLOOKUP(AM553,$A:$N,13,0),"")</f>
        <v/>
      </c>
      <c r="AO553" s="4" t="str">
        <f ca="1"/>
        <v/>
      </c>
      <c r="AP553" s="4" t="str">
        <f ca="1"/>
        <v/>
      </c>
      <c r="AQ553" s="4" t="str">
        <f t="shared" ca="1" si="54"/>
        <v/>
      </c>
      <c r="AT553" s="4" t="str">
        <f>IFERROR(VLOOKUP(AR553,$A:$C,4,0),"")</f>
        <v/>
      </c>
      <c r="AU553" s="8" t="str" cm="1">
        <f t="array" ref="AU553">IFERROR(INDEX($A$4:$N$1000,SMALL(IF((INDEX(MID($A$4:$N$1000,1,2),,11)="NN")*(INDEX($A$4:$N$1000,,13)&gt;=0)*(INDEX($A$4:$N$1000,,13)&lt;&gt;""),MATCH(ROW($A$4:$N$1000),ROW($A$4:$N$1000)),""),ROWS($A$4:A553)),COLUMNS($A$1:A550)),"")</f>
        <v/>
      </c>
      <c r="AV553" s="4" t="str">
        <f>IFERROR(VLOOKUP(AU553,$A:$N,13,0),"")</f>
        <v/>
      </c>
      <c r="AW553" s="4" t="str">
        <f ca="1"/>
        <v/>
      </c>
      <c r="AX553" s="4" t="str">
        <f ca="1"/>
        <v/>
      </c>
      <c r="AY553" s="4" t="str">
        <f ca="1">IFERROR(VLOOKUP(AW553,$A:$C,4,0),"")</f>
        <v/>
      </c>
    </row>
    <row r="554" spans="1:5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 s="20"/>
      <c r="Q554" s="4" t="str" cm="1">
        <f t="array" ref="Q554">IFERROR(INDEX($A$4:$N$1000,SMALL(IF((INDEX(MID($A$4:$N$1000,1,2),,11)&lt;&gt;"NN")*(INDEX($A$4:$N$1000,,13)&gt;=100)*(INDEX($A$4:$N$1000,,13)&lt;&gt;""),MATCH(ROW($A$4:$N$1000),ROW($A$4:$N$1000)),""),ROWS($A$4:A554)),COLUMNS($A$1:A551)),"")</f>
        <v/>
      </c>
      <c r="R554" s="4" t="str">
        <f>IFERROR(VLOOKUP(Q554,$A:$N,13,0),"")</f>
        <v/>
      </c>
      <c r="S554" s="4" t="str">
        <f ca="1"/>
        <v/>
      </c>
      <c r="T554" s="4" t="str">
        <f ca="1"/>
        <v/>
      </c>
      <c r="U554" s="4" t="str">
        <f t="shared" ca="1" si="51"/>
        <v/>
      </c>
      <c r="X554" s="4" t="str">
        <f>IFERROR(VLOOKUP(V554,$A:$C,4,0),"")</f>
        <v/>
      </c>
      <c r="AA554" s="4" t="str">
        <f t="shared" si="52"/>
        <v/>
      </c>
      <c r="AB554" s="8" t="str" cm="1">
        <f t="array" ref="AB554">IFERROR(INDEX($A$4:$N$1000,SMALL(IF((INDEX(MID($A$4:$N$1000,1,2),,11)&lt;&gt;"NN")*(INDEX($A$4:$N$1000,,13)&gt;=50)*(INDEX($A$4:$N$1000,,13)&lt;100)*(INDEX($A$4:$N$1000,,13)&lt;&gt;""),MATCH(ROW($A$4:$N$1000),ROW($A$4:$N$1000)),""),ROWS($A$4:A554)),COLUMNS($A$1:A551)),"")</f>
        <v/>
      </c>
      <c r="AC554" s="4" t="str">
        <f>IFERROR(VLOOKUP(AB554,$A:$N,13,0),"")</f>
        <v/>
      </c>
      <c r="AD554" s="4" t="str">
        <f ca="1"/>
        <v/>
      </c>
      <c r="AE554" s="4" t="str">
        <f ca="1"/>
        <v/>
      </c>
      <c r="AF554" s="4" t="str">
        <f t="shared" ca="1" si="53"/>
        <v/>
      </c>
      <c r="AI554" s="4" t="str">
        <f>IFERROR(VLOOKUP(AG554,$A:$C,4,0),"")</f>
        <v/>
      </c>
      <c r="AL554" s="4" t="str">
        <f>IFERROR(VLOOKUP(AJ554,$A:$C,4,0),"")</f>
        <v/>
      </c>
      <c r="AM554" s="8" t="str" cm="1">
        <f t="array" ref="AM554">IFERROR(INDEX($A$4:$N$1000,SMALL(IF((INDEX(MID($A$4:$N$1000,1,2),,11)&lt;&gt;"NN")*(INDEX($A$4:$N$1000,,13)&gt;=0)*(INDEX($A$4:$N$1000,,13)&lt;50)*(INDEX($A$4:$N$1000,,13)&lt;&gt;""),MATCH(ROW($A$4:$N$1000),ROW($A$4:$N$1000)),""),ROWS($A$4:A554)),COLUMNS($A$1:A551)),"")</f>
        <v/>
      </c>
      <c r="AN554" s="4" t="str">
        <f>IFERROR(VLOOKUP(AM554,$A:$N,13,0),"")</f>
        <v/>
      </c>
      <c r="AO554" s="4" t="str">
        <f ca="1"/>
        <v/>
      </c>
      <c r="AP554" s="4" t="str">
        <f ca="1"/>
        <v/>
      </c>
      <c r="AQ554" s="4" t="str">
        <f t="shared" ca="1" si="54"/>
        <v/>
      </c>
      <c r="AT554" s="4" t="str">
        <f>IFERROR(VLOOKUP(AR554,$A:$C,4,0),"")</f>
        <v/>
      </c>
      <c r="AU554" s="8" t="str" cm="1">
        <f t="array" ref="AU554">IFERROR(INDEX($A$4:$N$1000,SMALL(IF((INDEX(MID($A$4:$N$1000,1,2),,11)="NN")*(INDEX($A$4:$N$1000,,13)&gt;=0)*(INDEX($A$4:$N$1000,,13)&lt;&gt;""),MATCH(ROW($A$4:$N$1000),ROW($A$4:$N$1000)),""),ROWS($A$4:A554)),COLUMNS($A$1:A551)),"")</f>
        <v/>
      </c>
      <c r="AV554" s="4" t="str">
        <f>IFERROR(VLOOKUP(AU554,$A:$N,13,0),"")</f>
        <v/>
      </c>
      <c r="AW554" s="4" t="str">
        <f ca="1"/>
        <v/>
      </c>
      <c r="AX554" s="4" t="str">
        <f ca="1"/>
        <v/>
      </c>
      <c r="AY554" s="4" t="str">
        <f ca="1">IFERROR(VLOOKUP(AW554,$A:$C,4,0),"")</f>
        <v/>
      </c>
    </row>
    <row r="555" spans="1:5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 s="20"/>
      <c r="Q555" s="4" t="str" cm="1">
        <f t="array" ref="Q555">IFERROR(INDEX($A$4:$N$1000,SMALL(IF((INDEX(MID($A$4:$N$1000,1,2),,11)&lt;&gt;"NN")*(INDEX($A$4:$N$1000,,13)&gt;=100)*(INDEX($A$4:$N$1000,,13)&lt;&gt;""),MATCH(ROW($A$4:$N$1000),ROW($A$4:$N$1000)),""),ROWS($A$4:A555)),COLUMNS($A$1:A552)),"")</f>
        <v/>
      </c>
      <c r="R555" s="4" t="str">
        <f>IFERROR(VLOOKUP(Q555,$A:$N,13,0),"")</f>
        <v/>
      </c>
      <c r="S555" s="4" t="str">
        <f ca="1"/>
        <v/>
      </c>
      <c r="T555" s="4" t="str">
        <f ca="1"/>
        <v/>
      </c>
      <c r="U555" s="4" t="str">
        <f t="shared" ca="1" si="51"/>
        <v/>
      </c>
      <c r="X555" s="4" t="str">
        <f>IFERROR(VLOOKUP(V555,$A:$C,4,0),"")</f>
        <v/>
      </c>
      <c r="AA555" s="4" t="str">
        <f t="shared" si="52"/>
        <v/>
      </c>
      <c r="AB555" s="8" t="str" cm="1">
        <f t="array" ref="AB555">IFERROR(INDEX($A$4:$N$1000,SMALL(IF((INDEX(MID($A$4:$N$1000,1,2),,11)&lt;&gt;"NN")*(INDEX($A$4:$N$1000,,13)&gt;=50)*(INDEX($A$4:$N$1000,,13)&lt;100)*(INDEX($A$4:$N$1000,,13)&lt;&gt;""),MATCH(ROW($A$4:$N$1000),ROW($A$4:$N$1000)),""),ROWS($A$4:A555)),COLUMNS($A$1:A552)),"")</f>
        <v/>
      </c>
      <c r="AC555" s="4" t="str">
        <f>IFERROR(VLOOKUP(AB555,$A:$N,13,0),"")</f>
        <v/>
      </c>
      <c r="AD555" s="4" t="str">
        <f ca="1"/>
        <v/>
      </c>
      <c r="AE555" s="4" t="str">
        <f ca="1"/>
        <v/>
      </c>
      <c r="AF555" s="4" t="str">
        <f t="shared" ca="1" si="53"/>
        <v/>
      </c>
      <c r="AI555" s="4" t="str">
        <f>IFERROR(VLOOKUP(AG555,$A:$C,4,0),"")</f>
        <v/>
      </c>
      <c r="AL555" s="4" t="str">
        <f>IFERROR(VLOOKUP(AJ555,$A:$C,4,0),"")</f>
        <v/>
      </c>
      <c r="AM555" s="8" t="str" cm="1">
        <f t="array" ref="AM555">IFERROR(INDEX($A$4:$N$1000,SMALL(IF((INDEX(MID($A$4:$N$1000,1,2),,11)&lt;&gt;"NN")*(INDEX($A$4:$N$1000,,13)&gt;=0)*(INDEX($A$4:$N$1000,,13)&lt;50)*(INDEX($A$4:$N$1000,,13)&lt;&gt;""),MATCH(ROW($A$4:$N$1000),ROW($A$4:$N$1000)),""),ROWS($A$4:A555)),COLUMNS($A$1:A552)),"")</f>
        <v/>
      </c>
      <c r="AN555" s="4" t="str">
        <f>IFERROR(VLOOKUP(AM555,$A:$N,13,0),"")</f>
        <v/>
      </c>
      <c r="AO555" s="4" t="str">
        <f ca="1"/>
        <v/>
      </c>
      <c r="AP555" s="4" t="str">
        <f ca="1"/>
        <v/>
      </c>
      <c r="AQ555" s="4" t="str">
        <f t="shared" ca="1" si="54"/>
        <v/>
      </c>
      <c r="AT555" s="4" t="str">
        <f>IFERROR(VLOOKUP(AR555,$A:$C,4,0),"")</f>
        <v/>
      </c>
      <c r="AU555" s="8" t="str" cm="1">
        <f t="array" ref="AU555">IFERROR(INDEX($A$4:$N$1000,SMALL(IF((INDEX(MID($A$4:$N$1000,1,2),,11)="NN")*(INDEX($A$4:$N$1000,,13)&gt;=0)*(INDEX($A$4:$N$1000,,13)&lt;&gt;""),MATCH(ROW($A$4:$N$1000),ROW($A$4:$N$1000)),""),ROWS($A$4:A555)),COLUMNS($A$1:A552)),"")</f>
        <v/>
      </c>
      <c r="AV555" s="4" t="str">
        <f>IFERROR(VLOOKUP(AU555,$A:$N,13,0),"")</f>
        <v/>
      </c>
      <c r="AW555" s="4" t="str">
        <f ca="1"/>
        <v/>
      </c>
      <c r="AX555" s="4" t="str">
        <f ca="1"/>
        <v/>
      </c>
      <c r="AY555" s="4" t="str">
        <f ca="1">IFERROR(VLOOKUP(AW555,$A:$C,4,0),"")</f>
        <v/>
      </c>
    </row>
    <row r="556" spans="1:5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 s="20"/>
      <c r="Q556" s="4" t="str" cm="1">
        <f t="array" ref="Q556">IFERROR(INDEX($A$4:$N$1000,SMALL(IF((INDEX(MID($A$4:$N$1000,1,2),,11)&lt;&gt;"NN")*(INDEX($A$4:$N$1000,,13)&gt;=100)*(INDEX($A$4:$N$1000,,13)&lt;&gt;""),MATCH(ROW($A$4:$N$1000),ROW($A$4:$N$1000)),""),ROWS($A$4:A556)),COLUMNS($A$1:A553)),"")</f>
        <v/>
      </c>
      <c r="R556" s="4" t="str">
        <f>IFERROR(VLOOKUP(Q556,$A:$N,13,0),"")</f>
        <v/>
      </c>
      <c r="S556" s="4" t="str">
        <f ca="1"/>
        <v/>
      </c>
      <c r="T556" s="4" t="str">
        <f ca="1"/>
        <v/>
      </c>
      <c r="U556" s="4" t="str">
        <f t="shared" ca="1" si="51"/>
        <v/>
      </c>
      <c r="X556" s="4" t="str">
        <f>IFERROR(VLOOKUP(V556,$A:$C,4,0),"")</f>
        <v/>
      </c>
      <c r="AA556" s="4" t="str">
        <f t="shared" si="52"/>
        <v/>
      </c>
      <c r="AB556" s="8" t="str" cm="1">
        <f t="array" ref="AB556">IFERROR(INDEX($A$4:$N$1000,SMALL(IF((INDEX(MID($A$4:$N$1000,1,2),,11)&lt;&gt;"NN")*(INDEX($A$4:$N$1000,,13)&gt;=50)*(INDEX($A$4:$N$1000,,13)&lt;100)*(INDEX($A$4:$N$1000,,13)&lt;&gt;""),MATCH(ROW($A$4:$N$1000),ROW($A$4:$N$1000)),""),ROWS($A$4:A556)),COLUMNS($A$1:A553)),"")</f>
        <v/>
      </c>
      <c r="AC556" s="4" t="str">
        <f>IFERROR(VLOOKUP(AB556,$A:$N,13,0),"")</f>
        <v/>
      </c>
      <c r="AD556" s="4" t="str">
        <f ca="1"/>
        <v/>
      </c>
      <c r="AE556" s="4" t="str">
        <f ca="1"/>
        <v/>
      </c>
      <c r="AF556" s="4" t="str">
        <f t="shared" ca="1" si="53"/>
        <v/>
      </c>
      <c r="AI556" s="4" t="str">
        <f>IFERROR(VLOOKUP(AG556,$A:$C,4,0),"")</f>
        <v/>
      </c>
      <c r="AL556" s="4" t="str">
        <f>IFERROR(VLOOKUP(AJ556,$A:$C,4,0),"")</f>
        <v/>
      </c>
      <c r="AM556" s="8" t="str" cm="1">
        <f t="array" ref="AM556">IFERROR(INDEX($A$4:$N$1000,SMALL(IF((INDEX(MID($A$4:$N$1000,1,2),,11)&lt;&gt;"NN")*(INDEX($A$4:$N$1000,,13)&gt;=0)*(INDEX($A$4:$N$1000,,13)&lt;50)*(INDEX($A$4:$N$1000,,13)&lt;&gt;""),MATCH(ROW($A$4:$N$1000),ROW($A$4:$N$1000)),""),ROWS($A$4:A556)),COLUMNS($A$1:A553)),"")</f>
        <v/>
      </c>
      <c r="AN556" s="4" t="str">
        <f>IFERROR(VLOOKUP(AM556,$A:$N,13,0),"")</f>
        <v/>
      </c>
      <c r="AO556" s="4" t="str">
        <f ca="1"/>
        <v/>
      </c>
      <c r="AP556" s="4" t="str">
        <f ca="1"/>
        <v/>
      </c>
      <c r="AQ556" s="4" t="str">
        <f t="shared" ca="1" si="54"/>
        <v/>
      </c>
      <c r="AT556" s="4" t="str">
        <f>IFERROR(VLOOKUP(AR556,$A:$C,4,0),"")</f>
        <v/>
      </c>
      <c r="AU556" s="8" t="str" cm="1">
        <f t="array" ref="AU556">IFERROR(INDEX($A$4:$N$1000,SMALL(IF((INDEX(MID($A$4:$N$1000,1,2),,11)="NN")*(INDEX($A$4:$N$1000,,13)&gt;=0)*(INDEX($A$4:$N$1000,,13)&lt;&gt;""),MATCH(ROW($A$4:$N$1000),ROW($A$4:$N$1000)),""),ROWS($A$4:A556)),COLUMNS($A$1:A553)),"")</f>
        <v/>
      </c>
      <c r="AV556" s="4" t="str">
        <f>IFERROR(VLOOKUP(AU556,$A:$N,13,0),"")</f>
        <v/>
      </c>
      <c r="AW556" s="4" t="str">
        <f ca="1"/>
        <v/>
      </c>
      <c r="AX556" s="4" t="str">
        <f ca="1"/>
        <v/>
      </c>
      <c r="AY556" s="4" t="str">
        <f ca="1">IFERROR(VLOOKUP(AW556,$A:$C,4,0),"")</f>
        <v/>
      </c>
    </row>
    <row r="557" spans="1:5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 s="20"/>
      <c r="Q557" s="4" t="str" cm="1">
        <f t="array" ref="Q557">IFERROR(INDEX($A$4:$N$1000,SMALL(IF((INDEX(MID($A$4:$N$1000,1,2),,11)&lt;&gt;"NN")*(INDEX($A$4:$N$1000,,13)&gt;=100)*(INDEX($A$4:$N$1000,,13)&lt;&gt;""),MATCH(ROW($A$4:$N$1000),ROW($A$4:$N$1000)),""),ROWS($A$4:A557)),COLUMNS($A$1:A554)),"")</f>
        <v/>
      </c>
      <c r="R557" s="4" t="str">
        <f>IFERROR(VLOOKUP(Q557,$A:$N,13,0),"")</f>
        <v/>
      </c>
      <c r="S557" s="4" t="str">
        <f ca="1"/>
        <v/>
      </c>
      <c r="T557" s="4" t="str">
        <f ca="1"/>
        <v/>
      </c>
      <c r="U557" s="4" t="str">
        <f t="shared" ca="1" si="51"/>
        <v/>
      </c>
      <c r="X557" s="4" t="str">
        <f>IFERROR(VLOOKUP(V557,$A:$C,4,0),"")</f>
        <v/>
      </c>
      <c r="AA557" s="4" t="str">
        <f t="shared" si="52"/>
        <v/>
      </c>
      <c r="AB557" s="8" t="str" cm="1">
        <f t="array" ref="AB557">IFERROR(INDEX($A$4:$N$1000,SMALL(IF((INDEX(MID($A$4:$N$1000,1,2),,11)&lt;&gt;"NN")*(INDEX($A$4:$N$1000,,13)&gt;=50)*(INDEX($A$4:$N$1000,,13)&lt;100)*(INDEX($A$4:$N$1000,,13)&lt;&gt;""),MATCH(ROW($A$4:$N$1000),ROW($A$4:$N$1000)),""),ROWS($A$4:A557)),COLUMNS($A$1:A554)),"")</f>
        <v/>
      </c>
      <c r="AC557" s="4" t="str">
        <f>IFERROR(VLOOKUP(AB557,$A:$N,13,0),"")</f>
        <v/>
      </c>
      <c r="AD557" s="4" t="str">
        <f ca="1"/>
        <v/>
      </c>
      <c r="AE557" s="4" t="str">
        <f ca="1"/>
        <v/>
      </c>
      <c r="AF557" s="4" t="str">
        <f t="shared" ca="1" si="53"/>
        <v/>
      </c>
      <c r="AI557" s="4" t="str">
        <f>IFERROR(VLOOKUP(AG557,$A:$C,4,0),"")</f>
        <v/>
      </c>
      <c r="AL557" s="4" t="str">
        <f>IFERROR(VLOOKUP(AJ557,$A:$C,4,0),"")</f>
        <v/>
      </c>
      <c r="AM557" s="8" t="str" cm="1">
        <f t="array" ref="AM557">IFERROR(INDEX($A$4:$N$1000,SMALL(IF((INDEX(MID($A$4:$N$1000,1,2),,11)&lt;&gt;"NN")*(INDEX($A$4:$N$1000,,13)&gt;=0)*(INDEX($A$4:$N$1000,,13)&lt;50)*(INDEX($A$4:$N$1000,,13)&lt;&gt;""),MATCH(ROW($A$4:$N$1000),ROW($A$4:$N$1000)),""),ROWS($A$4:A557)),COLUMNS($A$1:A554)),"")</f>
        <v/>
      </c>
      <c r="AN557" s="4" t="str">
        <f>IFERROR(VLOOKUP(AM557,$A:$N,13,0),"")</f>
        <v/>
      </c>
      <c r="AO557" s="4" t="str">
        <f ca="1"/>
        <v/>
      </c>
      <c r="AP557" s="4" t="str">
        <f ca="1"/>
        <v/>
      </c>
      <c r="AQ557" s="4" t="str">
        <f t="shared" ca="1" si="54"/>
        <v/>
      </c>
      <c r="AT557" s="4" t="str">
        <f>IFERROR(VLOOKUP(AR557,$A:$C,4,0),"")</f>
        <v/>
      </c>
      <c r="AU557" s="8" t="str" cm="1">
        <f t="array" ref="AU557">IFERROR(INDEX($A$4:$N$1000,SMALL(IF((INDEX(MID($A$4:$N$1000,1,2),,11)="NN")*(INDEX($A$4:$N$1000,,13)&gt;=0)*(INDEX($A$4:$N$1000,,13)&lt;&gt;""),MATCH(ROW($A$4:$N$1000),ROW($A$4:$N$1000)),""),ROWS($A$4:A557)),COLUMNS($A$1:A554)),"")</f>
        <v/>
      </c>
      <c r="AV557" s="4" t="str">
        <f>IFERROR(VLOOKUP(AU557,$A:$N,13,0),"")</f>
        <v/>
      </c>
      <c r="AW557" s="4" t="str">
        <f ca="1"/>
        <v/>
      </c>
      <c r="AX557" s="4" t="str">
        <f ca="1"/>
        <v/>
      </c>
      <c r="AY557" s="4" t="str">
        <f ca="1">IFERROR(VLOOKUP(AW557,$A:$C,4,0),"")</f>
        <v/>
      </c>
    </row>
    <row r="558" spans="1:5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 s="20"/>
      <c r="Q558" s="4" t="str" cm="1">
        <f t="array" ref="Q558">IFERROR(INDEX($A$4:$N$1000,SMALL(IF((INDEX(MID($A$4:$N$1000,1,2),,11)&lt;&gt;"NN")*(INDEX($A$4:$N$1000,,13)&gt;=100)*(INDEX($A$4:$N$1000,,13)&lt;&gt;""),MATCH(ROW($A$4:$N$1000),ROW($A$4:$N$1000)),""),ROWS($A$4:A558)),COLUMNS($A$1:A555)),"")</f>
        <v/>
      </c>
      <c r="R558" s="4" t="str">
        <f>IFERROR(VLOOKUP(Q558,$A:$N,13,0),"")</f>
        <v/>
      </c>
      <c r="S558" s="4" t="str">
        <f ca="1"/>
        <v/>
      </c>
      <c r="T558" s="4" t="str">
        <f ca="1"/>
        <v/>
      </c>
      <c r="U558" s="4" t="str">
        <f t="shared" ca="1" si="51"/>
        <v/>
      </c>
      <c r="X558" s="4" t="str">
        <f>IFERROR(VLOOKUP(V558,$A:$C,4,0),"")</f>
        <v/>
      </c>
      <c r="AA558" s="4" t="str">
        <f t="shared" si="52"/>
        <v/>
      </c>
      <c r="AB558" s="8" t="str" cm="1">
        <f t="array" ref="AB558">IFERROR(INDEX($A$4:$N$1000,SMALL(IF((INDEX(MID($A$4:$N$1000,1,2),,11)&lt;&gt;"NN")*(INDEX($A$4:$N$1000,,13)&gt;=50)*(INDEX($A$4:$N$1000,,13)&lt;100)*(INDEX($A$4:$N$1000,,13)&lt;&gt;""),MATCH(ROW($A$4:$N$1000),ROW($A$4:$N$1000)),""),ROWS($A$4:A558)),COLUMNS($A$1:A555)),"")</f>
        <v/>
      </c>
      <c r="AC558" s="4" t="str">
        <f>IFERROR(VLOOKUP(AB558,$A:$N,13,0),"")</f>
        <v/>
      </c>
      <c r="AD558" s="4" t="str">
        <f ca="1"/>
        <v/>
      </c>
      <c r="AE558" s="4" t="str">
        <f ca="1"/>
        <v/>
      </c>
      <c r="AF558" s="4" t="str">
        <f t="shared" ca="1" si="53"/>
        <v/>
      </c>
      <c r="AI558" s="4" t="str">
        <f>IFERROR(VLOOKUP(AG558,$A:$C,4,0),"")</f>
        <v/>
      </c>
      <c r="AL558" s="4" t="str">
        <f>IFERROR(VLOOKUP(AJ558,$A:$C,4,0),"")</f>
        <v/>
      </c>
      <c r="AM558" s="8" t="str" cm="1">
        <f t="array" ref="AM558">IFERROR(INDEX($A$4:$N$1000,SMALL(IF((INDEX(MID($A$4:$N$1000,1,2),,11)&lt;&gt;"NN")*(INDEX($A$4:$N$1000,,13)&gt;=0)*(INDEX($A$4:$N$1000,,13)&lt;50)*(INDEX($A$4:$N$1000,,13)&lt;&gt;""),MATCH(ROW($A$4:$N$1000),ROW($A$4:$N$1000)),""),ROWS($A$4:A558)),COLUMNS($A$1:A555)),"")</f>
        <v/>
      </c>
      <c r="AN558" s="4" t="str">
        <f>IFERROR(VLOOKUP(AM558,$A:$N,13,0),"")</f>
        <v/>
      </c>
      <c r="AO558" s="4" t="str">
        <f ca="1"/>
        <v/>
      </c>
      <c r="AP558" s="4" t="str">
        <f ca="1"/>
        <v/>
      </c>
      <c r="AQ558" s="4" t="str">
        <f t="shared" ca="1" si="54"/>
        <v/>
      </c>
      <c r="AT558" s="4" t="str">
        <f>IFERROR(VLOOKUP(AR558,$A:$C,4,0),"")</f>
        <v/>
      </c>
      <c r="AU558" s="8" t="str" cm="1">
        <f t="array" ref="AU558">IFERROR(INDEX($A$4:$N$1000,SMALL(IF((INDEX(MID($A$4:$N$1000,1,2),,11)="NN")*(INDEX($A$4:$N$1000,,13)&gt;=0)*(INDEX($A$4:$N$1000,,13)&lt;&gt;""),MATCH(ROW($A$4:$N$1000),ROW($A$4:$N$1000)),""),ROWS($A$4:A558)),COLUMNS($A$1:A555)),"")</f>
        <v/>
      </c>
      <c r="AV558" s="4" t="str">
        <f>IFERROR(VLOOKUP(AU558,$A:$N,13,0),"")</f>
        <v/>
      </c>
      <c r="AW558" s="4" t="str">
        <f ca="1"/>
        <v/>
      </c>
      <c r="AX558" s="4" t="str">
        <f ca="1"/>
        <v/>
      </c>
      <c r="AY558" s="4" t="str">
        <f ca="1">IFERROR(VLOOKUP(AW558,$A:$C,4,0),"")</f>
        <v/>
      </c>
    </row>
    <row r="559" spans="1:5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 s="20"/>
      <c r="Q559" s="4" t="str" cm="1">
        <f t="array" ref="Q559">IFERROR(INDEX($A$4:$N$1000,SMALL(IF((INDEX(MID($A$4:$N$1000,1,2),,11)&lt;&gt;"NN")*(INDEX($A$4:$N$1000,,13)&gt;=100)*(INDEX($A$4:$N$1000,,13)&lt;&gt;""),MATCH(ROW($A$4:$N$1000),ROW($A$4:$N$1000)),""),ROWS($A$4:A559)),COLUMNS($A$1:A556)),"")</f>
        <v/>
      </c>
      <c r="R559" s="4" t="str">
        <f>IFERROR(VLOOKUP(Q559,$A:$N,13,0),"")</f>
        <v/>
      </c>
      <c r="S559" s="4" t="str">
        <f ca="1"/>
        <v/>
      </c>
      <c r="T559" s="4" t="str">
        <f ca="1"/>
        <v/>
      </c>
      <c r="U559" s="4" t="str">
        <f t="shared" ca="1" si="51"/>
        <v/>
      </c>
      <c r="X559" s="4" t="str">
        <f>IFERROR(VLOOKUP(V559,$A:$C,4,0),"")</f>
        <v/>
      </c>
      <c r="AA559" s="4" t="str">
        <f t="shared" si="52"/>
        <v/>
      </c>
      <c r="AB559" s="8" t="str" cm="1">
        <f t="array" ref="AB559">IFERROR(INDEX($A$4:$N$1000,SMALL(IF((INDEX(MID($A$4:$N$1000,1,2),,11)&lt;&gt;"NN")*(INDEX($A$4:$N$1000,,13)&gt;=50)*(INDEX($A$4:$N$1000,,13)&lt;100)*(INDEX($A$4:$N$1000,,13)&lt;&gt;""),MATCH(ROW($A$4:$N$1000),ROW($A$4:$N$1000)),""),ROWS($A$4:A559)),COLUMNS($A$1:A556)),"")</f>
        <v/>
      </c>
      <c r="AC559" s="4" t="str">
        <f>IFERROR(VLOOKUP(AB559,$A:$N,13,0),"")</f>
        <v/>
      </c>
      <c r="AD559" s="4" t="str">
        <f ca="1"/>
        <v/>
      </c>
      <c r="AE559" s="4" t="str">
        <f ca="1"/>
        <v/>
      </c>
      <c r="AF559" s="4" t="str">
        <f t="shared" ca="1" si="53"/>
        <v/>
      </c>
      <c r="AI559" s="4" t="str">
        <f>IFERROR(VLOOKUP(AG559,$A:$C,4,0),"")</f>
        <v/>
      </c>
      <c r="AL559" s="4" t="str">
        <f>IFERROR(VLOOKUP(AJ559,$A:$C,4,0),"")</f>
        <v/>
      </c>
      <c r="AM559" s="8" t="str" cm="1">
        <f t="array" ref="AM559">IFERROR(INDEX($A$4:$N$1000,SMALL(IF((INDEX(MID($A$4:$N$1000,1,2),,11)&lt;&gt;"NN")*(INDEX($A$4:$N$1000,,13)&gt;=0)*(INDEX($A$4:$N$1000,,13)&lt;50)*(INDEX($A$4:$N$1000,,13)&lt;&gt;""),MATCH(ROW($A$4:$N$1000),ROW($A$4:$N$1000)),""),ROWS($A$4:A559)),COLUMNS($A$1:A556)),"")</f>
        <v/>
      </c>
      <c r="AN559" s="4" t="str">
        <f>IFERROR(VLOOKUP(AM559,$A:$N,13,0),"")</f>
        <v/>
      </c>
      <c r="AO559" s="4" t="str">
        <f ca="1"/>
        <v/>
      </c>
      <c r="AP559" s="4" t="str">
        <f ca="1"/>
        <v/>
      </c>
      <c r="AQ559" s="4" t="str">
        <f t="shared" ca="1" si="54"/>
        <v/>
      </c>
      <c r="AT559" s="4" t="str">
        <f>IFERROR(VLOOKUP(AR559,$A:$C,4,0),"")</f>
        <v/>
      </c>
      <c r="AU559" s="8" t="str" cm="1">
        <f t="array" ref="AU559">IFERROR(INDEX($A$4:$N$1000,SMALL(IF((INDEX(MID($A$4:$N$1000,1,2),,11)="NN")*(INDEX($A$4:$N$1000,,13)&gt;=0)*(INDEX($A$4:$N$1000,,13)&lt;&gt;""),MATCH(ROW($A$4:$N$1000),ROW($A$4:$N$1000)),""),ROWS($A$4:A559)),COLUMNS($A$1:A556)),"")</f>
        <v/>
      </c>
      <c r="AV559" s="4" t="str">
        <f>IFERROR(VLOOKUP(AU559,$A:$N,13,0),"")</f>
        <v/>
      </c>
      <c r="AW559" s="4" t="str">
        <f ca="1"/>
        <v/>
      </c>
      <c r="AX559" s="4" t="str">
        <f ca="1"/>
        <v/>
      </c>
      <c r="AY559" s="4" t="str">
        <f ca="1">IFERROR(VLOOKUP(AW559,$A:$C,4,0),"")</f>
        <v/>
      </c>
    </row>
    <row r="560" spans="1:5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 s="20"/>
      <c r="Q560" s="4" t="str" cm="1">
        <f t="array" ref="Q560">IFERROR(INDEX($A$4:$N$1000,SMALL(IF((INDEX(MID($A$4:$N$1000,1,2),,11)&lt;&gt;"NN")*(INDEX($A$4:$N$1000,,13)&gt;=100)*(INDEX($A$4:$N$1000,,13)&lt;&gt;""),MATCH(ROW($A$4:$N$1000),ROW($A$4:$N$1000)),""),ROWS($A$4:A560)),COLUMNS($A$1:A557)),"")</f>
        <v/>
      </c>
      <c r="R560" s="4" t="str">
        <f>IFERROR(VLOOKUP(Q560,$A:$N,13,0),"")</f>
        <v/>
      </c>
      <c r="S560" s="4" t="str">
        <f ca="1"/>
        <v/>
      </c>
      <c r="T560" s="4" t="str">
        <f ca="1"/>
        <v/>
      </c>
      <c r="U560" s="4" t="str">
        <f t="shared" ca="1" si="51"/>
        <v/>
      </c>
      <c r="X560" s="4" t="str">
        <f>IFERROR(VLOOKUP(V560,$A:$C,4,0),"")</f>
        <v/>
      </c>
      <c r="AA560" s="4" t="str">
        <f t="shared" si="52"/>
        <v/>
      </c>
      <c r="AB560" s="8" t="str" cm="1">
        <f t="array" ref="AB560">IFERROR(INDEX($A$4:$N$1000,SMALL(IF((INDEX(MID($A$4:$N$1000,1,2),,11)&lt;&gt;"NN")*(INDEX($A$4:$N$1000,,13)&gt;=50)*(INDEX($A$4:$N$1000,,13)&lt;100)*(INDEX($A$4:$N$1000,,13)&lt;&gt;""),MATCH(ROW($A$4:$N$1000),ROW($A$4:$N$1000)),""),ROWS($A$4:A560)),COLUMNS($A$1:A557)),"")</f>
        <v/>
      </c>
      <c r="AC560" s="4" t="str">
        <f>IFERROR(VLOOKUP(AB560,$A:$N,13,0),"")</f>
        <v/>
      </c>
      <c r="AD560" s="4" t="str">
        <f ca="1"/>
        <v/>
      </c>
      <c r="AE560" s="4" t="str">
        <f ca="1"/>
        <v/>
      </c>
      <c r="AF560" s="4" t="str">
        <f t="shared" ca="1" si="53"/>
        <v/>
      </c>
      <c r="AI560" s="4" t="str">
        <f>IFERROR(VLOOKUP(AG560,$A:$C,4,0),"")</f>
        <v/>
      </c>
      <c r="AL560" s="4" t="str">
        <f>IFERROR(VLOOKUP(AJ560,$A:$C,4,0),"")</f>
        <v/>
      </c>
      <c r="AM560" s="8" t="str" cm="1">
        <f t="array" ref="AM560">IFERROR(INDEX($A$4:$N$1000,SMALL(IF((INDEX(MID($A$4:$N$1000,1,2),,11)&lt;&gt;"NN")*(INDEX($A$4:$N$1000,,13)&gt;=0)*(INDEX($A$4:$N$1000,,13)&lt;50)*(INDEX($A$4:$N$1000,,13)&lt;&gt;""),MATCH(ROW($A$4:$N$1000),ROW($A$4:$N$1000)),""),ROWS($A$4:A560)),COLUMNS($A$1:A557)),"")</f>
        <v/>
      </c>
      <c r="AN560" s="4" t="str">
        <f>IFERROR(VLOOKUP(AM560,$A:$N,13,0),"")</f>
        <v/>
      </c>
      <c r="AO560" s="4" t="str">
        <f ca="1"/>
        <v/>
      </c>
      <c r="AP560" s="4" t="str">
        <f ca="1"/>
        <v/>
      </c>
      <c r="AQ560" s="4" t="str">
        <f t="shared" ca="1" si="54"/>
        <v/>
      </c>
      <c r="AT560" s="4" t="str">
        <f>IFERROR(VLOOKUP(AR560,$A:$C,4,0),"")</f>
        <v/>
      </c>
      <c r="AU560" s="8" t="str" cm="1">
        <f t="array" ref="AU560">IFERROR(INDEX($A$4:$N$1000,SMALL(IF((INDEX(MID($A$4:$N$1000,1,2),,11)="NN")*(INDEX($A$4:$N$1000,,13)&gt;=0)*(INDEX($A$4:$N$1000,,13)&lt;&gt;""),MATCH(ROW($A$4:$N$1000),ROW($A$4:$N$1000)),""),ROWS($A$4:A560)),COLUMNS($A$1:A557)),"")</f>
        <v/>
      </c>
      <c r="AV560" s="4" t="str">
        <f>IFERROR(VLOOKUP(AU560,$A:$N,13,0),"")</f>
        <v/>
      </c>
      <c r="AW560" s="4" t="str">
        <f ca="1"/>
        <v/>
      </c>
      <c r="AX560" s="4" t="str">
        <f ca="1"/>
        <v/>
      </c>
      <c r="AY560" s="4" t="str">
        <f ca="1">IFERROR(VLOOKUP(AW560,$A:$C,4,0),"")</f>
        <v/>
      </c>
    </row>
    <row r="561" spans="1:5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 s="20"/>
      <c r="Q561" s="4" t="str" cm="1">
        <f t="array" ref="Q561">IFERROR(INDEX($A$4:$N$1000,SMALL(IF((INDEX(MID($A$4:$N$1000,1,2),,11)&lt;&gt;"NN")*(INDEX($A$4:$N$1000,,13)&gt;=100)*(INDEX($A$4:$N$1000,,13)&lt;&gt;""),MATCH(ROW($A$4:$N$1000),ROW($A$4:$N$1000)),""),ROWS($A$4:A561)),COLUMNS($A$1:A558)),"")</f>
        <v/>
      </c>
      <c r="R561" s="4" t="str">
        <f>IFERROR(VLOOKUP(Q561,$A:$N,13,0),"")</f>
        <v/>
      </c>
      <c r="S561" s="4" t="str">
        <f ca="1"/>
        <v/>
      </c>
      <c r="T561" s="4" t="str">
        <f ca="1"/>
        <v/>
      </c>
      <c r="U561" s="4" t="str">
        <f t="shared" ca="1" si="51"/>
        <v/>
      </c>
      <c r="X561" s="4" t="str">
        <f>IFERROR(VLOOKUP(V561,$A:$C,4,0),"")</f>
        <v/>
      </c>
      <c r="AA561" s="4" t="str">
        <f t="shared" si="52"/>
        <v/>
      </c>
      <c r="AB561" s="8" t="str" cm="1">
        <f t="array" ref="AB561">IFERROR(INDEX($A$4:$N$1000,SMALL(IF((INDEX(MID($A$4:$N$1000,1,2),,11)&lt;&gt;"NN")*(INDEX($A$4:$N$1000,,13)&gt;=50)*(INDEX($A$4:$N$1000,,13)&lt;100)*(INDEX($A$4:$N$1000,,13)&lt;&gt;""),MATCH(ROW($A$4:$N$1000),ROW($A$4:$N$1000)),""),ROWS($A$4:A561)),COLUMNS($A$1:A558)),"")</f>
        <v/>
      </c>
      <c r="AC561" s="4" t="str">
        <f>IFERROR(VLOOKUP(AB561,$A:$N,13,0),"")</f>
        <v/>
      </c>
      <c r="AD561" s="4" t="str">
        <f ca="1"/>
        <v/>
      </c>
      <c r="AE561" s="4" t="str">
        <f ca="1"/>
        <v/>
      </c>
      <c r="AF561" s="4" t="str">
        <f t="shared" ca="1" si="53"/>
        <v/>
      </c>
      <c r="AI561" s="4" t="str">
        <f>IFERROR(VLOOKUP(AG561,$A:$C,4,0),"")</f>
        <v/>
      </c>
      <c r="AL561" s="4" t="str">
        <f>IFERROR(VLOOKUP(AJ561,$A:$C,4,0),"")</f>
        <v/>
      </c>
      <c r="AM561" s="8" t="str" cm="1">
        <f t="array" ref="AM561">IFERROR(INDEX($A$4:$N$1000,SMALL(IF((INDEX(MID($A$4:$N$1000,1,2),,11)&lt;&gt;"NN")*(INDEX($A$4:$N$1000,,13)&gt;=0)*(INDEX($A$4:$N$1000,,13)&lt;50)*(INDEX($A$4:$N$1000,,13)&lt;&gt;""),MATCH(ROW($A$4:$N$1000),ROW($A$4:$N$1000)),""),ROWS($A$4:A561)),COLUMNS($A$1:A558)),"")</f>
        <v/>
      </c>
      <c r="AN561" s="4" t="str">
        <f>IFERROR(VLOOKUP(AM561,$A:$N,13,0),"")</f>
        <v/>
      </c>
      <c r="AO561" s="4" t="str">
        <f ca="1"/>
        <v/>
      </c>
      <c r="AP561" s="4" t="str">
        <f ca="1"/>
        <v/>
      </c>
      <c r="AQ561" s="4" t="str">
        <f t="shared" ca="1" si="54"/>
        <v/>
      </c>
      <c r="AT561" s="4" t="str">
        <f>IFERROR(VLOOKUP(AR561,$A:$C,4,0),"")</f>
        <v/>
      </c>
      <c r="AU561" s="8" t="str" cm="1">
        <f t="array" ref="AU561">IFERROR(INDEX($A$4:$N$1000,SMALL(IF((INDEX(MID($A$4:$N$1000,1,2),,11)="NN")*(INDEX($A$4:$N$1000,,13)&gt;=0)*(INDEX($A$4:$N$1000,,13)&lt;&gt;""),MATCH(ROW($A$4:$N$1000),ROW($A$4:$N$1000)),""),ROWS($A$4:A561)),COLUMNS($A$1:A558)),"")</f>
        <v/>
      </c>
      <c r="AV561" s="4" t="str">
        <f>IFERROR(VLOOKUP(AU561,$A:$N,13,0),"")</f>
        <v/>
      </c>
      <c r="AW561" s="4" t="str">
        <f ca="1"/>
        <v/>
      </c>
      <c r="AX561" s="4" t="str">
        <f ca="1"/>
        <v/>
      </c>
      <c r="AY561" s="4" t="str">
        <f ca="1">IFERROR(VLOOKUP(AW561,$A:$C,4,0),"")</f>
        <v/>
      </c>
    </row>
    <row r="562" spans="1:5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 s="20"/>
      <c r="Q562" s="4" t="str" cm="1">
        <f t="array" ref="Q562">IFERROR(INDEX($A$4:$N$1000,SMALL(IF((INDEX(MID($A$4:$N$1000,1,2),,11)&lt;&gt;"NN")*(INDEX($A$4:$N$1000,,13)&gt;=100)*(INDEX($A$4:$N$1000,,13)&lt;&gt;""),MATCH(ROW($A$4:$N$1000),ROW($A$4:$N$1000)),""),ROWS($A$4:A562)),COLUMNS($A$1:A559)),"")</f>
        <v/>
      </c>
      <c r="R562" s="4" t="str">
        <f>IFERROR(VLOOKUP(Q562,$A:$N,13,0),"")</f>
        <v/>
      </c>
      <c r="S562" s="4" t="str">
        <f ca="1"/>
        <v/>
      </c>
      <c r="T562" s="4" t="str">
        <f ca="1"/>
        <v/>
      </c>
      <c r="U562" s="4" t="str">
        <f t="shared" ca="1" si="51"/>
        <v/>
      </c>
      <c r="X562" s="4" t="str">
        <f>IFERROR(VLOOKUP(V562,$A:$C,4,0),"")</f>
        <v/>
      </c>
      <c r="AA562" s="4" t="str">
        <f t="shared" si="52"/>
        <v/>
      </c>
      <c r="AB562" s="8" t="str" cm="1">
        <f t="array" ref="AB562">IFERROR(INDEX($A$4:$N$1000,SMALL(IF((INDEX(MID($A$4:$N$1000,1,2),,11)&lt;&gt;"NN")*(INDEX($A$4:$N$1000,,13)&gt;=50)*(INDEX($A$4:$N$1000,,13)&lt;100)*(INDEX($A$4:$N$1000,,13)&lt;&gt;""),MATCH(ROW($A$4:$N$1000),ROW($A$4:$N$1000)),""),ROWS($A$4:A562)),COLUMNS($A$1:A559)),"")</f>
        <v/>
      </c>
      <c r="AC562" s="4" t="str">
        <f>IFERROR(VLOOKUP(AB562,$A:$N,13,0),"")</f>
        <v/>
      </c>
      <c r="AD562" s="4" t="str">
        <f ca="1"/>
        <v/>
      </c>
      <c r="AE562" s="4" t="str">
        <f ca="1"/>
        <v/>
      </c>
      <c r="AF562" s="4" t="str">
        <f t="shared" ca="1" si="53"/>
        <v/>
      </c>
      <c r="AI562" s="4" t="str">
        <f>IFERROR(VLOOKUP(AG562,$A:$C,4,0),"")</f>
        <v/>
      </c>
      <c r="AL562" s="4" t="str">
        <f>IFERROR(VLOOKUP(AJ562,$A:$C,4,0),"")</f>
        <v/>
      </c>
      <c r="AM562" s="8" t="str" cm="1">
        <f t="array" ref="AM562">IFERROR(INDEX($A$4:$N$1000,SMALL(IF((INDEX(MID($A$4:$N$1000,1,2),,11)&lt;&gt;"NN")*(INDEX($A$4:$N$1000,,13)&gt;=0)*(INDEX($A$4:$N$1000,,13)&lt;50)*(INDEX($A$4:$N$1000,,13)&lt;&gt;""),MATCH(ROW($A$4:$N$1000),ROW($A$4:$N$1000)),""),ROWS($A$4:A562)),COLUMNS($A$1:A559)),"")</f>
        <v/>
      </c>
      <c r="AN562" s="4" t="str">
        <f>IFERROR(VLOOKUP(AM562,$A:$N,13,0),"")</f>
        <v/>
      </c>
      <c r="AO562" s="4" t="str">
        <f ca="1"/>
        <v/>
      </c>
      <c r="AP562" s="4" t="str">
        <f ca="1"/>
        <v/>
      </c>
      <c r="AQ562" s="4" t="str">
        <f t="shared" ca="1" si="54"/>
        <v/>
      </c>
      <c r="AT562" s="4" t="str">
        <f>IFERROR(VLOOKUP(AR562,$A:$C,4,0),"")</f>
        <v/>
      </c>
      <c r="AU562" s="8" t="str" cm="1">
        <f t="array" ref="AU562">IFERROR(INDEX($A$4:$N$1000,SMALL(IF((INDEX(MID($A$4:$N$1000,1,2),,11)="NN")*(INDEX($A$4:$N$1000,,13)&gt;=0)*(INDEX($A$4:$N$1000,,13)&lt;&gt;""),MATCH(ROW($A$4:$N$1000),ROW($A$4:$N$1000)),""),ROWS($A$4:A562)),COLUMNS($A$1:A559)),"")</f>
        <v/>
      </c>
      <c r="AV562" s="4" t="str">
        <f>IFERROR(VLOOKUP(AU562,$A:$N,13,0),"")</f>
        <v/>
      </c>
      <c r="AW562" s="4" t="str">
        <f ca="1"/>
        <v/>
      </c>
      <c r="AX562" s="4" t="str">
        <f ca="1"/>
        <v/>
      </c>
      <c r="AY562" s="4" t="str">
        <f ca="1">IFERROR(VLOOKUP(AW562,$A:$C,4,0),"")</f>
        <v/>
      </c>
    </row>
    <row r="563" spans="1:5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 s="20"/>
      <c r="Q563" s="4" t="str" cm="1">
        <f t="array" ref="Q563">IFERROR(INDEX($A$4:$N$1000,SMALL(IF((INDEX(MID($A$4:$N$1000,1,2),,11)&lt;&gt;"NN")*(INDEX($A$4:$N$1000,,13)&gt;=100)*(INDEX($A$4:$N$1000,,13)&lt;&gt;""),MATCH(ROW($A$4:$N$1000),ROW($A$4:$N$1000)),""),ROWS($A$4:A563)),COLUMNS($A$1:A560)),"")</f>
        <v/>
      </c>
      <c r="R563" s="4" t="str">
        <f>IFERROR(VLOOKUP(Q563,$A:$N,13,0),"")</f>
        <v/>
      </c>
      <c r="S563" s="4" t="str">
        <f ca="1"/>
        <v/>
      </c>
      <c r="T563" s="4" t="str">
        <f ca="1"/>
        <v/>
      </c>
      <c r="U563" s="4" t="str">
        <f t="shared" ca="1" si="51"/>
        <v/>
      </c>
      <c r="X563" s="4" t="str">
        <f>IFERROR(VLOOKUP(V563,$A:$C,4,0),"")</f>
        <v/>
      </c>
      <c r="AA563" s="4" t="str">
        <f t="shared" si="52"/>
        <v/>
      </c>
      <c r="AB563" s="8" t="str" cm="1">
        <f t="array" ref="AB563">IFERROR(INDEX($A$4:$N$1000,SMALL(IF((INDEX(MID($A$4:$N$1000,1,2),,11)&lt;&gt;"NN")*(INDEX($A$4:$N$1000,,13)&gt;=50)*(INDEX($A$4:$N$1000,,13)&lt;100)*(INDEX($A$4:$N$1000,,13)&lt;&gt;""),MATCH(ROW($A$4:$N$1000),ROW($A$4:$N$1000)),""),ROWS($A$4:A563)),COLUMNS($A$1:A560)),"")</f>
        <v/>
      </c>
      <c r="AC563" s="4" t="str">
        <f>IFERROR(VLOOKUP(AB563,$A:$N,13,0),"")</f>
        <v/>
      </c>
      <c r="AD563" s="4" t="str">
        <f ca="1"/>
        <v/>
      </c>
      <c r="AE563" s="4" t="str">
        <f ca="1"/>
        <v/>
      </c>
      <c r="AF563" s="4" t="str">
        <f t="shared" ca="1" si="53"/>
        <v/>
      </c>
      <c r="AI563" s="4" t="str">
        <f>IFERROR(VLOOKUP(AG563,$A:$C,4,0),"")</f>
        <v/>
      </c>
      <c r="AL563" s="4" t="str">
        <f>IFERROR(VLOOKUP(AJ563,$A:$C,4,0),"")</f>
        <v/>
      </c>
      <c r="AM563" s="8" t="str" cm="1">
        <f t="array" ref="AM563">IFERROR(INDEX($A$4:$N$1000,SMALL(IF((INDEX(MID($A$4:$N$1000,1,2),,11)&lt;&gt;"NN")*(INDEX($A$4:$N$1000,,13)&gt;=0)*(INDEX($A$4:$N$1000,,13)&lt;50)*(INDEX($A$4:$N$1000,,13)&lt;&gt;""),MATCH(ROW($A$4:$N$1000),ROW($A$4:$N$1000)),""),ROWS($A$4:A563)),COLUMNS($A$1:A560)),"")</f>
        <v/>
      </c>
      <c r="AN563" s="4" t="str">
        <f>IFERROR(VLOOKUP(AM563,$A:$N,13,0),"")</f>
        <v/>
      </c>
      <c r="AO563" s="4" t="str">
        <f ca="1"/>
        <v/>
      </c>
      <c r="AP563" s="4" t="str">
        <f ca="1"/>
        <v/>
      </c>
      <c r="AQ563" s="4" t="str">
        <f t="shared" ca="1" si="54"/>
        <v/>
      </c>
      <c r="AT563" s="4" t="str">
        <f>IFERROR(VLOOKUP(AR563,$A:$C,4,0),"")</f>
        <v/>
      </c>
      <c r="AU563" s="8" t="str" cm="1">
        <f t="array" ref="AU563">IFERROR(INDEX($A$4:$N$1000,SMALL(IF((INDEX(MID($A$4:$N$1000,1,2),,11)="NN")*(INDEX($A$4:$N$1000,,13)&gt;=0)*(INDEX($A$4:$N$1000,,13)&lt;&gt;""),MATCH(ROW($A$4:$N$1000),ROW($A$4:$N$1000)),""),ROWS($A$4:A563)),COLUMNS($A$1:A560)),"")</f>
        <v/>
      </c>
      <c r="AV563" s="4" t="str">
        <f>IFERROR(VLOOKUP(AU563,$A:$N,13,0),"")</f>
        <v/>
      </c>
      <c r="AW563" s="4" t="str">
        <f ca="1"/>
        <v/>
      </c>
      <c r="AX563" s="4" t="str">
        <f ca="1"/>
        <v/>
      </c>
      <c r="AY563" s="4" t="str">
        <f ca="1">IFERROR(VLOOKUP(AW563,$A:$C,4,0),"")</f>
        <v/>
      </c>
    </row>
    <row r="564" spans="1:5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 s="20"/>
      <c r="Q564" s="4" t="str" cm="1">
        <f t="array" ref="Q564">IFERROR(INDEX($A$4:$N$1000,SMALL(IF((INDEX(MID($A$4:$N$1000,1,2),,11)&lt;&gt;"NN")*(INDEX($A$4:$N$1000,,13)&gt;=100)*(INDEX($A$4:$N$1000,,13)&lt;&gt;""),MATCH(ROW($A$4:$N$1000),ROW($A$4:$N$1000)),""),ROWS($A$4:A564)),COLUMNS($A$1:A561)),"")</f>
        <v/>
      </c>
      <c r="R564" s="4" t="str">
        <f>IFERROR(VLOOKUP(Q564,$A:$N,13,0),"")</f>
        <v/>
      </c>
      <c r="S564" s="4" t="str">
        <f ca="1"/>
        <v/>
      </c>
      <c r="T564" s="4" t="str">
        <f ca="1"/>
        <v/>
      </c>
      <c r="U564" s="4" t="str">
        <f t="shared" ca="1" si="51"/>
        <v/>
      </c>
      <c r="X564" s="4" t="str">
        <f>IFERROR(VLOOKUP(V564,$A:$C,4,0),"")</f>
        <v/>
      </c>
      <c r="AA564" s="4" t="str">
        <f t="shared" si="52"/>
        <v/>
      </c>
      <c r="AB564" s="8" t="str" cm="1">
        <f t="array" ref="AB564">IFERROR(INDEX($A$4:$N$1000,SMALL(IF((INDEX(MID($A$4:$N$1000,1,2),,11)&lt;&gt;"NN")*(INDEX($A$4:$N$1000,,13)&gt;=50)*(INDEX($A$4:$N$1000,,13)&lt;100)*(INDEX($A$4:$N$1000,,13)&lt;&gt;""),MATCH(ROW($A$4:$N$1000),ROW($A$4:$N$1000)),""),ROWS($A$4:A564)),COLUMNS($A$1:A561)),"")</f>
        <v/>
      </c>
      <c r="AC564" s="4" t="str">
        <f>IFERROR(VLOOKUP(AB564,$A:$N,13,0),"")</f>
        <v/>
      </c>
      <c r="AD564" s="4" t="str">
        <f ca="1"/>
        <v/>
      </c>
      <c r="AE564" s="4" t="str">
        <f ca="1"/>
        <v/>
      </c>
      <c r="AF564" s="4" t="str">
        <f t="shared" ca="1" si="53"/>
        <v/>
      </c>
      <c r="AI564" s="4" t="str">
        <f>IFERROR(VLOOKUP(AG564,$A:$C,4,0),"")</f>
        <v/>
      </c>
      <c r="AL564" s="4" t="str">
        <f>IFERROR(VLOOKUP(AJ564,$A:$C,4,0),"")</f>
        <v/>
      </c>
      <c r="AM564" s="8" t="str" cm="1">
        <f t="array" ref="AM564">IFERROR(INDEX($A$4:$N$1000,SMALL(IF((INDEX(MID($A$4:$N$1000,1,2),,11)&lt;&gt;"NN")*(INDEX($A$4:$N$1000,,13)&gt;=0)*(INDEX($A$4:$N$1000,,13)&lt;50)*(INDEX($A$4:$N$1000,,13)&lt;&gt;""),MATCH(ROW($A$4:$N$1000),ROW($A$4:$N$1000)),""),ROWS($A$4:A564)),COLUMNS($A$1:A561)),"")</f>
        <v/>
      </c>
      <c r="AN564" s="4" t="str">
        <f>IFERROR(VLOOKUP(AM564,$A:$N,13,0),"")</f>
        <v/>
      </c>
      <c r="AO564" s="4" t="str">
        <f ca="1"/>
        <v/>
      </c>
      <c r="AP564" s="4" t="str">
        <f ca="1"/>
        <v/>
      </c>
      <c r="AQ564" s="4" t="str">
        <f t="shared" ca="1" si="54"/>
        <v/>
      </c>
      <c r="AT564" s="4" t="str">
        <f>IFERROR(VLOOKUP(AR564,$A:$C,4,0),"")</f>
        <v/>
      </c>
      <c r="AU564" s="8" t="str" cm="1">
        <f t="array" ref="AU564">IFERROR(INDEX($A$4:$N$1000,SMALL(IF((INDEX(MID($A$4:$N$1000,1,2),,11)="NN")*(INDEX($A$4:$N$1000,,13)&gt;=0)*(INDEX($A$4:$N$1000,,13)&lt;&gt;""),MATCH(ROW($A$4:$N$1000),ROW($A$4:$N$1000)),""),ROWS($A$4:A564)),COLUMNS($A$1:A561)),"")</f>
        <v/>
      </c>
      <c r="AV564" s="4" t="str">
        <f>IFERROR(VLOOKUP(AU564,$A:$N,13,0),"")</f>
        <v/>
      </c>
      <c r="AW564" s="4" t="str">
        <f ca="1"/>
        <v/>
      </c>
      <c r="AX564" s="4" t="str">
        <f ca="1"/>
        <v/>
      </c>
      <c r="AY564" s="4" t="str">
        <f ca="1">IFERROR(VLOOKUP(AW564,$A:$C,4,0),"")</f>
        <v/>
      </c>
    </row>
    <row r="565" spans="1:5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 s="20"/>
      <c r="Q565" s="4" t="str" cm="1">
        <f t="array" ref="Q565">IFERROR(INDEX($A$4:$N$1000,SMALL(IF((INDEX(MID($A$4:$N$1000,1,2),,11)&lt;&gt;"NN")*(INDEX($A$4:$N$1000,,13)&gt;=100)*(INDEX($A$4:$N$1000,,13)&lt;&gt;""),MATCH(ROW($A$4:$N$1000),ROW($A$4:$N$1000)),""),ROWS($A$4:A565)),COLUMNS($A$1:A562)),"")</f>
        <v/>
      </c>
      <c r="R565" s="4" t="str">
        <f>IFERROR(VLOOKUP(Q565,$A:$N,13,0),"")</f>
        <v/>
      </c>
      <c r="S565" s="4" t="str">
        <f ca="1"/>
        <v/>
      </c>
      <c r="T565" s="4" t="str">
        <f ca="1"/>
        <v/>
      </c>
      <c r="U565" s="4" t="str">
        <f t="shared" ca="1" si="51"/>
        <v/>
      </c>
      <c r="X565" s="4" t="str">
        <f>IFERROR(VLOOKUP(V565,$A:$C,4,0),"")</f>
        <v/>
      </c>
      <c r="AA565" s="4" t="str">
        <f t="shared" si="52"/>
        <v/>
      </c>
      <c r="AB565" s="8" t="str" cm="1">
        <f t="array" ref="AB565">IFERROR(INDEX($A$4:$N$1000,SMALL(IF((INDEX(MID($A$4:$N$1000,1,2),,11)&lt;&gt;"NN")*(INDEX($A$4:$N$1000,,13)&gt;=50)*(INDEX($A$4:$N$1000,,13)&lt;100)*(INDEX($A$4:$N$1000,,13)&lt;&gt;""),MATCH(ROW($A$4:$N$1000),ROW($A$4:$N$1000)),""),ROWS($A$4:A565)),COLUMNS($A$1:A562)),"")</f>
        <v/>
      </c>
      <c r="AC565" s="4" t="str">
        <f>IFERROR(VLOOKUP(AB565,$A:$N,13,0),"")</f>
        <v/>
      </c>
      <c r="AD565" s="4" t="str">
        <f ca="1"/>
        <v/>
      </c>
      <c r="AE565" s="4" t="str">
        <f ca="1"/>
        <v/>
      </c>
      <c r="AF565" s="4" t="str">
        <f t="shared" ca="1" si="53"/>
        <v/>
      </c>
      <c r="AI565" s="4" t="str">
        <f>IFERROR(VLOOKUP(AG565,$A:$C,4,0),"")</f>
        <v/>
      </c>
      <c r="AL565" s="4" t="str">
        <f>IFERROR(VLOOKUP(AJ565,$A:$C,4,0),"")</f>
        <v/>
      </c>
      <c r="AM565" s="8" t="str" cm="1">
        <f t="array" ref="AM565">IFERROR(INDEX($A$4:$N$1000,SMALL(IF((INDEX(MID($A$4:$N$1000,1,2),,11)&lt;&gt;"NN")*(INDEX($A$4:$N$1000,,13)&gt;=0)*(INDEX($A$4:$N$1000,,13)&lt;50)*(INDEX($A$4:$N$1000,,13)&lt;&gt;""),MATCH(ROW($A$4:$N$1000),ROW($A$4:$N$1000)),""),ROWS($A$4:A565)),COLUMNS($A$1:A562)),"")</f>
        <v/>
      </c>
      <c r="AN565" s="4" t="str">
        <f>IFERROR(VLOOKUP(AM565,$A:$N,13,0),"")</f>
        <v/>
      </c>
      <c r="AO565" s="4" t="str">
        <f ca="1"/>
        <v/>
      </c>
      <c r="AP565" s="4" t="str">
        <f ca="1"/>
        <v/>
      </c>
      <c r="AQ565" s="4" t="str">
        <f t="shared" ca="1" si="54"/>
        <v/>
      </c>
      <c r="AT565" s="4" t="str">
        <f>IFERROR(VLOOKUP(AR565,$A:$C,4,0),"")</f>
        <v/>
      </c>
      <c r="AU565" s="8" t="str" cm="1">
        <f t="array" ref="AU565">IFERROR(INDEX($A$4:$N$1000,SMALL(IF((INDEX(MID($A$4:$N$1000,1,2),,11)="NN")*(INDEX($A$4:$N$1000,,13)&gt;=0)*(INDEX($A$4:$N$1000,,13)&lt;&gt;""),MATCH(ROW($A$4:$N$1000),ROW($A$4:$N$1000)),""),ROWS($A$4:A565)),COLUMNS($A$1:A562)),"")</f>
        <v/>
      </c>
      <c r="AV565" s="4" t="str">
        <f>IFERROR(VLOOKUP(AU565,$A:$N,13,0),"")</f>
        <v/>
      </c>
      <c r="AW565" s="4" t="str">
        <f ca="1"/>
        <v/>
      </c>
      <c r="AX565" s="4" t="str">
        <f ca="1"/>
        <v/>
      </c>
      <c r="AY565" s="4" t="str">
        <f ca="1">IFERROR(VLOOKUP(AW565,$A:$C,4,0),"")</f>
        <v/>
      </c>
    </row>
    <row r="566" spans="1:5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 s="20"/>
      <c r="Q566" s="4" t="str" cm="1">
        <f t="array" ref="Q566">IFERROR(INDEX($A$4:$N$1000,SMALL(IF((INDEX(MID($A$4:$N$1000,1,2),,11)&lt;&gt;"NN")*(INDEX($A$4:$N$1000,,13)&gt;=100)*(INDEX($A$4:$N$1000,,13)&lt;&gt;""),MATCH(ROW($A$4:$N$1000),ROW($A$4:$N$1000)),""),ROWS($A$4:A566)),COLUMNS($A$1:A563)),"")</f>
        <v/>
      </c>
      <c r="R566" s="4" t="str">
        <f>IFERROR(VLOOKUP(Q566,$A:$N,13,0),"")</f>
        <v/>
      </c>
      <c r="S566" s="4" t="str">
        <f ca="1"/>
        <v/>
      </c>
      <c r="T566" s="4" t="str">
        <f ca="1"/>
        <v/>
      </c>
      <c r="U566" s="4" t="str">
        <f t="shared" ca="1" si="51"/>
        <v/>
      </c>
      <c r="X566" s="4" t="str">
        <f>IFERROR(VLOOKUP(V566,$A:$C,4,0),"")</f>
        <v/>
      </c>
      <c r="AA566" s="4" t="str">
        <f t="shared" si="52"/>
        <v/>
      </c>
      <c r="AB566" s="8" t="str" cm="1">
        <f t="array" ref="AB566">IFERROR(INDEX($A$4:$N$1000,SMALL(IF((INDEX(MID($A$4:$N$1000,1,2),,11)&lt;&gt;"NN")*(INDEX($A$4:$N$1000,,13)&gt;=50)*(INDEX($A$4:$N$1000,,13)&lt;100)*(INDEX($A$4:$N$1000,,13)&lt;&gt;""),MATCH(ROW($A$4:$N$1000),ROW($A$4:$N$1000)),""),ROWS($A$4:A566)),COLUMNS($A$1:A563)),"")</f>
        <v/>
      </c>
      <c r="AC566" s="4" t="str">
        <f>IFERROR(VLOOKUP(AB566,$A:$N,13,0),"")</f>
        <v/>
      </c>
      <c r="AD566" s="4" t="str">
        <f ca="1"/>
        <v/>
      </c>
      <c r="AE566" s="4" t="str">
        <f ca="1"/>
        <v/>
      </c>
      <c r="AF566" s="4" t="str">
        <f t="shared" ca="1" si="53"/>
        <v/>
      </c>
      <c r="AI566" s="4" t="str">
        <f>IFERROR(VLOOKUP(AG566,$A:$C,4,0),"")</f>
        <v/>
      </c>
      <c r="AL566" s="4" t="str">
        <f>IFERROR(VLOOKUP(AJ566,$A:$C,4,0),"")</f>
        <v/>
      </c>
      <c r="AM566" s="8" t="str" cm="1">
        <f t="array" ref="AM566">IFERROR(INDEX($A$4:$N$1000,SMALL(IF((INDEX(MID($A$4:$N$1000,1,2),,11)&lt;&gt;"NN")*(INDEX($A$4:$N$1000,,13)&gt;=0)*(INDEX($A$4:$N$1000,,13)&lt;50)*(INDEX($A$4:$N$1000,,13)&lt;&gt;""),MATCH(ROW($A$4:$N$1000),ROW($A$4:$N$1000)),""),ROWS($A$4:A566)),COLUMNS($A$1:A563)),"")</f>
        <v/>
      </c>
      <c r="AN566" s="4" t="str">
        <f>IFERROR(VLOOKUP(AM566,$A:$N,13,0),"")</f>
        <v/>
      </c>
      <c r="AO566" s="4" t="str">
        <f ca="1"/>
        <v/>
      </c>
      <c r="AP566" s="4" t="str">
        <f ca="1"/>
        <v/>
      </c>
      <c r="AQ566" s="4" t="str">
        <f t="shared" ca="1" si="54"/>
        <v/>
      </c>
      <c r="AT566" s="4" t="str">
        <f>IFERROR(VLOOKUP(AR566,$A:$C,4,0),"")</f>
        <v/>
      </c>
      <c r="AU566" s="8" t="str" cm="1">
        <f t="array" ref="AU566">IFERROR(INDEX($A$4:$N$1000,SMALL(IF((INDEX(MID($A$4:$N$1000,1,2),,11)="NN")*(INDEX($A$4:$N$1000,,13)&gt;=0)*(INDEX($A$4:$N$1000,,13)&lt;&gt;""),MATCH(ROW($A$4:$N$1000),ROW($A$4:$N$1000)),""),ROWS($A$4:A566)),COLUMNS($A$1:A563)),"")</f>
        <v/>
      </c>
      <c r="AV566" s="4" t="str">
        <f>IFERROR(VLOOKUP(AU566,$A:$N,13,0),"")</f>
        <v/>
      </c>
      <c r="AW566" s="4" t="str">
        <f ca="1"/>
        <v/>
      </c>
      <c r="AX566" s="4" t="str">
        <f ca="1"/>
        <v/>
      </c>
      <c r="AY566" s="4" t="str">
        <f ca="1">IFERROR(VLOOKUP(AW566,$A:$C,4,0),"")</f>
        <v/>
      </c>
    </row>
    <row r="567" spans="1:5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 s="20"/>
      <c r="Q567" s="4" t="str" cm="1">
        <f t="array" ref="Q567">IFERROR(INDEX($A$4:$N$1000,SMALL(IF((INDEX(MID($A$4:$N$1000,1,2),,11)&lt;&gt;"NN")*(INDEX($A$4:$N$1000,,13)&gt;=100)*(INDEX($A$4:$N$1000,,13)&lt;&gt;""),MATCH(ROW($A$4:$N$1000),ROW($A$4:$N$1000)),""),ROWS($A$4:A567)),COLUMNS($A$1:A564)),"")</f>
        <v/>
      </c>
      <c r="R567" s="4" t="str">
        <f>IFERROR(VLOOKUP(Q567,$A:$N,13,0),"")</f>
        <v/>
      </c>
      <c r="S567" s="4" t="str">
        <f ca="1"/>
        <v/>
      </c>
      <c r="T567" s="4" t="str">
        <f ca="1"/>
        <v/>
      </c>
      <c r="U567" s="4" t="str">
        <f t="shared" ca="1" si="51"/>
        <v/>
      </c>
      <c r="X567" s="4" t="str">
        <f>IFERROR(VLOOKUP(V567,$A:$C,4,0),"")</f>
        <v/>
      </c>
      <c r="AA567" s="4" t="str">
        <f t="shared" si="52"/>
        <v/>
      </c>
      <c r="AB567" s="8" t="str" cm="1">
        <f t="array" ref="AB567">IFERROR(INDEX($A$4:$N$1000,SMALL(IF((INDEX(MID($A$4:$N$1000,1,2),,11)&lt;&gt;"NN")*(INDEX($A$4:$N$1000,,13)&gt;=50)*(INDEX($A$4:$N$1000,,13)&lt;100)*(INDEX($A$4:$N$1000,,13)&lt;&gt;""),MATCH(ROW($A$4:$N$1000),ROW($A$4:$N$1000)),""),ROWS($A$4:A567)),COLUMNS($A$1:A564)),"")</f>
        <v/>
      </c>
      <c r="AC567" s="4" t="str">
        <f>IFERROR(VLOOKUP(AB567,$A:$N,13,0),"")</f>
        <v/>
      </c>
      <c r="AD567" s="4" t="str">
        <f ca="1"/>
        <v/>
      </c>
      <c r="AE567" s="4" t="str">
        <f ca="1"/>
        <v/>
      </c>
      <c r="AF567" s="4" t="str">
        <f t="shared" ca="1" si="53"/>
        <v/>
      </c>
      <c r="AI567" s="4" t="str">
        <f>IFERROR(VLOOKUP(AG567,$A:$C,4,0),"")</f>
        <v/>
      </c>
      <c r="AL567" s="4" t="str">
        <f>IFERROR(VLOOKUP(AJ567,$A:$C,4,0),"")</f>
        <v/>
      </c>
      <c r="AM567" s="8" t="str" cm="1">
        <f t="array" ref="AM567">IFERROR(INDEX($A$4:$N$1000,SMALL(IF((INDEX(MID($A$4:$N$1000,1,2),,11)&lt;&gt;"NN")*(INDEX($A$4:$N$1000,,13)&gt;=0)*(INDEX($A$4:$N$1000,,13)&lt;50)*(INDEX($A$4:$N$1000,,13)&lt;&gt;""),MATCH(ROW($A$4:$N$1000),ROW($A$4:$N$1000)),""),ROWS($A$4:A567)),COLUMNS($A$1:A564)),"")</f>
        <v/>
      </c>
      <c r="AN567" s="4" t="str">
        <f>IFERROR(VLOOKUP(AM567,$A:$N,13,0),"")</f>
        <v/>
      </c>
      <c r="AO567" s="4" t="str">
        <f ca="1"/>
        <v/>
      </c>
      <c r="AP567" s="4" t="str">
        <f ca="1"/>
        <v/>
      </c>
      <c r="AQ567" s="4" t="str">
        <f t="shared" ca="1" si="54"/>
        <v/>
      </c>
      <c r="AT567" s="4" t="str">
        <f>IFERROR(VLOOKUP(AR567,$A:$C,4,0),"")</f>
        <v/>
      </c>
      <c r="AU567" s="8" t="str" cm="1">
        <f t="array" ref="AU567">IFERROR(INDEX($A$4:$N$1000,SMALL(IF((INDEX(MID($A$4:$N$1000,1,2),,11)="NN")*(INDEX($A$4:$N$1000,,13)&gt;=0)*(INDEX($A$4:$N$1000,,13)&lt;&gt;""),MATCH(ROW($A$4:$N$1000),ROW($A$4:$N$1000)),""),ROWS($A$4:A567)),COLUMNS($A$1:A564)),"")</f>
        <v/>
      </c>
      <c r="AV567" s="4" t="str">
        <f>IFERROR(VLOOKUP(AU567,$A:$N,13,0),"")</f>
        <v/>
      </c>
      <c r="AW567" s="4" t="str">
        <f ca="1"/>
        <v/>
      </c>
      <c r="AX567" s="4" t="str">
        <f ca="1"/>
        <v/>
      </c>
      <c r="AY567" s="4" t="str">
        <f ca="1">IFERROR(VLOOKUP(AW567,$A:$C,4,0),"")</f>
        <v/>
      </c>
    </row>
    <row r="568" spans="1:5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 s="20"/>
      <c r="Q568" s="4" t="str" cm="1">
        <f t="array" ref="Q568">IFERROR(INDEX($A$4:$N$1000,SMALL(IF((INDEX(MID($A$4:$N$1000,1,2),,11)&lt;&gt;"NN")*(INDEX($A$4:$N$1000,,13)&gt;=100)*(INDEX($A$4:$N$1000,,13)&lt;&gt;""),MATCH(ROW($A$4:$N$1000),ROW($A$4:$N$1000)),""),ROWS($A$4:A568)),COLUMNS($A$1:A565)),"")</f>
        <v/>
      </c>
      <c r="R568" s="4" t="str">
        <f>IFERROR(VLOOKUP(Q568,$A:$N,13,0),"")</f>
        <v/>
      </c>
      <c r="S568" s="4" t="str">
        <f ca="1"/>
        <v/>
      </c>
      <c r="T568" s="4" t="str">
        <f ca="1"/>
        <v/>
      </c>
      <c r="U568" s="4" t="str">
        <f t="shared" ca="1" si="51"/>
        <v/>
      </c>
      <c r="X568" s="4" t="str">
        <f>IFERROR(VLOOKUP(V568,$A:$C,4,0),"")</f>
        <v/>
      </c>
      <c r="AA568" s="4" t="str">
        <f t="shared" si="52"/>
        <v/>
      </c>
      <c r="AB568" s="8" t="str" cm="1">
        <f t="array" ref="AB568">IFERROR(INDEX($A$4:$N$1000,SMALL(IF((INDEX(MID($A$4:$N$1000,1,2),,11)&lt;&gt;"NN")*(INDEX($A$4:$N$1000,,13)&gt;=50)*(INDEX($A$4:$N$1000,,13)&lt;100)*(INDEX($A$4:$N$1000,,13)&lt;&gt;""),MATCH(ROW($A$4:$N$1000),ROW($A$4:$N$1000)),""),ROWS($A$4:A568)),COLUMNS($A$1:A565)),"")</f>
        <v/>
      </c>
      <c r="AC568" s="4" t="str">
        <f>IFERROR(VLOOKUP(AB568,$A:$N,13,0),"")</f>
        <v/>
      </c>
      <c r="AD568" s="4" t="str">
        <f ca="1"/>
        <v/>
      </c>
      <c r="AE568" s="4" t="str">
        <f ca="1"/>
        <v/>
      </c>
      <c r="AF568" s="4" t="str">
        <f t="shared" ca="1" si="53"/>
        <v/>
      </c>
      <c r="AI568" s="4" t="str">
        <f>IFERROR(VLOOKUP(AG568,$A:$C,4,0),"")</f>
        <v/>
      </c>
      <c r="AL568" s="4" t="str">
        <f>IFERROR(VLOOKUP(AJ568,$A:$C,4,0),"")</f>
        <v/>
      </c>
      <c r="AM568" s="8" t="str" cm="1">
        <f t="array" ref="AM568">IFERROR(INDEX($A$4:$N$1000,SMALL(IF((INDEX(MID($A$4:$N$1000,1,2),,11)&lt;&gt;"NN")*(INDEX($A$4:$N$1000,,13)&gt;=0)*(INDEX($A$4:$N$1000,,13)&lt;50)*(INDEX($A$4:$N$1000,,13)&lt;&gt;""),MATCH(ROW($A$4:$N$1000),ROW($A$4:$N$1000)),""),ROWS($A$4:A568)),COLUMNS($A$1:A565)),"")</f>
        <v/>
      </c>
      <c r="AN568" s="4" t="str">
        <f>IFERROR(VLOOKUP(AM568,$A:$N,13,0),"")</f>
        <v/>
      </c>
      <c r="AO568" s="4" t="str">
        <f ca="1"/>
        <v/>
      </c>
      <c r="AP568" s="4" t="str">
        <f ca="1"/>
        <v/>
      </c>
      <c r="AQ568" s="4" t="str">
        <f t="shared" ca="1" si="54"/>
        <v/>
      </c>
      <c r="AT568" s="4" t="str">
        <f>IFERROR(VLOOKUP(AR568,$A:$C,4,0),"")</f>
        <v/>
      </c>
      <c r="AU568" s="8" t="str" cm="1">
        <f t="array" ref="AU568">IFERROR(INDEX($A$4:$N$1000,SMALL(IF((INDEX(MID($A$4:$N$1000,1,2),,11)="NN")*(INDEX($A$4:$N$1000,,13)&gt;=0)*(INDEX($A$4:$N$1000,,13)&lt;&gt;""),MATCH(ROW($A$4:$N$1000),ROW($A$4:$N$1000)),""),ROWS($A$4:A568)),COLUMNS($A$1:A565)),"")</f>
        <v/>
      </c>
      <c r="AV568" s="4" t="str">
        <f>IFERROR(VLOOKUP(AU568,$A:$N,13,0),"")</f>
        <v/>
      </c>
      <c r="AW568" s="4" t="str">
        <f ca="1"/>
        <v/>
      </c>
      <c r="AX568" s="4" t="str">
        <f ca="1"/>
        <v/>
      </c>
      <c r="AY568" s="4" t="str">
        <f ca="1">IFERROR(VLOOKUP(AW568,$A:$C,4,0),"")</f>
        <v/>
      </c>
    </row>
    <row r="569" spans="1:5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 s="20"/>
      <c r="Q569" s="4" t="str" cm="1">
        <f t="array" ref="Q569">IFERROR(INDEX($A$4:$N$1000,SMALL(IF((INDEX(MID($A$4:$N$1000,1,2),,11)&lt;&gt;"NN")*(INDEX($A$4:$N$1000,,13)&gt;=100)*(INDEX($A$4:$N$1000,,13)&lt;&gt;""),MATCH(ROW($A$4:$N$1000),ROW($A$4:$N$1000)),""),ROWS($A$4:A569)),COLUMNS($A$1:A566)),"")</f>
        <v/>
      </c>
      <c r="R569" s="4" t="str">
        <f>IFERROR(VLOOKUP(Q569,$A:$N,13,0),"")</f>
        <v/>
      </c>
      <c r="S569" s="4" t="str">
        <f ca="1"/>
        <v/>
      </c>
      <c r="T569" s="4" t="str">
        <f ca="1"/>
        <v/>
      </c>
      <c r="U569" s="4" t="str">
        <f t="shared" ca="1" si="51"/>
        <v/>
      </c>
      <c r="X569" s="4" t="str">
        <f>IFERROR(VLOOKUP(V569,$A:$C,4,0),"")</f>
        <v/>
      </c>
      <c r="AA569" s="4" t="str">
        <f t="shared" si="52"/>
        <v/>
      </c>
      <c r="AB569" s="8" t="str" cm="1">
        <f t="array" ref="AB569">IFERROR(INDEX($A$4:$N$1000,SMALL(IF((INDEX(MID($A$4:$N$1000,1,2),,11)&lt;&gt;"NN")*(INDEX($A$4:$N$1000,,13)&gt;=50)*(INDEX($A$4:$N$1000,,13)&lt;100)*(INDEX($A$4:$N$1000,,13)&lt;&gt;""),MATCH(ROW($A$4:$N$1000),ROW($A$4:$N$1000)),""),ROWS($A$4:A569)),COLUMNS($A$1:A566)),"")</f>
        <v/>
      </c>
      <c r="AC569" s="4" t="str">
        <f>IFERROR(VLOOKUP(AB569,$A:$N,13,0),"")</f>
        <v/>
      </c>
      <c r="AD569" s="4" t="str">
        <f ca="1"/>
        <v/>
      </c>
      <c r="AE569" s="4" t="str">
        <f ca="1"/>
        <v/>
      </c>
      <c r="AF569" s="4" t="str">
        <f t="shared" ca="1" si="53"/>
        <v/>
      </c>
      <c r="AI569" s="4" t="str">
        <f>IFERROR(VLOOKUP(AG569,$A:$C,4,0),"")</f>
        <v/>
      </c>
      <c r="AL569" s="4" t="str">
        <f>IFERROR(VLOOKUP(AJ569,$A:$C,4,0),"")</f>
        <v/>
      </c>
      <c r="AM569" s="8" t="str" cm="1">
        <f t="array" ref="AM569">IFERROR(INDEX($A$4:$N$1000,SMALL(IF((INDEX(MID($A$4:$N$1000,1,2),,11)&lt;&gt;"NN")*(INDEX($A$4:$N$1000,,13)&gt;=0)*(INDEX($A$4:$N$1000,,13)&lt;50)*(INDEX($A$4:$N$1000,,13)&lt;&gt;""),MATCH(ROW($A$4:$N$1000),ROW($A$4:$N$1000)),""),ROWS($A$4:A569)),COLUMNS($A$1:A566)),"")</f>
        <v/>
      </c>
      <c r="AN569" s="4" t="str">
        <f>IFERROR(VLOOKUP(AM569,$A:$N,13,0),"")</f>
        <v/>
      </c>
      <c r="AO569" s="4" t="str">
        <f ca="1"/>
        <v/>
      </c>
      <c r="AP569" s="4" t="str">
        <f ca="1"/>
        <v/>
      </c>
      <c r="AQ569" s="4" t="str">
        <f t="shared" ca="1" si="54"/>
        <v/>
      </c>
      <c r="AT569" s="4" t="str">
        <f>IFERROR(VLOOKUP(AR569,$A:$C,4,0),"")</f>
        <v/>
      </c>
      <c r="AU569" s="8" t="str" cm="1">
        <f t="array" ref="AU569">IFERROR(INDEX($A$4:$N$1000,SMALL(IF((INDEX(MID($A$4:$N$1000,1,2),,11)="NN")*(INDEX($A$4:$N$1000,,13)&gt;=0)*(INDEX($A$4:$N$1000,,13)&lt;&gt;""),MATCH(ROW($A$4:$N$1000),ROW($A$4:$N$1000)),""),ROWS($A$4:A569)),COLUMNS($A$1:A566)),"")</f>
        <v/>
      </c>
      <c r="AV569" s="4" t="str">
        <f>IFERROR(VLOOKUP(AU569,$A:$N,13,0),"")</f>
        <v/>
      </c>
      <c r="AW569" s="4" t="str">
        <f ca="1"/>
        <v/>
      </c>
      <c r="AX569" s="4" t="str">
        <f ca="1"/>
        <v/>
      </c>
      <c r="AY569" s="4" t="str">
        <f ca="1">IFERROR(VLOOKUP(AW569,$A:$C,4,0),"")</f>
        <v/>
      </c>
    </row>
    <row r="570" spans="1:5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 s="20"/>
      <c r="Q570" s="4" t="str" cm="1">
        <f t="array" ref="Q570">IFERROR(INDEX($A$4:$N$1000,SMALL(IF((INDEX(MID($A$4:$N$1000,1,2),,11)&lt;&gt;"NN")*(INDEX($A$4:$N$1000,,13)&gt;=100)*(INDEX($A$4:$N$1000,,13)&lt;&gt;""),MATCH(ROW($A$4:$N$1000),ROW($A$4:$N$1000)),""),ROWS($A$4:A570)),COLUMNS($A$1:A567)),"")</f>
        <v/>
      </c>
      <c r="R570" s="4" t="str">
        <f>IFERROR(VLOOKUP(Q570,$A:$N,13,0),"")</f>
        <v/>
      </c>
      <c r="S570" s="4" t="str">
        <f ca="1"/>
        <v/>
      </c>
      <c r="T570" s="4" t="str">
        <f ca="1"/>
        <v/>
      </c>
      <c r="U570" s="4" t="str">
        <f t="shared" ca="1" si="51"/>
        <v/>
      </c>
      <c r="X570" s="4" t="str">
        <f>IFERROR(VLOOKUP(V570,$A:$C,4,0),"")</f>
        <v/>
      </c>
      <c r="AA570" s="4" t="str">
        <f t="shared" si="52"/>
        <v/>
      </c>
      <c r="AB570" s="8" t="str" cm="1">
        <f t="array" ref="AB570">IFERROR(INDEX($A$4:$N$1000,SMALL(IF((INDEX(MID($A$4:$N$1000,1,2),,11)&lt;&gt;"NN")*(INDEX($A$4:$N$1000,,13)&gt;=50)*(INDEX($A$4:$N$1000,,13)&lt;100)*(INDEX($A$4:$N$1000,,13)&lt;&gt;""),MATCH(ROW($A$4:$N$1000),ROW($A$4:$N$1000)),""),ROWS($A$4:A570)),COLUMNS($A$1:A567)),"")</f>
        <v/>
      </c>
      <c r="AC570" s="4" t="str">
        <f>IFERROR(VLOOKUP(AB570,$A:$N,13,0),"")</f>
        <v/>
      </c>
      <c r="AD570" s="4" t="str">
        <f ca="1"/>
        <v/>
      </c>
      <c r="AE570" s="4" t="str">
        <f ca="1"/>
        <v/>
      </c>
      <c r="AF570" s="4" t="str">
        <f t="shared" ca="1" si="53"/>
        <v/>
      </c>
      <c r="AI570" s="4" t="str">
        <f>IFERROR(VLOOKUP(AG570,$A:$C,4,0),"")</f>
        <v/>
      </c>
      <c r="AL570" s="4" t="str">
        <f>IFERROR(VLOOKUP(AJ570,$A:$C,4,0),"")</f>
        <v/>
      </c>
      <c r="AM570" s="8" t="str" cm="1">
        <f t="array" ref="AM570">IFERROR(INDEX($A$4:$N$1000,SMALL(IF((INDEX(MID($A$4:$N$1000,1,2),,11)&lt;&gt;"NN")*(INDEX($A$4:$N$1000,,13)&gt;=0)*(INDEX($A$4:$N$1000,,13)&lt;50)*(INDEX($A$4:$N$1000,,13)&lt;&gt;""),MATCH(ROW($A$4:$N$1000),ROW($A$4:$N$1000)),""),ROWS($A$4:A570)),COLUMNS($A$1:A567)),"")</f>
        <v/>
      </c>
      <c r="AN570" s="4" t="str">
        <f>IFERROR(VLOOKUP(AM570,$A:$N,13,0),"")</f>
        <v/>
      </c>
      <c r="AO570" s="4" t="str">
        <f ca="1"/>
        <v/>
      </c>
      <c r="AP570" s="4" t="str">
        <f ca="1"/>
        <v/>
      </c>
      <c r="AQ570" s="4" t="str">
        <f t="shared" ca="1" si="54"/>
        <v/>
      </c>
      <c r="AT570" s="4" t="str">
        <f>IFERROR(VLOOKUP(AR570,$A:$C,4,0),"")</f>
        <v/>
      </c>
      <c r="AU570" s="8" t="str" cm="1">
        <f t="array" ref="AU570">IFERROR(INDEX($A$4:$N$1000,SMALL(IF((INDEX(MID($A$4:$N$1000,1,2),,11)="NN")*(INDEX($A$4:$N$1000,,13)&gt;=0)*(INDEX($A$4:$N$1000,,13)&lt;&gt;""),MATCH(ROW($A$4:$N$1000),ROW($A$4:$N$1000)),""),ROWS($A$4:A570)),COLUMNS($A$1:A567)),"")</f>
        <v/>
      </c>
      <c r="AV570" s="4" t="str">
        <f>IFERROR(VLOOKUP(AU570,$A:$N,13,0),"")</f>
        <v/>
      </c>
      <c r="AW570" s="4" t="str">
        <f ca="1"/>
        <v/>
      </c>
      <c r="AX570" s="4" t="str">
        <f ca="1"/>
        <v/>
      </c>
      <c r="AY570" s="4" t="str">
        <f ca="1">IFERROR(VLOOKUP(AW570,$A:$C,4,0),"")</f>
        <v/>
      </c>
    </row>
    <row r="571" spans="1:5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 s="20"/>
      <c r="Q571" s="4" t="str" cm="1">
        <f t="array" ref="Q571">IFERROR(INDEX($A$4:$N$1000,SMALL(IF((INDEX(MID($A$4:$N$1000,1,2),,11)&lt;&gt;"NN")*(INDEX($A$4:$N$1000,,13)&gt;=100)*(INDEX($A$4:$N$1000,,13)&lt;&gt;""),MATCH(ROW($A$4:$N$1000),ROW($A$4:$N$1000)),""),ROWS($A$4:A571)),COLUMNS($A$1:A568)),"")</f>
        <v/>
      </c>
      <c r="R571" s="4" t="str">
        <f>IFERROR(VLOOKUP(Q571,$A:$N,13,0),"")</f>
        <v/>
      </c>
      <c r="S571" s="4" t="str">
        <f ca="1"/>
        <v/>
      </c>
      <c r="T571" s="4" t="str">
        <f ca="1"/>
        <v/>
      </c>
      <c r="U571" s="4" t="str">
        <f t="shared" ca="1" si="51"/>
        <v/>
      </c>
      <c r="X571" s="4" t="str">
        <f>IFERROR(VLOOKUP(V571,$A:$C,4,0),"")</f>
        <v/>
      </c>
      <c r="AA571" s="4" t="str">
        <f t="shared" si="52"/>
        <v/>
      </c>
      <c r="AB571" s="8" t="str" cm="1">
        <f t="array" ref="AB571">IFERROR(INDEX($A$4:$N$1000,SMALL(IF((INDEX(MID($A$4:$N$1000,1,2),,11)&lt;&gt;"NN")*(INDEX($A$4:$N$1000,,13)&gt;=50)*(INDEX($A$4:$N$1000,,13)&lt;100)*(INDEX($A$4:$N$1000,,13)&lt;&gt;""),MATCH(ROW($A$4:$N$1000),ROW($A$4:$N$1000)),""),ROWS($A$4:A571)),COLUMNS($A$1:A568)),"")</f>
        <v/>
      </c>
      <c r="AC571" s="4" t="str">
        <f>IFERROR(VLOOKUP(AB571,$A:$N,13,0),"")</f>
        <v/>
      </c>
      <c r="AD571" s="4" t="str">
        <f ca="1"/>
        <v/>
      </c>
      <c r="AE571" s="4" t="str">
        <f ca="1"/>
        <v/>
      </c>
      <c r="AF571" s="4" t="str">
        <f t="shared" ca="1" si="53"/>
        <v/>
      </c>
      <c r="AI571" s="4" t="str">
        <f>IFERROR(VLOOKUP(AG571,$A:$C,4,0),"")</f>
        <v/>
      </c>
      <c r="AL571" s="4" t="str">
        <f>IFERROR(VLOOKUP(AJ571,$A:$C,4,0),"")</f>
        <v/>
      </c>
      <c r="AM571" s="8" t="str" cm="1">
        <f t="array" ref="AM571">IFERROR(INDEX($A$4:$N$1000,SMALL(IF((INDEX(MID($A$4:$N$1000,1,2),,11)&lt;&gt;"NN")*(INDEX($A$4:$N$1000,,13)&gt;=0)*(INDEX($A$4:$N$1000,,13)&lt;50)*(INDEX($A$4:$N$1000,,13)&lt;&gt;""),MATCH(ROW($A$4:$N$1000),ROW($A$4:$N$1000)),""),ROWS($A$4:A571)),COLUMNS($A$1:A568)),"")</f>
        <v/>
      </c>
      <c r="AN571" s="4" t="str">
        <f>IFERROR(VLOOKUP(AM571,$A:$N,13,0),"")</f>
        <v/>
      </c>
      <c r="AO571" s="4" t="str">
        <f ca="1"/>
        <v/>
      </c>
      <c r="AP571" s="4" t="str">
        <f ca="1"/>
        <v/>
      </c>
      <c r="AQ571" s="4" t="str">
        <f t="shared" ca="1" si="54"/>
        <v/>
      </c>
      <c r="AT571" s="4" t="str">
        <f>IFERROR(VLOOKUP(AR571,$A:$C,4,0),"")</f>
        <v/>
      </c>
      <c r="AU571" s="8" t="str" cm="1">
        <f t="array" ref="AU571">IFERROR(INDEX($A$4:$N$1000,SMALL(IF((INDEX(MID($A$4:$N$1000,1,2),,11)="NN")*(INDEX($A$4:$N$1000,,13)&gt;=0)*(INDEX($A$4:$N$1000,,13)&lt;&gt;""),MATCH(ROW($A$4:$N$1000),ROW($A$4:$N$1000)),""),ROWS($A$4:A571)),COLUMNS($A$1:A568)),"")</f>
        <v/>
      </c>
      <c r="AV571" s="4" t="str">
        <f>IFERROR(VLOOKUP(AU571,$A:$N,13,0),"")</f>
        <v/>
      </c>
      <c r="AW571" s="4" t="str">
        <f ca="1"/>
        <v/>
      </c>
      <c r="AX571" s="4" t="str">
        <f ca="1"/>
        <v/>
      </c>
      <c r="AY571" s="4" t="str">
        <f ca="1">IFERROR(VLOOKUP(AW571,$A:$C,4,0),"")</f>
        <v/>
      </c>
    </row>
    <row r="572" spans="1:5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 s="20"/>
      <c r="Q572" s="4" t="str" cm="1">
        <f t="array" ref="Q572">IFERROR(INDEX($A$4:$N$1000,SMALL(IF((INDEX(MID($A$4:$N$1000,1,2),,11)&lt;&gt;"NN")*(INDEX($A$4:$N$1000,,13)&gt;=100)*(INDEX($A$4:$N$1000,,13)&lt;&gt;""),MATCH(ROW($A$4:$N$1000),ROW($A$4:$N$1000)),""),ROWS($A$4:A572)),COLUMNS($A$1:A569)),"")</f>
        <v/>
      </c>
      <c r="R572" s="4" t="str">
        <f>IFERROR(VLOOKUP(Q572,$A:$N,13,0),"")</f>
        <v/>
      </c>
      <c r="S572" s="4" t="str">
        <f ca="1"/>
        <v/>
      </c>
      <c r="T572" s="4" t="str">
        <f ca="1"/>
        <v/>
      </c>
      <c r="U572" s="4" t="str">
        <f t="shared" ca="1" si="51"/>
        <v/>
      </c>
      <c r="X572" s="4" t="str">
        <f>IFERROR(VLOOKUP(V572,$A:$C,4,0),"")</f>
        <v/>
      </c>
      <c r="AA572" s="4" t="str">
        <f t="shared" si="52"/>
        <v/>
      </c>
      <c r="AB572" s="8" t="str" cm="1">
        <f t="array" ref="AB572">IFERROR(INDEX($A$4:$N$1000,SMALL(IF((INDEX(MID($A$4:$N$1000,1,2),,11)&lt;&gt;"NN")*(INDEX($A$4:$N$1000,,13)&gt;=50)*(INDEX($A$4:$N$1000,,13)&lt;100)*(INDEX($A$4:$N$1000,,13)&lt;&gt;""),MATCH(ROW($A$4:$N$1000),ROW($A$4:$N$1000)),""),ROWS($A$4:A572)),COLUMNS($A$1:A569)),"")</f>
        <v/>
      </c>
      <c r="AC572" s="4" t="str">
        <f>IFERROR(VLOOKUP(AB572,$A:$N,13,0),"")</f>
        <v/>
      </c>
      <c r="AD572" s="4" t="str">
        <f ca="1"/>
        <v/>
      </c>
      <c r="AE572" s="4" t="str">
        <f ca="1"/>
        <v/>
      </c>
      <c r="AF572" s="4" t="str">
        <f t="shared" ca="1" si="53"/>
        <v/>
      </c>
      <c r="AI572" s="4" t="str">
        <f>IFERROR(VLOOKUP(AG572,$A:$C,4,0),"")</f>
        <v/>
      </c>
      <c r="AL572" s="4" t="str">
        <f>IFERROR(VLOOKUP(AJ572,$A:$C,4,0),"")</f>
        <v/>
      </c>
      <c r="AM572" s="8" t="str" cm="1">
        <f t="array" ref="AM572">IFERROR(INDEX($A$4:$N$1000,SMALL(IF((INDEX(MID($A$4:$N$1000,1,2),,11)&lt;&gt;"NN")*(INDEX($A$4:$N$1000,,13)&gt;=0)*(INDEX($A$4:$N$1000,,13)&lt;50)*(INDEX($A$4:$N$1000,,13)&lt;&gt;""),MATCH(ROW($A$4:$N$1000),ROW($A$4:$N$1000)),""),ROWS($A$4:A572)),COLUMNS($A$1:A569)),"")</f>
        <v/>
      </c>
      <c r="AN572" s="4" t="str">
        <f>IFERROR(VLOOKUP(AM572,$A:$N,13,0),"")</f>
        <v/>
      </c>
      <c r="AO572" s="4" t="str">
        <f ca="1"/>
        <v/>
      </c>
      <c r="AP572" s="4" t="str">
        <f ca="1"/>
        <v/>
      </c>
      <c r="AQ572" s="4" t="str">
        <f t="shared" ca="1" si="54"/>
        <v/>
      </c>
      <c r="AT572" s="4" t="str">
        <f>IFERROR(VLOOKUP(AR572,$A:$C,4,0),"")</f>
        <v/>
      </c>
      <c r="AU572" s="8" t="str" cm="1">
        <f t="array" ref="AU572">IFERROR(INDEX($A$4:$N$1000,SMALL(IF((INDEX(MID($A$4:$N$1000,1,2),,11)="NN")*(INDEX($A$4:$N$1000,,13)&gt;=0)*(INDEX($A$4:$N$1000,,13)&lt;&gt;""),MATCH(ROW($A$4:$N$1000),ROW($A$4:$N$1000)),""),ROWS($A$4:A572)),COLUMNS($A$1:A569)),"")</f>
        <v/>
      </c>
      <c r="AV572" s="4" t="str">
        <f>IFERROR(VLOOKUP(AU572,$A:$N,13,0),"")</f>
        <v/>
      </c>
      <c r="AW572" s="4" t="str">
        <f ca="1"/>
        <v/>
      </c>
      <c r="AX572" s="4" t="str">
        <f ca="1"/>
        <v/>
      </c>
      <c r="AY572" s="4" t="str">
        <f ca="1">IFERROR(VLOOKUP(AW572,$A:$C,4,0),"")</f>
        <v/>
      </c>
    </row>
    <row r="573" spans="1:5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 s="20"/>
      <c r="Q573" s="4" t="str" cm="1">
        <f t="array" ref="Q573">IFERROR(INDEX($A$4:$N$1000,SMALL(IF((INDEX(MID($A$4:$N$1000,1,2),,11)&lt;&gt;"NN")*(INDEX($A$4:$N$1000,,13)&gt;=100)*(INDEX($A$4:$N$1000,,13)&lt;&gt;""),MATCH(ROW($A$4:$N$1000),ROW($A$4:$N$1000)),""),ROWS($A$4:A573)),COLUMNS($A$1:A570)),"")</f>
        <v/>
      </c>
      <c r="R573" s="4" t="str">
        <f>IFERROR(VLOOKUP(Q573,$A:$N,13,0),"")</f>
        <v/>
      </c>
      <c r="S573" s="4" t="str">
        <f ca="1"/>
        <v/>
      </c>
      <c r="T573" s="4" t="str">
        <f ca="1"/>
        <v/>
      </c>
      <c r="U573" s="4" t="str">
        <f t="shared" ca="1" si="51"/>
        <v/>
      </c>
      <c r="X573" s="4" t="str">
        <f>IFERROR(VLOOKUP(V573,$A:$C,4,0),"")</f>
        <v/>
      </c>
      <c r="AA573" s="4" t="str">
        <f t="shared" si="52"/>
        <v/>
      </c>
      <c r="AB573" s="8" t="str" cm="1">
        <f t="array" ref="AB573">IFERROR(INDEX($A$4:$N$1000,SMALL(IF((INDEX(MID($A$4:$N$1000,1,2),,11)&lt;&gt;"NN")*(INDEX($A$4:$N$1000,,13)&gt;=50)*(INDEX($A$4:$N$1000,,13)&lt;100)*(INDEX($A$4:$N$1000,,13)&lt;&gt;""),MATCH(ROW($A$4:$N$1000),ROW($A$4:$N$1000)),""),ROWS($A$4:A573)),COLUMNS($A$1:A570)),"")</f>
        <v/>
      </c>
      <c r="AC573" s="4" t="str">
        <f>IFERROR(VLOOKUP(AB573,$A:$N,13,0),"")</f>
        <v/>
      </c>
      <c r="AD573" s="4" t="str">
        <f ca="1"/>
        <v/>
      </c>
      <c r="AE573" s="4" t="str">
        <f ca="1"/>
        <v/>
      </c>
      <c r="AF573" s="4" t="str">
        <f t="shared" ca="1" si="53"/>
        <v/>
      </c>
      <c r="AI573" s="4" t="str">
        <f>IFERROR(VLOOKUP(AG573,$A:$C,4,0),"")</f>
        <v/>
      </c>
      <c r="AL573" s="4" t="str">
        <f>IFERROR(VLOOKUP(AJ573,$A:$C,4,0),"")</f>
        <v/>
      </c>
      <c r="AM573" s="8" t="str" cm="1">
        <f t="array" ref="AM573">IFERROR(INDEX($A$4:$N$1000,SMALL(IF((INDEX(MID($A$4:$N$1000,1,2),,11)&lt;&gt;"NN")*(INDEX($A$4:$N$1000,,13)&gt;=0)*(INDEX($A$4:$N$1000,,13)&lt;50)*(INDEX($A$4:$N$1000,,13)&lt;&gt;""),MATCH(ROW($A$4:$N$1000),ROW($A$4:$N$1000)),""),ROWS($A$4:A573)),COLUMNS($A$1:A570)),"")</f>
        <v/>
      </c>
      <c r="AN573" s="4" t="str">
        <f>IFERROR(VLOOKUP(AM573,$A:$N,13,0),"")</f>
        <v/>
      </c>
      <c r="AO573" s="4" t="str">
        <f ca="1"/>
        <v/>
      </c>
      <c r="AP573" s="4" t="str">
        <f ca="1"/>
        <v/>
      </c>
      <c r="AQ573" s="4" t="str">
        <f t="shared" ca="1" si="54"/>
        <v/>
      </c>
      <c r="AT573" s="4" t="str">
        <f>IFERROR(VLOOKUP(AR573,$A:$C,4,0),"")</f>
        <v/>
      </c>
      <c r="AU573" s="8" t="str" cm="1">
        <f t="array" ref="AU573">IFERROR(INDEX($A$4:$N$1000,SMALL(IF((INDEX(MID($A$4:$N$1000,1,2),,11)="NN")*(INDEX($A$4:$N$1000,,13)&gt;=0)*(INDEX($A$4:$N$1000,,13)&lt;&gt;""),MATCH(ROW($A$4:$N$1000),ROW($A$4:$N$1000)),""),ROWS($A$4:A573)),COLUMNS($A$1:A570)),"")</f>
        <v/>
      </c>
      <c r="AV573" s="4" t="str">
        <f>IFERROR(VLOOKUP(AU573,$A:$N,13,0),"")</f>
        <v/>
      </c>
      <c r="AW573" s="4" t="str">
        <f ca="1"/>
        <v/>
      </c>
      <c r="AX573" s="4" t="str">
        <f ca="1"/>
        <v/>
      </c>
      <c r="AY573" s="4" t="str">
        <f ca="1">IFERROR(VLOOKUP(AW573,$A:$C,4,0),"")</f>
        <v/>
      </c>
    </row>
    <row r="574" spans="1:5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 s="20"/>
      <c r="Q574" s="4" t="str" cm="1">
        <f t="array" ref="Q574">IFERROR(INDEX($A$4:$N$1000,SMALL(IF((INDEX(MID($A$4:$N$1000,1,2),,11)&lt;&gt;"NN")*(INDEX($A$4:$N$1000,,13)&gt;=100)*(INDEX($A$4:$N$1000,,13)&lt;&gt;""),MATCH(ROW($A$4:$N$1000),ROW($A$4:$N$1000)),""),ROWS($A$4:A574)),COLUMNS($A$1:A571)),"")</f>
        <v/>
      </c>
      <c r="R574" s="4" t="str">
        <f>IFERROR(VLOOKUP(Q574,$A:$N,13,0),"")</f>
        <v/>
      </c>
      <c r="S574" s="4" t="str">
        <f ca="1"/>
        <v/>
      </c>
      <c r="T574" s="4" t="str">
        <f ca="1"/>
        <v/>
      </c>
      <c r="U574" s="4" t="str">
        <f t="shared" ca="1" si="51"/>
        <v/>
      </c>
      <c r="X574" s="4" t="str">
        <f>IFERROR(VLOOKUP(V574,$A:$C,4,0),"")</f>
        <v/>
      </c>
      <c r="AA574" s="4" t="str">
        <f t="shared" si="52"/>
        <v/>
      </c>
      <c r="AB574" s="8" t="str" cm="1">
        <f t="array" ref="AB574">IFERROR(INDEX($A$4:$N$1000,SMALL(IF((INDEX(MID($A$4:$N$1000,1,2),,11)&lt;&gt;"NN")*(INDEX($A$4:$N$1000,,13)&gt;=50)*(INDEX($A$4:$N$1000,,13)&lt;100)*(INDEX($A$4:$N$1000,,13)&lt;&gt;""),MATCH(ROW($A$4:$N$1000),ROW($A$4:$N$1000)),""),ROWS($A$4:A574)),COLUMNS($A$1:A571)),"")</f>
        <v/>
      </c>
      <c r="AC574" s="4" t="str">
        <f>IFERROR(VLOOKUP(AB574,$A:$N,13,0),"")</f>
        <v/>
      </c>
      <c r="AD574" s="4" t="str">
        <f ca="1"/>
        <v/>
      </c>
      <c r="AE574" s="4" t="str">
        <f ca="1"/>
        <v/>
      </c>
      <c r="AF574" s="4" t="str">
        <f t="shared" ca="1" si="53"/>
        <v/>
      </c>
      <c r="AI574" s="4" t="str">
        <f>IFERROR(VLOOKUP(AG574,$A:$C,4,0),"")</f>
        <v/>
      </c>
      <c r="AL574" s="4" t="str">
        <f>IFERROR(VLOOKUP(AJ574,$A:$C,4,0),"")</f>
        <v/>
      </c>
      <c r="AM574" s="8" t="str" cm="1">
        <f t="array" ref="AM574">IFERROR(INDEX($A$4:$N$1000,SMALL(IF((INDEX(MID($A$4:$N$1000,1,2),,11)&lt;&gt;"NN")*(INDEX($A$4:$N$1000,,13)&gt;=0)*(INDEX($A$4:$N$1000,,13)&lt;50)*(INDEX($A$4:$N$1000,,13)&lt;&gt;""),MATCH(ROW($A$4:$N$1000),ROW($A$4:$N$1000)),""),ROWS($A$4:A574)),COLUMNS($A$1:A571)),"")</f>
        <v/>
      </c>
      <c r="AN574" s="4" t="str">
        <f>IFERROR(VLOOKUP(AM574,$A:$N,13,0),"")</f>
        <v/>
      </c>
      <c r="AO574" s="4" t="str">
        <f ca="1"/>
        <v/>
      </c>
      <c r="AP574" s="4" t="str">
        <f ca="1"/>
        <v/>
      </c>
      <c r="AQ574" s="4" t="str">
        <f t="shared" ca="1" si="54"/>
        <v/>
      </c>
      <c r="AT574" s="4" t="str">
        <f>IFERROR(VLOOKUP(AR574,$A:$C,4,0),"")</f>
        <v/>
      </c>
      <c r="AU574" s="8" t="str" cm="1">
        <f t="array" ref="AU574">IFERROR(INDEX($A$4:$N$1000,SMALL(IF((INDEX(MID($A$4:$N$1000,1,2),,11)="NN")*(INDEX($A$4:$N$1000,,13)&gt;=0)*(INDEX($A$4:$N$1000,,13)&lt;&gt;""),MATCH(ROW($A$4:$N$1000),ROW($A$4:$N$1000)),""),ROWS($A$4:A574)),COLUMNS($A$1:A571)),"")</f>
        <v/>
      </c>
      <c r="AV574" s="4" t="str">
        <f>IFERROR(VLOOKUP(AU574,$A:$N,13,0),"")</f>
        <v/>
      </c>
      <c r="AW574" s="4" t="str">
        <f ca="1"/>
        <v/>
      </c>
      <c r="AX574" s="4" t="str">
        <f ca="1"/>
        <v/>
      </c>
      <c r="AY574" s="4" t="str">
        <f ca="1">IFERROR(VLOOKUP(AW574,$A:$C,4,0),"")</f>
        <v/>
      </c>
    </row>
    <row r="575" spans="1:5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 s="20"/>
      <c r="Q575" s="4" t="str" cm="1">
        <f t="array" ref="Q575">IFERROR(INDEX($A$4:$N$1000,SMALL(IF((INDEX(MID($A$4:$N$1000,1,2),,11)&lt;&gt;"NN")*(INDEX($A$4:$N$1000,,13)&gt;=100)*(INDEX($A$4:$N$1000,,13)&lt;&gt;""),MATCH(ROW($A$4:$N$1000),ROW($A$4:$N$1000)),""),ROWS($A$4:A575)),COLUMNS($A$1:A572)),"")</f>
        <v/>
      </c>
      <c r="R575" s="4" t="str">
        <f>IFERROR(VLOOKUP(Q575,$A:$N,13,0),"")</f>
        <v/>
      </c>
      <c r="S575" s="4" t="str">
        <f ca="1"/>
        <v/>
      </c>
      <c r="T575" s="4" t="str">
        <f ca="1"/>
        <v/>
      </c>
      <c r="U575" s="4" t="str">
        <f t="shared" ca="1" si="51"/>
        <v/>
      </c>
      <c r="X575" s="4" t="str">
        <f>IFERROR(VLOOKUP(V575,$A:$C,4,0),"")</f>
        <v/>
      </c>
      <c r="AA575" s="4" t="str">
        <f t="shared" si="52"/>
        <v/>
      </c>
      <c r="AB575" s="8" t="str" cm="1">
        <f t="array" ref="AB575">IFERROR(INDEX($A$4:$N$1000,SMALL(IF((INDEX(MID($A$4:$N$1000,1,2),,11)&lt;&gt;"NN")*(INDEX($A$4:$N$1000,,13)&gt;=50)*(INDEX($A$4:$N$1000,,13)&lt;100)*(INDEX($A$4:$N$1000,,13)&lt;&gt;""),MATCH(ROW($A$4:$N$1000),ROW($A$4:$N$1000)),""),ROWS($A$4:A575)),COLUMNS($A$1:A572)),"")</f>
        <v/>
      </c>
      <c r="AC575" s="4" t="str">
        <f>IFERROR(VLOOKUP(AB575,$A:$N,13,0),"")</f>
        <v/>
      </c>
      <c r="AD575" s="4" t="str">
        <f ca="1"/>
        <v/>
      </c>
      <c r="AE575" s="4" t="str">
        <f ca="1"/>
        <v/>
      </c>
      <c r="AF575" s="4" t="str">
        <f t="shared" ca="1" si="53"/>
        <v/>
      </c>
      <c r="AI575" s="4" t="str">
        <f>IFERROR(VLOOKUP(AG575,$A:$C,4,0),"")</f>
        <v/>
      </c>
      <c r="AL575" s="4" t="str">
        <f>IFERROR(VLOOKUP(AJ575,$A:$C,4,0),"")</f>
        <v/>
      </c>
      <c r="AM575" s="8" t="str" cm="1">
        <f t="array" ref="AM575">IFERROR(INDEX($A$4:$N$1000,SMALL(IF((INDEX(MID($A$4:$N$1000,1,2),,11)&lt;&gt;"NN")*(INDEX($A$4:$N$1000,,13)&gt;=0)*(INDEX($A$4:$N$1000,,13)&lt;50)*(INDEX($A$4:$N$1000,,13)&lt;&gt;""),MATCH(ROW($A$4:$N$1000),ROW($A$4:$N$1000)),""),ROWS($A$4:A575)),COLUMNS($A$1:A572)),"")</f>
        <v/>
      </c>
      <c r="AN575" s="4" t="str">
        <f>IFERROR(VLOOKUP(AM575,$A:$N,13,0),"")</f>
        <v/>
      </c>
      <c r="AO575" s="4" t="str">
        <f ca="1"/>
        <v/>
      </c>
      <c r="AP575" s="4" t="str">
        <f ca="1"/>
        <v/>
      </c>
      <c r="AQ575" s="4" t="str">
        <f t="shared" ca="1" si="54"/>
        <v/>
      </c>
      <c r="AT575" s="4" t="str">
        <f>IFERROR(VLOOKUP(AR575,$A:$C,4,0),"")</f>
        <v/>
      </c>
      <c r="AU575" s="8" t="str" cm="1">
        <f t="array" ref="AU575">IFERROR(INDEX($A$4:$N$1000,SMALL(IF((INDEX(MID($A$4:$N$1000,1,2),,11)="NN")*(INDEX($A$4:$N$1000,,13)&gt;=0)*(INDEX($A$4:$N$1000,,13)&lt;&gt;""),MATCH(ROW($A$4:$N$1000),ROW($A$4:$N$1000)),""),ROWS($A$4:A575)),COLUMNS($A$1:A572)),"")</f>
        <v/>
      </c>
      <c r="AV575" s="4" t="str">
        <f>IFERROR(VLOOKUP(AU575,$A:$N,13,0),"")</f>
        <v/>
      </c>
      <c r="AW575" s="4" t="str">
        <f ca="1"/>
        <v/>
      </c>
      <c r="AX575" s="4" t="str">
        <f ca="1"/>
        <v/>
      </c>
      <c r="AY575" s="4" t="str">
        <f ca="1">IFERROR(VLOOKUP(AW575,$A:$C,4,0),"")</f>
        <v/>
      </c>
    </row>
    <row r="576" spans="1:5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 s="20"/>
      <c r="Q576" s="4" t="str" cm="1">
        <f t="array" ref="Q576">IFERROR(INDEX($A$4:$N$1000,SMALL(IF((INDEX(MID($A$4:$N$1000,1,2),,11)&lt;&gt;"NN")*(INDEX($A$4:$N$1000,,13)&gt;=100)*(INDEX($A$4:$N$1000,,13)&lt;&gt;""),MATCH(ROW($A$4:$N$1000),ROW($A$4:$N$1000)),""),ROWS($A$4:A576)),COLUMNS($A$1:A573)),"")</f>
        <v/>
      </c>
      <c r="R576" s="4" t="str">
        <f>IFERROR(VLOOKUP(Q576,$A:$N,13,0),"")</f>
        <v/>
      </c>
      <c r="S576" s="4" t="str">
        <f ca="1"/>
        <v/>
      </c>
      <c r="T576" s="4" t="str">
        <f ca="1"/>
        <v/>
      </c>
      <c r="U576" s="4" t="str">
        <f t="shared" ca="1" si="51"/>
        <v/>
      </c>
      <c r="X576" s="4" t="str">
        <f>IFERROR(VLOOKUP(V576,$A:$C,4,0),"")</f>
        <v/>
      </c>
      <c r="AA576" s="4" t="str">
        <f t="shared" si="52"/>
        <v/>
      </c>
      <c r="AB576" s="8" t="str" cm="1">
        <f t="array" ref="AB576">IFERROR(INDEX($A$4:$N$1000,SMALL(IF((INDEX(MID($A$4:$N$1000,1,2),,11)&lt;&gt;"NN")*(INDEX($A$4:$N$1000,,13)&gt;=50)*(INDEX($A$4:$N$1000,,13)&lt;100)*(INDEX($A$4:$N$1000,,13)&lt;&gt;""),MATCH(ROW($A$4:$N$1000),ROW($A$4:$N$1000)),""),ROWS($A$4:A576)),COLUMNS($A$1:A573)),"")</f>
        <v/>
      </c>
      <c r="AC576" s="4" t="str">
        <f>IFERROR(VLOOKUP(AB576,$A:$N,13,0),"")</f>
        <v/>
      </c>
      <c r="AD576" s="4" t="str">
        <f ca="1"/>
        <v/>
      </c>
      <c r="AE576" s="4" t="str">
        <f ca="1"/>
        <v/>
      </c>
      <c r="AF576" s="4" t="str">
        <f t="shared" ca="1" si="53"/>
        <v/>
      </c>
      <c r="AI576" s="4" t="str">
        <f>IFERROR(VLOOKUP(AG576,$A:$C,4,0),"")</f>
        <v/>
      </c>
      <c r="AL576" s="4" t="str">
        <f>IFERROR(VLOOKUP(AJ576,$A:$C,4,0),"")</f>
        <v/>
      </c>
      <c r="AM576" s="8" t="str" cm="1">
        <f t="array" ref="AM576">IFERROR(INDEX($A$4:$N$1000,SMALL(IF((INDEX(MID($A$4:$N$1000,1,2),,11)&lt;&gt;"NN")*(INDEX($A$4:$N$1000,,13)&gt;=0)*(INDEX($A$4:$N$1000,,13)&lt;50)*(INDEX($A$4:$N$1000,,13)&lt;&gt;""),MATCH(ROW($A$4:$N$1000),ROW($A$4:$N$1000)),""),ROWS($A$4:A576)),COLUMNS($A$1:A573)),"")</f>
        <v/>
      </c>
      <c r="AN576" s="4" t="str">
        <f>IFERROR(VLOOKUP(AM576,$A:$N,13,0),"")</f>
        <v/>
      </c>
      <c r="AO576" s="4" t="str">
        <f ca="1"/>
        <v/>
      </c>
      <c r="AP576" s="4" t="str">
        <f ca="1"/>
        <v/>
      </c>
      <c r="AQ576" s="4" t="str">
        <f t="shared" ca="1" si="54"/>
        <v/>
      </c>
      <c r="AT576" s="4" t="str">
        <f>IFERROR(VLOOKUP(AR576,$A:$C,4,0),"")</f>
        <v/>
      </c>
      <c r="AU576" s="8" t="str" cm="1">
        <f t="array" ref="AU576">IFERROR(INDEX($A$4:$N$1000,SMALL(IF((INDEX(MID($A$4:$N$1000,1,2),,11)="NN")*(INDEX($A$4:$N$1000,,13)&gt;=0)*(INDEX($A$4:$N$1000,,13)&lt;&gt;""),MATCH(ROW($A$4:$N$1000),ROW($A$4:$N$1000)),""),ROWS($A$4:A576)),COLUMNS($A$1:A573)),"")</f>
        <v/>
      </c>
      <c r="AV576" s="4" t="str">
        <f>IFERROR(VLOOKUP(AU576,$A:$N,13,0),"")</f>
        <v/>
      </c>
      <c r="AW576" s="4" t="str">
        <f ca="1"/>
        <v/>
      </c>
      <c r="AX576" s="4" t="str">
        <f ca="1"/>
        <v/>
      </c>
      <c r="AY576" s="4" t="str">
        <f ca="1">IFERROR(VLOOKUP(AW576,$A:$C,4,0),"")</f>
        <v/>
      </c>
    </row>
    <row r="577" spans="1:5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 s="20"/>
      <c r="Q577" s="4" t="str" cm="1">
        <f t="array" ref="Q577">IFERROR(INDEX($A$4:$N$1000,SMALL(IF((INDEX(MID($A$4:$N$1000,1,2),,11)&lt;&gt;"NN")*(INDEX($A$4:$N$1000,,13)&gt;=100)*(INDEX($A$4:$N$1000,,13)&lt;&gt;""),MATCH(ROW($A$4:$N$1000),ROW($A$4:$N$1000)),""),ROWS($A$4:A577)),COLUMNS($A$1:A574)),"")</f>
        <v/>
      </c>
      <c r="R577" s="4" t="str">
        <f>IFERROR(VLOOKUP(Q577,$A:$N,13,0),"")</f>
        <v/>
      </c>
      <c r="S577" s="4" t="str">
        <f ca="1"/>
        <v/>
      </c>
      <c r="T577" s="4" t="str">
        <f ca="1"/>
        <v/>
      </c>
      <c r="U577" s="4" t="str">
        <f t="shared" ca="1" si="51"/>
        <v/>
      </c>
      <c r="X577" s="4" t="str">
        <f>IFERROR(VLOOKUP(V577,$A:$C,4,0),"")</f>
        <v/>
      </c>
      <c r="AA577" s="4" t="str">
        <f t="shared" si="52"/>
        <v/>
      </c>
      <c r="AB577" s="8" t="str" cm="1">
        <f t="array" ref="AB577">IFERROR(INDEX($A$4:$N$1000,SMALL(IF((INDEX(MID($A$4:$N$1000,1,2),,11)&lt;&gt;"NN")*(INDEX($A$4:$N$1000,,13)&gt;=50)*(INDEX($A$4:$N$1000,,13)&lt;100)*(INDEX($A$4:$N$1000,,13)&lt;&gt;""),MATCH(ROW($A$4:$N$1000),ROW($A$4:$N$1000)),""),ROWS($A$4:A577)),COLUMNS($A$1:A574)),"")</f>
        <v/>
      </c>
      <c r="AC577" s="4" t="str">
        <f>IFERROR(VLOOKUP(AB577,$A:$N,13,0),"")</f>
        <v/>
      </c>
      <c r="AD577" s="4" t="str">
        <f ca="1"/>
        <v/>
      </c>
      <c r="AE577" s="4" t="str">
        <f ca="1"/>
        <v/>
      </c>
      <c r="AF577" s="4" t="str">
        <f t="shared" ca="1" si="53"/>
        <v/>
      </c>
      <c r="AI577" s="4" t="str">
        <f>IFERROR(VLOOKUP(AG577,$A:$C,4,0),"")</f>
        <v/>
      </c>
      <c r="AL577" s="4" t="str">
        <f>IFERROR(VLOOKUP(AJ577,$A:$C,4,0),"")</f>
        <v/>
      </c>
      <c r="AM577" s="8" t="str" cm="1">
        <f t="array" ref="AM577">IFERROR(INDEX($A$4:$N$1000,SMALL(IF((INDEX(MID($A$4:$N$1000,1,2),,11)&lt;&gt;"NN")*(INDEX($A$4:$N$1000,,13)&gt;=0)*(INDEX($A$4:$N$1000,,13)&lt;50)*(INDEX($A$4:$N$1000,,13)&lt;&gt;""),MATCH(ROW($A$4:$N$1000),ROW($A$4:$N$1000)),""),ROWS($A$4:A577)),COLUMNS($A$1:A574)),"")</f>
        <v/>
      </c>
      <c r="AN577" s="4" t="str">
        <f>IFERROR(VLOOKUP(AM577,$A:$N,13,0),"")</f>
        <v/>
      </c>
      <c r="AO577" s="4" t="str">
        <f ca="1"/>
        <v/>
      </c>
      <c r="AP577" s="4" t="str">
        <f ca="1"/>
        <v/>
      </c>
      <c r="AQ577" s="4" t="str">
        <f t="shared" ca="1" si="54"/>
        <v/>
      </c>
      <c r="AT577" s="4" t="str">
        <f>IFERROR(VLOOKUP(AR577,$A:$C,4,0),"")</f>
        <v/>
      </c>
      <c r="AU577" s="8" t="str" cm="1">
        <f t="array" ref="AU577">IFERROR(INDEX($A$4:$N$1000,SMALL(IF((INDEX(MID($A$4:$N$1000,1,2),,11)="NN")*(INDEX($A$4:$N$1000,,13)&gt;=0)*(INDEX($A$4:$N$1000,,13)&lt;&gt;""),MATCH(ROW($A$4:$N$1000),ROW($A$4:$N$1000)),""),ROWS($A$4:A577)),COLUMNS($A$1:A574)),"")</f>
        <v/>
      </c>
      <c r="AV577" s="4" t="str">
        <f>IFERROR(VLOOKUP(AU577,$A:$N,13,0),"")</f>
        <v/>
      </c>
      <c r="AW577" s="4" t="str">
        <f ca="1"/>
        <v/>
      </c>
      <c r="AX577" s="4" t="str">
        <f ca="1"/>
        <v/>
      </c>
      <c r="AY577" s="4" t="str">
        <f ca="1">IFERROR(VLOOKUP(AW577,$A:$C,4,0),"")</f>
        <v/>
      </c>
    </row>
    <row r="578" spans="1:5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 s="20"/>
      <c r="Q578" s="4" t="str" cm="1">
        <f t="array" ref="Q578">IFERROR(INDEX($A$4:$N$1000,SMALL(IF((INDEX(MID($A$4:$N$1000,1,2),,11)&lt;&gt;"NN")*(INDEX($A$4:$N$1000,,13)&gt;=100)*(INDEX($A$4:$N$1000,,13)&lt;&gt;""),MATCH(ROW($A$4:$N$1000),ROW($A$4:$N$1000)),""),ROWS($A$4:A578)),COLUMNS($A$1:A575)),"")</f>
        <v/>
      </c>
      <c r="R578" s="4" t="str">
        <f>IFERROR(VLOOKUP(Q578,$A:$N,13,0),"")</f>
        <v/>
      </c>
      <c r="S578" s="4" t="str">
        <f ca="1"/>
        <v/>
      </c>
      <c r="T578" s="4" t="str">
        <f ca="1"/>
        <v/>
      </c>
      <c r="U578" s="4" t="str">
        <f t="shared" ca="1" si="51"/>
        <v/>
      </c>
      <c r="X578" s="4" t="str">
        <f>IFERROR(VLOOKUP(V578,$A:$C,4,0),"")</f>
        <v/>
      </c>
      <c r="AA578" s="4" t="str">
        <f t="shared" si="52"/>
        <v/>
      </c>
      <c r="AB578" s="8" t="str" cm="1">
        <f t="array" ref="AB578">IFERROR(INDEX($A$4:$N$1000,SMALL(IF((INDEX(MID($A$4:$N$1000,1,2),,11)&lt;&gt;"NN")*(INDEX($A$4:$N$1000,,13)&gt;=50)*(INDEX($A$4:$N$1000,,13)&lt;100)*(INDEX($A$4:$N$1000,,13)&lt;&gt;""),MATCH(ROW($A$4:$N$1000),ROW($A$4:$N$1000)),""),ROWS($A$4:A578)),COLUMNS($A$1:A575)),"")</f>
        <v/>
      </c>
      <c r="AC578" s="4" t="str">
        <f>IFERROR(VLOOKUP(AB578,$A:$N,13,0),"")</f>
        <v/>
      </c>
      <c r="AD578" s="4" t="str">
        <f ca="1"/>
        <v/>
      </c>
      <c r="AE578" s="4" t="str">
        <f ca="1"/>
        <v/>
      </c>
      <c r="AF578" s="4" t="str">
        <f t="shared" ca="1" si="53"/>
        <v/>
      </c>
      <c r="AI578" s="4" t="str">
        <f>IFERROR(VLOOKUP(AG578,$A:$C,4,0),"")</f>
        <v/>
      </c>
      <c r="AL578" s="4" t="str">
        <f>IFERROR(VLOOKUP(AJ578,$A:$C,4,0),"")</f>
        <v/>
      </c>
      <c r="AM578" s="8" t="str" cm="1">
        <f t="array" ref="AM578">IFERROR(INDEX($A$4:$N$1000,SMALL(IF((INDEX(MID($A$4:$N$1000,1,2),,11)&lt;&gt;"NN")*(INDEX($A$4:$N$1000,,13)&gt;=0)*(INDEX($A$4:$N$1000,,13)&lt;50)*(INDEX($A$4:$N$1000,,13)&lt;&gt;""),MATCH(ROW($A$4:$N$1000),ROW($A$4:$N$1000)),""),ROWS($A$4:A578)),COLUMNS($A$1:A575)),"")</f>
        <v/>
      </c>
      <c r="AN578" s="4" t="str">
        <f>IFERROR(VLOOKUP(AM578,$A:$N,13,0),"")</f>
        <v/>
      </c>
      <c r="AO578" s="4" t="str">
        <f ca="1"/>
        <v/>
      </c>
      <c r="AP578" s="4" t="str">
        <f ca="1"/>
        <v/>
      </c>
      <c r="AQ578" s="4" t="str">
        <f t="shared" ca="1" si="54"/>
        <v/>
      </c>
      <c r="AT578" s="4" t="str">
        <f>IFERROR(VLOOKUP(AR578,$A:$C,4,0),"")</f>
        <v/>
      </c>
      <c r="AU578" s="8" t="str" cm="1">
        <f t="array" ref="AU578">IFERROR(INDEX($A$4:$N$1000,SMALL(IF((INDEX(MID($A$4:$N$1000,1,2),,11)="NN")*(INDEX($A$4:$N$1000,,13)&gt;=0)*(INDEX($A$4:$N$1000,,13)&lt;&gt;""),MATCH(ROW($A$4:$N$1000),ROW($A$4:$N$1000)),""),ROWS($A$4:A578)),COLUMNS($A$1:A575)),"")</f>
        <v/>
      </c>
      <c r="AV578" s="4" t="str">
        <f>IFERROR(VLOOKUP(AU578,$A:$N,13,0),"")</f>
        <v/>
      </c>
      <c r="AW578" s="4" t="str">
        <f ca="1"/>
        <v/>
      </c>
      <c r="AX578" s="4" t="str">
        <f ca="1"/>
        <v/>
      </c>
      <c r="AY578" s="4" t="str">
        <f ca="1">IFERROR(VLOOKUP(AW578,$A:$C,4,0),"")</f>
        <v/>
      </c>
    </row>
    <row r="579" spans="1:5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 s="20"/>
      <c r="Q579" s="4" t="str" cm="1">
        <f t="array" ref="Q579">IFERROR(INDEX($A$4:$N$1000,SMALL(IF((INDEX(MID($A$4:$N$1000,1,2),,11)&lt;&gt;"NN")*(INDEX($A$4:$N$1000,,13)&gt;=100)*(INDEX($A$4:$N$1000,,13)&lt;&gt;""),MATCH(ROW($A$4:$N$1000),ROW($A$4:$N$1000)),""),ROWS($A$4:A579)),COLUMNS($A$1:A576)),"")</f>
        <v/>
      </c>
      <c r="R579" s="4" t="str">
        <f>IFERROR(VLOOKUP(Q579,$A:$N,13,0),"")</f>
        <v/>
      </c>
      <c r="S579" s="4" t="str">
        <f ca="1"/>
        <v/>
      </c>
      <c r="T579" s="4" t="str">
        <f ca="1"/>
        <v/>
      </c>
      <c r="U579" s="4" t="str">
        <f t="shared" ca="1" si="51"/>
        <v/>
      </c>
      <c r="X579" s="4" t="str">
        <f>IFERROR(VLOOKUP(V579,$A:$C,4,0),"")</f>
        <v/>
      </c>
      <c r="AA579" s="4" t="str">
        <f t="shared" si="52"/>
        <v/>
      </c>
      <c r="AB579" s="8" t="str" cm="1">
        <f t="array" ref="AB579">IFERROR(INDEX($A$4:$N$1000,SMALL(IF((INDEX(MID($A$4:$N$1000,1,2),,11)&lt;&gt;"NN")*(INDEX($A$4:$N$1000,,13)&gt;=50)*(INDEX($A$4:$N$1000,,13)&lt;100)*(INDEX($A$4:$N$1000,,13)&lt;&gt;""),MATCH(ROW($A$4:$N$1000),ROW($A$4:$N$1000)),""),ROWS($A$4:A579)),COLUMNS($A$1:A576)),"")</f>
        <v/>
      </c>
      <c r="AC579" s="4" t="str">
        <f>IFERROR(VLOOKUP(AB579,$A:$N,13,0),"")</f>
        <v/>
      </c>
      <c r="AD579" s="4" t="str">
        <f ca="1"/>
        <v/>
      </c>
      <c r="AE579" s="4" t="str">
        <f ca="1"/>
        <v/>
      </c>
      <c r="AF579" s="4" t="str">
        <f t="shared" ca="1" si="53"/>
        <v/>
      </c>
      <c r="AI579" s="4" t="str">
        <f>IFERROR(VLOOKUP(AG579,$A:$C,4,0),"")</f>
        <v/>
      </c>
      <c r="AL579" s="4" t="str">
        <f>IFERROR(VLOOKUP(AJ579,$A:$C,4,0),"")</f>
        <v/>
      </c>
      <c r="AM579" s="8" t="str" cm="1">
        <f t="array" ref="AM579">IFERROR(INDEX($A$4:$N$1000,SMALL(IF((INDEX(MID($A$4:$N$1000,1,2),,11)&lt;&gt;"NN")*(INDEX($A$4:$N$1000,,13)&gt;=0)*(INDEX($A$4:$N$1000,,13)&lt;50)*(INDEX($A$4:$N$1000,,13)&lt;&gt;""),MATCH(ROW($A$4:$N$1000),ROW($A$4:$N$1000)),""),ROWS($A$4:A579)),COLUMNS($A$1:A576)),"")</f>
        <v/>
      </c>
      <c r="AN579" s="4" t="str">
        <f>IFERROR(VLOOKUP(AM579,$A:$N,13,0),"")</f>
        <v/>
      </c>
      <c r="AO579" s="4" t="str">
        <f ca="1"/>
        <v/>
      </c>
      <c r="AP579" s="4" t="str">
        <f ca="1"/>
        <v/>
      </c>
      <c r="AQ579" s="4" t="str">
        <f t="shared" ca="1" si="54"/>
        <v/>
      </c>
      <c r="AT579" s="4" t="str">
        <f>IFERROR(VLOOKUP(AR579,$A:$C,4,0),"")</f>
        <v/>
      </c>
      <c r="AU579" s="8" t="str" cm="1">
        <f t="array" ref="AU579">IFERROR(INDEX($A$4:$N$1000,SMALL(IF((INDEX(MID($A$4:$N$1000,1,2),,11)="NN")*(INDEX($A$4:$N$1000,,13)&gt;=0)*(INDEX($A$4:$N$1000,,13)&lt;&gt;""),MATCH(ROW($A$4:$N$1000),ROW($A$4:$N$1000)),""),ROWS($A$4:A579)),COLUMNS($A$1:A576)),"")</f>
        <v/>
      </c>
      <c r="AV579" s="4" t="str">
        <f>IFERROR(VLOOKUP(AU579,$A:$N,13,0),"")</f>
        <v/>
      </c>
      <c r="AW579" s="4" t="str">
        <f ca="1"/>
        <v/>
      </c>
      <c r="AX579" s="4" t="str">
        <f ca="1"/>
        <v/>
      </c>
      <c r="AY579" s="4" t="str">
        <f ca="1">IFERROR(VLOOKUP(AW579,$A:$C,4,0),"")</f>
        <v/>
      </c>
    </row>
    <row r="580" spans="1:5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 s="20"/>
      <c r="Q580" s="4" t="str" cm="1">
        <f t="array" ref="Q580">IFERROR(INDEX($A$4:$N$1000,SMALL(IF((INDEX(MID($A$4:$N$1000,1,2),,11)&lt;&gt;"NN")*(INDEX($A$4:$N$1000,,13)&gt;=100)*(INDEX($A$4:$N$1000,,13)&lt;&gt;""),MATCH(ROW($A$4:$N$1000),ROW($A$4:$N$1000)),""),ROWS($A$4:A580)),COLUMNS($A$1:A577)),"")</f>
        <v/>
      </c>
      <c r="R580" s="4" t="str">
        <f>IFERROR(VLOOKUP(Q580,$A:$N,13,0),"")</f>
        <v/>
      </c>
      <c r="S580" s="4" t="str">
        <f ca="1"/>
        <v/>
      </c>
      <c r="T580" s="4" t="str">
        <f ca="1"/>
        <v/>
      </c>
      <c r="U580" s="4" t="str">
        <f t="shared" ca="1" si="51"/>
        <v/>
      </c>
      <c r="X580" s="4" t="str">
        <f>IFERROR(VLOOKUP(V580,$A:$C,4,0),"")</f>
        <v/>
      </c>
      <c r="AA580" s="4" t="str">
        <f t="shared" si="52"/>
        <v/>
      </c>
      <c r="AB580" s="8" t="str" cm="1">
        <f t="array" ref="AB580">IFERROR(INDEX($A$4:$N$1000,SMALL(IF((INDEX(MID($A$4:$N$1000,1,2),,11)&lt;&gt;"NN")*(INDEX($A$4:$N$1000,,13)&gt;=50)*(INDEX($A$4:$N$1000,,13)&lt;100)*(INDEX($A$4:$N$1000,,13)&lt;&gt;""),MATCH(ROW($A$4:$N$1000),ROW($A$4:$N$1000)),""),ROWS($A$4:A580)),COLUMNS($A$1:A577)),"")</f>
        <v/>
      </c>
      <c r="AC580" s="4" t="str">
        <f>IFERROR(VLOOKUP(AB580,$A:$N,13,0),"")</f>
        <v/>
      </c>
      <c r="AD580" s="4" t="str">
        <f ca="1"/>
        <v/>
      </c>
      <c r="AE580" s="4" t="str">
        <f ca="1"/>
        <v/>
      </c>
      <c r="AF580" s="4" t="str">
        <f t="shared" ca="1" si="53"/>
        <v/>
      </c>
      <c r="AI580" s="4" t="str">
        <f>IFERROR(VLOOKUP(AG580,$A:$C,4,0),"")</f>
        <v/>
      </c>
      <c r="AL580" s="4" t="str">
        <f>IFERROR(VLOOKUP(AJ580,$A:$C,4,0),"")</f>
        <v/>
      </c>
      <c r="AM580" s="8" t="str" cm="1">
        <f t="array" ref="AM580">IFERROR(INDEX($A$4:$N$1000,SMALL(IF((INDEX(MID($A$4:$N$1000,1,2),,11)&lt;&gt;"NN")*(INDEX($A$4:$N$1000,,13)&gt;=0)*(INDEX($A$4:$N$1000,,13)&lt;50)*(INDEX($A$4:$N$1000,,13)&lt;&gt;""),MATCH(ROW($A$4:$N$1000),ROW($A$4:$N$1000)),""),ROWS($A$4:A580)),COLUMNS($A$1:A577)),"")</f>
        <v/>
      </c>
      <c r="AN580" s="4" t="str">
        <f>IFERROR(VLOOKUP(AM580,$A:$N,13,0),"")</f>
        <v/>
      </c>
      <c r="AO580" s="4" t="str">
        <f ca="1"/>
        <v/>
      </c>
      <c r="AP580" s="4" t="str">
        <f ca="1"/>
        <v/>
      </c>
      <c r="AQ580" s="4" t="str">
        <f t="shared" ca="1" si="54"/>
        <v/>
      </c>
      <c r="AT580" s="4" t="str">
        <f>IFERROR(VLOOKUP(AR580,$A:$C,4,0),"")</f>
        <v/>
      </c>
      <c r="AU580" s="8" t="str" cm="1">
        <f t="array" ref="AU580">IFERROR(INDEX($A$4:$N$1000,SMALL(IF((INDEX(MID($A$4:$N$1000,1,2),,11)="NN")*(INDEX($A$4:$N$1000,,13)&gt;=0)*(INDEX($A$4:$N$1000,,13)&lt;&gt;""),MATCH(ROW($A$4:$N$1000),ROW($A$4:$N$1000)),""),ROWS($A$4:A580)),COLUMNS($A$1:A577)),"")</f>
        <v/>
      </c>
      <c r="AV580" s="4" t="str">
        <f>IFERROR(VLOOKUP(AU580,$A:$N,13,0),"")</f>
        <v/>
      </c>
      <c r="AW580" s="4" t="str">
        <f ca="1"/>
        <v/>
      </c>
      <c r="AX580" s="4" t="str">
        <f ca="1"/>
        <v/>
      </c>
      <c r="AY580" s="4" t="str">
        <f ca="1">IFERROR(VLOOKUP(AW580,$A:$C,4,0),"")</f>
        <v/>
      </c>
    </row>
    <row r="581" spans="1:5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 s="20"/>
      <c r="Q581" s="4" t="str" cm="1">
        <f t="array" ref="Q581">IFERROR(INDEX($A$4:$N$1000,SMALL(IF((INDEX(MID($A$4:$N$1000,1,2),,11)&lt;&gt;"NN")*(INDEX($A$4:$N$1000,,13)&gt;=100)*(INDEX($A$4:$N$1000,,13)&lt;&gt;""),MATCH(ROW($A$4:$N$1000),ROW($A$4:$N$1000)),""),ROWS($A$4:A581)),COLUMNS($A$1:A578)),"")</f>
        <v/>
      </c>
      <c r="R581" s="4" t="str">
        <f>IFERROR(VLOOKUP(Q581,$A:$N,13,0),"")</f>
        <v/>
      </c>
      <c r="S581" s="4" t="str">
        <f ca="1"/>
        <v/>
      </c>
      <c r="T581" s="4" t="str">
        <f ca="1"/>
        <v/>
      </c>
      <c r="U581" s="4" t="str">
        <f t="shared" ref="U581:U644" ca="1" si="55">IFERROR(VLOOKUP(S581,$A:$C,3,0),"")</f>
        <v/>
      </c>
      <c r="X581" s="4" t="str">
        <f>IFERROR(VLOOKUP(V581,$A:$C,4,0),"")</f>
        <v/>
      </c>
      <c r="AA581" s="4" t="str">
        <f t="shared" ref="AA581:AA644" si="56">IFERROR(VLOOKUP(Y581,$A:$C,3,0),"")</f>
        <v/>
      </c>
      <c r="AB581" s="8" t="str" cm="1">
        <f t="array" ref="AB581">IFERROR(INDEX($A$4:$N$1000,SMALL(IF((INDEX(MID($A$4:$N$1000,1,2),,11)&lt;&gt;"NN")*(INDEX($A$4:$N$1000,,13)&gt;=50)*(INDEX($A$4:$N$1000,,13)&lt;100)*(INDEX($A$4:$N$1000,,13)&lt;&gt;""),MATCH(ROW($A$4:$N$1000),ROW($A$4:$N$1000)),""),ROWS($A$4:A581)),COLUMNS($A$1:A578)),"")</f>
        <v/>
      </c>
      <c r="AC581" s="4" t="str">
        <f>IFERROR(VLOOKUP(AB581,$A:$N,13,0),"")</f>
        <v/>
      </c>
      <c r="AD581" s="4" t="str">
        <f ca="1"/>
        <v/>
      </c>
      <c r="AE581" s="4" t="str">
        <f ca="1"/>
        <v/>
      </c>
      <c r="AF581" s="4" t="str">
        <f t="shared" ref="AF581:AF644" ca="1" si="57">IFERROR(VLOOKUP(AD581,$A:$C,4,0),"")</f>
        <v/>
      </c>
      <c r="AI581" s="4" t="str">
        <f>IFERROR(VLOOKUP(AG581,$A:$C,4,0),"")</f>
        <v/>
      </c>
      <c r="AL581" s="4" t="str">
        <f>IFERROR(VLOOKUP(AJ581,$A:$C,4,0),"")</f>
        <v/>
      </c>
      <c r="AM581" s="8" t="str" cm="1">
        <f t="array" ref="AM581">IFERROR(INDEX($A$4:$N$1000,SMALL(IF((INDEX(MID($A$4:$N$1000,1,2),,11)&lt;&gt;"NN")*(INDEX($A$4:$N$1000,,13)&gt;=0)*(INDEX($A$4:$N$1000,,13)&lt;50)*(INDEX($A$4:$N$1000,,13)&lt;&gt;""),MATCH(ROW($A$4:$N$1000),ROW($A$4:$N$1000)),""),ROWS($A$4:A581)),COLUMNS($A$1:A578)),"")</f>
        <v/>
      </c>
      <c r="AN581" s="4" t="str">
        <f>IFERROR(VLOOKUP(AM581,$A:$N,13,0),"")</f>
        <v/>
      </c>
      <c r="AO581" s="4" t="str">
        <f ca="1"/>
        <v/>
      </c>
      <c r="AP581" s="4" t="str">
        <f ca="1"/>
        <v/>
      </c>
      <c r="AQ581" s="4" t="str">
        <f t="shared" ref="AQ581:AQ644" ca="1" si="58">IFERROR(VLOOKUP(AO581,$A:$C,4,0),"")</f>
        <v/>
      </c>
      <c r="AT581" s="4" t="str">
        <f>IFERROR(VLOOKUP(AR581,$A:$C,4,0),"")</f>
        <v/>
      </c>
      <c r="AU581" s="8" t="str" cm="1">
        <f t="array" ref="AU581">IFERROR(INDEX($A$4:$N$1000,SMALL(IF((INDEX(MID($A$4:$N$1000,1,2),,11)="NN")*(INDEX($A$4:$N$1000,,13)&gt;=0)*(INDEX($A$4:$N$1000,,13)&lt;&gt;""),MATCH(ROW($A$4:$N$1000),ROW($A$4:$N$1000)),""),ROWS($A$4:A581)),COLUMNS($A$1:A578)),"")</f>
        <v/>
      </c>
      <c r="AV581" s="4" t="str">
        <f>IFERROR(VLOOKUP(AU581,$A:$N,13,0),"")</f>
        <v/>
      </c>
      <c r="AW581" s="4" t="str">
        <f ca="1"/>
        <v/>
      </c>
      <c r="AX581" s="4" t="str">
        <f ca="1"/>
        <v/>
      </c>
      <c r="AY581" s="4" t="str">
        <f ca="1">IFERROR(VLOOKUP(AW581,$A:$C,4,0),"")</f>
        <v/>
      </c>
    </row>
    <row r="582" spans="1:5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 s="20"/>
      <c r="Q582" s="4" t="str" cm="1">
        <f t="array" ref="Q582">IFERROR(INDEX($A$4:$N$1000,SMALL(IF((INDEX(MID($A$4:$N$1000,1,2),,11)&lt;&gt;"NN")*(INDEX($A$4:$N$1000,,13)&gt;=100)*(INDEX($A$4:$N$1000,,13)&lt;&gt;""),MATCH(ROW($A$4:$N$1000),ROW($A$4:$N$1000)),""),ROWS($A$4:A582)),COLUMNS($A$1:A579)),"")</f>
        <v/>
      </c>
      <c r="R582" s="4" t="str">
        <f>IFERROR(VLOOKUP(Q582,$A:$N,13,0),"")</f>
        <v/>
      </c>
      <c r="S582" s="4" t="str">
        <f ca="1"/>
        <v/>
      </c>
      <c r="T582" s="4" t="str">
        <f ca="1"/>
        <v/>
      </c>
      <c r="U582" s="4" t="str">
        <f t="shared" ca="1" si="55"/>
        <v/>
      </c>
      <c r="X582" s="4" t="str">
        <f>IFERROR(VLOOKUP(V582,$A:$C,4,0),"")</f>
        <v/>
      </c>
      <c r="AA582" s="4" t="str">
        <f t="shared" si="56"/>
        <v/>
      </c>
      <c r="AB582" s="8" t="str" cm="1">
        <f t="array" ref="AB582">IFERROR(INDEX($A$4:$N$1000,SMALL(IF((INDEX(MID($A$4:$N$1000,1,2),,11)&lt;&gt;"NN")*(INDEX($A$4:$N$1000,,13)&gt;=50)*(INDEX($A$4:$N$1000,,13)&lt;100)*(INDEX($A$4:$N$1000,,13)&lt;&gt;""),MATCH(ROW($A$4:$N$1000),ROW($A$4:$N$1000)),""),ROWS($A$4:A582)),COLUMNS($A$1:A579)),"")</f>
        <v/>
      </c>
      <c r="AC582" s="4" t="str">
        <f>IFERROR(VLOOKUP(AB582,$A:$N,13,0),"")</f>
        <v/>
      </c>
      <c r="AD582" s="4" t="str">
        <f ca="1"/>
        <v/>
      </c>
      <c r="AE582" s="4" t="str">
        <f ca="1"/>
        <v/>
      </c>
      <c r="AF582" s="4" t="str">
        <f t="shared" ca="1" si="57"/>
        <v/>
      </c>
      <c r="AI582" s="4" t="str">
        <f>IFERROR(VLOOKUP(AG582,$A:$C,4,0),"")</f>
        <v/>
      </c>
      <c r="AL582" s="4" t="str">
        <f>IFERROR(VLOOKUP(AJ582,$A:$C,4,0),"")</f>
        <v/>
      </c>
      <c r="AM582" s="8" t="str" cm="1">
        <f t="array" ref="AM582">IFERROR(INDEX($A$4:$N$1000,SMALL(IF((INDEX(MID($A$4:$N$1000,1,2),,11)&lt;&gt;"NN")*(INDEX($A$4:$N$1000,,13)&gt;=0)*(INDEX($A$4:$N$1000,,13)&lt;50)*(INDEX($A$4:$N$1000,,13)&lt;&gt;""),MATCH(ROW($A$4:$N$1000),ROW($A$4:$N$1000)),""),ROWS($A$4:A582)),COLUMNS($A$1:A579)),"")</f>
        <v/>
      </c>
      <c r="AN582" s="4" t="str">
        <f>IFERROR(VLOOKUP(AM582,$A:$N,13,0),"")</f>
        <v/>
      </c>
      <c r="AO582" s="4" t="str">
        <f ca="1"/>
        <v/>
      </c>
      <c r="AP582" s="4" t="str">
        <f ca="1"/>
        <v/>
      </c>
      <c r="AQ582" s="4" t="str">
        <f t="shared" ca="1" si="58"/>
        <v/>
      </c>
      <c r="AT582" s="4" t="str">
        <f>IFERROR(VLOOKUP(AR582,$A:$C,4,0),"")</f>
        <v/>
      </c>
      <c r="AU582" s="8" t="str" cm="1">
        <f t="array" ref="AU582">IFERROR(INDEX($A$4:$N$1000,SMALL(IF((INDEX(MID($A$4:$N$1000,1,2),,11)="NN")*(INDEX($A$4:$N$1000,,13)&gt;=0)*(INDEX($A$4:$N$1000,,13)&lt;&gt;""),MATCH(ROW($A$4:$N$1000),ROW($A$4:$N$1000)),""),ROWS($A$4:A582)),COLUMNS($A$1:A579)),"")</f>
        <v/>
      </c>
      <c r="AV582" s="4" t="str">
        <f>IFERROR(VLOOKUP(AU582,$A:$N,13,0),"")</f>
        <v/>
      </c>
      <c r="AW582" s="4" t="str">
        <f ca="1"/>
        <v/>
      </c>
      <c r="AX582" s="4" t="str">
        <f ca="1"/>
        <v/>
      </c>
      <c r="AY582" s="4" t="str">
        <f ca="1">IFERROR(VLOOKUP(AW582,$A:$C,4,0),"")</f>
        <v/>
      </c>
    </row>
    <row r="583" spans="1:5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 s="20"/>
      <c r="Q583" s="4" t="str" cm="1">
        <f t="array" ref="Q583">IFERROR(INDEX($A$4:$N$1000,SMALL(IF((INDEX(MID($A$4:$N$1000,1,2),,11)&lt;&gt;"NN")*(INDEX($A$4:$N$1000,,13)&gt;=100)*(INDEX($A$4:$N$1000,,13)&lt;&gt;""),MATCH(ROW($A$4:$N$1000),ROW($A$4:$N$1000)),""),ROWS($A$4:A583)),COLUMNS($A$1:A580)),"")</f>
        <v/>
      </c>
      <c r="R583" s="4" t="str">
        <f>IFERROR(VLOOKUP(Q583,$A:$N,13,0),"")</f>
        <v/>
      </c>
      <c r="S583" s="4" t="str">
        <f ca="1"/>
        <v/>
      </c>
      <c r="T583" s="4" t="str">
        <f ca="1"/>
        <v/>
      </c>
      <c r="U583" s="4" t="str">
        <f t="shared" ca="1" si="55"/>
        <v/>
      </c>
      <c r="X583" s="4" t="str">
        <f>IFERROR(VLOOKUP(V583,$A:$C,4,0),"")</f>
        <v/>
      </c>
      <c r="AA583" s="4" t="str">
        <f t="shared" si="56"/>
        <v/>
      </c>
      <c r="AB583" s="8" t="str" cm="1">
        <f t="array" ref="AB583">IFERROR(INDEX($A$4:$N$1000,SMALL(IF((INDEX(MID($A$4:$N$1000,1,2),,11)&lt;&gt;"NN")*(INDEX($A$4:$N$1000,,13)&gt;=50)*(INDEX($A$4:$N$1000,,13)&lt;100)*(INDEX($A$4:$N$1000,,13)&lt;&gt;""),MATCH(ROW($A$4:$N$1000),ROW($A$4:$N$1000)),""),ROWS($A$4:A583)),COLUMNS($A$1:A580)),"")</f>
        <v/>
      </c>
      <c r="AC583" s="4" t="str">
        <f>IFERROR(VLOOKUP(AB583,$A:$N,13,0),"")</f>
        <v/>
      </c>
      <c r="AD583" s="4" t="str">
        <f ca="1"/>
        <v/>
      </c>
      <c r="AE583" s="4" t="str">
        <f ca="1"/>
        <v/>
      </c>
      <c r="AF583" s="4" t="str">
        <f t="shared" ca="1" si="57"/>
        <v/>
      </c>
      <c r="AI583" s="4" t="str">
        <f>IFERROR(VLOOKUP(AG583,$A:$C,4,0),"")</f>
        <v/>
      </c>
      <c r="AL583" s="4" t="str">
        <f>IFERROR(VLOOKUP(AJ583,$A:$C,4,0),"")</f>
        <v/>
      </c>
      <c r="AM583" s="8" t="str" cm="1">
        <f t="array" ref="AM583">IFERROR(INDEX($A$4:$N$1000,SMALL(IF((INDEX(MID($A$4:$N$1000,1,2),,11)&lt;&gt;"NN")*(INDEX($A$4:$N$1000,,13)&gt;=0)*(INDEX($A$4:$N$1000,,13)&lt;50)*(INDEX($A$4:$N$1000,,13)&lt;&gt;""),MATCH(ROW($A$4:$N$1000),ROW($A$4:$N$1000)),""),ROWS($A$4:A583)),COLUMNS($A$1:A580)),"")</f>
        <v/>
      </c>
      <c r="AN583" s="4" t="str">
        <f>IFERROR(VLOOKUP(AM583,$A:$N,13,0),"")</f>
        <v/>
      </c>
      <c r="AO583" s="4" t="str">
        <f ca="1"/>
        <v/>
      </c>
      <c r="AP583" s="4" t="str">
        <f ca="1"/>
        <v/>
      </c>
      <c r="AQ583" s="4" t="str">
        <f t="shared" ca="1" si="58"/>
        <v/>
      </c>
      <c r="AT583" s="4" t="str">
        <f>IFERROR(VLOOKUP(AR583,$A:$C,4,0),"")</f>
        <v/>
      </c>
      <c r="AU583" s="8" t="str" cm="1">
        <f t="array" ref="AU583">IFERROR(INDEX($A$4:$N$1000,SMALL(IF((INDEX(MID($A$4:$N$1000,1,2),,11)="NN")*(INDEX($A$4:$N$1000,,13)&gt;=0)*(INDEX($A$4:$N$1000,,13)&lt;&gt;""),MATCH(ROW($A$4:$N$1000),ROW($A$4:$N$1000)),""),ROWS($A$4:A583)),COLUMNS($A$1:A580)),"")</f>
        <v/>
      </c>
      <c r="AV583" s="4" t="str">
        <f>IFERROR(VLOOKUP(AU583,$A:$N,13,0),"")</f>
        <v/>
      </c>
      <c r="AW583" s="4" t="str">
        <f ca="1"/>
        <v/>
      </c>
      <c r="AX583" s="4" t="str">
        <f ca="1"/>
        <v/>
      </c>
      <c r="AY583" s="4" t="str">
        <f ca="1">IFERROR(VLOOKUP(AW583,$A:$C,4,0),"")</f>
        <v/>
      </c>
    </row>
    <row r="584" spans="1:5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 s="20"/>
      <c r="Q584" s="4" t="str" cm="1">
        <f t="array" ref="Q584">IFERROR(INDEX($A$4:$N$1000,SMALL(IF((INDEX(MID($A$4:$N$1000,1,2),,11)&lt;&gt;"NN")*(INDEX($A$4:$N$1000,,13)&gt;=100)*(INDEX($A$4:$N$1000,,13)&lt;&gt;""),MATCH(ROW($A$4:$N$1000),ROW($A$4:$N$1000)),""),ROWS($A$4:A584)),COLUMNS($A$1:A581)),"")</f>
        <v/>
      </c>
      <c r="R584" s="4" t="str">
        <f>IFERROR(VLOOKUP(Q584,$A:$N,13,0),"")</f>
        <v/>
      </c>
      <c r="S584" s="4" t="str">
        <f ca="1"/>
        <v/>
      </c>
      <c r="T584" s="4" t="str">
        <f ca="1"/>
        <v/>
      </c>
      <c r="U584" s="4" t="str">
        <f t="shared" ca="1" si="55"/>
        <v/>
      </c>
      <c r="X584" s="4" t="str">
        <f>IFERROR(VLOOKUP(V584,$A:$C,4,0),"")</f>
        <v/>
      </c>
      <c r="AA584" s="4" t="str">
        <f t="shared" si="56"/>
        <v/>
      </c>
      <c r="AB584" s="8" t="str" cm="1">
        <f t="array" ref="AB584">IFERROR(INDEX($A$4:$N$1000,SMALL(IF((INDEX(MID($A$4:$N$1000,1,2),,11)&lt;&gt;"NN")*(INDEX($A$4:$N$1000,,13)&gt;=50)*(INDEX($A$4:$N$1000,,13)&lt;100)*(INDEX($A$4:$N$1000,,13)&lt;&gt;""),MATCH(ROW($A$4:$N$1000),ROW($A$4:$N$1000)),""),ROWS($A$4:A584)),COLUMNS($A$1:A581)),"")</f>
        <v/>
      </c>
      <c r="AC584" s="4" t="str">
        <f>IFERROR(VLOOKUP(AB584,$A:$N,13,0),"")</f>
        <v/>
      </c>
      <c r="AD584" s="4" t="str">
        <f ca="1"/>
        <v/>
      </c>
      <c r="AE584" s="4" t="str">
        <f ca="1"/>
        <v/>
      </c>
      <c r="AF584" s="4" t="str">
        <f t="shared" ca="1" si="57"/>
        <v/>
      </c>
      <c r="AI584" s="4" t="str">
        <f>IFERROR(VLOOKUP(AG584,$A:$C,4,0),"")</f>
        <v/>
      </c>
      <c r="AL584" s="4" t="str">
        <f>IFERROR(VLOOKUP(AJ584,$A:$C,4,0),"")</f>
        <v/>
      </c>
      <c r="AM584" s="8" t="str" cm="1">
        <f t="array" ref="AM584">IFERROR(INDEX($A$4:$N$1000,SMALL(IF((INDEX(MID($A$4:$N$1000,1,2),,11)&lt;&gt;"NN")*(INDEX($A$4:$N$1000,,13)&gt;=0)*(INDEX($A$4:$N$1000,,13)&lt;50)*(INDEX($A$4:$N$1000,,13)&lt;&gt;""),MATCH(ROW($A$4:$N$1000),ROW($A$4:$N$1000)),""),ROWS($A$4:A584)),COLUMNS($A$1:A581)),"")</f>
        <v/>
      </c>
      <c r="AN584" s="4" t="str">
        <f>IFERROR(VLOOKUP(AM584,$A:$N,13,0),"")</f>
        <v/>
      </c>
      <c r="AO584" s="4" t="str">
        <f ca="1"/>
        <v/>
      </c>
      <c r="AP584" s="4" t="str">
        <f ca="1"/>
        <v/>
      </c>
      <c r="AQ584" s="4" t="str">
        <f t="shared" ca="1" si="58"/>
        <v/>
      </c>
      <c r="AT584" s="4" t="str">
        <f>IFERROR(VLOOKUP(AR584,$A:$C,4,0),"")</f>
        <v/>
      </c>
      <c r="AU584" s="8" t="str" cm="1">
        <f t="array" ref="AU584">IFERROR(INDEX($A$4:$N$1000,SMALL(IF((INDEX(MID($A$4:$N$1000,1,2),,11)="NN")*(INDEX($A$4:$N$1000,,13)&gt;=0)*(INDEX($A$4:$N$1000,,13)&lt;&gt;""),MATCH(ROW($A$4:$N$1000),ROW($A$4:$N$1000)),""),ROWS($A$4:A584)),COLUMNS($A$1:A581)),"")</f>
        <v/>
      </c>
      <c r="AV584" s="4" t="str">
        <f>IFERROR(VLOOKUP(AU584,$A:$N,13,0),"")</f>
        <v/>
      </c>
      <c r="AW584" s="4" t="str">
        <f ca="1"/>
        <v/>
      </c>
      <c r="AX584" s="4" t="str">
        <f ca="1"/>
        <v/>
      </c>
      <c r="AY584" s="4" t="str">
        <f ca="1">IFERROR(VLOOKUP(AW584,$A:$C,4,0),"")</f>
        <v/>
      </c>
    </row>
    <row r="585" spans="1:5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 s="20"/>
      <c r="Q585" s="4" t="str" cm="1">
        <f t="array" ref="Q585">IFERROR(INDEX($A$4:$N$1000,SMALL(IF((INDEX(MID($A$4:$N$1000,1,2),,11)&lt;&gt;"NN")*(INDEX($A$4:$N$1000,,13)&gt;=100)*(INDEX($A$4:$N$1000,,13)&lt;&gt;""),MATCH(ROW($A$4:$N$1000),ROW($A$4:$N$1000)),""),ROWS($A$4:A585)),COLUMNS($A$1:A582)),"")</f>
        <v/>
      </c>
      <c r="R585" s="4" t="str">
        <f>IFERROR(VLOOKUP(Q585,$A:$N,13,0),"")</f>
        <v/>
      </c>
      <c r="S585" s="4" t="str">
        <f ca="1"/>
        <v/>
      </c>
      <c r="T585" s="4" t="str">
        <f ca="1"/>
        <v/>
      </c>
      <c r="U585" s="4" t="str">
        <f t="shared" ca="1" si="55"/>
        <v/>
      </c>
      <c r="X585" s="4" t="str">
        <f>IFERROR(VLOOKUP(V585,$A:$C,4,0),"")</f>
        <v/>
      </c>
      <c r="AA585" s="4" t="str">
        <f t="shared" si="56"/>
        <v/>
      </c>
      <c r="AB585" s="8" t="str" cm="1">
        <f t="array" ref="AB585">IFERROR(INDEX($A$4:$N$1000,SMALL(IF((INDEX(MID($A$4:$N$1000,1,2),,11)&lt;&gt;"NN")*(INDEX($A$4:$N$1000,,13)&gt;=50)*(INDEX($A$4:$N$1000,,13)&lt;100)*(INDEX($A$4:$N$1000,,13)&lt;&gt;""),MATCH(ROW($A$4:$N$1000),ROW($A$4:$N$1000)),""),ROWS($A$4:A585)),COLUMNS($A$1:A582)),"")</f>
        <v/>
      </c>
      <c r="AC585" s="4" t="str">
        <f>IFERROR(VLOOKUP(AB585,$A:$N,13,0),"")</f>
        <v/>
      </c>
      <c r="AD585" s="4" t="str">
        <f ca="1"/>
        <v/>
      </c>
      <c r="AE585" s="4" t="str">
        <f ca="1"/>
        <v/>
      </c>
      <c r="AF585" s="4" t="str">
        <f t="shared" ca="1" si="57"/>
        <v/>
      </c>
      <c r="AI585" s="4" t="str">
        <f>IFERROR(VLOOKUP(AG585,$A:$C,4,0),"")</f>
        <v/>
      </c>
      <c r="AL585" s="4" t="str">
        <f>IFERROR(VLOOKUP(AJ585,$A:$C,4,0),"")</f>
        <v/>
      </c>
      <c r="AM585" s="8" t="str" cm="1">
        <f t="array" ref="AM585">IFERROR(INDEX($A$4:$N$1000,SMALL(IF((INDEX(MID($A$4:$N$1000,1,2),,11)&lt;&gt;"NN")*(INDEX($A$4:$N$1000,,13)&gt;=0)*(INDEX($A$4:$N$1000,,13)&lt;50)*(INDEX($A$4:$N$1000,,13)&lt;&gt;""),MATCH(ROW($A$4:$N$1000),ROW($A$4:$N$1000)),""),ROWS($A$4:A585)),COLUMNS($A$1:A582)),"")</f>
        <v/>
      </c>
      <c r="AN585" s="4" t="str">
        <f>IFERROR(VLOOKUP(AM585,$A:$N,13,0),"")</f>
        <v/>
      </c>
      <c r="AO585" s="4" t="str">
        <f ca="1"/>
        <v/>
      </c>
      <c r="AP585" s="4" t="str">
        <f ca="1"/>
        <v/>
      </c>
      <c r="AQ585" s="4" t="str">
        <f t="shared" ca="1" si="58"/>
        <v/>
      </c>
      <c r="AT585" s="4" t="str">
        <f>IFERROR(VLOOKUP(AR585,$A:$C,4,0),"")</f>
        <v/>
      </c>
      <c r="AU585" s="8" t="str" cm="1">
        <f t="array" ref="AU585">IFERROR(INDEX($A$4:$N$1000,SMALL(IF((INDEX(MID($A$4:$N$1000,1,2),,11)="NN")*(INDEX($A$4:$N$1000,,13)&gt;=0)*(INDEX($A$4:$N$1000,,13)&lt;&gt;""),MATCH(ROW($A$4:$N$1000),ROW($A$4:$N$1000)),""),ROWS($A$4:A585)),COLUMNS($A$1:A582)),"")</f>
        <v/>
      </c>
      <c r="AV585" s="4" t="str">
        <f>IFERROR(VLOOKUP(AU585,$A:$N,13,0),"")</f>
        <v/>
      </c>
      <c r="AW585" s="4" t="str">
        <f ca="1"/>
        <v/>
      </c>
      <c r="AX585" s="4" t="str">
        <f ca="1"/>
        <v/>
      </c>
      <c r="AY585" s="4" t="str">
        <f ca="1">IFERROR(VLOOKUP(AW585,$A:$C,4,0),"")</f>
        <v/>
      </c>
    </row>
    <row r="586" spans="1:5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 s="20"/>
      <c r="Q586" s="4" t="str" cm="1">
        <f t="array" ref="Q586">IFERROR(INDEX($A$4:$N$1000,SMALL(IF((INDEX(MID($A$4:$N$1000,1,2),,11)&lt;&gt;"NN")*(INDEX($A$4:$N$1000,,13)&gt;=100)*(INDEX($A$4:$N$1000,,13)&lt;&gt;""),MATCH(ROW($A$4:$N$1000),ROW($A$4:$N$1000)),""),ROWS($A$4:A586)),COLUMNS($A$1:A583)),"")</f>
        <v/>
      </c>
      <c r="R586" s="4" t="str">
        <f>IFERROR(VLOOKUP(Q586,$A:$N,13,0),"")</f>
        <v/>
      </c>
      <c r="S586" s="4" t="str">
        <f ca="1"/>
        <v/>
      </c>
      <c r="T586" s="4" t="str">
        <f ca="1"/>
        <v/>
      </c>
      <c r="U586" s="4" t="str">
        <f t="shared" ca="1" si="55"/>
        <v/>
      </c>
      <c r="X586" s="4" t="str">
        <f>IFERROR(VLOOKUP(V586,$A:$C,4,0),"")</f>
        <v/>
      </c>
      <c r="AA586" s="4" t="str">
        <f t="shared" si="56"/>
        <v/>
      </c>
      <c r="AB586" s="8" t="str" cm="1">
        <f t="array" ref="AB586">IFERROR(INDEX($A$4:$N$1000,SMALL(IF((INDEX(MID($A$4:$N$1000,1,2),,11)&lt;&gt;"NN")*(INDEX($A$4:$N$1000,,13)&gt;=50)*(INDEX($A$4:$N$1000,,13)&lt;100)*(INDEX($A$4:$N$1000,,13)&lt;&gt;""),MATCH(ROW($A$4:$N$1000),ROW($A$4:$N$1000)),""),ROWS($A$4:A586)),COLUMNS($A$1:A583)),"")</f>
        <v/>
      </c>
      <c r="AC586" s="4" t="str">
        <f>IFERROR(VLOOKUP(AB586,$A:$N,13,0),"")</f>
        <v/>
      </c>
      <c r="AD586" s="4" t="str">
        <f ca="1"/>
        <v/>
      </c>
      <c r="AE586" s="4" t="str">
        <f ca="1"/>
        <v/>
      </c>
      <c r="AF586" s="4" t="str">
        <f t="shared" ca="1" si="57"/>
        <v/>
      </c>
      <c r="AI586" s="4" t="str">
        <f>IFERROR(VLOOKUP(AG586,$A:$C,4,0),"")</f>
        <v/>
      </c>
      <c r="AL586" s="4" t="str">
        <f>IFERROR(VLOOKUP(AJ586,$A:$C,4,0),"")</f>
        <v/>
      </c>
      <c r="AM586" s="8" t="str" cm="1">
        <f t="array" ref="AM586">IFERROR(INDEX($A$4:$N$1000,SMALL(IF((INDEX(MID($A$4:$N$1000,1,2),,11)&lt;&gt;"NN")*(INDEX($A$4:$N$1000,,13)&gt;=0)*(INDEX($A$4:$N$1000,,13)&lt;50)*(INDEX($A$4:$N$1000,,13)&lt;&gt;""),MATCH(ROW($A$4:$N$1000),ROW($A$4:$N$1000)),""),ROWS($A$4:A586)),COLUMNS($A$1:A583)),"")</f>
        <v/>
      </c>
      <c r="AN586" s="4" t="str">
        <f>IFERROR(VLOOKUP(AM586,$A:$N,13,0),"")</f>
        <v/>
      </c>
      <c r="AO586" s="4" t="str">
        <f ca="1"/>
        <v/>
      </c>
      <c r="AP586" s="4" t="str">
        <f ca="1"/>
        <v/>
      </c>
      <c r="AQ586" s="4" t="str">
        <f t="shared" ca="1" si="58"/>
        <v/>
      </c>
      <c r="AT586" s="4" t="str">
        <f>IFERROR(VLOOKUP(AR586,$A:$C,4,0),"")</f>
        <v/>
      </c>
      <c r="AU586" s="8" t="str" cm="1">
        <f t="array" ref="AU586">IFERROR(INDEX($A$4:$N$1000,SMALL(IF((INDEX(MID($A$4:$N$1000,1,2),,11)="NN")*(INDEX($A$4:$N$1000,,13)&gt;=0)*(INDEX($A$4:$N$1000,,13)&lt;&gt;""),MATCH(ROW($A$4:$N$1000),ROW($A$4:$N$1000)),""),ROWS($A$4:A586)),COLUMNS($A$1:A583)),"")</f>
        <v/>
      </c>
      <c r="AV586" s="4" t="str">
        <f>IFERROR(VLOOKUP(AU586,$A:$N,13,0),"")</f>
        <v/>
      </c>
      <c r="AW586" s="4" t="str">
        <f ca="1"/>
        <v/>
      </c>
      <c r="AX586" s="4" t="str">
        <f ca="1"/>
        <v/>
      </c>
      <c r="AY586" s="4" t="str">
        <f ca="1">IFERROR(VLOOKUP(AW586,$A:$C,4,0),"")</f>
        <v/>
      </c>
    </row>
    <row r="587" spans="1:5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 s="20"/>
      <c r="Q587" s="4" t="str" cm="1">
        <f t="array" ref="Q587">IFERROR(INDEX($A$4:$N$1000,SMALL(IF((INDEX(MID($A$4:$N$1000,1,2),,11)&lt;&gt;"NN")*(INDEX($A$4:$N$1000,,13)&gt;=100)*(INDEX($A$4:$N$1000,,13)&lt;&gt;""),MATCH(ROW($A$4:$N$1000),ROW($A$4:$N$1000)),""),ROWS($A$4:A587)),COLUMNS($A$1:A584)),"")</f>
        <v/>
      </c>
      <c r="R587" s="4" t="str">
        <f>IFERROR(VLOOKUP(Q587,$A:$N,13,0),"")</f>
        <v/>
      </c>
      <c r="S587" s="4" t="str">
        <f ca="1"/>
        <v/>
      </c>
      <c r="T587" s="4" t="str">
        <f ca="1"/>
        <v/>
      </c>
      <c r="U587" s="4" t="str">
        <f t="shared" ca="1" si="55"/>
        <v/>
      </c>
      <c r="X587" s="4" t="str">
        <f>IFERROR(VLOOKUP(V587,$A:$C,4,0),"")</f>
        <v/>
      </c>
      <c r="AA587" s="4" t="str">
        <f t="shared" si="56"/>
        <v/>
      </c>
      <c r="AB587" s="8" t="str" cm="1">
        <f t="array" ref="AB587">IFERROR(INDEX($A$4:$N$1000,SMALL(IF((INDEX(MID($A$4:$N$1000,1,2),,11)&lt;&gt;"NN")*(INDEX($A$4:$N$1000,,13)&gt;=50)*(INDEX($A$4:$N$1000,,13)&lt;100)*(INDEX($A$4:$N$1000,,13)&lt;&gt;""),MATCH(ROW($A$4:$N$1000),ROW($A$4:$N$1000)),""),ROWS($A$4:A587)),COLUMNS($A$1:A584)),"")</f>
        <v/>
      </c>
      <c r="AC587" s="4" t="str">
        <f>IFERROR(VLOOKUP(AB587,$A:$N,13,0),"")</f>
        <v/>
      </c>
      <c r="AD587" s="4" t="str">
        <f ca="1"/>
        <v/>
      </c>
      <c r="AE587" s="4" t="str">
        <f ca="1"/>
        <v/>
      </c>
      <c r="AF587" s="4" t="str">
        <f t="shared" ca="1" si="57"/>
        <v/>
      </c>
      <c r="AI587" s="4" t="str">
        <f>IFERROR(VLOOKUP(AG587,$A:$C,4,0),"")</f>
        <v/>
      </c>
      <c r="AL587" s="4" t="str">
        <f>IFERROR(VLOOKUP(AJ587,$A:$C,4,0),"")</f>
        <v/>
      </c>
      <c r="AM587" s="8" t="str" cm="1">
        <f t="array" ref="AM587">IFERROR(INDEX($A$4:$N$1000,SMALL(IF((INDEX(MID($A$4:$N$1000,1,2),,11)&lt;&gt;"NN")*(INDEX($A$4:$N$1000,,13)&gt;=0)*(INDEX($A$4:$N$1000,,13)&lt;50)*(INDEX($A$4:$N$1000,,13)&lt;&gt;""),MATCH(ROW($A$4:$N$1000),ROW($A$4:$N$1000)),""),ROWS($A$4:A587)),COLUMNS($A$1:A584)),"")</f>
        <v/>
      </c>
      <c r="AN587" s="4" t="str">
        <f>IFERROR(VLOOKUP(AM587,$A:$N,13,0),"")</f>
        <v/>
      </c>
      <c r="AO587" s="4" t="str">
        <f ca="1"/>
        <v/>
      </c>
      <c r="AP587" s="4" t="str">
        <f ca="1"/>
        <v/>
      </c>
      <c r="AQ587" s="4" t="str">
        <f t="shared" ca="1" si="58"/>
        <v/>
      </c>
      <c r="AT587" s="4" t="str">
        <f>IFERROR(VLOOKUP(AR587,$A:$C,4,0),"")</f>
        <v/>
      </c>
      <c r="AU587" s="8" t="str" cm="1">
        <f t="array" ref="AU587">IFERROR(INDEX($A$4:$N$1000,SMALL(IF((INDEX(MID($A$4:$N$1000,1,2),,11)="NN")*(INDEX($A$4:$N$1000,,13)&gt;=0)*(INDEX($A$4:$N$1000,,13)&lt;&gt;""),MATCH(ROW($A$4:$N$1000),ROW($A$4:$N$1000)),""),ROWS($A$4:A587)),COLUMNS($A$1:A584)),"")</f>
        <v/>
      </c>
      <c r="AV587" s="4" t="str">
        <f>IFERROR(VLOOKUP(AU587,$A:$N,13,0),"")</f>
        <v/>
      </c>
      <c r="AW587" s="4" t="str">
        <f ca="1"/>
        <v/>
      </c>
      <c r="AX587" s="4" t="str">
        <f ca="1"/>
        <v/>
      </c>
      <c r="AY587" s="4" t="str">
        <f ca="1">IFERROR(VLOOKUP(AW587,$A:$C,4,0),"")</f>
        <v/>
      </c>
    </row>
    <row r="588" spans="1:5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 s="20"/>
      <c r="Q588" s="4" t="str" cm="1">
        <f t="array" ref="Q588">IFERROR(INDEX($A$4:$N$1000,SMALL(IF((INDEX(MID($A$4:$N$1000,1,2),,11)&lt;&gt;"NN")*(INDEX($A$4:$N$1000,,13)&gt;=100)*(INDEX($A$4:$N$1000,,13)&lt;&gt;""),MATCH(ROW($A$4:$N$1000),ROW($A$4:$N$1000)),""),ROWS($A$4:A588)),COLUMNS($A$1:A585)),"")</f>
        <v/>
      </c>
      <c r="R588" s="4" t="str">
        <f>IFERROR(VLOOKUP(Q588,$A:$N,13,0),"")</f>
        <v/>
      </c>
      <c r="S588" s="4" t="str">
        <f ca="1"/>
        <v/>
      </c>
      <c r="T588" s="4" t="str">
        <f ca="1"/>
        <v/>
      </c>
      <c r="U588" s="4" t="str">
        <f t="shared" ca="1" si="55"/>
        <v/>
      </c>
      <c r="X588" s="4" t="str">
        <f>IFERROR(VLOOKUP(V588,$A:$C,4,0),"")</f>
        <v/>
      </c>
      <c r="AA588" s="4" t="str">
        <f t="shared" si="56"/>
        <v/>
      </c>
      <c r="AB588" s="8" t="str" cm="1">
        <f t="array" ref="AB588">IFERROR(INDEX($A$4:$N$1000,SMALL(IF((INDEX(MID($A$4:$N$1000,1,2),,11)&lt;&gt;"NN")*(INDEX($A$4:$N$1000,,13)&gt;=50)*(INDEX($A$4:$N$1000,,13)&lt;100)*(INDEX($A$4:$N$1000,,13)&lt;&gt;""),MATCH(ROW($A$4:$N$1000),ROW($A$4:$N$1000)),""),ROWS($A$4:A588)),COLUMNS($A$1:A585)),"")</f>
        <v/>
      </c>
      <c r="AC588" s="4" t="str">
        <f>IFERROR(VLOOKUP(AB588,$A:$N,13,0),"")</f>
        <v/>
      </c>
      <c r="AD588" s="4" t="str">
        <f ca="1"/>
        <v/>
      </c>
      <c r="AE588" s="4" t="str">
        <f ca="1"/>
        <v/>
      </c>
      <c r="AF588" s="4" t="str">
        <f t="shared" ca="1" si="57"/>
        <v/>
      </c>
      <c r="AI588" s="4" t="str">
        <f>IFERROR(VLOOKUP(AG588,$A:$C,4,0),"")</f>
        <v/>
      </c>
      <c r="AL588" s="4" t="str">
        <f>IFERROR(VLOOKUP(AJ588,$A:$C,4,0),"")</f>
        <v/>
      </c>
      <c r="AM588" s="8" t="str" cm="1">
        <f t="array" ref="AM588">IFERROR(INDEX($A$4:$N$1000,SMALL(IF((INDEX(MID($A$4:$N$1000,1,2),,11)&lt;&gt;"NN")*(INDEX($A$4:$N$1000,,13)&gt;=0)*(INDEX($A$4:$N$1000,,13)&lt;50)*(INDEX($A$4:$N$1000,,13)&lt;&gt;""),MATCH(ROW($A$4:$N$1000),ROW($A$4:$N$1000)),""),ROWS($A$4:A588)),COLUMNS($A$1:A585)),"")</f>
        <v/>
      </c>
      <c r="AN588" s="4" t="str">
        <f>IFERROR(VLOOKUP(AM588,$A:$N,13,0),"")</f>
        <v/>
      </c>
      <c r="AO588" s="4" t="str">
        <f ca="1"/>
        <v/>
      </c>
      <c r="AP588" s="4" t="str">
        <f ca="1"/>
        <v/>
      </c>
      <c r="AQ588" s="4" t="str">
        <f t="shared" ca="1" si="58"/>
        <v/>
      </c>
      <c r="AT588" s="4" t="str">
        <f>IFERROR(VLOOKUP(AR588,$A:$C,4,0),"")</f>
        <v/>
      </c>
      <c r="AU588" s="8" t="str" cm="1">
        <f t="array" ref="AU588">IFERROR(INDEX($A$4:$N$1000,SMALL(IF((INDEX(MID($A$4:$N$1000,1,2),,11)="NN")*(INDEX($A$4:$N$1000,,13)&gt;=0)*(INDEX($A$4:$N$1000,,13)&lt;&gt;""),MATCH(ROW($A$4:$N$1000),ROW($A$4:$N$1000)),""),ROWS($A$4:A588)),COLUMNS($A$1:A585)),"")</f>
        <v/>
      </c>
      <c r="AV588" s="4" t="str">
        <f>IFERROR(VLOOKUP(AU588,$A:$N,13,0),"")</f>
        <v/>
      </c>
      <c r="AW588" s="4" t="str">
        <f ca="1"/>
        <v/>
      </c>
      <c r="AX588" s="4" t="str">
        <f ca="1"/>
        <v/>
      </c>
      <c r="AY588" s="4" t="str">
        <f ca="1">IFERROR(VLOOKUP(AW588,$A:$C,4,0),"")</f>
        <v/>
      </c>
    </row>
    <row r="589" spans="1:5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 s="20"/>
      <c r="Q589" s="4" t="str" cm="1">
        <f t="array" ref="Q589">IFERROR(INDEX($A$4:$N$1000,SMALL(IF((INDEX(MID($A$4:$N$1000,1,2),,11)&lt;&gt;"NN")*(INDEX($A$4:$N$1000,,13)&gt;=100)*(INDEX($A$4:$N$1000,,13)&lt;&gt;""),MATCH(ROW($A$4:$N$1000),ROW($A$4:$N$1000)),""),ROWS($A$4:A589)),COLUMNS($A$1:A586)),"")</f>
        <v/>
      </c>
      <c r="R589" s="4" t="str">
        <f>IFERROR(VLOOKUP(Q589,$A:$N,13,0),"")</f>
        <v/>
      </c>
      <c r="S589" s="4" t="str">
        <f ca="1"/>
        <v/>
      </c>
      <c r="T589" s="4" t="str">
        <f ca="1"/>
        <v/>
      </c>
      <c r="U589" s="4" t="str">
        <f t="shared" ca="1" si="55"/>
        <v/>
      </c>
      <c r="X589" s="4" t="str">
        <f>IFERROR(VLOOKUP(V589,$A:$C,4,0),"")</f>
        <v/>
      </c>
      <c r="AA589" s="4" t="str">
        <f t="shared" si="56"/>
        <v/>
      </c>
      <c r="AB589" s="8" t="str" cm="1">
        <f t="array" ref="AB589">IFERROR(INDEX($A$4:$N$1000,SMALL(IF((INDEX(MID($A$4:$N$1000,1,2),,11)&lt;&gt;"NN")*(INDEX($A$4:$N$1000,,13)&gt;=50)*(INDEX($A$4:$N$1000,,13)&lt;100)*(INDEX($A$4:$N$1000,,13)&lt;&gt;""),MATCH(ROW($A$4:$N$1000),ROW($A$4:$N$1000)),""),ROWS($A$4:A589)),COLUMNS($A$1:A586)),"")</f>
        <v/>
      </c>
      <c r="AC589" s="4" t="str">
        <f>IFERROR(VLOOKUP(AB589,$A:$N,13,0),"")</f>
        <v/>
      </c>
      <c r="AD589" s="4" t="str">
        <f ca="1"/>
        <v/>
      </c>
      <c r="AE589" s="4" t="str">
        <f ca="1"/>
        <v/>
      </c>
      <c r="AF589" s="4" t="str">
        <f t="shared" ca="1" si="57"/>
        <v/>
      </c>
      <c r="AI589" s="4" t="str">
        <f>IFERROR(VLOOKUP(AG589,$A:$C,4,0),"")</f>
        <v/>
      </c>
      <c r="AL589" s="4" t="str">
        <f>IFERROR(VLOOKUP(AJ589,$A:$C,4,0),"")</f>
        <v/>
      </c>
      <c r="AM589" s="8" t="str" cm="1">
        <f t="array" ref="AM589">IFERROR(INDEX($A$4:$N$1000,SMALL(IF((INDEX(MID($A$4:$N$1000,1,2),,11)&lt;&gt;"NN")*(INDEX($A$4:$N$1000,,13)&gt;=0)*(INDEX($A$4:$N$1000,,13)&lt;50)*(INDEX($A$4:$N$1000,,13)&lt;&gt;""),MATCH(ROW($A$4:$N$1000),ROW($A$4:$N$1000)),""),ROWS($A$4:A589)),COLUMNS($A$1:A586)),"")</f>
        <v/>
      </c>
      <c r="AN589" s="4" t="str">
        <f>IFERROR(VLOOKUP(AM589,$A:$N,13,0),"")</f>
        <v/>
      </c>
      <c r="AO589" s="4" t="str">
        <f ca="1"/>
        <v/>
      </c>
      <c r="AP589" s="4" t="str">
        <f ca="1"/>
        <v/>
      </c>
      <c r="AQ589" s="4" t="str">
        <f t="shared" ca="1" si="58"/>
        <v/>
      </c>
      <c r="AT589" s="4" t="str">
        <f>IFERROR(VLOOKUP(AR589,$A:$C,4,0),"")</f>
        <v/>
      </c>
      <c r="AU589" s="8" t="str" cm="1">
        <f t="array" ref="AU589">IFERROR(INDEX($A$4:$N$1000,SMALL(IF((INDEX(MID($A$4:$N$1000,1,2),,11)="NN")*(INDEX($A$4:$N$1000,,13)&gt;=0)*(INDEX($A$4:$N$1000,,13)&lt;&gt;""),MATCH(ROW($A$4:$N$1000),ROW($A$4:$N$1000)),""),ROWS($A$4:A589)),COLUMNS($A$1:A586)),"")</f>
        <v/>
      </c>
      <c r="AV589" s="4" t="str">
        <f>IFERROR(VLOOKUP(AU589,$A:$N,13,0),"")</f>
        <v/>
      </c>
      <c r="AW589" s="4" t="str">
        <f ca="1"/>
        <v/>
      </c>
      <c r="AX589" s="4" t="str">
        <f ca="1"/>
        <v/>
      </c>
      <c r="AY589" s="4" t="str">
        <f ca="1">IFERROR(VLOOKUP(AW589,$A:$C,4,0),"")</f>
        <v/>
      </c>
    </row>
    <row r="590" spans="1:5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 s="20"/>
      <c r="Q590" s="4" t="str" cm="1">
        <f t="array" ref="Q590">IFERROR(INDEX($A$4:$N$1000,SMALL(IF((INDEX(MID($A$4:$N$1000,1,2),,11)&lt;&gt;"NN")*(INDEX($A$4:$N$1000,,13)&gt;=100)*(INDEX($A$4:$N$1000,,13)&lt;&gt;""),MATCH(ROW($A$4:$N$1000),ROW($A$4:$N$1000)),""),ROWS($A$4:A590)),COLUMNS($A$1:A587)),"")</f>
        <v/>
      </c>
      <c r="R590" s="4" t="str">
        <f>IFERROR(VLOOKUP(Q590,$A:$N,13,0),"")</f>
        <v/>
      </c>
      <c r="S590" s="4" t="str">
        <f ca="1"/>
        <v/>
      </c>
      <c r="T590" s="4" t="str">
        <f ca="1"/>
        <v/>
      </c>
      <c r="U590" s="4" t="str">
        <f t="shared" ca="1" si="55"/>
        <v/>
      </c>
      <c r="X590" s="4" t="str">
        <f>IFERROR(VLOOKUP(V590,$A:$C,4,0),"")</f>
        <v/>
      </c>
      <c r="AA590" s="4" t="str">
        <f t="shared" si="56"/>
        <v/>
      </c>
      <c r="AB590" s="8" t="str" cm="1">
        <f t="array" ref="AB590">IFERROR(INDEX($A$4:$N$1000,SMALL(IF((INDEX(MID($A$4:$N$1000,1,2),,11)&lt;&gt;"NN")*(INDEX($A$4:$N$1000,,13)&gt;=50)*(INDEX($A$4:$N$1000,,13)&lt;100)*(INDEX($A$4:$N$1000,,13)&lt;&gt;""),MATCH(ROW($A$4:$N$1000),ROW($A$4:$N$1000)),""),ROWS($A$4:A590)),COLUMNS($A$1:A587)),"")</f>
        <v/>
      </c>
      <c r="AC590" s="4" t="str">
        <f>IFERROR(VLOOKUP(AB590,$A:$N,13,0),"")</f>
        <v/>
      </c>
      <c r="AD590" s="4" t="str">
        <f ca="1"/>
        <v/>
      </c>
      <c r="AE590" s="4" t="str">
        <f ca="1"/>
        <v/>
      </c>
      <c r="AF590" s="4" t="str">
        <f t="shared" ca="1" si="57"/>
        <v/>
      </c>
      <c r="AI590" s="4" t="str">
        <f>IFERROR(VLOOKUP(AG590,$A:$C,4,0),"")</f>
        <v/>
      </c>
      <c r="AL590" s="4" t="str">
        <f>IFERROR(VLOOKUP(AJ590,$A:$C,4,0),"")</f>
        <v/>
      </c>
      <c r="AM590" s="8" t="str" cm="1">
        <f t="array" ref="AM590">IFERROR(INDEX($A$4:$N$1000,SMALL(IF((INDEX(MID($A$4:$N$1000,1,2),,11)&lt;&gt;"NN")*(INDEX($A$4:$N$1000,,13)&gt;=0)*(INDEX($A$4:$N$1000,,13)&lt;50)*(INDEX($A$4:$N$1000,,13)&lt;&gt;""),MATCH(ROW($A$4:$N$1000),ROW($A$4:$N$1000)),""),ROWS($A$4:A590)),COLUMNS($A$1:A587)),"")</f>
        <v/>
      </c>
      <c r="AN590" s="4" t="str">
        <f>IFERROR(VLOOKUP(AM590,$A:$N,13,0),"")</f>
        <v/>
      </c>
      <c r="AO590" s="4" t="str">
        <f ca="1"/>
        <v/>
      </c>
      <c r="AP590" s="4" t="str">
        <f ca="1"/>
        <v/>
      </c>
      <c r="AQ590" s="4" t="str">
        <f t="shared" ca="1" si="58"/>
        <v/>
      </c>
      <c r="AT590" s="4" t="str">
        <f>IFERROR(VLOOKUP(AR590,$A:$C,4,0),"")</f>
        <v/>
      </c>
      <c r="AU590" s="8" t="str" cm="1">
        <f t="array" ref="AU590">IFERROR(INDEX($A$4:$N$1000,SMALL(IF((INDEX(MID($A$4:$N$1000,1,2),,11)="NN")*(INDEX($A$4:$N$1000,,13)&gt;=0)*(INDEX($A$4:$N$1000,,13)&lt;&gt;""),MATCH(ROW($A$4:$N$1000),ROW($A$4:$N$1000)),""),ROWS($A$4:A590)),COLUMNS($A$1:A587)),"")</f>
        <v/>
      </c>
      <c r="AV590" s="4" t="str">
        <f>IFERROR(VLOOKUP(AU590,$A:$N,13,0),"")</f>
        <v/>
      </c>
      <c r="AW590" s="4" t="str">
        <f ca="1"/>
        <v/>
      </c>
      <c r="AX590" s="4" t="str">
        <f ca="1"/>
        <v/>
      </c>
      <c r="AY590" s="4" t="str">
        <f ca="1">IFERROR(VLOOKUP(AW590,$A:$C,4,0),"")</f>
        <v/>
      </c>
    </row>
    <row r="591" spans="1:5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 s="20"/>
      <c r="Q591" s="4" t="str" cm="1">
        <f t="array" ref="Q591">IFERROR(INDEX($A$4:$N$1000,SMALL(IF((INDEX(MID($A$4:$N$1000,1,2),,11)&lt;&gt;"NN")*(INDEX($A$4:$N$1000,,13)&gt;=100)*(INDEX($A$4:$N$1000,,13)&lt;&gt;""),MATCH(ROW($A$4:$N$1000),ROW($A$4:$N$1000)),""),ROWS($A$4:A591)),COLUMNS($A$1:A588)),"")</f>
        <v/>
      </c>
      <c r="R591" s="4" t="str">
        <f>IFERROR(VLOOKUP(Q591,$A:$N,13,0),"")</f>
        <v/>
      </c>
      <c r="S591" s="4" t="str">
        <f ca="1"/>
        <v/>
      </c>
      <c r="T591" s="4" t="str">
        <f ca="1"/>
        <v/>
      </c>
      <c r="U591" s="4" t="str">
        <f t="shared" ca="1" si="55"/>
        <v/>
      </c>
      <c r="X591" s="4" t="str">
        <f>IFERROR(VLOOKUP(V591,$A:$C,4,0),"")</f>
        <v/>
      </c>
      <c r="AA591" s="4" t="str">
        <f t="shared" si="56"/>
        <v/>
      </c>
      <c r="AB591" s="8" t="str" cm="1">
        <f t="array" ref="AB591">IFERROR(INDEX($A$4:$N$1000,SMALL(IF((INDEX(MID($A$4:$N$1000,1,2),,11)&lt;&gt;"NN")*(INDEX($A$4:$N$1000,,13)&gt;=50)*(INDEX($A$4:$N$1000,,13)&lt;100)*(INDEX($A$4:$N$1000,,13)&lt;&gt;""),MATCH(ROW($A$4:$N$1000),ROW($A$4:$N$1000)),""),ROWS($A$4:A591)),COLUMNS($A$1:A588)),"")</f>
        <v/>
      </c>
      <c r="AC591" s="4" t="str">
        <f>IFERROR(VLOOKUP(AB591,$A:$N,13,0),"")</f>
        <v/>
      </c>
      <c r="AD591" s="4" t="str">
        <f ca="1"/>
        <v/>
      </c>
      <c r="AE591" s="4" t="str">
        <f ca="1"/>
        <v/>
      </c>
      <c r="AF591" s="4" t="str">
        <f t="shared" ca="1" si="57"/>
        <v/>
      </c>
      <c r="AI591" s="4" t="str">
        <f>IFERROR(VLOOKUP(AG591,$A:$C,4,0),"")</f>
        <v/>
      </c>
      <c r="AL591" s="4" t="str">
        <f>IFERROR(VLOOKUP(AJ591,$A:$C,4,0),"")</f>
        <v/>
      </c>
      <c r="AM591" s="8" t="str" cm="1">
        <f t="array" ref="AM591">IFERROR(INDEX($A$4:$N$1000,SMALL(IF((INDEX(MID($A$4:$N$1000,1,2),,11)&lt;&gt;"NN")*(INDEX($A$4:$N$1000,,13)&gt;=0)*(INDEX($A$4:$N$1000,,13)&lt;50)*(INDEX($A$4:$N$1000,,13)&lt;&gt;""),MATCH(ROW($A$4:$N$1000),ROW($A$4:$N$1000)),""),ROWS($A$4:A591)),COLUMNS($A$1:A588)),"")</f>
        <v/>
      </c>
      <c r="AN591" s="4" t="str">
        <f>IFERROR(VLOOKUP(AM591,$A:$N,13,0),"")</f>
        <v/>
      </c>
      <c r="AO591" s="4" t="str">
        <f ca="1"/>
        <v/>
      </c>
      <c r="AP591" s="4" t="str">
        <f ca="1"/>
        <v/>
      </c>
      <c r="AQ591" s="4" t="str">
        <f t="shared" ca="1" si="58"/>
        <v/>
      </c>
      <c r="AT591" s="4" t="str">
        <f>IFERROR(VLOOKUP(AR591,$A:$C,4,0),"")</f>
        <v/>
      </c>
      <c r="AU591" s="8" t="str" cm="1">
        <f t="array" ref="AU591">IFERROR(INDEX($A$4:$N$1000,SMALL(IF((INDEX(MID($A$4:$N$1000,1,2),,11)="NN")*(INDEX($A$4:$N$1000,,13)&gt;=0)*(INDEX($A$4:$N$1000,,13)&lt;&gt;""),MATCH(ROW($A$4:$N$1000),ROW($A$4:$N$1000)),""),ROWS($A$4:A591)),COLUMNS($A$1:A588)),"")</f>
        <v/>
      </c>
      <c r="AV591" s="4" t="str">
        <f>IFERROR(VLOOKUP(AU591,$A:$N,13,0),"")</f>
        <v/>
      </c>
      <c r="AW591" s="4" t="str">
        <f ca="1"/>
        <v/>
      </c>
      <c r="AX591" s="4" t="str">
        <f ca="1"/>
        <v/>
      </c>
      <c r="AY591" s="4" t="str">
        <f ca="1">IFERROR(VLOOKUP(AW591,$A:$C,4,0),"")</f>
        <v/>
      </c>
    </row>
    <row r="592" spans="1:5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 s="20"/>
      <c r="Q592" s="4" t="str" cm="1">
        <f t="array" ref="Q592">IFERROR(INDEX($A$4:$N$1000,SMALL(IF((INDEX(MID($A$4:$N$1000,1,2),,11)&lt;&gt;"NN")*(INDEX($A$4:$N$1000,,13)&gt;=100)*(INDEX($A$4:$N$1000,,13)&lt;&gt;""),MATCH(ROW($A$4:$N$1000),ROW($A$4:$N$1000)),""),ROWS($A$4:A592)),COLUMNS($A$1:A589)),"")</f>
        <v/>
      </c>
      <c r="R592" s="4" t="str">
        <f>IFERROR(VLOOKUP(Q592,$A:$N,13,0),"")</f>
        <v/>
      </c>
      <c r="S592" s="4" t="str">
        <f ca="1"/>
        <v/>
      </c>
      <c r="T592" s="4" t="str">
        <f ca="1"/>
        <v/>
      </c>
      <c r="U592" s="4" t="str">
        <f t="shared" ca="1" si="55"/>
        <v/>
      </c>
      <c r="X592" s="4" t="str">
        <f>IFERROR(VLOOKUP(V592,$A:$C,4,0),"")</f>
        <v/>
      </c>
      <c r="AA592" s="4" t="str">
        <f t="shared" si="56"/>
        <v/>
      </c>
      <c r="AB592" s="8" t="str" cm="1">
        <f t="array" ref="AB592">IFERROR(INDEX($A$4:$N$1000,SMALL(IF((INDEX(MID($A$4:$N$1000,1,2),,11)&lt;&gt;"NN")*(INDEX($A$4:$N$1000,,13)&gt;=50)*(INDEX($A$4:$N$1000,,13)&lt;100)*(INDEX($A$4:$N$1000,,13)&lt;&gt;""),MATCH(ROW($A$4:$N$1000),ROW($A$4:$N$1000)),""),ROWS($A$4:A592)),COLUMNS($A$1:A589)),"")</f>
        <v/>
      </c>
      <c r="AC592" s="4" t="str">
        <f>IFERROR(VLOOKUP(AB592,$A:$N,13,0),"")</f>
        <v/>
      </c>
      <c r="AD592" s="4" t="str">
        <f ca="1"/>
        <v/>
      </c>
      <c r="AE592" s="4" t="str">
        <f ca="1"/>
        <v/>
      </c>
      <c r="AF592" s="4" t="str">
        <f t="shared" ca="1" si="57"/>
        <v/>
      </c>
      <c r="AI592" s="4" t="str">
        <f>IFERROR(VLOOKUP(AG592,$A:$C,4,0),"")</f>
        <v/>
      </c>
      <c r="AL592" s="4" t="str">
        <f>IFERROR(VLOOKUP(AJ592,$A:$C,4,0),"")</f>
        <v/>
      </c>
      <c r="AM592" s="8" t="str" cm="1">
        <f t="array" ref="AM592">IFERROR(INDEX($A$4:$N$1000,SMALL(IF((INDEX(MID($A$4:$N$1000,1,2),,11)&lt;&gt;"NN")*(INDEX($A$4:$N$1000,,13)&gt;=0)*(INDEX($A$4:$N$1000,,13)&lt;50)*(INDEX($A$4:$N$1000,,13)&lt;&gt;""),MATCH(ROW($A$4:$N$1000),ROW($A$4:$N$1000)),""),ROWS($A$4:A592)),COLUMNS($A$1:A589)),"")</f>
        <v/>
      </c>
      <c r="AN592" s="4" t="str">
        <f>IFERROR(VLOOKUP(AM592,$A:$N,13,0),"")</f>
        <v/>
      </c>
      <c r="AO592" s="4" t="str">
        <f ca="1"/>
        <v/>
      </c>
      <c r="AP592" s="4" t="str">
        <f ca="1"/>
        <v/>
      </c>
      <c r="AQ592" s="4" t="str">
        <f t="shared" ca="1" si="58"/>
        <v/>
      </c>
      <c r="AT592" s="4" t="str">
        <f>IFERROR(VLOOKUP(AR592,$A:$C,4,0),"")</f>
        <v/>
      </c>
      <c r="AU592" s="8" t="str" cm="1">
        <f t="array" ref="AU592">IFERROR(INDEX($A$4:$N$1000,SMALL(IF((INDEX(MID($A$4:$N$1000,1,2),,11)="NN")*(INDEX($A$4:$N$1000,,13)&gt;=0)*(INDEX($A$4:$N$1000,,13)&lt;&gt;""),MATCH(ROW($A$4:$N$1000),ROW($A$4:$N$1000)),""),ROWS($A$4:A592)),COLUMNS($A$1:A589)),"")</f>
        <v/>
      </c>
      <c r="AV592" s="4" t="str">
        <f>IFERROR(VLOOKUP(AU592,$A:$N,13,0),"")</f>
        <v/>
      </c>
      <c r="AW592" s="4" t="str">
        <f ca="1"/>
        <v/>
      </c>
      <c r="AX592" s="4" t="str">
        <f ca="1"/>
        <v/>
      </c>
      <c r="AY592" s="4" t="str">
        <f ca="1">IFERROR(VLOOKUP(AW592,$A:$C,4,0),"")</f>
        <v/>
      </c>
    </row>
    <row r="593" spans="1:5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 s="20"/>
      <c r="Q593" s="4" t="str" cm="1">
        <f t="array" ref="Q593">IFERROR(INDEX($A$4:$N$1000,SMALL(IF((INDEX(MID($A$4:$N$1000,1,2),,11)&lt;&gt;"NN")*(INDEX($A$4:$N$1000,,13)&gt;=100)*(INDEX($A$4:$N$1000,,13)&lt;&gt;""),MATCH(ROW($A$4:$N$1000),ROW($A$4:$N$1000)),""),ROWS($A$4:A593)),COLUMNS($A$1:A590)),"")</f>
        <v/>
      </c>
      <c r="R593" s="4" t="str">
        <f>IFERROR(VLOOKUP(Q593,$A:$N,13,0),"")</f>
        <v/>
      </c>
      <c r="S593" s="4" t="str">
        <f ca="1"/>
        <v/>
      </c>
      <c r="T593" s="4" t="str">
        <f ca="1"/>
        <v/>
      </c>
      <c r="U593" s="4" t="str">
        <f t="shared" ca="1" si="55"/>
        <v/>
      </c>
      <c r="X593" s="4" t="str">
        <f>IFERROR(VLOOKUP(V593,$A:$C,4,0),"")</f>
        <v/>
      </c>
      <c r="AA593" s="4" t="str">
        <f t="shared" si="56"/>
        <v/>
      </c>
      <c r="AB593" s="8" t="str" cm="1">
        <f t="array" ref="AB593">IFERROR(INDEX($A$4:$N$1000,SMALL(IF((INDEX(MID($A$4:$N$1000,1,2),,11)&lt;&gt;"NN")*(INDEX($A$4:$N$1000,,13)&gt;=50)*(INDEX($A$4:$N$1000,,13)&lt;100)*(INDEX($A$4:$N$1000,,13)&lt;&gt;""),MATCH(ROW($A$4:$N$1000),ROW($A$4:$N$1000)),""),ROWS($A$4:A593)),COLUMNS($A$1:A590)),"")</f>
        <v/>
      </c>
      <c r="AC593" s="4" t="str">
        <f>IFERROR(VLOOKUP(AB593,$A:$N,13,0),"")</f>
        <v/>
      </c>
      <c r="AD593" s="4" t="str">
        <f ca="1"/>
        <v/>
      </c>
      <c r="AE593" s="4" t="str">
        <f ca="1"/>
        <v/>
      </c>
      <c r="AF593" s="4" t="str">
        <f t="shared" ca="1" si="57"/>
        <v/>
      </c>
      <c r="AI593" s="4" t="str">
        <f>IFERROR(VLOOKUP(AG593,$A:$C,4,0),"")</f>
        <v/>
      </c>
      <c r="AL593" s="4" t="str">
        <f>IFERROR(VLOOKUP(AJ593,$A:$C,4,0),"")</f>
        <v/>
      </c>
      <c r="AM593" s="8" t="str" cm="1">
        <f t="array" ref="AM593">IFERROR(INDEX($A$4:$N$1000,SMALL(IF((INDEX(MID($A$4:$N$1000,1,2),,11)&lt;&gt;"NN")*(INDEX($A$4:$N$1000,,13)&gt;=0)*(INDEX($A$4:$N$1000,,13)&lt;50)*(INDEX($A$4:$N$1000,,13)&lt;&gt;""),MATCH(ROW($A$4:$N$1000),ROW($A$4:$N$1000)),""),ROWS($A$4:A593)),COLUMNS($A$1:A590)),"")</f>
        <v/>
      </c>
      <c r="AN593" s="4" t="str">
        <f>IFERROR(VLOOKUP(AM593,$A:$N,13,0),"")</f>
        <v/>
      </c>
      <c r="AO593" s="4" t="str">
        <f ca="1"/>
        <v/>
      </c>
      <c r="AP593" s="4" t="str">
        <f ca="1"/>
        <v/>
      </c>
      <c r="AQ593" s="4" t="str">
        <f t="shared" ca="1" si="58"/>
        <v/>
      </c>
      <c r="AT593" s="4" t="str">
        <f>IFERROR(VLOOKUP(AR593,$A:$C,4,0),"")</f>
        <v/>
      </c>
      <c r="AU593" s="8" t="str" cm="1">
        <f t="array" ref="AU593">IFERROR(INDEX($A$4:$N$1000,SMALL(IF((INDEX(MID($A$4:$N$1000,1,2),,11)="NN")*(INDEX($A$4:$N$1000,,13)&gt;=0)*(INDEX($A$4:$N$1000,,13)&lt;&gt;""),MATCH(ROW($A$4:$N$1000),ROW($A$4:$N$1000)),""),ROWS($A$4:A593)),COLUMNS($A$1:A590)),"")</f>
        <v/>
      </c>
      <c r="AV593" s="4" t="str">
        <f>IFERROR(VLOOKUP(AU593,$A:$N,13,0),"")</f>
        <v/>
      </c>
      <c r="AW593" s="4" t="str">
        <f ca="1"/>
        <v/>
      </c>
      <c r="AX593" s="4" t="str">
        <f ca="1"/>
        <v/>
      </c>
      <c r="AY593" s="4" t="str">
        <f ca="1">IFERROR(VLOOKUP(AW593,$A:$C,4,0),"")</f>
        <v/>
      </c>
    </row>
    <row r="594" spans="1:5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 s="20"/>
      <c r="Q594" s="4" t="str" cm="1">
        <f t="array" ref="Q594">IFERROR(INDEX($A$4:$N$1000,SMALL(IF((INDEX(MID($A$4:$N$1000,1,2),,11)&lt;&gt;"NN")*(INDEX($A$4:$N$1000,,13)&gt;=100)*(INDEX($A$4:$N$1000,,13)&lt;&gt;""),MATCH(ROW($A$4:$N$1000),ROW($A$4:$N$1000)),""),ROWS($A$4:A594)),COLUMNS($A$1:A591)),"")</f>
        <v/>
      </c>
      <c r="R594" s="4" t="str">
        <f>IFERROR(VLOOKUP(Q594,$A:$N,13,0),"")</f>
        <v/>
      </c>
      <c r="S594" s="4" t="str">
        <f ca="1"/>
        <v/>
      </c>
      <c r="T594" s="4" t="str">
        <f ca="1"/>
        <v/>
      </c>
      <c r="U594" s="4" t="str">
        <f t="shared" ca="1" si="55"/>
        <v/>
      </c>
      <c r="X594" s="4" t="str">
        <f>IFERROR(VLOOKUP(V594,$A:$C,4,0),"")</f>
        <v/>
      </c>
      <c r="AA594" s="4" t="str">
        <f t="shared" si="56"/>
        <v/>
      </c>
      <c r="AB594" s="8" t="str" cm="1">
        <f t="array" ref="AB594">IFERROR(INDEX($A$4:$N$1000,SMALL(IF((INDEX(MID($A$4:$N$1000,1,2),,11)&lt;&gt;"NN")*(INDEX($A$4:$N$1000,,13)&gt;=50)*(INDEX($A$4:$N$1000,,13)&lt;100)*(INDEX($A$4:$N$1000,,13)&lt;&gt;""),MATCH(ROW($A$4:$N$1000),ROW($A$4:$N$1000)),""),ROWS($A$4:A594)),COLUMNS($A$1:A591)),"")</f>
        <v/>
      </c>
      <c r="AC594" s="4" t="str">
        <f>IFERROR(VLOOKUP(AB594,$A:$N,13,0),"")</f>
        <v/>
      </c>
      <c r="AD594" s="4" t="str">
        <f ca="1"/>
        <v/>
      </c>
      <c r="AE594" s="4" t="str">
        <f ca="1"/>
        <v/>
      </c>
      <c r="AF594" s="4" t="str">
        <f t="shared" ca="1" si="57"/>
        <v/>
      </c>
      <c r="AI594" s="4" t="str">
        <f>IFERROR(VLOOKUP(AG594,$A:$C,4,0),"")</f>
        <v/>
      </c>
      <c r="AL594" s="4" t="str">
        <f>IFERROR(VLOOKUP(AJ594,$A:$C,4,0),"")</f>
        <v/>
      </c>
      <c r="AM594" s="8" t="str" cm="1">
        <f t="array" ref="AM594">IFERROR(INDEX($A$4:$N$1000,SMALL(IF((INDEX(MID($A$4:$N$1000,1,2),,11)&lt;&gt;"NN")*(INDEX($A$4:$N$1000,,13)&gt;=0)*(INDEX($A$4:$N$1000,,13)&lt;50)*(INDEX($A$4:$N$1000,,13)&lt;&gt;""),MATCH(ROW($A$4:$N$1000),ROW($A$4:$N$1000)),""),ROWS($A$4:A594)),COLUMNS($A$1:A591)),"")</f>
        <v/>
      </c>
      <c r="AN594" s="4" t="str">
        <f>IFERROR(VLOOKUP(AM594,$A:$N,13,0),"")</f>
        <v/>
      </c>
      <c r="AO594" s="4" t="str">
        <f ca="1"/>
        <v/>
      </c>
      <c r="AP594" s="4" t="str">
        <f ca="1"/>
        <v/>
      </c>
      <c r="AQ594" s="4" t="str">
        <f t="shared" ca="1" si="58"/>
        <v/>
      </c>
      <c r="AT594" s="4" t="str">
        <f>IFERROR(VLOOKUP(AR594,$A:$C,4,0),"")</f>
        <v/>
      </c>
      <c r="AU594" s="8" t="str" cm="1">
        <f t="array" ref="AU594">IFERROR(INDEX($A$4:$N$1000,SMALL(IF((INDEX(MID($A$4:$N$1000,1,2),,11)="NN")*(INDEX($A$4:$N$1000,,13)&gt;=0)*(INDEX($A$4:$N$1000,,13)&lt;&gt;""),MATCH(ROW($A$4:$N$1000),ROW($A$4:$N$1000)),""),ROWS($A$4:A594)),COLUMNS($A$1:A591)),"")</f>
        <v/>
      </c>
      <c r="AV594" s="4" t="str">
        <f>IFERROR(VLOOKUP(AU594,$A:$N,13,0),"")</f>
        <v/>
      </c>
      <c r="AW594" s="4" t="str">
        <f ca="1"/>
        <v/>
      </c>
      <c r="AX594" s="4" t="str">
        <f ca="1"/>
        <v/>
      </c>
      <c r="AY594" s="4" t="str">
        <f ca="1">IFERROR(VLOOKUP(AW594,$A:$C,4,0),"")</f>
        <v/>
      </c>
    </row>
    <row r="595" spans="1:5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 s="20"/>
      <c r="Q595" s="4" t="str" cm="1">
        <f t="array" ref="Q595">IFERROR(INDEX($A$4:$N$1000,SMALL(IF((INDEX(MID($A$4:$N$1000,1,2),,11)&lt;&gt;"NN")*(INDEX($A$4:$N$1000,,13)&gt;=100)*(INDEX($A$4:$N$1000,,13)&lt;&gt;""),MATCH(ROW($A$4:$N$1000),ROW($A$4:$N$1000)),""),ROWS($A$4:A595)),COLUMNS($A$1:A592)),"")</f>
        <v/>
      </c>
      <c r="R595" s="4" t="str">
        <f>IFERROR(VLOOKUP(Q595,$A:$N,13,0),"")</f>
        <v/>
      </c>
      <c r="S595" s="4" t="str">
        <f ca="1"/>
        <v/>
      </c>
      <c r="T595" s="4" t="str">
        <f ca="1"/>
        <v/>
      </c>
      <c r="U595" s="4" t="str">
        <f t="shared" ca="1" si="55"/>
        <v/>
      </c>
      <c r="X595" s="4" t="str">
        <f>IFERROR(VLOOKUP(V595,$A:$C,4,0),"")</f>
        <v/>
      </c>
      <c r="AA595" s="4" t="str">
        <f t="shared" si="56"/>
        <v/>
      </c>
      <c r="AB595" s="8" t="str" cm="1">
        <f t="array" ref="AB595">IFERROR(INDEX($A$4:$N$1000,SMALL(IF((INDEX(MID($A$4:$N$1000,1,2),,11)&lt;&gt;"NN")*(INDEX($A$4:$N$1000,,13)&gt;=50)*(INDEX($A$4:$N$1000,,13)&lt;100)*(INDEX($A$4:$N$1000,,13)&lt;&gt;""),MATCH(ROW($A$4:$N$1000),ROW($A$4:$N$1000)),""),ROWS($A$4:A595)),COLUMNS($A$1:A592)),"")</f>
        <v/>
      </c>
      <c r="AC595" s="4" t="str">
        <f>IFERROR(VLOOKUP(AB595,$A:$N,13,0),"")</f>
        <v/>
      </c>
      <c r="AD595" s="4" t="str">
        <f ca="1"/>
        <v/>
      </c>
      <c r="AE595" s="4" t="str">
        <f ca="1"/>
        <v/>
      </c>
      <c r="AF595" s="4" t="str">
        <f t="shared" ca="1" si="57"/>
        <v/>
      </c>
      <c r="AI595" s="4" t="str">
        <f>IFERROR(VLOOKUP(AG595,$A:$C,4,0),"")</f>
        <v/>
      </c>
      <c r="AL595" s="4" t="str">
        <f>IFERROR(VLOOKUP(AJ595,$A:$C,4,0),"")</f>
        <v/>
      </c>
      <c r="AM595" s="8" t="str" cm="1">
        <f t="array" ref="AM595">IFERROR(INDEX($A$4:$N$1000,SMALL(IF((INDEX(MID($A$4:$N$1000,1,2),,11)&lt;&gt;"NN")*(INDEX($A$4:$N$1000,,13)&gt;=0)*(INDEX($A$4:$N$1000,,13)&lt;50)*(INDEX($A$4:$N$1000,,13)&lt;&gt;""),MATCH(ROW($A$4:$N$1000),ROW($A$4:$N$1000)),""),ROWS($A$4:A595)),COLUMNS($A$1:A592)),"")</f>
        <v/>
      </c>
      <c r="AN595" s="4" t="str">
        <f>IFERROR(VLOOKUP(AM595,$A:$N,13,0),"")</f>
        <v/>
      </c>
      <c r="AO595" s="4" t="str">
        <f ca="1"/>
        <v/>
      </c>
      <c r="AP595" s="4" t="str">
        <f ca="1"/>
        <v/>
      </c>
      <c r="AQ595" s="4" t="str">
        <f t="shared" ca="1" si="58"/>
        <v/>
      </c>
      <c r="AT595" s="4" t="str">
        <f>IFERROR(VLOOKUP(AR595,$A:$C,4,0),"")</f>
        <v/>
      </c>
      <c r="AU595" s="8" t="str" cm="1">
        <f t="array" ref="AU595">IFERROR(INDEX($A$4:$N$1000,SMALL(IF((INDEX(MID($A$4:$N$1000,1,2),,11)="NN")*(INDEX($A$4:$N$1000,,13)&gt;=0)*(INDEX($A$4:$N$1000,,13)&lt;&gt;""),MATCH(ROW($A$4:$N$1000),ROW($A$4:$N$1000)),""),ROWS($A$4:A595)),COLUMNS($A$1:A592)),"")</f>
        <v/>
      </c>
      <c r="AV595" s="4" t="str">
        <f>IFERROR(VLOOKUP(AU595,$A:$N,13,0),"")</f>
        <v/>
      </c>
      <c r="AW595" s="4" t="str">
        <f ca="1"/>
        <v/>
      </c>
      <c r="AX595" s="4" t="str">
        <f ca="1"/>
        <v/>
      </c>
      <c r="AY595" s="4" t="str">
        <f ca="1">IFERROR(VLOOKUP(AW595,$A:$C,4,0),"")</f>
        <v/>
      </c>
    </row>
    <row r="596" spans="1:5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 s="20"/>
      <c r="Q596" s="4" t="str" cm="1">
        <f t="array" ref="Q596">IFERROR(INDEX($A$4:$N$1000,SMALL(IF((INDEX(MID($A$4:$N$1000,1,2),,11)&lt;&gt;"NN")*(INDEX($A$4:$N$1000,,13)&gt;=100)*(INDEX($A$4:$N$1000,,13)&lt;&gt;""),MATCH(ROW($A$4:$N$1000),ROW($A$4:$N$1000)),""),ROWS($A$4:A596)),COLUMNS($A$1:A593)),"")</f>
        <v/>
      </c>
      <c r="R596" s="4" t="str">
        <f>IFERROR(VLOOKUP(Q596,$A:$N,13,0),"")</f>
        <v/>
      </c>
      <c r="S596" s="4" t="str">
        <f ca="1"/>
        <v/>
      </c>
      <c r="T596" s="4" t="str">
        <f ca="1"/>
        <v/>
      </c>
      <c r="U596" s="4" t="str">
        <f t="shared" ca="1" si="55"/>
        <v/>
      </c>
      <c r="X596" s="4" t="str">
        <f>IFERROR(VLOOKUP(V596,$A:$C,4,0),"")</f>
        <v/>
      </c>
      <c r="AA596" s="4" t="str">
        <f t="shared" si="56"/>
        <v/>
      </c>
      <c r="AB596" s="8" t="str" cm="1">
        <f t="array" ref="AB596">IFERROR(INDEX($A$4:$N$1000,SMALL(IF((INDEX(MID($A$4:$N$1000,1,2),,11)&lt;&gt;"NN")*(INDEX($A$4:$N$1000,,13)&gt;=50)*(INDEX($A$4:$N$1000,,13)&lt;100)*(INDEX($A$4:$N$1000,,13)&lt;&gt;""),MATCH(ROW($A$4:$N$1000),ROW($A$4:$N$1000)),""),ROWS($A$4:A596)),COLUMNS($A$1:A593)),"")</f>
        <v/>
      </c>
      <c r="AC596" s="4" t="str">
        <f>IFERROR(VLOOKUP(AB596,$A:$N,13,0),"")</f>
        <v/>
      </c>
      <c r="AD596" s="4" t="str">
        <f ca="1"/>
        <v/>
      </c>
      <c r="AE596" s="4" t="str">
        <f ca="1"/>
        <v/>
      </c>
      <c r="AF596" s="4" t="str">
        <f t="shared" ca="1" si="57"/>
        <v/>
      </c>
      <c r="AI596" s="4" t="str">
        <f>IFERROR(VLOOKUP(AG596,$A:$C,4,0),"")</f>
        <v/>
      </c>
      <c r="AL596" s="4" t="str">
        <f>IFERROR(VLOOKUP(AJ596,$A:$C,4,0),"")</f>
        <v/>
      </c>
      <c r="AM596" s="8" t="str" cm="1">
        <f t="array" ref="AM596">IFERROR(INDEX($A$4:$N$1000,SMALL(IF((INDEX(MID($A$4:$N$1000,1,2),,11)&lt;&gt;"NN")*(INDEX($A$4:$N$1000,,13)&gt;=0)*(INDEX($A$4:$N$1000,,13)&lt;50)*(INDEX($A$4:$N$1000,,13)&lt;&gt;""),MATCH(ROW($A$4:$N$1000),ROW($A$4:$N$1000)),""),ROWS($A$4:A596)),COLUMNS($A$1:A593)),"")</f>
        <v/>
      </c>
      <c r="AN596" s="4" t="str">
        <f>IFERROR(VLOOKUP(AM596,$A:$N,13,0),"")</f>
        <v/>
      </c>
      <c r="AO596" s="4" t="str">
        <f ca="1"/>
        <v/>
      </c>
      <c r="AP596" s="4" t="str">
        <f ca="1"/>
        <v/>
      </c>
      <c r="AQ596" s="4" t="str">
        <f t="shared" ca="1" si="58"/>
        <v/>
      </c>
      <c r="AT596" s="4" t="str">
        <f>IFERROR(VLOOKUP(AR596,$A:$C,4,0),"")</f>
        <v/>
      </c>
      <c r="AU596" s="8" t="str" cm="1">
        <f t="array" ref="AU596">IFERROR(INDEX($A$4:$N$1000,SMALL(IF((INDEX(MID($A$4:$N$1000,1,2),,11)="NN")*(INDEX($A$4:$N$1000,,13)&gt;=0)*(INDEX($A$4:$N$1000,,13)&lt;&gt;""),MATCH(ROW($A$4:$N$1000),ROW($A$4:$N$1000)),""),ROWS($A$4:A596)),COLUMNS($A$1:A593)),"")</f>
        <v/>
      </c>
      <c r="AV596" s="4" t="str">
        <f>IFERROR(VLOOKUP(AU596,$A:$N,13,0),"")</f>
        <v/>
      </c>
      <c r="AW596" s="4" t="str">
        <f ca="1"/>
        <v/>
      </c>
      <c r="AX596" s="4" t="str">
        <f ca="1"/>
        <v/>
      </c>
      <c r="AY596" s="4" t="str">
        <f ca="1">IFERROR(VLOOKUP(AW596,$A:$C,4,0),"")</f>
        <v/>
      </c>
    </row>
    <row r="597" spans="1:5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 s="20"/>
      <c r="Q597" s="4" t="str" cm="1">
        <f t="array" ref="Q597">IFERROR(INDEX($A$4:$N$1000,SMALL(IF((INDEX(MID($A$4:$N$1000,1,2),,11)&lt;&gt;"NN")*(INDEX($A$4:$N$1000,,13)&gt;=100)*(INDEX($A$4:$N$1000,,13)&lt;&gt;""),MATCH(ROW($A$4:$N$1000),ROW($A$4:$N$1000)),""),ROWS($A$4:A597)),COLUMNS($A$1:A594)),"")</f>
        <v/>
      </c>
      <c r="R597" s="4" t="str">
        <f>IFERROR(VLOOKUP(Q597,$A:$N,13,0),"")</f>
        <v/>
      </c>
      <c r="S597" s="4" t="str">
        <f ca="1"/>
        <v/>
      </c>
      <c r="T597" s="4" t="str">
        <f ca="1"/>
        <v/>
      </c>
      <c r="U597" s="4" t="str">
        <f t="shared" ca="1" si="55"/>
        <v/>
      </c>
      <c r="X597" s="4" t="str">
        <f>IFERROR(VLOOKUP(V597,$A:$C,4,0),"")</f>
        <v/>
      </c>
      <c r="AA597" s="4" t="str">
        <f t="shared" si="56"/>
        <v/>
      </c>
      <c r="AB597" s="8" t="str" cm="1">
        <f t="array" ref="AB597">IFERROR(INDEX($A$4:$N$1000,SMALL(IF((INDEX(MID($A$4:$N$1000,1,2),,11)&lt;&gt;"NN")*(INDEX($A$4:$N$1000,,13)&gt;=50)*(INDEX($A$4:$N$1000,,13)&lt;100)*(INDEX($A$4:$N$1000,,13)&lt;&gt;""),MATCH(ROW($A$4:$N$1000),ROW($A$4:$N$1000)),""),ROWS($A$4:A597)),COLUMNS($A$1:A594)),"")</f>
        <v/>
      </c>
      <c r="AC597" s="4" t="str">
        <f>IFERROR(VLOOKUP(AB597,$A:$N,13,0),"")</f>
        <v/>
      </c>
      <c r="AD597" s="4" t="str">
        <f ca="1"/>
        <v/>
      </c>
      <c r="AE597" s="4" t="str">
        <f ca="1"/>
        <v/>
      </c>
      <c r="AF597" s="4" t="str">
        <f t="shared" ca="1" si="57"/>
        <v/>
      </c>
      <c r="AI597" s="4" t="str">
        <f>IFERROR(VLOOKUP(AG597,$A:$C,4,0),"")</f>
        <v/>
      </c>
      <c r="AL597" s="4" t="str">
        <f>IFERROR(VLOOKUP(AJ597,$A:$C,4,0),"")</f>
        <v/>
      </c>
      <c r="AM597" s="8" t="str" cm="1">
        <f t="array" ref="AM597">IFERROR(INDEX($A$4:$N$1000,SMALL(IF((INDEX(MID($A$4:$N$1000,1,2),,11)&lt;&gt;"NN")*(INDEX($A$4:$N$1000,,13)&gt;=0)*(INDEX($A$4:$N$1000,,13)&lt;50)*(INDEX($A$4:$N$1000,,13)&lt;&gt;""),MATCH(ROW($A$4:$N$1000),ROW($A$4:$N$1000)),""),ROWS($A$4:A597)),COLUMNS($A$1:A594)),"")</f>
        <v/>
      </c>
      <c r="AN597" s="4" t="str">
        <f>IFERROR(VLOOKUP(AM597,$A:$N,13,0),"")</f>
        <v/>
      </c>
      <c r="AO597" s="4" t="str">
        <f ca="1"/>
        <v/>
      </c>
      <c r="AP597" s="4" t="str">
        <f ca="1"/>
        <v/>
      </c>
      <c r="AQ597" s="4" t="str">
        <f t="shared" ca="1" si="58"/>
        <v/>
      </c>
      <c r="AT597" s="4" t="str">
        <f>IFERROR(VLOOKUP(AR597,$A:$C,4,0),"")</f>
        <v/>
      </c>
      <c r="AU597" s="8" t="str" cm="1">
        <f t="array" ref="AU597">IFERROR(INDEX($A$4:$N$1000,SMALL(IF((INDEX(MID($A$4:$N$1000,1,2),,11)="NN")*(INDEX($A$4:$N$1000,,13)&gt;=0)*(INDEX($A$4:$N$1000,,13)&lt;&gt;""),MATCH(ROW($A$4:$N$1000),ROW($A$4:$N$1000)),""),ROWS($A$4:A597)),COLUMNS($A$1:A594)),"")</f>
        <v/>
      </c>
      <c r="AV597" s="4" t="str">
        <f>IFERROR(VLOOKUP(AU597,$A:$N,13,0),"")</f>
        <v/>
      </c>
      <c r="AW597" s="4" t="str">
        <f ca="1"/>
        <v/>
      </c>
      <c r="AX597" s="4" t="str">
        <f ca="1"/>
        <v/>
      </c>
      <c r="AY597" s="4" t="str">
        <f ca="1">IFERROR(VLOOKUP(AW597,$A:$C,4,0),"")</f>
        <v/>
      </c>
    </row>
    <row r="598" spans="1:5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 s="20"/>
      <c r="Q598" s="4" t="str" cm="1">
        <f t="array" ref="Q598">IFERROR(INDEX($A$4:$N$1000,SMALL(IF((INDEX(MID($A$4:$N$1000,1,2),,11)&lt;&gt;"NN")*(INDEX($A$4:$N$1000,,13)&gt;=100)*(INDEX($A$4:$N$1000,,13)&lt;&gt;""),MATCH(ROW($A$4:$N$1000),ROW($A$4:$N$1000)),""),ROWS($A$4:A598)),COLUMNS($A$1:A595)),"")</f>
        <v/>
      </c>
      <c r="R598" s="4" t="str">
        <f>IFERROR(VLOOKUP(Q598,$A:$N,13,0),"")</f>
        <v/>
      </c>
      <c r="S598" s="4" t="str">
        <f ca="1"/>
        <v/>
      </c>
      <c r="T598" s="4" t="str">
        <f ca="1"/>
        <v/>
      </c>
      <c r="U598" s="4" t="str">
        <f t="shared" ca="1" si="55"/>
        <v/>
      </c>
      <c r="X598" s="4" t="str">
        <f>IFERROR(VLOOKUP(V598,$A:$C,4,0),"")</f>
        <v/>
      </c>
      <c r="AA598" s="4" t="str">
        <f t="shared" si="56"/>
        <v/>
      </c>
      <c r="AB598" s="8" t="str" cm="1">
        <f t="array" ref="AB598">IFERROR(INDEX($A$4:$N$1000,SMALL(IF((INDEX(MID($A$4:$N$1000,1,2),,11)&lt;&gt;"NN")*(INDEX($A$4:$N$1000,,13)&gt;=50)*(INDEX($A$4:$N$1000,,13)&lt;100)*(INDEX($A$4:$N$1000,,13)&lt;&gt;""),MATCH(ROW($A$4:$N$1000),ROW($A$4:$N$1000)),""),ROWS($A$4:A598)),COLUMNS($A$1:A595)),"")</f>
        <v/>
      </c>
      <c r="AC598" s="4" t="str">
        <f>IFERROR(VLOOKUP(AB598,$A:$N,13,0),"")</f>
        <v/>
      </c>
      <c r="AD598" s="4" t="str">
        <f ca="1"/>
        <v/>
      </c>
      <c r="AE598" s="4" t="str">
        <f ca="1"/>
        <v/>
      </c>
      <c r="AF598" s="4" t="str">
        <f t="shared" ca="1" si="57"/>
        <v/>
      </c>
      <c r="AI598" s="4" t="str">
        <f>IFERROR(VLOOKUP(AG598,$A:$C,4,0),"")</f>
        <v/>
      </c>
      <c r="AL598" s="4" t="str">
        <f>IFERROR(VLOOKUP(AJ598,$A:$C,4,0),"")</f>
        <v/>
      </c>
      <c r="AM598" s="8" t="str" cm="1">
        <f t="array" ref="AM598">IFERROR(INDEX($A$4:$N$1000,SMALL(IF((INDEX(MID($A$4:$N$1000,1,2),,11)&lt;&gt;"NN")*(INDEX($A$4:$N$1000,,13)&gt;=0)*(INDEX($A$4:$N$1000,,13)&lt;50)*(INDEX($A$4:$N$1000,,13)&lt;&gt;""),MATCH(ROW($A$4:$N$1000),ROW($A$4:$N$1000)),""),ROWS($A$4:A598)),COLUMNS($A$1:A595)),"")</f>
        <v/>
      </c>
      <c r="AN598" s="4" t="str">
        <f>IFERROR(VLOOKUP(AM598,$A:$N,13,0),"")</f>
        <v/>
      </c>
      <c r="AO598" s="4" t="str">
        <f ca="1"/>
        <v/>
      </c>
      <c r="AP598" s="4" t="str">
        <f ca="1"/>
        <v/>
      </c>
      <c r="AQ598" s="4" t="str">
        <f t="shared" ca="1" si="58"/>
        <v/>
      </c>
      <c r="AT598" s="4" t="str">
        <f>IFERROR(VLOOKUP(AR598,$A:$C,4,0),"")</f>
        <v/>
      </c>
      <c r="AU598" s="8" t="str" cm="1">
        <f t="array" ref="AU598">IFERROR(INDEX($A$4:$N$1000,SMALL(IF((INDEX(MID($A$4:$N$1000,1,2),,11)="NN")*(INDEX($A$4:$N$1000,,13)&gt;=0)*(INDEX($A$4:$N$1000,,13)&lt;&gt;""),MATCH(ROW($A$4:$N$1000),ROW($A$4:$N$1000)),""),ROWS($A$4:A598)),COLUMNS($A$1:A595)),"")</f>
        <v/>
      </c>
      <c r="AV598" s="4" t="str">
        <f>IFERROR(VLOOKUP(AU598,$A:$N,13,0),"")</f>
        <v/>
      </c>
      <c r="AW598" s="4" t="str">
        <f ca="1"/>
        <v/>
      </c>
      <c r="AX598" s="4" t="str">
        <f ca="1"/>
        <v/>
      </c>
      <c r="AY598" s="4" t="str">
        <f ca="1">IFERROR(VLOOKUP(AW598,$A:$C,4,0),"")</f>
        <v/>
      </c>
    </row>
    <row r="599" spans="1:5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 s="20"/>
      <c r="Q599" s="4" t="str" cm="1">
        <f t="array" ref="Q599">IFERROR(INDEX($A$4:$N$1000,SMALL(IF((INDEX(MID($A$4:$N$1000,1,2),,11)&lt;&gt;"NN")*(INDEX($A$4:$N$1000,,13)&gt;=100)*(INDEX($A$4:$N$1000,,13)&lt;&gt;""),MATCH(ROW($A$4:$N$1000),ROW($A$4:$N$1000)),""),ROWS($A$4:A599)),COLUMNS($A$1:A596)),"")</f>
        <v/>
      </c>
      <c r="R599" s="4" t="str">
        <f>IFERROR(VLOOKUP(Q599,$A:$N,13,0),"")</f>
        <v/>
      </c>
      <c r="S599" s="4" t="str">
        <f ca="1"/>
        <v/>
      </c>
      <c r="T599" s="4" t="str">
        <f ca="1"/>
        <v/>
      </c>
      <c r="U599" s="4" t="str">
        <f t="shared" ca="1" si="55"/>
        <v/>
      </c>
      <c r="X599" s="4" t="str">
        <f>IFERROR(VLOOKUP(V599,$A:$C,4,0),"")</f>
        <v/>
      </c>
      <c r="AA599" s="4" t="str">
        <f t="shared" si="56"/>
        <v/>
      </c>
      <c r="AB599" s="8" t="str" cm="1">
        <f t="array" ref="AB599">IFERROR(INDEX($A$4:$N$1000,SMALL(IF((INDEX(MID($A$4:$N$1000,1,2),,11)&lt;&gt;"NN")*(INDEX($A$4:$N$1000,,13)&gt;=50)*(INDEX($A$4:$N$1000,,13)&lt;100)*(INDEX($A$4:$N$1000,,13)&lt;&gt;""),MATCH(ROW($A$4:$N$1000),ROW($A$4:$N$1000)),""),ROWS($A$4:A599)),COLUMNS($A$1:A596)),"")</f>
        <v/>
      </c>
      <c r="AC599" s="4" t="str">
        <f>IFERROR(VLOOKUP(AB599,$A:$N,13,0),"")</f>
        <v/>
      </c>
      <c r="AD599" s="4" t="str">
        <f ca="1"/>
        <v/>
      </c>
      <c r="AE599" s="4" t="str">
        <f ca="1"/>
        <v/>
      </c>
      <c r="AF599" s="4" t="str">
        <f t="shared" ca="1" si="57"/>
        <v/>
      </c>
      <c r="AI599" s="4" t="str">
        <f>IFERROR(VLOOKUP(AG599,$A:$C,4,0),"")</f>
        <v/>
      </c>
      <c r="AL599" s="4" t="str">
        <f>IFERROR(VLOOKUP(AJ599,$A:$C,4,0),"")</f>
        <v/>
      </c>
      <c r="AM599" s="8" t="str" cm="1">
        <f t="array" ref="AM599">IFERROR(INDEX($A$4:$N$1000,SMALL(IF((INDEX(MID($A$4:$N$1000,1,2),,11)&lt;&gt;"NN")*(INDEX($A$4:$N$1000,,13)&gt;=0)*(INDEX($A$4:$N$1000,,13)&lt;50)*(INDEX($A$4:$N$1000,,13)&lt;&gt;""),MATCH(ROW($A$4:$N$1000),ROW($A$4:$N$1000)),""),ROWS($A$4:A599)),COLUMNS($A$1:A596)),"")</f>
        <v/>
      </c>
      <c r="AN599" s="4" t="str">
        <f>IFERROR(VLOOKUP(AM599,$A:$N,13,0),"")</f>
        <v/>
      </c>
      <c r="AO599" s="4" t="str">
        <f ca="1"/>
        <v/>
      </c>
      <c r="AP599" s="4" t="str">
        <f ca="1"/>
        <v/>
      </c>
      <c r="AQ599" s="4" t="str">
        <f t="shared" ca="1" si="58"/>
        <v/>
      </c>
      <c r="AT599" s="4" t="str">
        <f>IFERROR(VLOOKUP(AR599,$A:$C,4,0),"")</f>
        <v/>
      </c>
      <c r="AU599" s="8" t="str" cm="1">
        <f t="array" ref="AU599">IFERROR(INDEX($A$4:$N$1000,SMALL(IF((INDEX(MID($A$4:$N$1000,1,2),,11)="NN")*(INDEX($A$4:$N$1000,,13)&gt;=0)*(INDEX($A$4:$N$1000,,13)&lt;&gt;""),MATCH(ROW($A$4:$N$1000),ROW($A$4:$N$1000)),""),ROWS($A$4:A599)),COLUMNS($A$1:A596)),"")</f>
        <v/>
      </c>
      <c r="AV599" s="4" t="str">
        <f>IFERROR(VLOOKUP(AU599,$A:$N,13,0),"")</f>
        <v/>
      </c>
      <c r="AW599" s="4" t="str">
        <f ca="1"/>
        <v/>
      </c>
      <c r="AX599" s="4" t="str">
        <f ca="1"/>
        <v/>
      </c>
      <c r="AY599" s="4" t="str">
        <f ca="1">IFERROR(VLOOKUP(AW599,$A:$C,4,0),"")</f>
        <v/>
      </c>
    </row>
    <row r="600" spans="1:5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 s="20"/>
      <c r="Q600" s="4" t="str" cm="1">
        <f t="array" ref="Q600">IFERROR(INDEX($A$4:$N$1000,SMALL(IF((INDEX(MID($A$4:$N$1000,1,2),,11)&lt;&gt;"NN")*(INDEX($A$4:$N$1000,,13)&gt;=100)*(INDEX($A$4:$N$1000,,13)&lt;&gt;""),MATCH(ROW($A$4:$N$1000),ROW($A$4:$N$1000)),""),ROWS($A$4:A600)),COLUMNS($A$1:A597)),"")</f>
        <v/>
      </c>
      <c r="R600" s="4" t="str">
        <f>IFERROR(VLOOKUP(Q600,$A:$N,13,0),"")</f>
        <v/>
      </c>
      <c r="S600" s="4" t="str">
        <f ca="1"/>
        <v/>
      </c>
      <c r="T600" s="4" t="str">
        <f ca="1"/>
        <v/>
      </c>
      <c r="U600" s="4" t="str">
        <f t="shared" ca="1" si="55"/>
        <v/>
      </c>
      <c r="X600" s="4" t="str">
        <f>IFERROR(VLOOKUP(V600,$A:$C,4,0),"")</f>
        <v/>
      </c>
      <c r="AA600" s="4" t="str">
        <f t="shared" si="56"/>
        <v/>
      </c>
      <c r="AB600" s="8" t="str" cm="1">
        <f t="array" ref="AB600">IFERROR(INDEX($A$4:$N$1000,SMALL(IF((INDEX(MID($A$4:$N$1000,1,2),,11)&lt;&gt;"NN")*(INDEX($A$4:$N$1000,,13)&gt;=50)*(INDEX($A$4:$N$1000,,13)&lt;100)*(INDEX($A$4:$N$1000,,13)&lt;&gt;""),MATCH(ROW($A$4:$N$1000),ROW($A$4:$N$1000)),""),ROWS($A$4:A600)),COLUMNS($A$1:A597)),"")</f>
        <v/>
      </c>
      <c r="AC600" s="4" t="str">
        <f>IFERROR(VLOOKUP(AB600,$A:$N,13,0),"")</f>
        <v/>
      </c>
      <c r="AD600" s="4" t="str">
        <f ca="1"/>
        <v/>
      </c>
      <c r="AE600" s="4" t="str">
        <f ca="1"/>
        <v/>
      </c>
      <c r="AF600" s="4" t="str">
        <f t="shared" ca="1" si="57"/>
        <v/>
      </c>
      <c r="AI600" s="4" t="str">
        <f>IFERROR(VLOOKUP(AG600,$A:$C,4,0),"")</f>
        <v/>
      </c>
      <c r="AL600" s="4" t="str">
        <f>IFERROR(VLOOKUP(AJ600,$A:$C,4,0),"")</f>
        <v/>
      </c>
      <c r="AM600" s="8" t="str" cm="1">
        <f t="array" ref="AM600">IFERROR(INDEX($A$4:$N$1000,SMALL(IF((INDEX(MID($A$4:$N$1000,1,2),,11)&lt;&gt;"NN")*(INDEX($A$4:$N$1000,,13)&gt;=0)*(INDEX($A$4:$N$1000,,13)&lt;50)*(INDEX($A$4:$N$1000,,13)&lt;&gt;""),MATCH(ROW($A$4:$N$1000),ROW($A$4:$N$1000)),""),ROWS($A$4:A600)),COLUMNS($A$1:A597)),"")</f>
        <v/>
      </c>
      <c r="AN600" s="4" t="str">
        <f>IFERROR(VLOOKUP(AM600,$A:$N,13,0),"")</f>
        <v/>
      </c>
      <c r="AO600" s="4" t="str">
        <f ca="1"/>
        <v/>
      </c>
      <c r="AP600" s="4" t="str">
        <f ca="1"/>
        <v/>
      </c>
      <c r="AQ600" s="4" t="str">
        <f t="shared" ca="1" si="58"/>
        <v/>
      </c>
      <c r="AT600" s="4" t="str">
        <f>IFERROR(VLOOKUP(AR600,$A:$C,4,0),"")</f>
        <v/>
      </c>
      <c r="AU600" s="8" t="str" cm="1">
        <f t="array" ref="AU600">IFERROR(INDEX($A$4:$N$1000,SMALL(IF((INDEX(MID($A$4:$N$1000,1,2),,11)="NN")*(INDEX($A$4:$N$1000,,13)&gt;=0)*(INDEX($A$4:$N$1000,,13)&lt;&gt;""),MATCH(ROW($A$4:$N$1000),ROW($A$4:$N$1000)),""),ROWS($A$4:A600)),COLUMNS($A$1:A597)),"")</f>
        <v/>
      </c>
      <c r="AV600" s="4" t="str">
        <f>IFERROR(VLOOKUP(AU600,$A:$N,13,0),"")</f>
        <v/>
      </c>
      <c r="AW600" s="4" t="str">
        <f ca="1"/>
        <v/>
      </c>
      <c r="AX600" s="4" t="str">
        <f ca="1"/>
        <v/>
      </c>
      <c r="AY600" s="4" t="str">
        <f ca="1">IFERROR(VLOOKUP(AW600,$A:$C,4,0),"")</f>
        <v/>
      </c>
    </row>
    <row r="601" spans="1:5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 s="20"/>
      <c r="Q601" s="4" t="str" cm="1">
        <f t="array" ref="Q601">IFERROR(INDEX($A$4:$N$1000,SMALL(IF((INDEX(MID($A$4:$N$1000,1,2),,11)&lt;&gt;"NN")*(INDEX($A$4:$N$1000,,13)&gt;=100)*(INDEX($A$4:$N$1000,,13)&lt;&gt;""),MATCH(ROW($A$4:$N$1000),ROW($A$4:$N$1000)),""),ROWS($A$4:A601)),COLUMNS($A$1:A598)),"")</f>
        <v/>
      </c>
      <c r="R601" s="4" t="str">
        <f>IFERROR(VLOOKUP(Q601,$A:$N,13,0),"")</f>
        <v/>
      </c>
      <c r="S601" s="4" t="str">
        <f ca="1"/>
        <v/>
      </c>
      <c r="T601" s="4" t="str">
        <f ca="1"/>
        <v/>
      </c>
      <c r="U601" s="4" t="str">
        <f t="shared" ca="1" si="55"/>
        <v/>
      </c>
      <c r="X601" s="4" t="str">
        <f>IFERROR(VLOOKUP(V601,$A:$C,4,0),"")</f>
        <v/>
      </c>
      <c r="AA601" s="4" t="str">
        <f t="shared" si="56"/>
        <v/>
      </c>
      <c r="AB601" s="8" t="str" cm="1">
        <f t="array" ref="AB601">IFERROR(INDEX($A$4:$N$1000,SMALL(IF((INDEX(MID($A$4:$N$1000,1,2),,11)&lt;&gt;"NN")*(INDEX($A$4:$N$1000,,13)&gt;=50)*(INDEX($A$4:$N$1000,,13)&lt;100)*(INDEX($A$4:$N$1000,,13)&lt;&gt;""),MATCH(ROW($A$4:$N$1000),ROW($A$4:$N$1000)),""),ROWS($A$4:A601)),COLUMNS($A$1:A598)),"")</f>
        <v/>
      </c>
      <c r="AC601" s="4" t="str">
        <f>IFERROR(VLOOKUP(AB601,$A:$N,13,0),"")</f>
        <v/>
      </c>
      <c r="AD601" s="4" t="str">
        <f ca="1"/>
        <v/>
      </c>
      <c r="AE601" s="4" t="str">
        <f ca="1"/>
        <v/>
      </c>
      <c r="AF601" s="4" t="str">
        <f t="shared" ca="1" si="57"/>
        <v/>
      </c>
      <c r="AI601" s="4" t="str">
        <f>IFERROR(VLOOKUP(AG601,$A:$C,4,0),"")</f>
        <v/>
      </c>
      <c r="AL601" s="4" t="str">
        <f>IFERROR(VLOOKUP(AJ601,$A:$C,4,0),"")</f>
        <v/>
      </c>
      <c r="AM601" s="8" t="str" cm="1">
        <f t="array" ref="AM601">IFERROR(INDEX($A$4:$N$1000,SMALL(IF((INDEX(MID($A$4:$N$1000,1,2),,11)&lt;&gt;"NN")*(INDEX($A$4:$N$1000,,13)&gt;=0)*(INDEX($A$4:$N$1000,,13)&lt;50)*(INDEX($A$4:$N$1000,,13)&lt;&gt;""),MATCH(ROW($A$4:$N$1000),ROW($A$4:$N$1000)),""),ROWS($A$4:A601)),COLUMNS($A$1:A598)),"")</f>
        <v/>
      </c>
      <c r="AN601" s="4" t="str">
        <f>IFERROR(VLOOKUP(AM601,$A:$N,13,0),"")</f>
        <v/>
      </c>
      <c r="AO601" s="4" t="str">
        <f ca="1"/>
        <v/>
      </c>
      <c r="AP601" s="4" t="str">
        <f ca="1"/>
        <v/>
      </c>
      <c r="AQ601" s="4" t="str">
        <f t="shared" ca="1" si="58"/>
        <v/>
      </c>
      <c r="AT601" s="4" t="str">
        <f>IFERROR(VLOOKUP(AR601,$A:$C,4,0),"")</f>
        <v/>
      </c>
      <c r="AU601" s="8" t="str" cm="1">
        <f t="array" ref="AU601">IFERROR(INDEX($A$4:$N$1000,SMALL(IF((INDEX(MID($A$4:$N$1000,1,2),,11)="NN")*(INDEX($A$4:$N$1000,,13)&gt;=0)*(INDEX($A$4:$N$1000,,13)&lt;&gt;""),MATCH(ROW($A$4:$N$1000),ROW($A$4:$N$1000)),""),ROWS($A$4:A601)),COLUMNS($A$1:A598)),"")</f>
        <v/>
      </c>
      <c r="AV601" s="4" t="str">
        <f>IFERROR(VLOOKUP(AU601,$A:$N,13,0),"")</f>
        <v/>
      </c>
      <c r="AW601" s="4" t="str">
        <f ca="1"/>
        <v/>
      </c>
      <c r="AX601" s="4" t="str">
        <f ca="1"/>
        <v/>
      </c>
      <c r="AY601" s="4" t="str">
        <f ca="1">IFERROR(VLOOKUP(AW601,$A:$C,4,0),"")</f>
        <v/>
      </c>
    </row>
    <row r="602" spans="1:5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 s="20"/>
      <c r="Q602" s="4" t="str" cm="1">
        <f t="array" ref="Q602">IFERROR(INDEX($A$4:$N$1000,SMALL(IF((INDEX(MID($A$4:$N$1000,1,2),,11)&lt;&gt;"NN")*(INDEX($A$4:$N$1000,,13)&gt;=100)*(INDEX($A$4:$N$1000,,13)&lt;&gt;""),MATCH(ROW($A$4:$N$1000),ROW($A$4:$N$1000)),""),ROWS($A$4:A602)),COLUMNS($A$1:A599)),"")</f>
        <v/>
      </c>
      <c r="R602" s="4" t="str">
        <f>IFERROR(VLOOKUP(Q602,$A:$N,13,0),"")</f>
        <v/>
      </c>
      <c r="S602" s="4" t="str">
        <f ca="1"/>
        <v/>
      </c>
      <c r="T602" s="4" t="str">
        <f ca="1"/>
        <v/>
      </c>
      <c r="U602" s="4" t="str">
        <f t="shared" ca="1" si="55"/>
        <v/>
      </c>
      <c r="X602" s="4" t="str">
        <f>IFERROR(VLOOKUP(V602,$A:$C,4,0),"")</f>
        <v/>
      </c>
      <c r="AA602" s="4" t="str">
        <f t="shared" si="56"/>
        <v/>
      </c>
      <c r="AB602" s="8" t="str" cm="1">
        <f t="array" ref="AB602">IFERROR(INDEX($A$4:$N$1000,SMALL(IF((INDEX(MID($A$4:$N$1000,1,2),,11)&lt;&gt;"NN")*(INDEX($A$4:$N$1000,,13)&gt;=50)*(INDEX($A$4:$N$1000,,13)&lt;100)*(INDEX($A$4:$N$1000,,13)&lt;&gt;""),MATCH(ROW($A$4:$N$1000),ROW($A$4:$N$1000)),""),ROWS($A$4:A602)),COLUMNS($A$1:A599)),"")</f>
        <v/>
      </c>
      <c r="AC602" s="4" t="str">
        <f>IFERROR(VLOOKUP(AB602,$A:$N,13,0),"")</f>
        <v/>
      </c>
      <c r="AD602" s="4" t="str">
        <f ca="1"/>
        <v/>
      </c>
      <c r="AE602" s="4" t="str">
        <f ca="1"/>
        <v/>
      </c>
      <c r="AF602" s="4" t="str">
        <f t="shared" ca="1" si="57"/>
        <v/>
      </c>
      <c r="AI602" s="4" t="str">
        <f>IFERROR(VLOOKUP(AG602,$A:$C,4,0),"")</f>
        <v/>
      </c>
      <c r="AL602" s="4" t="str">
        <f>IFERROR(VLOOKUP(AJ602,$A:$C,4,0),"")</f>
        <v/>
      </c>
      <c r="AM602" s="8" t="str" cm="1">
        <f t="array" ref="AM602">IFERROR(INDEX($A$4:$N$1000,SMALL(IF((INDEX(MID($A$4:$N$1000,1,2),,11)&lt;&gt;"NN")*(INDEX($A$4:$N$1000,,13)&gt;=0)*(INDEX($A$4:$N$1000,,13)&lt;50)*(INDEX($A$4:$N$1000,,13)&lt;&gt;""),MATCH(ROW($A$4:$N$1000),ROW($A$4:$N$1000)),""),ROWS($A$4:A602)),COLUMNS($A$1:A599)),"")</f>
        <v/>
      </c>
      <c r="AN602" s="4" t="str">
        <f>IFERROR(VLOOKUP(AM602,$A:$N,13,0),"")</f>
        <v/>
      </c>
      <c r="AO602" s="4" t="str">
        <f ca="1"/>
        <v/>
      </c>
      <c r="AP602" s="4" t="str">
        <f ca="1"/>
        <v/>
      </c>
      <c r="AQ602" s="4" t="str">
        <f t="shared" ca="1" si="58"/>
        <v/>
      </c>
      <c r="AT602" s="4" t="str">
        <f>IFERROR(VLOOKUP(AR602,$A:$C,4,0),"")</f>
        <v/>
      </c>
      <c r="AU602" s="8" t="str" cm="1">
        <f t="array" ref="AU602">IFERROR(INDEX($A$4:$N$1000,SMALL(IF((INDEX(MID($A$4:$N$1000,1,2),,11)="NN")*(INDEX($A$4:$N$1000,,13)&gt;=0)*(INDEX($A$4:$N$1000,,13)&lt;&gt;""),MATCH(ROW($A$4:$N$1000),ROW($A$4:$N$1000)),""),ROWS($A$4:A602)),COLUMNS($A$1:A599)),"")</f>
        <v/>
      </c>
      <c r="AV602" s="4" t="str">
        <f>IFERROR(VLOOKUP(AU602,$A:$N,13,0),"")</f>
        <v/>
      </c>
      <c r="AW602" s="4" t="str">
        <f ca="1"/>
        <v/>
      </c>
      <c r="AX602" s="4" t="str">
        <f ca="1"/>
        <v/>
      </c>
      <c r="AY602" s="4" t="str">
        <f ca="1">IFERROR(VLOOKUP(AW602,$A:$C,4,0),"")</f>
        <v/>
      </c>
    </row>
    <row r="603" spans="1:5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 s="20"/>
      <c r="Q603" s="4" t="str" cm="1">
        <f t="array" ref="Q603">IFERROR(INDEX($A$4:$N$1000,SMALL(IF((INDEX(MID($A$4:$N$1000,1,2),,11)&lt;&gt;"NN")*(INDEX($A$4:$N$1000,,13)&gt;=100)*(INDEX($A$4:$N$1000,,13)&lt;&gt;""),MATCH(ROW($A$4:$N$1000),ROW($A$4:$N$1000)),""),ROWS($A$4:A603)),COLUMNS($A$1:A600)),"")</f>
        <v/>
      </c>
      <c r="R603" s="4" t="str">
        <f>IFERROR(VLOOKUP(Q603,$A:$N,13,0),"")</f>
        <v/>
      </c>
      <c r="S603" s="4" t="str">
        <f ca="1"/>
        <v/>
      </c>
      <c r="T603" s="4" t="str">
        <f ca="1"/>
        <v/>
      </c>
      <c r="U603" s="4" t="str">
        <f t="shared" ca="1" si="55"/>
        <v/>
      </c>
      <c r="X603" s="4" t="str">
        <f>IFERROR(VLOOKUP(V603,$A:$C,4,0),"")</f>
        <v/>
      </c>
      <c r="AA603" s="4" t="str">
        <f t="shared" si="56"/>
        <v/>
      </c>
      <c r="AB603" s="8" t="str" cm="1">
        <f t="array" ref="AB603">IFERROR(INDEX($A$4:$N$1000,SMALL(IF((INDEX(MID($A$4:$N$1000,1,2),,11)&lt;&gt;"NN")*(INDEX($A$4:$N$1000,,13)&gt;=50)*(INDEX($A$4:$N$1000,,13)&lt;100)*(INDEX($A$4:$N$1000,,13)&lt;&gt;""),MATCH(ROW($A$4:$N$1000),ROW($A$4:$N$1000)),""),ROWS($A$4:A603)),COLUMNS($A$1:A600)),"")</f>
        <v/>
      </c>
      <c r="AC603" s="4" t="str">
        <f>IFERROR(VLOOKUP(AB603,$A:$N,13,0),"")</f>
        <v/>
      </c>
      <c r="AD603" s="4" t="str">
        <f ca="1"/>
        <v/>
      </c>
      <c r="AE603" s="4" t="str">
        <f ca="1"/>
        <v/>
      </c>
      <c r="AF603" s="4" t="str">
        <f t="shared" ca="1" si="57"/>
        <v/>
      </c>
      <c r="AI603" s="4" t="str">
        <f>IFERROR(VLOOKUP(AG603,$A:$C,4,0),"")</f>
        <v/>
      </c>
      <c r="AL603" s="4" t="str">
        <f>IFERROR(VLOOKUP(AJ603,$A:$C,4,0),"")</f>
        <v/>
      </c>
      <c r="AM603" s="8" t="str" cm="1">
        <f t="array" ref="AM603">IFERROR(INDEX($A$4:$N$1000,SMALL(IF((INDEX(MID($A$4:$N$1000,1,2),,11)&lt;&gt;"NN")*(INDEX($A$4:$N$1000,,13)&gt;=0)*(INDEX($A$4:$N$1000,,13)&lt;50)*(INDEX($A$4:$N$1000,,13)&lt;&gt;""),MATCH(ROW($A$4:$N$1000),ROW($A$4:$N$1000)),""),ROWS($A$4:A603)),COLUMNS($A$1:A600)),"")</f>
        <v/>
      </c>
      <c r="AN603" s="4" t="str">
        <f>IFERROR(VLOOKUP(AM603,$A:$N,13,0),"")</f>
        <v/>
      </c>
      <c r="AO603" s="4" t="str">
        <f ca="1"/>
        <v/>
      </c>
      <c r="AP603" s="4" t="str">
        <f ca="1"/>
        <v/>
      </c>
      <c r="AQ603" s="4" t="str">
        <f t="shared" ca="1" si="58"/>
        <v/>
      </c>
      <c r="AT603" s="4" t="str">
        <f>IFERROR(VLOOKUP(AR603,$A:$C,4,0),"")</f>
        <v/>
      </c>
      <c r="AU603" s="8" t="str" cm="1">
        <f t="array" ref="AU603">IFERROR(INDEX($A$4:$N$1000,SMALL(IF((INDEX(MID($A$4:$N$1000,1,2),,11)="NN")*(INDEX($A$4:$N$1000,,13)&gt;=0)*(INDEX($A$4:$N$1000,,13)&lt;&gt;""),MATCH(ROW($A$4:$N$1000),ROW($A$4:$N$1000)),""),ROWS($A$4:A603)),COLUMNS($A$1:A600)),"")</f>
        <v/>
      </c>
      <c r="AV603" s="4" t="str">
        <f>IFERROR(VLOOKUP(AU603,$A:$N,13,0),"")</f>
        <v/>
      </c>
      <c r="AW603" s="4" t="str">
        <f ca="1"/>
        <v/>
      </c>
      <c r="AX603" s="4" t="str">
        <f ca="1"/>
        <v/>
      </c>
      <c r="AY603" s="4" t="str">
        <f ca="1">IFERROR(VLOOKUP(AW603,$A:$C,4,0),"")</f>
        <v/>
      </c>
    </row>
    <row r="604" spans="1:5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 s="20"/>
      <c r="Q604" s="4" t="str" cm="1">
        <f t="array" ref="Q604">IFERROR(INDEX($A$4:$N$1000,SMALL(IF((INDEX(MID($A$4:$N$1000,1,2),,11)&lt;&gt;"NN")*(INDEX($A$4:$N$1000,,13)&gt;=100)*(INDEX($A$4:$N$1000,,13)&lt;&gt;""),MATCH(ROW($A$4:$N$1000),ROW($A$4:$N$1000)),""),ROWS($A$4:A604)),COLUMNS($A$1:A601)),"")</f>
        <v/>
      </c>
      <c r="R604" s="4" t="str">
        <f>IFERROR(VLOOKUP(Q604,$A:$N,13,0),"")</f>
        <v/>
      </c>
      <c r="S604" s="4" t="str">
        <f ca="1"/>
        <v/>
      </c>
      <c r="T604" s="4" t="str">
        <f ca="1"/>
        <v/>
      </c>
      <c r="U604" s="4" t="str">
        <f t="shared" ca="1" si="55"/>
        <v/>
      </c>
      <c r="X604" s="4" t="str">
        <f>IFERROR(VLOOKUP(V604,$A:$C,4,0),"")</f>
        <v/>
      </c>
      <c r="AA604" s="4" t="str">
        <f t="shared" si="56"/>
        <v/>
      </c>
      <c r="AB604" s="8" t="str" cm="1">
        <f t="array" ref="AB604">IFERROR(INDEX($A$4:$N$1000,SMALL(IF((INDEX(MID($A$4:$N$1000,1,2),,11)&lt;&gt;"NN")*(INDEX($A$4:$N$1000,,13)&gt;=50)*(INDEX($A$4:$N$1000,,13)&lt;100)*(INDEX($A$4:$N$1000,,13)&lt;&gt;""),MATCH(ROW($A$4:$N$1000),ROW($A$4:$N$1000)),""),ROWS($A$4:A604)),COLUMNS($A$1:A601)),"")</f>
        <v/>
      </c>
      <c r="AC604" s="4" t="str">
        <f>IFERROR(VLOOKUP(AB604,$A:$N,13,0),"")</f>
        <v/>
      </c>
      <c r="AD604" s="4" t="str">
        <f ca="1"/>
        <v/>
      </c>
      <c r="AE604" s="4" t="str">
        <f ca="1"/>
        <v/>
      </c>
      <c r="AF604" s="4" t="str">
        <f t="shared" ca="1" si="57"/>
        <v/>
      </c>
      <c r="AI604" s="4" t="str">
        <f>IFERROR(VLOOKUP(AG604,$A:$C,4,0),"")</f>
        <v/>
      </c>
      <c r="AL604" s="4" t="str">
        <f>IFERROR(VLOOKUP(AJ604,$A:$C,4,0),"")</f>
        <v/>
      </c>
      <c r="AM604" s="8" t="str" cm="1">
        <f t="array" ref="AM604">IFERROR(INDEX($A$4:$N$1000,SMALL(IF((INDEX(MID($A$4:$N$1000,1,2),,11)&lt;&gt;"NN")*(INDEX($A$4:$N$1000,,13)&gt;=0)*(INDEX($A$4:$N$1000,,13)&lt;50)*(INDEX($A$4:$N$1000,,13)&lt;&gt;""),MATCH(ROW($A$4:$N$1000),ROW($A$4:$N$1000)),""),ROWS($A$4:A604)),COLUMNS($A$1:A601)),"")</f>
        <v/>
      </c>
      <c r="AN604" s="4" t="str">
        <f>IFERROR(VLOOKUP(AM604,$A:$N,13,0),"")</f>
        <v/>
      </c>
      <c r="AO604" s="4" t="str">
        <f ca="1"/>
        <v/>
      </c>
      <c r="AP604" s="4" t="str">
        <f ca="1"/>
        <v/>
      </c>
      <c r="AQ604" s="4" t="str">
        <f t="shared" ca="1" si="58"/>
        <v/>
      </c>
      <c r="AT604" s="4" t="str">
        <f>IFERROR(VLOOKUP(AR604,$A:$C,4,0),"")</f>
        <v/>
      </c>
      <c r="AU604" s="8" t="str" cm="1">
        <f t="array" ref="AU604">IFERROR(INDEX($A$4:$N$1000,SMALL(IF((INDEX(MID($A$4:$N$1000,1,2),,11)="NN")*(INDEX($A$4:$N$1000,,13)&gt;=0)*(INDEX($A$4:$N$1000,,13)&lt;&gt;""),MATCH(ROW($A$4:$N$1000),ROW($A$4:$N$1000)),""),ROWS($A$4:A604)),COLUMNS($A$1:A601)),"")</f>
        <v/>
      </c>
      <c r="AV604" s="4" t="str">
        <f>IFERROR(VLOOKUP(AU604,$A:$N,13,0),"")</f>
        <v/>
      </c>
      <c r="AW604" s="4" t="str">
        <f ca="1"/>
        <v/>
      </c>
      <c r="AX604" s="4" t="str">
        <f ca="1"/>
        <v/>
      </c>
      <c r="AY604" s="4" t="str">
        <f ca="1">IFERROR(VLOOKUP(AW604,$A:$C,4,0),"")</f>
        <v/>
      </c>
    </row>
    <row r="605" spans="1:5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 s="20"/>
      <c r="Q605" s="4" t="str" cm="1">
        <f t="array" ref="Q605">IFERROR(INDEX($A$4:$N$1000,SMALL(IF((INDEX(MID($A$4:$N$1000,1,2),,11)&lt;&gt;"NN")*(INDEX($A$4:$N$1000,,13)&gt;=100)*(INDEX($A$4:$N$1000,,13)&lt;&gt;""),MATCH(ROW($A$4:$N$1000),ROW($A$4:$N$1000)),""),ROWS($A$4:A605)),COLUMNS($A$1:A602)),"")</f>
        <v/>
      </c>
      <c r="R605" s="4" t="str">
        <f>IFERROR(VLOOKUP(Q605,$A:$N,13,0),"")</f>
        <v/>
      </c>
      <c r="S605" s="4" t="str">
        <f ca="1"/>
        <v/>
      </c>
      <c r="T605" s="4" t="str">
        <f ca="1"/>
        <v/>
      </c>
      <c r="U605" s="4" t="str">
        <f t="shared" ca="1" si="55"/>
        <v/>
      </c>
      <c r="X605" s="4" t="str">
        <f>IFERROR(VLOOKUP(V605,$A:$C,4,0),"")</f>
        <v/>
      </c>
      <c r="AA605" s="4" t="str">
        <f t="shared" si="56"/>
        <v/>
      </c>
      <c r="AB605" s="8" t="str" cm="1">
        <f t="array" ref="AB605">IFERROR(INDEX($A$4:$N$1000,SMALL(IF((INDEX(MID($A$4:$N$1000,1,2),,11)&lt;&gt;"NN")*(INDEX($A$4:$N$1000,,13)&gt;=50)*(INDEX($A$4:$N$1000,,13)&lt;100)*(INDEX($A$4:$N$1000,,13)&lt;&gt;""),MATCH(ROW($A$4:$N$1000),ROW($A$4:$N$1000)),""),ROWS($A$4:A605)),COLUMNS($A$1:A602)),"")</f>
        <v/>
      </c>
      <c r="AC605" s="4" t="str">
        <f>IFERROR(VLOOKUP(AB605,$A:$N,13,0),"")</f>
        <v/>
      </c>
      <c r="AD605" s="4" t="str">
        <f ca="1"/>
        <v/>
      </c>
      <c r="AE605" s="4" t="str">
        <f ca="1"/>
        <v/>
      </c>
      <c r="AF605" s="4" t="str">
        <f t="shared" ca="1" si="57"/>
        <v/>
      </c>
      <c r="AI605" s="4" t="str">
        <f>IFERROR(VLOOKUP(AG605,$A:$C,4,0),"")</f>
        <v/>
      </c>
      <c r="AL605" s="4" t="str">
        <f>IFERROR(VLOOKUP(AJ605,$A:$C,4,0),"")</f>
        <v/>
      </c>
      <c r="AM605" s="8" t="str" cm="1">
        <f t="array" ref="AM605">IFERROR(INDEX($A$4:$N$1000,SMALL(IF((INDEX(MID($A$4:$N$1000,1,2),,11)&lt;&gt;"NN")*(INDEX($A$4:$N$1000,,13)&gt;=0)*(INDEX($A$4:$N$1000,,13)&lt;50)*(INDEX($A$4:$N$1000,,13)&lt;&gt;""),MATCH(ROW($A$4:$N$1000),ROW($A$4:$N$1000)),""),ROWS($A$4:A605)),COLUMNS($A$1:A602)),"")</f>
        <v/>
      </c>
      <c r="AN605" s="4" t="str">
        <f>IFERROR(VLOOKUP(AM605,$A:$N,13,0),"")</f>
        <v/>
      </c>
      <c r="AO605" s="4" t="str">
        <f ca="1"/>
        <v/>
      </c>
      <c r="AP605" s="4" t="str">
        <f ca="1"/>
        <v/>
      </c>
      <c r="AQ605" s="4" t="str">
        <f t="shared" ca="1" si="58"/>
        <v/>
      </c>
      <c r="AT605" s="4" t="str">
        <f>IFERROR(VLOOKUP(AR605,$A:$C,4,0),"")</f>
        <v/>
      </c>
      <c r="AU605" s="8" t="str" cm="1">
        <f t="array" ref="AU605">IFERROR(INDEX($A$4:$N$1000,SMALL(IF((INDEX(MID($A$4:$N$1000,1,2),,11)="NN")*(INDEX($A$4:$N$1000,,13)&gt;=0)*(INDEX($A$4:$N$1000,,13)&lt;&gt;""),MATCH(ROW($A$4:$N$1000),ROW($A$4:$N$1000)),""),ROWS($A$4:A605)),COLUMNS($A$1:A602)),"")</f>
        <v/>
      </c>
      <c r="AV605" s="4" t="str">
        <f>IFERROR(VLOOKUP(AU605,$A:$N,13,0),"")</f>
        <v/>
      </c>
      <c r="AW605" s="4" t="str">
        <f ca="1"/>
        <v/>
      </c>
      <c r="AX605" s="4" t="str">
        <f ca="1"/>
        <v/>
      </c>
      <c r="AY605" s="4" t="str">
        <f ca="1">IFERROR(VLOOKUP(AW605,$A:$C,4,0),"")</f>
        <v/>
      </c>
    </row>
    <row r="606" spans="1:5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 s="20"/>
      <c r="Q606" s="4" t="str" cm="1">
        <f t="array" ref="Q606">IFERROR(INDEX($A$4:$N$1000,SMALL(IF((INDEX(MID($A$4:$N$1000,1,2),,11)&lt;&gt;"NN")*(INDEX($A$4:$N$1000,,13)&gt;=100)*(INDEX($A$4:$N$1000,,13)&lt;&gt;""),MATCH(ROW($A$4:$N$1000),ROW($A$4:$N$1000)),""),ROWS($A$4:A606)),COLUMNS($A$1:A603)),"")</f>
        <v/>
      </c>
      <c r="R606" s="4" t="str">
        <f>IFERROR(VLOOKUP(Q606,$A:$N,13,0),"")</f>
        <v/>
      </c>
      <c r="S606" s="4" t="str">
        <f ca="1"/>
        <v/>
      </c>
      <c r="T606" s="4" t="str">
        <f ca="1"/>
        <v/>
      </c>
      <c r="U606" s="4" t="str">
        <f t="shared" ca="1" si="55"/>
        <v/>
      </c>
      <c r="X606" s="4" t="str">
        <f>IFERROR(VLOOKUP(V606,$A:$C,4,0),"")</f>
        <v/>
      </c>
      <c r="AA606" s="4" t="str">
        <f t="shared" si="56"/>
        <v/>
      </c>
      <c r="AB606" s="8" t="str" cm="1">
        <f t="array" ref="AB606">IFERROR(INDEX($A$4:$N$1000,SMALL(IF((INDEX(MID($A$4:$N$1000,1,2),,11)&lt;&gt;"NN")*(INDEX($A$4:$N$1000,,13)&gt;=50)*(INDEX($A$4:$N$1000,,13)&lt;100)*(INDEX($A$4:$N$1000,,13)&lt;&gt;""),MATCH(ROW($A$4:$N$1000),ROW($A$4:$N$1000)),""),ROWS($A$4:A606)),COLUMNS($A$1:A603)),"")</f>
        <v/>
      </c>
      <c r="AC606" s="4" t="str">
        <f>IFERROR(VLOOKUP(AB606,$A:$N,13,0),"")</f>
        <v/>
      </c>
      <c r="AD606" s="4" t="str">
        <f ca="1"/>
        <v/>
      </c>
      <c r="AE606" s="4" t="str">
        <f ca="1"/>
        <v/>
      </c>
      <c r="AF606" s="4" t="str">
        <f t="shared" ca="1" si="57"/>
        <v/>
      </c>
      <c r="AI606" s="4" t="str">
        <f>IFERROR(VLOOKUP(AG606,$A:$C,4,0),"")</f>
        <v/>
      </c>
      <c r="AL606" s="4" t="str">
        <f>IFERROR(VLOOKUP(AJ606,$A:$C,4,0),"")</f>
        <v/>
      </c>
      <c r="AM606" s="8" t="str" cm="1">
        <f t="array" ref="AM606">IFERROR(INDEX($A$4:$N$1000,SMALL(IF((INDEX(MID($A$4:$N$1000,1,2),,11)&lt;&gt;"NN")*(INDEX($A$4:$N$1000,,13)&gt;=0)*(INDEX($A$4:$N$1000,,13)&lt;50)*(INDEX($A$4:$N$1000,,13)&lt;&gt;""),MATCH(ROW($A$4:$N$1000),ROW($A$4:$N$1000)),""),ROWS($A$4:A606)),COLUMNS($A$1:A603)),"")</f>
        <v/>
      </c>
      <c r="AN606" s="4" t="str">
        <f>IFERROR(VLOOKUP(AM606,$A:$N,13,0),"")</f>
        <v/>
      </c>
      <c r="AO606" s="4" t="str">
        <f ca="1"/>
        <v/>
      </c>
      <c r="AP606" s="4" t="str">
        <f ca="1"/>
        <v/>
      </c>
      <c r="AQ606" s="4" t="str">
        <f t="shared" ca="1" si="58"/>
        <v/>
      </c>
      <c r="AT606" s="4" t="str">
        <f>IFERROR(VLOOKUP(AR606,$A:$C,4,0),"")</f>
        <v/>
      </c>
      <c r="AU606" s="8" t="str" cm="1">
        <f t="array" ref="AU606">IFERROR(INDEX($A$4:$N$1000,SMALL(IF((INDEX(MID($A$4:$N$1000,1,2),,11)="NN")*(INDEX($A$4:$N$1000,,13)&gt;=0)*(INDEX($A$4:$N$1000,,13)&lt;&gt;""),MATCH(ROW($A$4:$N$1000),ROW($A$4:$N$1000)),""),ROWS($A$4:A606)),COLUMNS($A$1:A603)),"")</f>
        <v/>
      </c>
      <c r="AV606" s="4" t="str">
        <f>IFERROR(VLOOKUP(AU606,$A:$N,13,0),"")</f>
        <v/>
      </c>
      <c r="AW606" s="4" t="str">
        <f ca="1"/>
        <v/>
      </c>
      <c r="AX606" s="4" t="str">
        <f ca="1"/>
        <v/>
      </c>
      <c r="AY606" s="4" t="str">
        <f ca="1">IFERROR(VLOOKUP(AW606,$A:$C,4,0),"")</f>
        <v/>
      </c>
    </row>
    <row r="607" spans="1:5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 s="20"/>
      <c r="Q607" s="4" t="str" cm="1">
        <f t="array" ref="Q607">IFERROR(INDEX($A$4:$N$1000,SMALL(IF((INDEX(MID($A$4:$N$1000,1,2),,11)&lt;&gt;"NN")*(INDEX($A$4:$N$1000,,13)&gt;=100)*(INDEX($A$4:$N$1000,,13)&lt;&gt;""),MATCH(ROW($A$4:$N$1000),ROW($A$4:$N$1000)),""),ROWS($A$4:A607)),COLUMNS($A$1:A604)),"")</f>
        <v/>
      </c>
      <c r="R607" s="4" t="str">
        <f>IFERROR(VLOOKUP(Q607,$A:$N,13,0),"")</f>
        <v/>
      </c>
      <c r="S607" s="4" t="str">
        <f ca="1"/>
        <v/>
      </c>
      <c r="T607" s="4" t="str">
        <f ca="1"/>
        <v/>
      </c>
      <c r="U607" s="4" t="str">
        <f t="shared" ca="1" si="55"/>
        <v/>
      </c>
      <c r="X607" s="4" t="str">
        <f>IFERROR(VLOOKUP(V607,$A:$C,4,0),"")</f>
        <v/>
      </c>
      <c r="AA607" s="4" t="str">
        <f t="shared" si="56"/>
        <v/>
      </c>
      <c r="AB607" s="8" t="str" cm="1">
        <f t="array" ref="AB607">IFERROR(INDEX($A$4:$N$1000,SMALL(IF((INDEX(MID($A$4:$N$1000,1,2),,11)&lt;&gt;"NN")*(INDEX($A$4:$N$1000,,13)&gt;=50)*(INDEX($A$4:$N$1000,,13)&lt;100)*(INDEX($A$4:$N$1000,,13)&lt;&gt;""),MATCH(ROW($A$4:$N$1000),ROW($A$4:$N$1000)),""),ROWS($A$4:A607)),COLUMNS($A$1:A604)),"")</f>
        <v/>
      </c>
      <c r="AC607" s="4" t="str">
        <f>IFERROR(VLOOKUP(AB607,$A:$N,13,0),"")</f>
        <v/>
      </c>
      <c r="AD607" s="4" t="str">
        <f ca="1"/>
        <v/>
      </c>
      <c r="AE607" s="4" t="str">
        <f ca="1"/>
        <v/>
      </c>
      <c r="AF607" s="4" t="str">
        <f t="shared" ca="1" si="57"/>
        <v/>
      </c>
      <c r="AI607" s="4" t="str">
        <f>IFERROR(VLOOKUP(AG607,$A:$C,4,0),"")</f>
        <v/>
      </c>
      <c r="AL607" s="4" t="str">
        <f>IFERROR(VLOOKUP(AJ607,$A:$C,4,0),"")</f>
        <v/>
      </c>
      <c r="AM607" s="8" t="str" cm="1">
        <f t="array" ref="AM607">IFERROR(INDEX($A$4:$N$1000,SMALL(IF((INDEX(MID($A$4:$N$1000,1,2),,11)&lt;&gt;"NN")*(INDEX($A$4:$N$1000,,13)&gt;=0)*(INDEX($A$4:$N$1000,,13)&lt;50)*(INDEX($A$4:$N$1000,,13)&lt;&gt;""),MATCH(ROW($A$4:$N$1000),ROW($A$4:$N$1000)),""),ROWS($A$4:A607)),COLUMNS($A$1:A604)),"")</f>
        <v/>
      </c>
      <c r="AN607" s="4" t="str">
        <f>IFERROR(VLOOKUP(AM607,$A:$N,13,0),"")</f>
        <v/>
      </c>
      <c r="AO607" s="4" t="str">
        <f ca="1"/>
        <v/>
      </c>
      <c r="AP607" s="4" t="str">
        <f ca="1"/>
        <v/>
      </c>
      <c r="AQ607" s="4" t="str">
        <f t="shared" ca="1" si="58"/>
        <v/>
      </c>
      <c r="AT607" s="4" t="str">
        <f>IFERROR(VLOOKUP(AR607,$A:$C,4,0),"")</f>
        <v/>
      </c>
      <c r="AU607" s="8" t="str" cm="1">
        <f t="array" ref="AU607">IFERROR(INDEX($A$4:$N$1000,SMALL(IF((INDEX(MID($A$4:$N$1000,1,2),,11)="NN")*(INDEX($A$4:$N$1000,,13)&gt;=0)*(INDEX($A$4:$N$1000,,13)&lt;&gt;""),MATCH(ROW($A$4:$N$1000),ROW($A$4:$N$1000)),""),ROWS($A$4:A607)),COLUMNS($A$1:A604)),"")</f>
        <v/>
      </c>
      <c r="AV607" s="4" t="str">
        <f>IFERROR(VLOOKUP(AU607,$A:$N,13,0),"")</f>
        <v/>
      </c>
      <c r="AW607" s="4" t="str">
        <f ca="1"/>
        <v/>
      </c>
      <c r="AX607" s="4" t="str">
        <f ca="1"/>
        <v/>
      </c>
      <c r="AY607" s="4" t="str">
        <f ca="1">IFERROR(VLOOKUP(AW607,$A:$C,4,0),"")</f>
        <v/>
      </c>
    </row>
    <row r="608" spans="1:5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 s="20"/>
      <c r="Q608" s="4" t="str" cm="1">
        <f t="array" ref="Q608">IFERROR(INDEX($A$4:$N$1000,SMALL(IF((INDEX(MID($A$4:$N$1000,1,2),,11)&lt;&gt;"NN")*(INDEX($A$4:$N$1000,,13)&gt;=100)*(INDEX($A$4:$N$1000,,13)&lt;&gt;""),MATCH(ROW($A$4:$N$1000),ROW($A$4:$N$1000)),""),ROWS($A$4:A608)),COLUMNS($A$1:A605)),"")</f>
        <v/>
      </c>
      <c r="R608" s="4" t="str">
        <f>IFERROR(VLOOKUP(Q608,$A:$N,13,0),"")</f>
        <v/>
      </c>
      <c r="S608" s="4" t="str">
        <f ca="1"/>
        <v/>
      </c>
      <c r="T608" s="4" t="str">
        <f ca="1"/>
        <v/>
      </c>
      <c r="U608" s="4" t="str">
        <f t="shared" ca="1" si="55"/>
        <v/>
      </c>
      <c r="X608" s="4" t="str">
        <f>IFERROR(VLOOKUP(V608,$A:$C,4,0),"")</f>
        <v/>
      </c>
      <c r="AA608" s="4" t="str">
        <f t="shared" si="56"/>
        <v/>
      </c>
      <c r="AB608" s="8" t="str" cm="1">
        <f t="array" ref="AB608">IFERROR(INDEX($A$4:$N$1000,SMALL(IF((INDEX(MID($A$4:$N$1000,1,2),,11)&lt;&gt;"NN")*(INDEX($A$4:$N$1000,,13)&gt;=50)*(INDEX($A$4:$N$1000,,13)&lt;100)*(INDEX($A$4:$N$1000,,13)&lt;&gt;""),MATCH(ROW($A$4:$N$1000),ROW($A$4:$N$1000)),""),ROWS($A$4:A608)),COLUMNS($A$1:A605)),"")</f>
        <v/>
      </c>
      <c r="AC608" s="4" t="str">
        <f>IFERROR(VLOOKUP(AB608,$A:$N,13,0),"")</f>
        <v/>
      </c>
      <c r="AD608" s="4" t="str">
        <f ca="1"/>
        <v/>
      </c>
      <c r="AE608" s="4" t="str">
        <f ca="1"/>
        <v/>
      </c>
      <c r="AF608" s="4" t="str">
        <f t="shared" ca="1" si="57"/>
        <v/>
      </c>
      <c r="AI608" s="4" t="str">
        <f>IFERROR(VLOOKUP(AG608,$A:$C,4,0),"")</f>
        <v/>
      </c>
      <c r="AL608" s="4" t="str">
        <f>IFERROR(VLOOKUP(AJ608,$A:$C,4,0),"")</f>
        <v/>
      </c>
      <c r="AM608" s="8" t="str" cm="1">
        <f t="array" ref="AM608">IFERROR(INDEX($A$4:$N$1000,SMALL(IF((INDEX(MID($A$4:$N$1000,1,2),,11)&lt;&gt;"NN")*(INDEX($A$4:$N$1000,,13)&gt;=0)*(INDEX($A$4:$N$1000,,13)&lt;50)*(INDEX($A$4:$N$1000,,13)&lt;&gt;""),MATCH(ROW($A$4:$N$1000),ROW($A$4:$N$1000)),""),ROWS($A$4:A608)),COLUMNS($A$1:A605)),"")</f>
        <v/>
      </c>
      <c r="AN608" s="4" t="str">
        <f>IFERROR(VLOOKUP(AM608,$A:$N,13,0),"")</f>
        <v/>
      </c>
      <c r="AO608" s="4" t="str">
        <f ca="1"/>
        <v/>
      </c>
      <c r="AP608" s="4" t="str">
        <f ca="1"/>
        <v/>
      </c>
      <c r="AQ608" s="4" t="str">
        <f t="shared" ca="1" si="58"/>
        <v/>
      </c>
      <c r="AT608" s="4" t="str">
        <f>IFERROR(VLOOKUP(AR608,$A:$C,4,0),"")</f>
        <v/>
      </c>
      <c r="AU608" s="8" t="str" cm="1">
        <f t="array" ref="AU608">IFERROR(INDEX($A$4:$N$1000,SMALL(IF((INDEX(MID($A$4:$N$1000,1,2),,11)="NN")*(INDEX($A$4:$N$1000,,13)&gt;=0)*(INDEX($A$4:$N$1000,,13)&lt;&gt;""),MATCH(ROW($A$4:$N$1000),ROW($A$4:$N$1000)),""),ROWS($A$4:A608)),COLUMNS($A$1:A605)),"")</f>
        <v/>
      </c>
      <c r="AV608" s="4" t="str">
        <f>IFERROR(VLOOKUP(AU608,$A:$N,13,0),"")</f>
        <v/>
      </c>
      <c r="AW608" s="4" t="str">
        <f ca="1"/>
        <v/>
      </c>
      <c r="AX608" s="4" t="str">
        <f ca="1"/>
        <v/>
      </c>
      <c r="AY608" s="4" t="str">
        <f ca="1">IFERROR(VLOOKUP(AW608,$A:$C,4,0),"")</f>
        <v/>
      </c>
    </row>
    <row r="609" spans="1:5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 s="20"/>
      <c r="Q609" s="4" t="str" cm="1">
        <f t="array" ref="Q609">IFERROR(INDEX($A$4:$N$1000,SMALL(IF((INDEX(MID($A$4:$N$1000,1,2),,11)&lt;&gt;"NN")*(INDEX($A$4:$N$1000,,13)&gt;=100)*(INDEX($A$4:$N$1000,,13)&lt;&gt;""),MATCH(ROW($A$4:$N$1000),ROW($A$4:$N$1000)),""),ROWS($A$4:A609)),COLUMNS($A$1:A606)),"")</f>
        <v/>
      </c>
      <c r="R609" s="4" t="str">
        <f>IFERROR(VLOOKUP(Q609,$A:$N,13,0),"")</f>
        <v/>
      </c>
      <c r="S609" s="4" t="str">
        <f ca="1"/>
        <v/>
      </c>
      <c r="T609" s="4" t="str">
        <f ca="1"/>
        <v/>
      </c>
      <c r="U609" s="4" t="str">
        <f t="shared" ca="1" si="55"/>
        <v/>
      </c>
      <c r="X609" s="4" t="str">
        <f>IFERROR(VLOOKUP(V609,$A:$C,4,0),"")</f>
        <v/>
      </c>
      <c r="AA609" s="4" t="str">
        <f t="shared" si="56"/>
        <v/>
      </c>
      <c r="AB609" s="8" t="str" cm="1">
        <f t="array" ref="AB609">IFERROR(INDEX($A$4:$N$1000,SMALL(IF((INDEX(MID($A$4:$N$1000,1,2),,11)&lt;&gt;"NN")*(INDEX($A$4:$N$1000,,13)&gt;=50)*(INDEX($A$4:$N$1000,,13)&lt;100)*(INDEX($A$4:$N$1000,,13)&lt;&gt;""),MATCH(ROW($A$4:$N$1000),ROW($A$4:$N$1000)),""),ROWS($A$4:A609)),COLUMNS($A$1:A606)),"")</f>
        <v/>
      </c>
      <c r="AC609" s="4" t="str">
        <f>IFERROR(VLOOKUP(AB609,$A:$N,13,0),"")</f>
        <v/>
      </c>
      <c r="AD609" s="4" t="str">
        <f ca="1"/>
        <v/>
      </c>
      <c r="AE609" s="4" t="str">
        <f ca="1"/>
        <v/>
      </c>
      <c r="AF609" s="4" t="str">
        <f t="shared" ca="1" si="57"/>
        <v/>
      </c>
      <c r="AI609" s="4" t="str">
        <f>IFERROR(VLOOKUP(AG609,$A:$C,4,0),"")</f>
        <v/>
      </c>
      <c r="AL609" s="4" t="str">
        <f>IFERROR(VLOOKUP(AJ609,$A:$C,4,0),"")</f>
        <v/>
      </c>
      <c r="AM609" s="8" t="str" cm="1">
        <f t="array" ref="AM609">IFERROR(INDEX($A$4:$N$1000,SMALL(IF((INDEX(MID($A$4:$N$1000,1,2),,11)&lt;&gt;"NN")*(INDEX($A$4:$N$1000,,13)&gt;=0)*(INDEX($A$4:$N$1000,,13)&lt;50)*(INDEX($A$4:$N$1000,,13)&lt;&gt;""),MATCH(ROW($A$4:$N$1000),ROW($A$4:$N$1000)),""),ROWS($A$4:A609)),COLUMNS($A$1:A606)),"")</f>
        <v/>
      </c>
      <c r="AN609" s="4" t="str">
        <f>IFERROR(VLOOKUP(AM609,$A:$N,13,0),"")</f>
        <v/>
      </c>
      <c r="AO609" s="4" t="str">
        <f ca="1"/>
        <v/>
      </c>
      <c r="AP609" s="4" t="str">
        <f ca="1"/>
        <v/>
      </c>
      <c r="AQ609" s="4" t="str">
        <f t="shared" ca="1" si="58"/>
        <v/>
      </c>
      <c r="AT609" s="4" t="str">
        <f>IFERROR(VLOOKUP(AR609,$A:$C,4,0),"")</f>
        <v/>
      </c>
      <c r="AU609" s="8" t="str" cm="1">
        <f t="array" ref="AU609">IFERROR(INDEX($A$4:$N$1000,SMALL(IF((INDEX(MID($A$4:$N$1000,1,2),,11)="NN")*(INDEX($A$4:$N$1000,,13)&gt;=0)*(INDEX($A$4:$N$1000,,13)&lt;&gt;""),MATCH(ROW($A$4:$N$1000),ROW($A$4:$N$1000)),""),ROWS($A$4:A609)),COLUMNS($A$1:A606)),"")</f>
        <v/>
      </c>
      <c r="AV609" s="4" t="str">
        <f>IFERROR(VLOOKUP(AU609,$A:$N,13,0),"")</f>
        <v/>
      </c>
      <c r="AW609" s="4" t="str">
        <f ca="1"/>
        <v/>
      </c>
      <c r="AX609" s="4" t="str">
        <f ca="1"/>
        <v/>
      </c>
      <c r="AY609" s="4" t="str">
        <f ca="1">IFERROR(VLOOKUP(AW609,$A:$C,4,0),"")</f>
        <v/>
      </c>
    </row>
    <row r="610" spans="1:5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 s="20"/>
      <c r="Q610" s="4" t="str" cm="1">
        <f t="array" ref="Q610">IFERROR(INDEX($A$4:$N$1000,SMALL(IF((INDEX(MID($A$4:$N$1000,1,2),,11)&lt;&gt;"NN")*(INDEX($A$4:$N$1000,,13)&gt;=100)*(INDEX($A$4:$N$1000,,13)&lt;&gt;""),MATCH(ROW($A$4:$N$1000),ROW($A$4:$N$1000)),""),ROWS($A$4:A610)),COLUMNS($A$1:A607)),"")</f>
        <v/>
      </c>
      <c r="R610" s="4" t="str">
        <f>IFERROR(VLOOKUP(Q610,$A:$N,13,0),"")</f>
        <v/>
      </c>
      <c r="S610" s="4" t="str">
        <f ca="1"/>
        <v/>
      </c>
      <c r="T610" s="4" t="str">
        <f ca="1"/>
        <v/>
      </c>
      <c r="U610" s="4" t="str">
        <f t="shared" ca="1" si="55"/>
        <v/>
      </c>
      <c r="X610" s="4" t="str">
        <f>IFERROR(VLOOKUP(V610,$A:$C,4,0),"")</f>
        <v/>
      </c>
      <c r="AA610" s="4" t="str">
        <f t="shared" si="56"/>
        <v/>
      </c>
      <c r="AB610" s="8" t="str" cm="1">
        <f t="array" ref="AB610">IFERROR(INDEX($A$4:$N$1000,SMALL(IF((INDEX(MID($A$4:$N$1000,1,2),,11)&lt;&gt;"NN")*(INDEX($A$4:$N$1000,,13)&gt;=50)*(INDEX($A$4:$N$1000,,13)&lt;100)*(INDEX($A$4:$N$1000,,13)&lt;&gt;""),MATCH(ROW($A$4:$N$1000),ROW($A$4:$N$1000)),""),ROWS($A$4:A610)),COLUMNS($A$1:A607)),"")</f>
        <v/>
      </c>
      <c r="AC610" s="4" t="str">
        <f>IFERROR(VLOOKUP(AB610,$A:$N,13,0),"")</f>
        <v/>
      </c>
      <c r="AD610" s="4" t="str">
        <f ca="1"/>
        <v/>
      </c>
      <c r="AE610" s="4" t="str">
        <f ca="1"/>
        <v/>
      </c>
      <c r="AF610" s="4" t="str">
        <f t="shared" ca="1" si="57"/>
        <v/>
      </c>
      <c r="AI610" s="4" t="str">
        <f>IFERROR(VLOOKUP(AG610,$A:$C,4,0),"")</f>
        <v/>
      </c>
      <c r="AL610" s="4" t="str">
        <f>IFERROR(VLOOKUP(AJ610,$A:$C,4,0),"")</f>
        <v/>
      </c>
      <c r="AM610" s="8" t="str" cm="1">
        <f t="array" ref="AM610">IFERROR(INDEX($A$4:$N$1000,SMALL(IF((INDEX(MID($A$4:$N$1000,1,2),,11)&lt;&gt;"NN")*(INDEX($A$4:$N$1000,,13)&gt;=0)*(INDEX($A$4:$N$1000,,13)&lt;50)*(INDEX($A$4:$N$1000,,13)&lt;&gt;""),MATCH(ROW($A$4:$N$1000),ROW($A$4:$N$1000)),""),ROWS($A$4:A610)),COLUMNS($A$1:A607)),"")</f>
        <v/>
      </c>
      <c r="AN610" s="4" t="str">
        <f>IFERROR(VLOOKUP(AM610,$A:$N,13,0),"")</f>
        <v/>
      </c>
      <c r="AO610" s="4" t="str">
        <f ca="1"/>
        <v/>
      </c>
      <c r="AP610" s="4" t="str">
        <f ca="1"/>
        <v/>
      </c>
      <c r="AQ610" s="4" t="str">
        <f t="shared" ca="1" si="58"/>
        <v/>
      </c>
      <c r="AT610" s="4" t="str">
        <f>IFERROR(VLOOKUP(AR610,$A:$C,4,0),"")</f>
        <v/>
      </c>
      <c r="AU610" s="8" t="str" cm="1">
        <f t="array" ref="AU610">IFERROR(INDEX($A$4:$N$1000,SMALL(IF((INDEX(MID($A$4:$N$1000,1,2),,11)="NN")*(INDEX($A$4:$N$1000,,13)&gt;=0)*(INDEX($A$4:$N$1000,,13)&lt;&gt;""),MATCH(ROW($A$4:$N$1000),ROW($A$4:$N$1000)),""),ROWS($A$4:A610)),COLUMNS($A$1:A607)),"")</f>
        <v/>
      </c>
      <c r="AV610" s="4" t="str">
        <f>IFERROR(VLOOKUP(AU610,$A:$N,13,0),"")</f>
        <v/>
      </c>
      <c r="AW610" s="4" t="str">
        <f ca="1"/>
        <v/>
      </c>
      <c r="AX610" s="4" t="str">
        <f ca="1"/>
        <v/>
      </c>
      <c r="AY610" s="4" t="str">
        <f ca="1">IFERROR(VLOOKUP(AW610,$A:$C,4,0),"")</f>
        <v/>
      </c>
    </row>
    <row r="611" spans="1:5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 s="20"/>
      <c r="Q611" s="4" t="str" cm="1">
        <f t="array" ref="Q611">IFERROR(INDEX($A$4:$N$1000,SMALL(IF((INDEX(MID($A$4:$N$1000,1,2),,11)&lt;&gt;"NN")*(INDEX($A$4:$N$1000,,13)&gt;=100)*(INDEX($A$4:$N$1000,,13)&lt;&gt;""),MATCH(ROW($A$4:$N$1000),ROW($A$4:$N$1000)),""),ROWS($A$4:A611)),COLUMNS($A$1:A608)),"")</f>
        <v/>
      </c>
      <c r="R611" s="4" t="str">
        <f>IFERROR(VLOOKUP(Q611,$A:$N,13,0),"")</f>
        <v/>
      </c>
      <c r="S611" s="4" t="str">
        <f ca="1"/>
        <v/>
      </c>
      <c r="T611" s="4" t="str">
        <f ca="1"/>
        <v/>
      </c>
      <c r="U611" s="4" t="str">
        <f t="shared" ca="1" si="55"/>
        <v/>
      </c>
      <c r="X611" s="4" t="str">
        <f>IFERROR(VLOOKUP(V611,$A:$C,4,0),"")</f>
        <v/>
      </c>
      <c r="AA611" s="4" t="str">
        <f t="shared" si="56"/>
        <v/>
      </c>
      <c r="AB611" s="8" t="str" cm="1">
        <f t="array" ref="AB611">IFERROR(INDEX($A$4:$N$1000,SMALL(IF((INDEX(MID($A$4:$N$1000,1,2),,11)&lt;&gt;"NN")*(INDEX($A$4:$N$1000,,13)&gt;=50)*(INDEX($A$4:$N$1000,,13)&lt;100)*(INDEX($A$4:$N$1000,,13)&lt;&gt;""),MATCH(ROW($A$4:$N$1000),ROW($A$4:$N$1000)),""),ROWS($A$4:A611)),COLUMNS($A$1:A608)),"")</f>
        <v/>
      </c>
      <c r="AC611" s="4" t="str">
        <f>IFERROR(VLOOKUP(AB611,$A:$N,13,0),"")</f>
        <v/>
      </c>
      <c r="AD611" s="4" t="str">
        <f ca="1"/>
        <v/>
      </c>
      <c r="AE611" s="4" t="str">
        <f ca="1"/>
        <v/>
      </c>
      <c r="AF611" s="4" t="str">
        <f t="shared" ca="1" si="57"/>
        <v/>
      </c>
      <c r="AI611" s="4" t="str">
        <f>IFERROR(VLOOKUP(AG611,$A:$C,4,0),"")</f>
        <v/>
      </c>
      <c r="AL611" s="4" t="str">
        <f>IFERROR(VLOOKUP(AJ611,$A:$C,4,0),"")</f>
        <v/>
      </c>
      <c r="AM611" s="8" t="str" cm="1">
        <f t="array" ref="AM611">IFERROR(INDEX($A$4:$N$1000,SMALL(IF((INDEX(MID($A$4:$N$1000,1,2),,11)&lt;&gt;"NN")*(INDEX($A$4:$N$1000,,13)&gt;=0)*(INDEX($A$4:$N$1000,,13)&lt;50)*(INDEX($A$4:$N$1000,,13)&lt;&gt;""),MATCH(ROW($A$4:$N$1000),ROW($A$4:$N$1000)),""),ROWS($A$4:A611)),COLUMNS($A$1:A608)),"")</f>
        <v/>
      </c>
      <c r="AN611" s="4" t="str">
        <f>IFERROR(VLOOKUP(AM611,$A:$N,13,0),"")</f>
        <v/>
      </c>
      <c r="AO611" s="4" t="str">
        <f ca="1"/>
        <v/>
      </c>
      <c r="AP611" s="4" t="str">
        <f ca="1"/>
        <v/>
      </c>
      <c r="AQ611" s="4" t="str">
        <f t="shared" ca="1" si="58"/>
        <v/>
      </c>
      <c r="AT611" s="4" t="str">
        <f>IFERROR(VLOOKUP(AR611,$A:$C,4,0),"")</f>
        <v/>
      </c>
      <c r="AU611" s="8" t="str" cm="1">
        <f t="array" ref="AU611">IFERROR(INDEX($A$4:$N$1000,SMALL(IF((INDEX(MID($A$4:$N$1000,1,2),,11)="NN")*(INDEX($A$4:$N$1000,,13)&gt;=0)*(INDEX($A$4:$N$1000,,13)&lt;&gt;""),MATCH(ROW($A$4:$N$1000),ROW($A$4:$N$1000)),""),ROWS($A$4:A611)),COLUMNS($A$1:A608)),"")</f>
        <v/>
      </c>
      <c r="AV611" s="4" t="str">
        <f>IFERROR(VLOOKUP(AU611,$A:$N,13,0),"")</f>
        <v/>
      </c>
      <c r="AW611" s="4" t="str">
        <f ca="1"/>
        <v/>
      </c>
      <c r="AX611" s="4" t="str">
        <f ca="1"/>
        <v/>
      </c>
      <c r="AY611" s="4" t="str">
        <f ca="1">IFERROR(VLOOKUP(AW611,$A:$C,4,0),"")</f>
        <v/>
      </c>
    </row>
    <row r="612" spans="1:5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 s="20"/>
      <c r="Q612" s="4" t="str" cm="1">
        <f t="array" ref="Q612">IFERROR(INDEX($A$4:$N$1000,SMALL(IF((INDEX(MID($A$4:$N$1000,1,2),,11)&lt;&gt;"NN")*(INDEX($A$4:$N$1000,,13)&gt;=100)*(INDEX($A$4:$N$1000,,13)&lt;&gt;""),MATCH(ROW($A$4:$N$1000),ROW($A$4:$N$1000)),""),ROWS($A$4:A612)),COLUMNS($A$1:A609)),"")</f>
        <v/>
      </c>
      <c r="R612" s="4" t="str">
        <f>IFERROR(VLOOKUP(Q612,$A:$N,13,0),"")</f>
        <v/>
      </c>
      <c r="S612" s="4" t="str">
        <f ca="1"/>
        <v/>
      </c>
      <c r="T612" s="4" t="str">
        <f ca="1"/>
        <v/>
      </c>
      <c r="U612" s="4" t="str">
        <f t="shared" ca="1" si="55"/>
        <v/>
      </c>
      <c r="X612" s="4" t="str">
        <f>IFERROR(VLOOKUP(V612,$A:$C,4,0),"")</f>
        <v/>
      </c>
      <c r="AA612" s="4" t="str">
        <f t="shared" si="56"/>
        <v/>
      </c>
      <c r="AB612" s="8" t="str" cm="1">
        <f t="array" ref="AB612">IFERROR(INDEX($A$4:$N$1000,SMALL(IF((INDEX(MID($A$4:$N$1000,1,2),,11)&lt;&gt;"NN")*(INDEX($A$4:$N$1000,,13)&gt;=50)*(INDEX($A$4:$N$1000,,13)&lt;100)*(INDEX($A$4:$N$1000,,13)&lt;&gt;""),MATCH(ROW($A$4:$N$1000),ROW($A$4:$N$1000)),""),ROWS($A$4:A612)),COLUMNS($A$1:A609)),"")</f>
        <v/>
      </c>
      <c r="AC612" s="4" t="str">
        <f>IFERROR(VLOOKUP(AB612,$A:$N,13,0),"")</f>
        <v/>
      </c>
      <c r="AD612" s="4" t="str">
        <f ca="1"/>
        <v/>
      </c>
      <c r="AE612" s="4" t="str">
        <f ca="1"/>
        <v/>
      </c>
      <c r="AF612" s="4" t="str">
        <f t="shared" ca="1" si="57"/>
        <v/>
      </c>
      <c r="AI612" s="4" t="str">
        <f>IFERROR(VLOOKUP(AG612,$A:$C,4,0),"")</f>
        <v/>
      </c>
      <c r="AL612" s="4" t="str">
        <f>IFERROR(VLOOKUP(AJ612,$A:$C,4,0),"")</f>
        <v/>
      </c>
      <c r="AM612" s="8" t="str" cm="1">
        <f t="array" ref="AM612">IFERROR(INDEX($A$4:$N$1000,SMALL(IF((INDEX(MID($A$4:$N$1000,1,2),,11)&lt;&gt;"NN")*(INDEX($A$4:$N$1000,,13)&gt;=0)*(INDEX($A$4:$N$1000,,13)&lt;50)*(INDEX($A$4:$N$1000,,13)&lt;&gt;""),MATCH(ROW($A$4:$N$1000),ROW($A$4:$N$1000)),""),ROWS($A$4:A612)),COLUMNS($A$1:A609)),"")</f>
        <v/>
      </c>
      <c r="AN612" s="4" t="str">
        <f>IFERROR(VLOOKUP(AM612,$A:$N,13,0),"")</f>
        <v/>
      </c>
      <c r="AO612" s="4" t="str">
        <f ca="1"/>
        <v/>
      </c>
      <c r="AP612" s="4" t="str">
        <f ca="1"/>
        <v/>
      </c>
      <c r="AQ612" s="4" t="str">
        <f t="shared" ca="1" si="58"/>
        <v/>
      </c>
      <c r="AT612" s="4" t="str">
        <f>IFERROR(VLOOKUP(AR612,$A:$C,4,0),"")</f>
        <v/>
      </c>
      <c r="AU612" s="8" t="str" cm="1">
        <f t="array" ref="AU612">IFERROR(INDEX($A$4:$N$1000,SMALL(IF((INDEX(MID($A$4:$N$1000,1,2),,11)="NN")*(INDEX($A$4:$N$1000,,13)&gt;=0)*(INDEX($A$4:$N$1000,,13)&lt;&gt;""),MATCH(ROW($A$4:$N$1000),ROW($A$4:$N$1000)),""),ROWS($A$4:A612)),COLUMNS($A$1:A609)),"")</f>
        <v/>
      </c>
      <c r="AV612" s="4" t="str">
        <f>IFERROR(VLOOKUP(AU612,$A:$N,13,0),"")</f>
        <v/>
      </c>
      <c r="AW612" s="4" t="str">
        <f ca="1"/>
        <v/>
      </c>
      <c r="AX612" s="4" t="str">
        <f ca="1"/>
        <v/>
      </c>
      <c r="AY612" s="4" t="str">
        <f ca="1">IFERROR(VLOOKUP(AW612,$A:$C,4,0),"")</f>
        <v/>
      </c>
    </row>
    <row r="613" spans="1:5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 s="20"/>
      <c r="Q613" s="4" t="str" cm="1">
        <f t="array" ref="Q613">IFERROR(INDEX($A$4:$N$1000,SMALL(IF((INDEX(MID($A$4:$N$1000,1,2),,11)&lt;&gt;"NN")*(INDEX($A$4:$N$1000,,13)&gt;=100)*(INDEX($A$4:$N$1000,,13)&lt;&gt;""),MATCH(ROW($A$4:$N$1000),ROW($A$4:$N$1000)),""),ROWS($A$4:A613)),COLUMNS($A$1:A610)),"")</f>
        <v/>
      </c>
      <c r="R613" s="4" t="str">
        <f>IFERROR(VLOOKUP(Q613,$A:$N,13,0),"")</f>
        <v/>
      </c>
      <c r="S613" s="4" t="str">
        <f ca="1"/>
        <v/>
      </c>
      <c r="T613" s="4" t="str">
        <f ca="1"/>
        <v/>
      </c>
      <c r="U613" s="4" t="str">
        <f t="shared" ca="1" si="55"/>
        <v/>
      </c>
      <c r="X613" s="4" t="str">
        <f>IFERROR(VLOOKUP(V613,$A:$C,4,0),"")</f>
        <v/>
      </c>
      <c r="AA613" s="4" t="str">
        <f t="shared" si="56"/>
        <v/>
      </c>
      <c r="AB613" s="8" t="str" cm="1">
        <f t="array" ref="AB613">IFERROR(INDEX($A$4:$N$1000,SMALL(IF((INDEX(MID($A$4:$N$1000,1,2),,11)&lt;&gt;"NN")*(INDEX($A$4:$N$1000,,13)&gt;=50)*(INDEX($A$4:$N$1000,,13)&lt;100)*(INDEX($A$4:$N$1000,,13)&lt;&gt;""),MATCH(ROW($A$4:$N$1000),ROW($A$4:$N$1000)),""),ROWS($A$4:A613)),COLUMNS($A$1:A610)),"")</f>
        <v/>
      </c>
      <c r="AC613" s="4" t="str">
        <f>IFERROR(VLOOKUP(AB613,$A:$N,13,0),"")</f>
        <v/>
      </c>
      <c r="AD613" s="4" t="str">
        <f ca="1"/>
        <v/>
      </c>
      <c r="AE613" s="4" t="str">
        <f ca="1"/>
        <v/>
      </c>
      <c r="AF613" s="4" t="str">
        <f t="shared" ca="1" si="57"/>
        <v/>
      </c>
      <c r="AI613" s="4" t="str">
        <f>IFERROR(VLOOKUP(AG613,$A:$C,4,0),"")</f>
        <v/>
      </c>
      <c r="AL613" s="4" t="str">
        <f>IFERROR(VLOOKUP(AJ613,$A:$C,4,0),"")</f>
        <v/>
      </c>
      <c r="AM613" s="8" t="str" cm="1">
        <f t="array" ref="AM613">IFERROR(INDEX($A$4:$N$1000,SMALL(IF((INDEX(MID($A$4:$N$1000,1,2),,11)&lt;&gt;"NN")*(INDEX($A$4:$N$1000,,13)&gt;=0)*(INDEX($A$4:$N$1000,,13)&lt;50)*(INDEX($A$4:$N$1000,,13)&lt;&gt;""),MATCH(ROW($A$4:$N$1000),ROW($A$4:$N$1000)),""),ROWS($A$4:A613)),COLUMNS($A$1:A610)),"")</f>
        <v/>
      </c>
      <c r="AN613" s="4" t="str">
        <f>IFERROR(VLOOKUP(AM613,$A:$N,13,0),"")</f>
        <v/>
      </c>
      <c r="AO613" s="4" t="str">
        <f ca="1"/>
        <v/>
      </c>
      <c r="AP613" s="4" t="str">
        <f ca="1"/>
        <v/>
      </c>
      <c r="AQ613" s="4" t="str">
        <f t="shared" ca="1" si="58"/>
        <v/>
      </c>
      <c r="AT613" s="4" t="str">
        <f>IFERROR(VLOOKUP(AR613,$A:$C,4,0),"")</f>
        <v/>
      </c>
      <c r="AU613" s="8" t="str" cm="1">
        <f t="array" ref="AU613">IFERROR(INDEX($A$4:$N$1000,SMALL(IF((INDEX(MID($A$4:$N$1000,1,2),,11)="NN")*(INDEX($A$4:$N$1000,,13)&gt;=0)*(INDEX($A$4:$N$1000,,13)&lt;&gt;""),MATCH(ROW($A$4:$N$1000),ROW($A$4:$N$1000)),""),ROWS($A$4:A613)),COLUMNS($A$1:A610)),"")</f>
        <v/>
      </c>
      <c r="AV613" s="4" t="str">
        <f>IFERROR(VLOOKUP(AU613,$A:$N,13,0),"")</f>
        <v/>
      </c>
      <c r="AW613" s="4" t="str">
        <f ca="1"/>
        <v/>
      </c>
      <c r="AX613" s="4" t="str">
        <f ca="1"/>
        <v/>
      </c>
      <c r="AY613" s="4" t="str">
        <f ca="1">IFERROR(VLOOKUP(AW613,$A:$C,4,0),"")</f>
        <v/>
      </c>
    </row>
    <row r="614" spans="1:5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 s="20"/>
      <c r="Q614" s="4" t="str" cm="1">
        <f t="array" ref="Q614">IFERROR(INDEX($A$4:$N$1000,SMALL(IF((INDEX(MID($A$4:$N$1000,1,2),,11)&lt;&gt;"NN")*(INDEX($A$4:$N$1000,,13)&gt;=100)*(INDEX($A$4:$N$1000,,13)&lt;&gt;""),MATCH(ROW($A$4:$N$1000),ROW($A$4:$N$1000)),""),ROWS($A$4:A614)),COLUMNS($A$1:A611)),"")</f>
        <v/>
      </c>
      <c r="R614" s="4" t="str">
        <f>IFERROR(VLOOKUP(Q614,$A:$N,13,0),"")</f>
        <v/>
      </c>
      <c r="S614" s="4" t="str">
        <f ca="1"/>
        <v/>
      </c>
      <c r="T614" s="4" t="str">
        <f ca="1"/>
        <v/>
      </c>
      <c r="U614" s="4" t="str">
        <f t="shared" ca="1" si="55"/>
        <v/>
      </c>
      <c r="X614" s="4" t="str">
        <f>IFERROR(VLOOKUP(V614,$A:$C,4,0),"")</f>
        <v/>
      </c>
      <c r="AA614" s="4" t="str">
        <f t="shared" si="56"/>
        <v/>
      </c>
      <c r="AB614" s="8" t="str" cm="1">
        <f t="array" ref="AB614">IFERROR(INDEX($A$4:$N$1000,SMALL(IF((INDEX(MID($A$4:$N$1000,1,2),,11)&lt;&gt;"NN")*(INDEX($A$4:$N$1000,,13)&gt;=50)*(INDEX($A$4:$N$1000,,13)&lt;100)*(INDEX($A$4:$N$1000,,13)&lt;&gt;""),MATCH(ROW($A$4:$N$1000),ROW($A$4:$N$1000)),""),ROWS($A$4:A614)),COLUMNS($A$1:A611)),"")</f>
        <v/>
      </c>
      <c r="AC614" s="4" t="str">
        <f>IFERROR(VLOOKUP(AB614,$A:$N,13,0),"")</f>
        <v/>
      </c>
      <c r="AD614" s="4" t="str">
        <f ca="1"/>
        <v/>
      </c>
      <c r="AE614" s="4" t="str">
        <f ca="1"/>
        <v/>
      </c>
      <c r="AF614" s="4" t="str">
        <f t="shared" ca="1" si="57"/>
        <v/>
      </c>
      <c r="AI614" s="4" t="str">
        <f>IFERROR(VLOOKUP(AG614,$A:$C,4,0),"")</f>
        <v/>
      </c>
      <c r="AL614" s="4" t="str">
        <f>IFERROR(VLOOKUP(AJ614,$A:$C,4,0),"")</f>
        <v/>
      </c>
      <c r="AM614" s="8" t="str" cm="1">
        <f t="array" ref="AM614">IFERROR(INDEX($A$4:$N$1000,SMALL(IF((INDEX(MID($A$4:$N$1000,1,2),,11)&lt;&gt;"NN")*(INDEX($A$4:$N$1000,,13)&gt;=0)*(INDEX($A$4:$N$1000,,13)&lt;50)*(INDEX($A$4:$N$1000,,13)&lt;&gt;""),MATCH(ROW($A$4:$N$1000),ROW($A$4:$N$1000)),""),ROWS($A$4:A614)),COLUMNS($A$1:A611)),"")</f>
        <v/>
      </c>
      <c r="AN614" s="4" t="str">
        <f>IFERROR(VLOOKUP(AM614,$A:$N,13,0),"")</f>
        <v/>
      </c>
      <c r="AO614" s="4" t="str">
        <f ca="1"/>
        <v/>
      </c>
      <c r="AP614" s="4" t="str">
        <f ca="1"/>
        <v/>
      </c>
      <c r="AQ614" s="4" t="str">
        <f t="shared" ca="1" si="58"/>
        <v/>
      </c>
      <c r="AT614" s="4" t="str">
        <f>IFERROR(VLOOKUP(AR614,$A:$C,4,0),"")</f>
        <v/>
      </c>
      <c r="AU614" s="8" t="str" cm="1">
        <f t="array" ref="AU614">IFERROR(INDEX($A$4:$N$1000,SMALL(IF((INDEX(MID($A$4:$N$1000,1,2),,11)="NN")*(INDEX($A$4:$N$1000,,13)&gt;=0)*(INDEX($A$4:$N$1000,,13)&lt;&gt;""),MATCH(ROW($A$4:$N$1000),ROW($A$4:$N$1000)),""),ROWS($A$4:A614)),COLUMNS($A$1:A611)),"")</f>
        <v/>
      </c>
      <c r="AV614" s="4" t="str">
        <f>IFERROR(VLOOKUP(AU614,$A:$N,13,0),"")</f>
        <v/>
      </c>
      <c r="AW614" s="4" t="str">
        <f ca="1"/>
        <v/>
      </c>
      <c r="AX614" s="4" t="str">
        <f ca="1"/>
        <v/>
      </c>
      <c r="AY614" s="4" t="str">
        <f ca="1">IFERROR(VLOOKUP(AW614,$A:$C,4,0),"")</f>
        <v/>
      </c>
    </row>
    <row r="615" spans="1:5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 s="20"/>
      <c r="Q615" s="4" t="str" cm="1">
        <f t="array" ref="Q615">IFERROR(INDEX($A$4:$N$1000,SMALL(IF((INDEX(MID($A$4:$N$1000,1,2),,11)&lt;&gt;"NN")*(INDEX($A$4:$N$1000,,13)&gt;=100)*(INDEX($A$4:$N$1000,,13)&lt;&gt;""),MATCH(ROW($A$4:$N$1000),ROW($A$4:$N$1000)),""),ROWS($A$4:A615)),COLUMNS($A$1:A612)),"")</f>
        <v/>
      </c>
      <c r="R615" s="4" t="str">
        <f>IFERROR(VLOOKUP(Q615,$A:$N,13,0),"")</f>
        <v/>
      </c>
      <c r="S615" s="4" t="str">
        <f ca="1"/>
        <v/>
      </c>
      <c r="T615" s="4" t="str">
        <f ca="1"/>
        <v/>
      </c>
      <c r="U615" s="4" t="str">
        <f t="shared" ca="1" si="55"/>
        <v/>
      </c>
      <c r="X615" s="4" t="str">
        <f>IFERROR(VLOOKUP(V615,$A:$C,4,0),"")</f>
        <v/>
      </c>
      <c r="AA615" s="4" t="str">
        <f t="shared" si="56"/>
        <v/>
      </c>
      <c r="AB615" s="8" t="str" cm="1">
        <f t="array" ref="AB615">IFERROR(INDEX($A$4:$N$1000,SMALL(IF((INDEX(MID($A$4:$N$1000,1,2),,11)&lt;&gt;"NN")*(INDEX($A$4:$N$1000,,13)&gt;=50)*(INDEX($A$4:$N$1000,,13)&lt;100)*(INDEX($A$4:$N$1000,,13)&lt;&gt;""),MATCH(ROW($A$4:$N$1000),ROW($A$4:$N$1000)),""),ROWS($A$4:A615)),COLUMNS($A$1:A612)),"")</f>
        <v/>
      </c>
      <c r="AC615" s="4" t="str">
        <f>IFERROR(VLOOKUP(AB615,$A:$N,13,0),"")</f>
        <v/>
      </c>
      <c r="AD615" s="4" t="str">
        <f ca="1"/>
        <v/>
      </c>
      <c r="AE615" s="4" t="str">
        <f ca="1"/>
        <v/>
      </c>
      <c r="AF615" s="4" t="str">
        <f t="shared" ca="1" si="57"/>
        <v/>
      </c>
      <c r="AI615" s="4" t="str">
        <f>IFERROR(VLOOKUP(AG615,$A:$C,4,0),"")</f>
        <v/>
      </c>
      <c r="AL615" s="4" t="str">
        <f>IFERROR(VLOOKUP(AJ615,$A:$C,4,0),"")</f>
        <v/>
      </c>
      <c r="AM615" s="8" t="str" cm="1">
        <f t="array" ref="AM615">IFERROR(INDEX($A$4:$N$1000,SMALL(IF((INDEX(MID($A$4:$N$1000,1,2),,11)&lt;&gt;"NN")*(INDEX($A$4:$N$1000,,13)&gt;=0)*(INDEX($A$4:$N$1000,,13)&lt;50)*(INDEX($A$4:$N$1000,,13)&lt;&gt;""),MATCH(ROW($A$4:$N$1000),ROW($A$4:$N$1000)),""),ROWS($A$4:A615)),COLUMNS($A$1:A612)),"")</f>
        <v/>
      </c>
      <c r="AN615" s="4" t="str">
        <f>IFERROR(VLOOKUP(AM615,$A:$N,13,0),"")</f>
        <v/>
      </c>
      <c r="AO615" s="4" t="str">
        <f ca="1"/>
        <v/>
      </c>
      <c r="AP615" s="4" t="str">
        <f ca="1"/>
        <v/>
      </c>
      <c r="AQ615" s="4" t="str">
        <f t="shared" ca="1" si="58"/>
        <v/>
      </c>
      <c r="AT615" s="4" t="str">
        <f>IFERROR(VLOOKUP(AR615,$A:$C,4,0),"")</f>
        <v/>
      </c>
      <c r="AU615" s="8" t="str" cm="1">
        <f t="array" ref="AU615">IFERROR(INDEX($A$4:$N$1000,SMALL(IF((INDEX(MID($A$4:$N$1000,1,2),,11)="NN")*(INDEX($A$4:$N$1000,,13)&gt;=0)*(INDEX($A$4:$N$1000,,13)&lt;&gt;""),MATCH(ROW($A$4:$N$1000),ROW($A$4:$N$1000)),""),ROWS($A$4:A615)),COLUMNS($A$1:A612)),"")</f>
        <v/>
      </c>
      <c r="AV615" s="4" t="str">
        <f>IFERROR(VLOOKUP(AU615,$A:$N,13,0),"")</f>
        <v/>
      </c>
      <c r="AW615" s="4" t="str">
        <f ca="1"/>
        <v/>
      </c>
      <c r="AX615" s="4" t="str">
        <f ca="1"/>
        <v/>
      </c>
      <c r="AY615" s="4" t="str">
        <f ca="1">IFERROR(VLOOKUP(AW615,$A:$C,4,0),"")</f>
        <v/>
      </c>
    </row>
    <row r="616" spans="1:5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 s="20"/>
      <c r="Q616" s="4" t="str" cm="1">
        <f t="array" ref="Q616">IFERROR(INDEX($A$4:$N$1000,SMALL(IF((INDEX(MID($A$4:$N$1000,1,2),,11)&lt;&gt;"NN")*(INDEX($A$4:$N$1000,,13)&gt;=100)*(INDEX($A$4:$N$1000,,13)&lt;&gt;""),MATCH(ROW($A$4:$N$1000),ROW($A$4:$N$1000)),""),ROWS($A$4:A616)),COLUMNS($A$1:A613)),"")</f>
        <v/>
      </c>
      <c r="R616" s="4" t="str">
        <f>IFERROR(VLOOKUP(Q616,$A:$N,13,0),"")</f>
        <v/>
      </c>
      <c r="S616" s="4" t="str">
        <f ca="1"/>
        <v/>
      </c>
      <c r="T616" s="4" t="str">
        <f ca="1"/>
        <v/>
      </c>
      <c r="U616" s="4" t="str">
        <f t="shared" ca="1" si="55"/>
        <v/>
      </c>
      <c r="X616" s="4" t="str">
        <f>IFERROR(VLOOKUP(V616,$A:$C,4,0),"")</f>
        <v/>
      </c>
      <c r="AA616" s="4" t="str">
        <f t="shared" si="56"/>
        <v/>
      </c>
      <c r="AB616" s="8" t="str" cm="1">
        <f t="array" ref="AB616">IFERROR(INDEX($A$4:$N$1000,SMALL(IF((INDEX(MID($A$4:$N$1000,1,2),,11)&lt;&gt;"NN")*(INDEX($A$4:$N$1000,,13)&gt;=50)*(INDEX($A$4:$N$1000,,13)&lt;100)*(INDEX($A$4:$N$1000,,13)&lt;&gt;""),MATCH(ROW($A$4:$N$1000),ROW($A$4:$N$1000)),""),ROWS($A$4:A616)),COLUMNS($A$1:A613)),"")</f>
        <v/>
      </c>
      <c r="AC616" s="4" t="str">
        <f>IFERROR(VLOOKUP(AB616,$A:$N,13,0),"")</f>
        <v/>
      </c>
      <c r="AD616" s="4" t="str">
        <f ca="1"/>
        <v/>
      </c>
      <c r="AE616" s="4" t="str">
        <f ca="1"/>
        <v/>
      </c>
      <c r="AF616" s="4" t="str">
        <f t="shared" ca="1" si="57"/>
        <v/>
      </c>
      <c r="AI616" s="4" t="str">
        <f>IFERROR(VLOOKUP(AG616,$A:$C,4,0),"")</f>
        <v/>
      </c>
      <c r="AL616" s="4" t="str">
        <f>IFERROR(VLOOKUP(AJ616,$A:$C,4,0),"")</f>
        <v/>
      </c>
      <c r="AM616" s="8" t="str" cm="1">
        <f t="array" ref="AM616">IFERROR(INDEX($A$4:$N$1000,SMALL(IF((INDEX(MID($A$4:$N$1000,1,2),,11)&lt;&gt;"NN")*(INDEX($A$4:$N$1000,,13)&gt;=0)*(INDEX($A$4:$N$1000,,13)&lt;50)*(INDEX($A$4:$N$1000,,13)&lt;&gt;""),MATCH(ROW($A$4:$N$1000),ROW($A$4:$N$1000)),""),ROWS($A$4:A616)),COLUMNS($A$1:A613)),"")</f>
        <v/>
      </c>
      <c r="AN616" s="4" t="str">
        <f>IFERROR(VLOOKUP(AM616,$A:$N,13,0),"")</f>
        <v/>
      </c>
      <c r="AO616" s="4" t="str">
        <f ca="1"/>
        <v/>
      </c>
      <c r="AP616" s="4" t="str">
        <f ca="1"/>
        <v/>
      </c>
      <c r="AQ616" s="4" t="str">
        <f t="shared" ca="1" si="58"/>
        <v/>
      </c>
      <c r="AT616" s="4" t="str">
        <f>IFERROR(VLOOKUP(AR616,$A:$C,4,0),"")</f>
        <v/>
      </c>
      <c r="AU616" s="8" t="str" cm="1">
        <f t="array" ref="AU616">IFERROR(INDEX($A$4:$N$1000,SMALL(IF((INDEX(MID($A$4:$N$1000,1,2),,11)="NN")*(INDEX($A$4:$N$1000,,13)&gt;=0)*(INDEX($A$4:$N$1000,,13)&lt;&gt;""),MATCH(ROW($A$4:$N$1000),ROW($A$4:$N$1000)),""),ROWS($A$4:A616)),COLUMNS($A$1:A613)),"")</f>
        <v/>
      </c>
      <c r="AV616" s="4" t="str">
        <f>IFERROR(VLOOKUP(AU616,$A:$N,13,0),"")</f>
        <v/>
      </c>
      <c r="AW616" s="4" t="str">
        <f ca="1"/>
        <v/>
      </c>
      <c r="AX616" s="4" t="str">
        <f ca="1"/>
        <v/>
      </c>
      <c r="AY616" s="4" t="str">
        <f ca="1">IFERROR(VLOOKUP(AW616,$A:$C,4,0),"")</f>
        <v/>
      </c>
    </row>
    <row r="617" spans="1:5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 s="20"/>
      <c r="Q617" s="4" t="str" cm="1">
        <f t="array" ref="Q617">IFERROR(INDEX($A$4:$N$1000,SMALL(IF((INDEX(MID($A$4:$N$1000,1,2),,11)&lt;&gt;"NN")*(INDEX($A$4:$N$1000,,13)&gt;=100)*(INDEX($A$4:$N$1000,,13)&lt;&gt;""),MATCH(ROW($A$4:$N$1000),ROW($A$4:$N$1000)),""),ROWS($A$4:A617)),COLUMNS($A$1:A614)),"")</f>
        <v/>
      </c>
      <c r="R617" s="4" t="str">
        <f>IFERROR(VLOOKUP(Q617,$A:$N,13,0),"")</f>
        <v/>
      </c>
      <c r="S617" s="4" t="str">
        <f ca="1"/>
        <v/>
      </c>
      <c r="T617" s="4" t="str">
        <f ca="1"/>
        <v/>
      </c>
      <c r="U617" s="4" t="str">
        <f t="shared" ca="1" si="55"/>
        <v/>
      </c>
      <c r="X617" s="4" t="str">
        <f>IFERROR(VLOOKUP(V617,$A:$C,4,0),"")</f>
        <v/>
      </c>
      <c r="AA617" s="4" t="str">
        <f t="shared" si="56"/>
        <v/>
      </c>
      <c r="AB617" s="8" t="str" cm="1">
        <f t="array" ref="AB617">IFERROR(INDEX($A$4:$N$1000,SMALL(IF((INDEX(MID($A$4:$N$1000,1,2),,11)&lt;&gt;"NN")*(INDEX($A$4:$N$1000,,13)&gt;=50)*(INDEX($A$4:$N$1000,,13)&lt;100)*(INDEX($A$4:$N$1000,,13)&lt;&gt;""),MATCH(ROW($A$4:$N$1000),ROW($A$4:$N$1000)),""),ROWS($A$4:A617)),COLUMNS($A$1:A614)),"")</f>
        <v/>
      </c>
      <c r="AC617" s="4" t="str">
        <f>IFERROR(VLOOKUP(AB617,$A:$N,13,0),"")</f>
        <v/>
      </c>
      <c r="AD617" s="4" t="str">
        <f ca="1"/>
        <v/>
      </c>
      <c r="AE617" s="4" t="str">
        <f ca="1"/>
        <v/>
      </c>
      <c r="AF617" s="4" t="str">
        <f t="shared" ca="1" si="57"/>
        <v/>
      </c>
      <c r="AI617" s="4" t="str">
        <f>IFERROR(VLOOKUP(AG617,$A:$C,4,0),"")</f>
        <v/>
      </c>
      <c r="AL617" s="4" t="str">
        <f>IFERROR(VLOOKUP(AJ617,$A:$C,4,0),"")</f>
        <v/>
      </c>
      <c r="AM617" s="8" t="str" cm="1">
        <f t="array" ref="AM617">IFERROR(INDEX($A$4:$N$1000,SMALL(IF((INDEX(MID($A$4:$N$1000,1,2),,11)&lt;&gt;"NN")*(INDEX($A$4:$N$1000,,13)&gt;=0)*(INDEX($A$4:$N$1000,,13)&lt;50)*(INDEX($A$4:$N$1000,,13)&lt;&gt;""),MATCH(ROW($A$4:$N$1000),ROW($A$4:$N$1000)),""),ROWS($A$4:A617)),COLUMNS($A$1:A614)),"")</f>
        <v/>
      </c>
      <c r="AN617" s="4" t="str">
        <f>IFERROR(VLOOKUP(AM617,$A:$N,13,0),"")</f>
        <v/>
      </c>
      <c r="AO617" s="4" t="str">
        <f ca="1"/>
        <v/>
      </c>
      <c r="AP617" s="4" t="str">
        <f ca="1"/>
        <v/>
      </c>
      <c r="AQ617" s="4" t="str">
        <f t="shared" ca="1" si="58"/>
        <v/>
      </c>
      <c r="AT617" s="4" t="str">
        <f>IFERROR(VLOOKUP(AR617,$A:$C,4,0),"")</f>
        <v/>
      </c>
      <c r="AU617" s="8" t="str" cm="1">
        <f t="array" ref="AU617">IFERROR(INDEX($A$4:$N$1000,SMALL(IF((INDEX(MID($A$4:$N$1000,1,2),,11)="NN")*(INDEX($A$4:$N$1000,,13)&gt;=0)*(INDEX($A$4:$N$1000,,13)&lt;&gt;""),MATCH(ROW($A$4:$N$1000),ROW($A$4:$N$1000)),""),ROWS($A$4:A617)),COLUMNS($A$1:A614)),"")</f>
        <v/>
      </c>
      <c r="AV617" s="4" t="str">
        <f>IFERROR(VLOOKUP(AU617,$A:$N,13,0),"")</f>
        <v/>
      </c>
      <c r="AW617" s="4" t="str">
        <f ca="1"/>
        <v/>
      </c>
      <c r="AX617" s="4" t="str">
        <f ca="1"/>
        <v/>
      </c>
      <c r="AY617" s="4" t="str">
        <f ca="1">IFERROR(VLOOKUP(AW617,$A:$C,4,0),"")</f>
        <v/>
      </c>
    </row>
    <row r="618" spans="1:5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 s="20"/>
      <c r="Q618" s="4" t="str" cm="1">
        <f t="array" ref="Q618">IFERROR(INDEX($A$4:$N$1000,SMALL(IF((INDEX(MID($A$4:$N$1000,1,2),,11)&lt;&gt;"NN")*(INDEX($A$4:$N$1000,,13)&gt;=100)*(INDEX($A$4:$N$1000,,13)&lt;&gt;""),MATCH(ROW($A$4:$N$1000),ROW($A$4:$N$1000)),""),ROWS($A$4:A618)),COLUMNS($A$1:A615)),"")</f>
        <v/>
      </c>
      <c r="R618" s="4" t="str">
        <f>IFERROR(VLOOKUP(Q618,$A:$N,13,0),"")</f>
        <v/>
      </c>
      <c r="S618" s="4" t="str">
        <f ca="1"/>
        <v/>
      </c>
      <c r="T618" s="4" t="str">
        <f ca="1"/>
        <v/>
      </c>
      <c r="U618" s="4" t="str">
        <f t="shared" ca="1" si="55"/>
        <v/>
      </c>
      <c r="X618" s="4" t="str">
        <f>IFERROR(VLOOKUP(V618,$A:$C,4,0),"")</f>
        <v/>
      </c>
      <c r="AA618" s="4" t="str">
        <f t="shared" si="56"/>
        <v/>
      </c>
      <c r="AB618" s="8" t="str" cm="1">
        <f t="array" ref="AB618">IFERROR(INDEX($A$4:$N$1000,SMALL(IF((INDEX(MID($A$4:$N$1000,1,2),,11)&lt;&gt;"NN")*(INDEX($A$4:$N$1000,,13)&gt;=50)*(INDEX($A$4:$N$1000,,13)&lt;100)*(INDEX($A$4:$N$1000,,13)&lt;&gt;""),MATCH(ROW($A$4:$N$1000),ROW($A$4:$N$1000)),""),ROWS($A$4:A618)),COLUMNS($A$1:A615)),"")</f>
        <v/>
      </c>
      <c r="AC618" s="4" t="str">
        <f>IFERROR(VLOOKUP(AB618,$A:$N,13,0),"")</f>
        <v/>
      </c>
      <c r="AD618" s="4" t="str">
        <f ca="1"/>
        <v/>
      </c>
      <c r="AE618" s="4" t="str">
        <f ca="1"/>
        <v/>
      </c>
      <c r="AF618" s="4" t="str">
        <f t="shared" ca="1" si="57"/>
        <v/>
      </c>
      <c r="AI618" s="4" t="str">
        <f>IFERROR(VLOOKUP(AG618,$A:$C,4,0),"")</f>
        <v/>
      </c>
      <c r="AL618" s="4" t="str">
        <f>IFERROR(VLOOKUP(AJ618,$A:$C,4,0),"")</f>
        <v/>
      </c>
      <c r="AM618" s="8" t="str" cm="1">
        <f t="array" ref="AM618">IFERROR(INDEX($A$4:$N$1000,SMALL(IF((INDEX(MID($A$4:$N$1000,1,2),,11)&lt;&gt;"NN")*(INDEX($A$4:$N$1000,,13)&gt;=0)*(INDEX($A$4:$N$1000,,13)&lt;50)*(INDEX($A$4:$N$1000,,13)&lt;&gt;""),MATCH(ROW($A$4:$N$1000),ROW($A$4:$N$1000)),""),ROWS($A$4:A618)),COLUMNS($A$1:A615)),"")</f>
        <v/>
      </c>
      <c r="AN618" s="4" t="str">
        <f>IFERROR(VLOOKUP(AM618,$A:$N,13,0),"")</f>
        <v/>
      </c>
      <c r="AO618" s="4" t="str">
        <f ca="1"/>
        <v/>
      </c>
      <c r="AP618" s="4" t="str">
        <f ca="1"/>
        <v/>
      </c>
      <c r="AQ618" s="4" t="str">
        <f t="shared" ca="1" si="58"/>
        <v/>
      </c>
      <c r="AT618" s="4" t="str">
        <f>IFERROR(VLOOKUP(AR618,$A:$C,4,0),"")</f>
        <v/>
      </c>
      <c r="AU618" s="8" t="str" cm="1">
        <f t="array" ref="AU618">IFERROR(INDEX($A$4:$N$1000,SMALL(IF((INDEX(MID($A$4:$N$1000,1,2),,11)="NN")*(INDEX($A$4:$N$1000,,13)&gt;=0)*(INDEX($A$4:$N$1000,,13)&lt;&gt;""),MATCH(ROW($A$4:$N$1000),ROW($A$4:$N$1000)),""),ROWS($A$4:A618)),COLUMNS($A$1:A615)),"")</f>
        <v/>
      </c>
      <c r="AV618" s="4" t="str">
        <f>IFERROR(VLOOKUP(AU618,$A:$N,13,0),"")</f>
        <v/>
      </c>
      <c r="AW618" s="4" t="str">
        <f ca="1"/>
        <v/>
      </c>
      <c r="AX618" s="4" t="str">
        <f ca="1"/>
        <v/>
      </c>
      <c r="AY618" s="4" t="str">
        <f ca="1">IFERROR(VLOOKUP(AW618,$A:$C,4,0),"")</f>
        <v/>
      </c>
    </row>
    <row r="619" spans="1:5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 s="20"/>
      <c r="Q619" s="4" t="str" cm="1">
        <f t="array" ref="Q619">IFERROR(INDEX($A$4:$N$1000,SMALL(IF((INDEX(MID($A$4:$N$1000,1,2),,11)&lt;&gt;"NN")*(INDEX($A$4:$N$1000,,13)&gt;=100)*(INDEX($A$4:$N$1000,,13)&lt;&gt;""),MATCH(ROW($A$4:$N$1000),ROW($A$4:$N$1000)),""),ROWS($A$4:A619)),COLUMNS($A$1:A616)),"")</f>
        <v/>
      </c>
      <c r="R619" s="4" t="str">
        <f>IFERROR(VLOOKUP(Q619,$A:$N,13,0),"")</f>
        <v/>
      </c>
      <c r="S619" s="4" t="str">
        <f ca="1"/>
        <v/>
      </c>
      <c r="T619" s="4" t="str">
        <f ca="1"/>
        <v/>
      </c>
      <c r="U619" s="4" t="str">
        <f t="shared" ca="1" si="55"/>
        <v/>
      </c>
      <c r="X619" s="4" t="str">
        <f>IFERROR(VLOOKUP(V619,$A:$C,4,0),"")</f>
        <v/>
      </c>
      <c r="AA619" s="4" t="str">
        <f t="shared" si="56"/>
        <v/>
      </c>
      <c r="AB619" s="8" t="str" cm="1">
        <f t="array" ref="AB619">IFERROR(INDEX($A$4:$N$1000,SMALL(IF((INDEX(MID($A$4:$N$1000,1,2),,11)&lt;&gt;"NN")*(INDEX($A$4:$N$1000,,13)&gt;=50)*(INDEX($A$4:$N$1000,,13)&lt;100)*(INDEX($A$4:$N$1000,,13)&lt;&gt;""),MATCH(ROW($A$4:$N$1000),ROW($A$4:$N$1000)),""),ROWS($A$4:A619)),COLUMNS($A$1:A616)),"")</f>
        <v/>
      </c>
      <c r="AC619" s="4" t="str">
        <f>IFERROR(VLOOKUP(AB619,$A:$N,13,0),"")</f>
        <v/>
      </c>
      <c r="AD619" s="4" t="str">
        <f ca="1"/>
        <v/>
      </c>
      <c r="AE619" s="4" t="str">
        <f ca="1"/>
        <v/>
      </c>
      <c r="AF619" s="4" t="str">
        <f t="shared" ca="1" si="57"/>
        <v/>
      </c>
      <c r="AI619" s="4" t="str">
        <f>IFERROR(VLOOKUP(AG619,$A:$C,4,0),"")</f>
        <v/>
      </c>
      <c r="AL619" s="4" t="str">
        <f>IFERROR(VLOOKUP(AJ619,$A:$C,4,0),"")</f>
        <v/>
      </c>
      <c r="AM619" s="8" t="str" cm="1">
        <f t="array" ref="AM619">IFERROR(INDEX($A$4:$N$1000,SMALL(IF((INDEX(MID($A$4:$N$1000,1,2),,11)&lt;&gt;"NN")*(INDEX($A$4:$N$1000,,13)&gt;=0)*(INDEX($A$4:$N$1000,,13)&lt;50)*(INDEX($A$4:$N$1000,,13)&lt;&gt;""),MATCH(ROW($A$4:$N$1000),ROW($A$4:$N$1000)),""),ROWS($A$4:A619)),COLUMNS($A$1:A616)),"")</f>
        <v/>
      </c>
      <c r="AN619" s="4" t="str">
        <f>IFERROR(VLOOKUP(AM619,$A:$N,13,0),"")</f>
        <v/>
      </c>
      <c r="AO619" s="4" t="str">
        <f ca="1"/>
        <v/>
      </c>
      <c r="AP619" s="4" t="str">
        <f ca="1"/>
        <v/>
      </c>
      <c r="AQ619" s="4" t="str">
        <f t="shared" ca="1" si="58"/>
        <v/>
      </c>
      <c r="AT619" s="4" t="str">
        <f>IFERROR(VLOOKUP(AR619,$A:$C,4,0),"")</f>
        <v/>
      </c>
      <c r="AU619" s="8" t="str" cm="1">
        <f t="array" ref="AU619">IFERROR(INDEX($A$4:$N$1000,SMALL(IF((INDEX(MID($A$4:$N$1000,1,2),,11)="NN")*(INDEX($A$4:$N$1000,,13)&gt;=0)*(INDEX($A$4:$N$1000,,13)&lt;&gt;""),MATCH(ROW($A$4:$N$1000),ROW($A$4:$N$1000)),""),ROWS($A$4:A619)),COLUMNS($A$1:A616)),"")</f>
        <v/>
      </c>
      <c r="AV619" s="4" t="str">
        <f>IFERROR(VLOOKUP(AU619,$A:$N,13,0),"")</f>
        <v/>
      </c>
      <c r="AW619" s="4" t="str">
        <f ca="1"/>
        <v/>
      </c>
      <c r="AX619" s="4" t="str">
        <f ca="1"/>
        <v/>
      </c>
      <c r="AY619" s="4" t="str">
        <f ca="1">IFERROR(VLOOKUP(AW619,$A:$C,4,0),"")</f>
        <v/>
      </c>
    </row>
    <row r="620" spans="1:5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 s="20"/>
      <c r="Q620" s="4" t="str" cm="1">
        <f t="array" ref="Q620">IFERROR(INDEX($A$4:$N$1000,SMALL(IF((INDEX(MID($A$4:$N$1000,1,2),,11)&lt;&gt;"NN")*(INDEX($A$4:$N$1000,,13)&gt;=100)*(INDEX($A$4:$N$1000,,13)&lt;&gt;""),MATCH(ROW($A$4:$N$1000),ROW($A$4:$N$1000)),""),ROWS($A$4:A620)),COLUMNS($A$1:A617)),"")</f>
        <v/>
      </c>
      <c r="R620" s="4" t="str">
        <f>IFERROR(VLOOKUP(Q620,$A:$N,13,0),"")</f>
        <v/>
      </c>
      <c r="S620" s="4" t="str">
        <f ca="1"/>
        <v/>
      </c>
      <c r="T620" s="4" t="str">
        <f ca="1"/>
        <v/>
      </c>
      <c r="U620" s="4" t="str">
        <f t="shared" ca="1" si="55"/>
        <v/>
      </c>
      <c r="X620" s="4" t="str">
        <f>IFERROR(VLOOKUP(V620,$A:$C,4,0),"")</f>
        <v/>
      </c>
      <c r="AA620" s="4" t="str">
        <f t="shared" si="56"/>
        <v/>
      </c>
      <c r="AB620" s="8" t="str" cm="1">
        <f t="array" ref="AB620">IFERROR(INDEX($A$4:$N$1000,SMALL(IF((INDEX(MID($A$4:$N$1000,1,2),,11)&lt;&gt;"NN")*(INDEX($A$4:$N$1000,,13)&gt;=50)*(INDEX($A$4:$N$1000,,13)&lt;100)*(INDEX($A$4:$N$1000,,13)&lt;&gt;""),MATCH(ROW($A$4:$N$1000),ROW($A$4:$N$1000)),""),ROWS($A$4:A620)),COLUMNS($A$1:A617)),"")</f>
        <v/>
      </c>
      <c r="AC620" s="4" t="str">
        <f>IFERROR(VLOOKUP(AB620,$A:$N,13,0),"")</f>
        <v/>
      </c>
      <c r="AD620" s="4" t="str">
        <f ca="1"/>
        <v/>
      </c>
      <c r="AE620" s="4" t="str">
        <f ca="1"/>
        <v/>
      </c>
      <c r="AF620" s="4" t="str">
        <f t="shared" ca="1" si="57"/>
        <v/>
      </c>
      <c r="AI620" s="4" t="str">
        <f>IFERROR(VLOOKUP(AG620,$A:$C,4,0),"")</f>
        <v/>
      </c>
      <c r="AL620" s="4" t="str">
        <f>IFERROR(VLOOKUP(AJ620,$A:$C,4,0),"")</f>
        <v/>
      </c>
      <c r="AM620" s="8" t="str" cm="1">
        <f t="array" ref="AM620">IFERROR(INDEX($A$4:$N$1000,SMALL(IF((INDEX(MID($A$4:$N$1000,1,2),,11)&lt;&gt;"NN")*(INDEX($A$4:$N$1000,,13)&gt;=0)*(INDEX($A$4:$N$1000,,13)&lt;50)*(INDEX($A$4:$N$1000,,13)&lt;&gt;""),MATCH(ROW($A$4:$N$1000),ROW($A$4:$N$1000)),""),ROWS($A$4:A620)),COLUMNS($A$1:A617)),"")</f>
        <v/>
      </c>
      <c r="AN620" s="4" t="str">
        <f>IFERROR(VLOOKUP(AM620,$A:$N,13,0),"")</f>
        <v/>
      </c>
      <c r="AO620" s="4" t="str">
        <f ca="1"/>
        <v/>
      </c>
      <c r="AP620" s="4" t="str">
        <f ca="1"/>
        <v/>
      </c>
      <c r="AQ620" s="4" t="str">
        <f t="shared" ca="1" si="58"/>
        <v/>
      </c>
      <c r="AT620" s="4" t="str">
        <f>IFERROR(VLOOKUP(AR620,$A:$C,4,0),"")</f>
        <v/>
      </c>
      <c r="AU620" s="8" t="str" cm="1">
        <f t="array" ref="AU620">IFERROR(INDEX($A$4:$N$1000,SMALL(IF((INDEX(MID($A$4:$N$1000,1,2),,11)="NN")*(INDEX($A$4:$N$1000,,13)&gt;=0)*(INDEX($A$4:$N$1000,,13)&lt;&gt;""),MATCH(ROW($A$4:$N$1000),ROW($A$4:$N$1000)),""),ROWS($A$4:A620)),COLUMNS($A$1:A617)),"")</f>
        <v/>
      </c>
      <c r="AV620" s="4" t="str">
        <f>IFERROR(VLOOKUP(AU620,$A:$N,13,0),"")</f>
        <v/>
      </c>
      <c r="AW620" s="4" t="str">
        <f ca="1"/>
        <v/>
      </c>
      <c r="AX620" s="4" t="str">
        <f ca="1"/>
        <v/>
      </c>
      <c r="AY620" s="4" t="str">
        <f ca="1">IFERROR(VLOOKUP(AW620,$A:$C,4,0),"")</f>
        <v/>
      </c>
    </row>
    <row r="621" spans="1:5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 s="20"/>
      <c r="Q621" s="4" t="str" cm="1">
        <f t="array" ref="Q621">IFERROR(INDEX($A$4:$N$1000,SMALL(IF((INDEX(MID($A$4:$N$1000,1,2),,11)&lt;&gt;"NN")*(INDEX($A$4:$N$1000,,13)&gt;=100)*(INDEX($A$4:$N$1000,,13)&lt;&gt;""),MATCH(ROW($A$4:$N$1000),ROW($A$4:$N$1000)),""),ROWS($A$4:A621)),COLUMNS($A$1:A618)),"")</f>
        <v/>
      </c>
      <c r="R621" s="4" t="str">
        <f>IFERROR(VLOOKUP(Q621,$A:$N,13,0),"")</f>
        <v/>
      </c>
      <c r="S621" s="4" t="str">
        <f ca="1"/>
        <v/>
      </c>
      <c r="T621" s="4" t="str">
        <f ca="1"/>
        <v/>
      </c>
      <c r="U621" s="4" t="str">
        <f t="shared" ca="1" si="55"/>
        <v/>
      </c>
      <c r="X621" s="4" t="str">
        <f>IFERROR(VLOOKUP(V621,$A:$C,4,0),"")</f>
        <v/>
      </c>
      <c r="AA621" s="4" t="str">
        <f t="shared" si="56"/>
        <v/>
      </c>
      <c r="AB621" s="8" t="str" cm="1">
        <f t="array" ref="AB621">IFERROR(INDEX($A$4:$N$1000,SMALL(IF((INDEX(MID($A$4:$N$1000,1,2),,11)&lt;&gt;"NN")*(INDEX($A$4:$N$1000,,13)&gt;=50)*(INDEX($A$4:$N$1000,,13)&lt;100)*(INDEX($A$4:$N$1000,,13)&lt;&gt;""),MATCH(ROW($A$4:$N$1000),ROW($A$4:$N$1000)),""),ROWS($A$4:A621)),COLUMNS($A$1:A618)),"")</f>
        <v/>
      </c>
      <c r="AC621" s="4" t="str">
        <f>IFERROR(VLOOKUP(AB621,$A:$N,13,0),"")</f>
        <v/>
      </c>
      <c r="AD621" s="4" t="str">
        <f ca="1"/>
        <v/>
      </c>
      <c r="AE621" s="4" t="str">
        <f ca="1"/>
        <v/>
      </c>
      <c r="AF621" s="4" t="str">
        <f t="shared" ca="1" si="57"/>
        <v/>
      </c>
      <c r="AI621" s="4" t="str">
        <f>IFERROR(VLOOKUP(AG621,$A:$C,4,0),"")</f>
        <v/>
      </c>
      <c r="AL621" s="4" t="str">
        <f>IFERROR(VLOOKUP(AJ621,$A:$C,4,0),"")</f>
        <v/>
      </c>
      <c r="AM621" s="8" t="str" cm="1">
        <f t="array" ref="AM621">IFERROR(INDEX($A$4:$N$1000,SMALL(IF((INDEX(MID($A$4:$N$1000,1,2),,11)&lt;&gt;"NN")*(INDEX($A$4:$N$1000,,13)&gt;=0)*(INDEX($A$4:$N$1000,,13)&lt;50)*(INDEX($A$4:$N$1000,,13)&lt;&gt;""),MATCH(ROW($A$4:$N$1000),ROW($A$4:$N$1000)),""),ROWS($A$4:A621)),COLUMNS($A$1:A618)),"")</f>
        <v/>
      </c>
      <c r="AN621" s="4" t="str">
        <f>IFERROR(VLOOKUP(AM621,$A:$N,13,0),"")</f>
        <v/>
      </c>
      <c r="AO621" s="4" t="str">
        <f ca="1"/>
        <v/>
      </c>
      <c r="AP621" s="4" t="str">
        <f ca="1"/>
        <v/>
      </c>
      <c r="AQ621" s="4" t="str">
        <f t="shared" ca="1" si="58"/>
        <v/>
      </c>
      <c r="AT621" s="4" t="str">
        <f>IFERROR(VLOOKUP(AR621,$A:$C,4,0),"")</f>
        <v/>
      </c>
      <c r="AU621" s="8" t="str" cm="1">
        <f t="array" ref="AU621">IFERROR(INDEX($A$4:$N$1000,SMALL(IF((INDEX(MID($A$4:$N$1000,1,2),,11)="NN")*(INDEX($A$4:$N$1000,,13)&gt;=0)*(INDEX($A$4:$N$1000,,13)&lt;&gt;""),MATCH(ROW($A$4:$N$1000),ROW($A$4:$N$1000)),""),ROWS($A$4:A621)),COLUMNS($A$1:A618)),"")</f>
        <v/>
      </c>
      <c r="AV621" s="4" t="str">
        <f>IFERROR(VLOOKUP(AU621,$A:$N,13,0),"")</f>
        <v/>
      </c>
      <c r="AW621" s="4" t="str">
        <f ca="1"/>
        <v/>
      </c>
      <c r="AX621" s="4" t="str">
        <f ca="1"/>
        <v/>
      </c>
      <c r="AY621" s="4" t="str">
        <f ca="1">IFERROR(VLOOKUP(AW621,$A:$C,4,0),"")</f>
        <v/>
      </c>
    </row>
    <row r="622" spans="1:5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 s="20"/>
      <c r="Q622" s="4" t="str" cm="1">
        <f t="array" ref="Q622">IFERROR(INDEX($A$4:$N$1000,SMALL(IF((INDEX(MID($A$4:$N$1000,1,2),,11)&lt;&gt;"NN")*(INDEX($A$4:$N$1000,,13)&gt;=100)*(INDEX($A$4:$N$1000,,13)&lt;&gt;""),MATCH(ROW($A$4:$N$1000),ROW($A$4:$N$1000)),""),ROWS($A$4:A622)),COLUMNS($A$1:A619)),"")</f>
        <v/>
      </c>
      <c r="R622" s="4" t="str">
        <f>IFERROR(VLOOKUP(Q622,$A:$N,13,0),"")</f>
        <v/>
      </c>
      <c r="S622" s="4" t="str">
        <f ca="1"/>
        <v/>
      </c>
      <c r="T622" s="4" t="str">
        <f ca="1"/>
        <v/>
      </c>
      <c r="U622" s="4" t="str">
        <f t="shared" ca="1" si="55"/>
        <v/>
      </c>
      <c r="X622" s="4" t="str">
        <f>IFERROR(VLOOKUP(V622,$A:$C,4,0),"")</f>
        <v/>
      </c>
      <c r="AA622" s="4" t="str">
        <f t="shared" si="56"/>
        <v/>
      </c>
      <c r="AB622" s="8" t="str" cm="1">
        <f t="array" ref="AB622">IFERROR(INDEX($A$4:$N$1000,SMALL(IF((INDEX(MID($A$4:$N$1000,1,2),,11)&lt;&gt;"NN")*(INDEX($A$4:$N$1000,,13)&gt;=50)*(INDEX($A$4:$N$1000,,13)&lt;100)*(INDEX($A$4:$N$1000,,13)&lt;&gt;""),MATCH(ROW($A$4:$N$1000),ROW($A$4:$N$1000)),""),ROWS($A$4:A622)),COLUMNS($A$1:A619)),"")</f>
        <v/>
      </c>
      <c r="AC622" s="4" t="str">
        <f>IFERROR(VLOOKUP(AB622,$A:$N,13,0),"")</f>
        <v/>
      </c>
      <c r="AD622" s="4" t="str">
        <f ca="1"/>
        <v/>
      </c>
      <c r="AE622" s="4" t="str">
        <f ca="1"/>
        <v/>
      </c>
      <c r="AF622" s="4" t="str">
        <f t="shared" ca="1" si="57"/>
        <v/>
      </c>
      <c r="AI622" s="4" t="str">
        <f>IFERROR(VLOOKUP(AG622,$A:$C,4,0),"")</f>
        <v/>
      </c>
      <c r="AL622" s="4" t="str">
        <f>IFERROR(VLOOKUP(AJ622,$A:$C,4,0),"")</f>
        <v/>
      </c>
      <c r="AM622" s="8" t="str" cm="1">
        <f t="array" ref="AM622">IFERROR(INDEX($A$4:$N$1000,SMALL(IF((INDEX(MID($A$4:$N$1000,1,2),,11)&lt;&gt;"NN")*(INDEX($A$4:$N$1000,,13)&gt;=0)*(INDEX($A$4:$N$1000,,13)&lt;50)*(INDEX($A$4:$N$1000,,13)&lt;&gt;""),MATCH(ROW($A$4:$N$1000),ROW($A$4:$N$1000)),""),ROWS($A$4:A622)),COLUMNS($A$1:A619)),"")</f>
        <v/>
      </c>
      <c r="AN622" s="4" t="str">
        <f>IFERROR(VLOOKUP(AM622,$A:$N,13,0),"")</f>
        <v/>
      </c>
      <c r="AO622" s="4" t="str">
        <f ca="1"/>
        <v/>
      </c>
      <c r="AP622" s="4" t="str">
        <f ca="1"/>
        <v/>
      </c>
      <c r="AQ622" s="4" t="str">
        <f t="shared" ca="1" si="58"/>
        <v/>
      </c>
      <c r="AT622" s="4" t="str">
        <f>IFERROR(VLOOKUP(AR622,$A:$C,4,0),"")</f>
        <v/>
      </c>
      <c r="AU622" s="8" t="str" cm="1">
        <f t="array" ref="AU622">IFERROR(INDEX($A$4:$N$1000,SMALL(IF((INDEX(MID($A$4:$N$1000,1,2),,11)="NN")*(INDEX($A$4:$N$1000,,13)&gt;=0)*(INDEX($A$4:$N$1000,,13)&lt;&gt;""),MATCH(ROW($A$4:$N$1000),ROW($A$4:$N$1000)),""),ROWS($A$4:A622)),COLUMNS($A$1:A619)),"")</f>
        <v/>
      </c>
      <c r="AV622" s="4" t="str">
        <f>IFERROR(VLOOKUP(AU622,$A:$N,13,0),"")</f>
        <v/>
      </c>
      <c r="AW622" s="4" t="str">
        <f ca="1"/>
        <v/>
      </c>
      <c r="AX622" s="4" t="str">
        <f ca="1"/>
        <v/>
      </c>
      <c r="AY622" s="4" t="str">
        <f ca="1">IFERROR(VLOOKUP(AW622,$A:$C,4,0),"")</f>
        <v/>
      </c>
    </row>
    <row r="623" spans="1:5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 s="20"/>
      <c r="Q623" s="4" t="str" cm="1">
        <f t="array" ref="Q623">IFERROR(INDEX($A$4:$N$1000,SMALL(IF((INDEX(MID($A$4:$N$1000,1,2),,11)&lt;&gt;"NN")*(INDEX($A$4:$N$1000,,13)&gt;=100)*(INDEX($A$4:$N$1000,,13)&lt;&gt;""),MATCH(ROW($A$4:$N$1000),ROW($A$4:$N$1000)),""),ROWS($A$4:A623)),COLUMNS($A$1:A620)),"")</f>
        <v/>
      </c>
      <c r="R623" s="4" t="str">
        <f>IFERROR(VLOOKUP(Q623,$A:$N,13,0),"")</f>
        <v/>
      </c>
      <c r="S623" s="4" t="str">
        <f ca="1"/>
        <v/>
      </c>
      <c r="T623" s="4" t="str">
        <f ca="1"/>
        <v/>
      </c>
      <c r="U623" s="4" t="str">
        <f t="shared" ca="1" si="55"/>
        <v/>
      </c>
      <c r="X623" s="4" t="str">
        <f>IFERROR(VLOOKUP(V623,$A:$C,4,0),"")</f>
        <v/>
      </c>
      <c r="AA623" s="4" t="str">
        <f t="shared" si="56"/>
        <v/>
      </c>
      <c r="AB623" s="8" t="str" cm="1">
        <f t="array" ref="AB623">IFERROR(INDEX($A$4:$N$1000,SMALL(IF((INDEX(MID($A$4:$N$1000,1,2),,11)&lt;&gt;"NN")*(INDEX($A$4:$N$1000,,13)&gt;=50)*(INDEX($A$4:$N$1000,,13)&lt;100)*(INDEX($A$4:$N$1000,,13)&lt;&gt;""),MATCH(ROW($A$4:$N$1000),ROW($A$4:$N$1000)),""),ROWS($A$4:A623)),COLUMNS($A$1:A620)),"")</f>
        <v/>
      </c>
      <c r="AC623" s="4" t="str">
        <f>IFERROR(VLOOKUP(AB623,$A:$N,13,0),"")</f>
        <v/>
      </c>
      <c r="AD623" s="4" t="str">
        <f ca="1"/>
        <v/>
      </c>
      <c r="AE623" s="4" t="str">
        <f ca="1"/>
        <v/>
      </c>
      <c r="AF623" s="4" t="str">
        <f t="shared" ca="1" si="57"/>
        <v/>
      </c>
      <c r="AI623" s="4" t="str">
        <f>IFERROR(VLOOKUP(AG623,$A:$C,4,0),"")</f>
        <v/>
      </c>
      <c r="AL623" s="4" t="str">
        <f>IFERROR(VLOOKUP(AJ623,$A:$C,4,0),"")</f>
        <v/>
      </c>
      <c r="AM623" s="8" t="str" cm="1">
        <f t="array" ref="AM623">IFERROR(INDEX($A$4:$N$1000,SMALL(IF((INDEX(MID($A$4:$N$1000,1,2),,11)&lt;&gt;"NN")*(INDEX($A$4:$N$1000,,13)&gt;=0)*(INDEX($A$4:$N$1000,,13)&lt;50)*(INDEX($A$4:$N$1000,,13)&lt;&gt;""),MATCH(ROW($A$4:$N$1000),ROW($A$4:$N$1000)),""),ROWS($A$4:A623)),COLUMNS($A$1:A620)),"")</f>
        <v/>
      </c>
      <c r="AN623" s="4" t="str">
        <f>IFERROR(VLOOKUP(AM623,$A:$N,13,0),"")</f>
        <v/>
      </c>
      <c r="AO623" s="4" t="str">
        <f ca="1"/>
        <v/>
      </c>
      <c r="AP623" s="4" t="str">
        <f ca="1"/>
        <v/>
      </c>
      <c r="AQ623" s="4" t="str">
        <f t="shared" ca="1" si="58"/>
        <v/>
      </c>
      <c r="AT623" s="4" t="str">
        <f>IFERROR(VLOOKUP(AR623,$A:$C,4,0),"")</f>
        <v/>
      </c>
      <c r="AU623" s="8" t="str" cm="1">
        <f t="array" ref="AU623">IFERROR(INDEX($A$4:$N$1000,SMALL(IF((INDEX(MID($A$4:$N$1000,1,2),,11)="NN")*(INDEX($A$4:$N$1000,,13)&gt;=0)*(INDEX($A$4:$N$1000,,13)&lt;&gt;""),MATCH(ROW($A$4:$N$1000),ROW($A$4:$N$1000)),""),ROWS($A$4:A623)),COLUMNS($A$1:A620)),"")</f>
        <v/>
      </c>
      <c r="AV623" s="4" t="str">
        <f>IFERROR(VLOOKUP(AU623,$A:$N,13,0),"")</f>
        <v/>
      </c>
      <c r="AW623" s="4" t="str">
        <f ca="1"/>
        <v/>
      </c>
      <c r="AX623" s="4" t="str">
        <f ca="1"/>
        <v/>
      </c>
      <c r="AY623" s="4" t="str">
        <f ca="1">IFERROR(VLOOKUP(AW623,$A:$C,4,0),"")</f>
        <v/>
      </c>
    </row>
    <row r="624" spans="1:5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 s="20"/>
      <c r="Q624" s="4" t="str" cm="1">
        <f t="array" ref="Q624">IFERROR(INDEX($A$4:$N$1000,SMALL(IF((INDEX(MID($A$4:$N$1000,1,2),,11)&lt;&gt;"NN")*(INDEX($A$4:$N$1000,,13)&gt;=100)*(INDEX($A$4:$N$1000,,13)&lt;&gt;""),MATCH(ROW($A$4:$N$1000),ROW($A$4:$N$1000)),""),ROWS($A$4:A624)),COLUMNS($A$1:A621)),"")</f>
        <v/>
      </c>
      <c r="R624" s="4" t="str">
        <f>IFERROR(VLOOKUP(Q624,$A:$N,13,0),"")</f>
        <v/>
      </c>
      <c r="S624" s="4" t="str">
        <f ca="1"/>
        <v/>
      </c>
      <c r="T624" s="4" t="str">
        <f ca="1"/>
        <v/>
      </c>
      <c r="U624" s="4" t="str">
        <f t="shared" ca="1" si="55"/>
        <v/>
      </c>
      <c r="X624" s="4" t="str">
        <f>IFERROR(VLOOKUP(V624,$A:$C,4,0),"")</f>
        <v/>
      </c>
      <c r="AA624" s="4" t="str">
        <f t="shared" si="56"/>
        <v/>
      </c>
      <c r="AB624" s="8" t="str" cm="1">
        <f t="array" ref="AB624">IFERROR(INDEX($A$4:$N$1000,SMALL(IF((INDEX(MID($A$4:$N$1000,1,2),,11)&lt;&gt;"NN")*(INDEX($A$4:$N$1000,,13)&gt;=50)*(INDEX($A$4:$N$1000,,13)&lt;100)*(INDEX($A$4:$N$1000,,13)&lt;&gt;""),MATCH(ROW($A$4:$N$1000),ROW($A$4:$N$1000)),""),ROWS($A$4:A624)),COLUMNS($A$1:A621)),"")</f>
        <v/>
      </c>
      <c r="AC624" s="4" t="str">
        <f>IFERROR(VLOOKUP(AB624,$A:$N,13,0),"")</f>
        <v/>
      </c>
      <c r="AD624" s="4" t="str">
        <f ca="1"/>
        <v/>
      </c>
      <c r="AE624" s="4" t="str">
        <f ca="1"/>
        <v/>
      </c>
      <c r="AF624" s="4" t="str">
        <f t="shared" ca="1" si="57"/>
        <v/>
      </c>
      <c r="AI624" s="4" t="str">
        <f>IFERROR(VLOOKUP(AG624,$A:$C,4,0),"")</f>
        <v/>
      </c>
      <c r="AL624" s="4" t="str">
        <f>IFERROR(VLOOKUP(AJ624,$A:$C,4,0),"")</f>
        <v/>
      </c>
      <c r="AM624" s="8" t="str" cm="1">
        <f t="array" ref="AM624">IFERROR(INDEX($A$4:$N$1000,SMALL(IF((INDEX(MID($A$4:$N$1000,1,2),,11)&lt;&gt;"NN")*(INDEX($A$4:$N$1000,,13)&gt;=0)*(INDEX($A$4:$N$1000,,13)&lt;50)*(INDEX($A$4:$N$1000,,13)&lt;&gt;""),MATCH(ROW($A$4:$N$1000),ROW($A$4:$N$1000)),""),ROWS($A$4:A624)),COLUMNS($A$1:A621)),"")</f>
        <v/>
      </c>
      <c r="AN624" s="4" t="str">
        <f>IFERROR(VLOOKUP(AM624,$A:$N,13,0),"")</f>
        <v/>
      </c>
      <c r="AO624" s="4" t="str">
        <f ca="1"/>
        <v/>
      </c>
      <c r="AP624" s="4" t="str">
        <f ca="1"/>
        <v/>
      </c>
      <c r="AQ624" s="4" t="str">
        <f t="shared" ca="1" si="58"/>
        <v/>
      </c>
      <c r="AT624" s="4" t="str">
        <f>IFERROR(VLOOKUP(AR624,$A:$C,4,0),"")</f>
        <v/>
      </c>
      <c r="AU624" s="8" t="str" cm="1">
        <f t="array" ref="AU624">IFERROR(INDEX($A$4:$N$1000,SMALL(IF((INDEX(MID($A$4:$N$1000,1,2),,11)="NN")*(INDEX($A$4:$N$1000,,13)&gt;=0)*(INDEX($A$4:$N$1000,,13)&lt;&gt;""),MATCH(ROW($A$4:$N$1000),ROW($A$4:$N$1000)),""),ROWS($A$4:A624)),COLUMNS($A$1:A621)),"")</f>
        <v/>
      </c>
      <c r="AV624" s="4" t="str">
        <f>IFERROR(VLOOKUP(AU624,$A:$N,13,0),"")</f>
        <v/>
      </c>
      <c r="AW624" s="4" t="str">
        <f ca="1"/>
        <v/>
      </c>
      <c r="AX624" s="4" t="str">
        <f ca="1"/>
        <v/>
      </c>
      <c r="AY624" s="4" t="str">
        <f ca="1">IFERROR(VLOOKUP(AW624,$A:$C,4,0),"")</f>
        <v/>
      </c>
    </row>
    <row r="625" spans="1:5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 s="20"/>
      <c r="Q625" s="4" t="str" cm="1">
        <f t="array" ref="Q625">IFERROR(INDEX($A$4:$N$1000,SMALL(IF((INDEX(MID($A$4:$N$1000,1,2),,11)&lt;&gt;"NN")*(INDEX($A$4:$N$1000,,13)&gt;=100)*(INDEX($A$4:$N$1000,,13)&lt;&gt;""),MATCH(ROW($A$4:$N$1000),ROW($A$4:$N$1000)),""),ROWS($A$4:A625)),COLUMNS($A$1:A622)),"")</f>
        <v/>
      </c>
      <c r="R625" s="4" t="str">
        <f>IFERROR(VLOOKUP(Q625,$A:$N,13,0),"")</f>
        <v/>
      </c>
      <c r="S625" s="4" t="str">
        <f ca="1"/>
        <v/>
      </c>
      <c r="T625" s="4" t="str">
        <f ca="1"/>
        <v/>
      </c>
      <c r="U625" s="4" t="str">
        <f t="shared" ca="1" si="55"/>
        <v/>
      </c>
      <c r="X625" s="4" t="str">
        <f>IFERROR(VLOOKUP(V625,$A:$C,4,0),"")</f>
        <v/>
      </c>
      <c r="AA625" s="4" t="str">
        <f t="shared" si="56"/>
        <v/>
      </c>
      <c r="AB625" s="8" t="str" cm="1">
        <f t="array" ref="AB625">IFERROR(INDEX($A$4:$N$1000,SMALL(IF((INDEX(MID($A$4:$N$1000,1,2),,11)&lt;&gt;"NN")*(INDEX($A$4:$N$1000,,13)&gt;=50)*(INDEX($A$4:$N$1000,,13)&lt;100)*(INDEX($A$4:$N$1000,,13)&lt;&gt;""),MATCH(ROW($A$4:$N$1000),ROW($A$4:$N$1000)),""),ROWS($A$4:A625)),COLUMNS($A$1:A622)),"")</f>
        <v/>
      </c>
      <c r="AC625" s="4" t="str">
        <f>IFERROR(VLOOKUP(AB625,$A:$N,13,0),"")</f>
        <v/>
      </c>
      <c r="AD625" s="4" t="str">
        <f ca="1"/>
        <v/>
      </c>
      <c r="AE625" s="4" t="str">
        <f ca="1"/>
        <v/>
      </c>
      <c r="AF625" s="4" t="str">
        <f t="shared" ca="1" si="57"/>
        <v/>
      </c>
      <c r="AI625" s="4" t="str">
        <f>IFERROR(VLOOKUP(AG625,$A:$C,4,0),"")</f>
        <v/>
      </c>
      <c r="AL625" s="4" t="str">
        <f>IFERROR(VLOOKUP(AJ625,$A:$C,4,0),"")</f>
        <v/>
      </c>
      <c r="AM625" s="8" t="str" cm="1">
        <f t="array" ref="AM625">IFERROR(INDEX($A$4:$N$1000,SMALL(IF((INDEX(MID($A$4:$N$1000,1,2),,11)&lt;&gt;"NN")*(INDEX($A$4:$N$1000,,13)&gt;=0)*(INDEX($A$4:$N$1000,,13)&lt;50)*(INDEX($A$4:$N$1000,,13)&lt;&gt;""),MATCH(ROW($A$4:$N$1000),ROW($A$4:$N$1000)),""),ROWS($A$4:A625)),COLUMNS($A$1:A622)),"")</f>
        <v/>
      </c>
      <c r="AN625" s="4" t="str">
        <f>IFERROR(VLOOKUP(AM625,$A:$N,13,0),"")</f>
        <v/>
      </c>
      <c r="AO625" s="4" t="str">
        <f ca="1"/>
        <v/>
      </c>
      <c r="AP625" s="4" t="str">
        <f ca="1"/>
        <v/>
      </c>
      <c r="AQ625" s="4" t="str">
        <f t="shared" ca="1" si="58"/>
        <v/>
      </c>
      <c r="AT625" s="4" t="str">
        <f>IFERROR(VLOOKUP(AR625,$A:$C,4,0),"")</f>
        <v/>
      </c>
      <c r="AU625" s="8" t="str" cm="1">
        <f t="array" ref="AU625">IFERROR(INDEX($A$4:$N$1000,SMALL(IF((INDEX(MID($A$4:$N$1000,1,2),,11)="NN")*(INDEX($A$4:$N$1000,,13)&gt;=0)*(INDEX($A$4:$N$1000,,13)&lt;&gt;""),MATCH(ROW($A$4:$N$1000),ROW($A$4:$N$1000)),""),ROWS($A$4:A625)),COLUMNS($A$1:A622)),"")</f>
        <v/>
      </c>
      <c r="AV625" s="4" t="str">
        <f>IFERROR(VLOOKUP(AU625,$A:$N,13,0),"")</f>
        <v/>
      </c>
      <c r="AW625" s="4" t="str">
        <f ca="1"/>
        <v/>
      </c>
      <c r="AX625" s="4" t="str">
        <f ca="1"/>
        <v/>
      </c>
      <c r="AY625" s="4" t="str">
        <f ca="1">IFERROR(VLOOKUP(AW625,$A:$C,4,0),"")</f>
        <v/>
      </c>
    </row>
    <row r="626" spans="1:5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 s="20"/>
      <c r="Q626" s="4" t="str" cm="1">
        <f t="array" ref="Q626">IFERROR(INDEX($A$4:$N$1000,SMALL(IF((INDEX(MID($A$4:$N$1000,1,2),,11)&lt;&gt;"NN")*(INDEX($A$4:$N$1000,,13)&gt;=100)*(INDEX($A$4:$N$1000,,13)&lt;&gt;""),MATCH(ROW($A$4:$N$1000),ROW($A$4:$N$1000)),""),ROWS($A$4:A626)),COLUMNS($A$1:A623)),"")</f>
        <v/>
      </c>
      <c r="R626" s="4" t="str">
        <f>IFERROR(VLOOKUP(Q626,$A:$N,13,0),"")</f>
        <v/>
      </c>
      <c r="S626" s="4" t="str">
        <f ca="1"/>
        <v/>
      </c>
      <c r="T626" s="4" t="str">
        <f ca="1"/>
        <v/>
      </c>
      <c r="U626" s="4" t="str">
        <f t="shared" ca="1" si="55"/>
        <v/>
      </c>
      <c r="X626" s="4" t="str">
        <f>IFERROR(VLOOKUP(V626,$A:$C,4,0),"")</f>
        <v/>
      </c>
      <c r="AA626" s="4" t="str">
        <f t="shared" si="56"/>
        <v/>
      </c>
      <c r="AB626" s="8" t="str" cm="1">
        <f t="array" ref="AB626">IFERROR(INDEX($A$4:$N$1000,SMALL(IF((INDEX(MID($A$4:$N$1000,1,2),,11)&lt;&gt;"NN")*(INDEX($A$4:$N$1000,,13)&gt;=50)*(INDEX($A$4:$N$1000,,13)&lt;100)*(INDEX($A$4:$N$1000,,13)&lt;&gt;""),MATCH(ROW($A$4:$N$1000),ROW($A$4:$N$1000)),""),ROWS($A$4:A626)),COLUMNS($A$1:A623)),"")</f>
        <v/>
      </c>
      <c r="AC626" s="4" t="str">
        <f>IFERROR(VLOOKUP(AB626,$A:$N,13,0),"")</f>
        <v/>
      </c>
      <c r="AD626" s="4" t="str">
        <f ca="1"/>
        <v/>
      </c>
      <c r="AE626" s="4" t="str">
        <f ca="1"/>
        <v/>
      </c>
      <c r="AF626" s="4" t="str">
        <f t="shared" ca="1" si="57"/>
        <v/>
      </c>
      <c r="AI626" s="4" t="str">
        <f>IFERROR(VLOOKUP(AG626,$A:$C,4,0),"")</f>
        <v/>
      </c>
      <c r="AL626" s="4" t="str">
        <f>IFERROR(VLOOKUP(AJ626,$A:$C,4,0),"")</f>
        <v/>
      </c>
      <c r="AM626" s="8" t="str" cm="1">
        <f t="array" ref="AM626">IFERROR(INDEX($A$4:$N$1000,SMALL(IF((INDEX(MID($A$4:$N$1000,1,2),,11)&lt;&gt;"NN")*(INDEX($A$4:$N$1000,,13)&gt;=0)*(INDEX($A$4:$N$1000,,13)&lt;50)*(INDEX($A$4:$N$1000,,13)&lt;&gt;""),MATCH(ROW($A$4:$N$1000),ROW($A$4:$N$1000)),""),ROWS($A$4:A626)),COLUMNS($A$1:A623)),"")</f>
        <v/>
      </c>
      <c r="AN626" s="4" t="str">
        <f>IFERROR(VLOOKUP(AM626,$A:$N,13,0),"")</f>
        <v/>
      </c>
      <c r="AO626" s="4" t="str">
        <f ca="1"/>
        <v/>
      </c>
      <c r="AP626" s="4" t="str">
        <f ca="1"/>
        <v/>
      </c>
      <c r="AQ626" s="4" t="str">
        <f t="shared" ca="1" si="58"/>
        <v/>
      </c>
      <c r="AT626" s="4" t="str">
        <f>IFERROR(VLOOKUP(AR626,$A:$C,4,0),"")</f>
        <v/>
      </c>
      <c r="AU626" s="8" t="str" cm="1">
        <f t="array" ref="AU626">IFERROR(INDEX($A$4:$N$1000,SMALL(IF((INDEX(MID($A$4:$N$1000,1,2),,11)="NN")*(INDEX($A$4:$N$1000,,13)&gt;=0)*(INDEX($A$4:$N$1000,,13)&lt;&gt;""),MATCH(ROW($A$4:$N$1000),ROW($A$4:$N$1000)),""),ROWS($A$4:A626)),COLUMNS($A$1:A623)),"")</f>
        <v/>
      </c>
      <c r="AV626" s="4" t="str">
        <f>IFERROR(VLOOKUP(AU626,$A:$N,13,0),"")</f>
        <v/>
      </c>
      <c r="AW626" s="4" t="str">
        <f ca="1"/>
        <v/>
      </c>
      <c r="AX626" s="4" t="str">
        <f ca="1"/>
        <v/>
      </c>
      <c r="AY626" s="4" t="str">
        <f ca="1">IFERROR(VLOOKUP(AW626,$A:$C,4,0),"")</f>
        <v/>
      </c>
    </row>
    <row r="627" spans="1:5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 s="20"/>
      <c r="Q627" s="4" t="str" cm="1">
        <f t="array" ref="Q627">IFERROR(INDEX($A$4:$N$1000,SMALL(IF((INDEX(MID($A$4:$N$1000,1,2),,11)&lt;&gt;"NN")*(INDEX($A$4:$N$1000,,13)&gt;=100)*(INDEX($A$4:$N$1000,,13)&lt;&gt;""),MATCH(ROW($A$4:$N$1000),ROW($A$4:$N$1000)),""),ROWS($A$4:A627)),COLUMNS($A$1:A624)),"")</f>
        <v/>
      </c>
      <c r="R627" s="4" t="str">
        <f>IFERROR(VLOOKUP(Q627,$A:$N,13,0),"")</f>
        <v/>
      </c>
      <c r="S627" s="4" t="str">
        <f ca="1"/>
        <v/>
      </c>
      <c r="T627" s="4" t="str">
        <f ca="1"/>
        <v/>
      </c>
      <c r="U627" s="4" t="str">
        <f t="shared" ca="1" si="55"/>
        <v/>
      </c>
      <c r="X627" s="4" t="str">
        <f>IFERROR(VLOOKUP(V627,$A:$C,4,0),"")</f>
        <v/>
      </c>
      <c r="AA627" s="4" t="str">
        <f t="shared" si="56"/>
        <v/>
      </c>
      <c r="AB627" s="8" t="str" cm="1">
        <f t="array" ref="AB627">IFERROR(INDEX($A$4:$N$1000,SMALL(IF((INDEX(MID($A$4:$N$1000,1,2),,11)&lt;&gt;"NN")*(INDEX($A$4:$N$1000,,13)&gt;=50)*(INDEX($A$4:$N$1000,,13)&lt;100)*(INDEX($A$4:$N$1000,,13)&lt;&gt;""),MATCH(ROW($A$4:$N$1000),ROW($A$4:$N$1000)),""),ROWS($A$4:A627)),COLUMNS($A$1:A624)),"")</f>
        <v/>
      </c>
      <c r="AC627" s="4" t="str">
        <f>IFERROR(VLOOKUP(AB627,$A:$N,13,0),"")</f>
        <v/>
      </c>
      <c r="AD627" s="4" t="str">
        <f ca="1"/>
        <v/>
      </c>
      <c r="AE627" s="4" t="str">
        <f ca="1"/>
        <v/>
      </c>
      <c r="AF627" s="4" t="str">
        <f t="shared" ca="1" si="57"/>
        <v/>
      </c>
      <c r="AI627" s="4" t="str">
        <f>IFERROR(VLOOKUP(AG627,$A:$C,4,0),"")</f>
        <v/>
      </c>
      <c r="AL627" s="4" t="str">
        <f>IFERROR(VLOOKUP(AJ627,$A:$C,4,0),"")</f>
        <v/>
      </c>
      <c r="AM627" s="8" t="str" cm="1">
        <f t="array" ref="AM627">IFERROR(INDEX($A$4:$N$1000,SMALL(IF((INDEX(MID($A$4:$N$1000,1,2),,11)&lt;&gt;"NN")*(INDEX($A$4:$N$1000,,13)&gt;=0)*(INDEX($A$4:$N$1000,,13)&lt;50)*(INDEX($A$4:$N$1000,,13)&lt;&gt;""),MATCH(ROW($A$4:$N$1000),ROW($A$4:$N$1000)),""),ROWS($A$4:A627)),COLUMNS($A$1:A624)),"")</f>
        <v/>
      </c>
      <c r="AN627" s="4" t="str">
        <f>IFERROR(VLOOKUP(AM627,$A:$N,13,0),"")</f>
        <v/>
      </c>
      <c r="AO627" s="4" t="str">
        <f ca="1"/>
        <v/>
      </c>
      <c r="AP627" s="4" t="str">
        <f ca="1"/>
        <v/>
      </c>
      <c r="AQ627" s="4" t="str">
        <f t="shared" ca="1" si="58"/>
        <v/>
      </c>
      <c r="AT627" s="4" t="str">
        <f>IFERROR(VLOOKUP(AR627,$A:$C,4,0),"")</f>
        <v/>
      </c>
      <c r="AU627" s="8" t="str" cm="1">
        <f t="array" ref="AU627">IFERROR(INDEX($A$4:$N$1000,SMALL(IF((INDEX(MID($A$4:$N$1000,1,2),,11)="NN")*(INDEX($A$4:$N$1000,,13)&gt;=0)*(INDEX($A$4:$N$1000,,13)&lt;&gt;""),MATCH(ROW($A$4:$N$1000),ROW($A$4:$N$1000)),""),ROWS($A$4:A627)),COLUMNS($A$1:A624)),"")</f>
        <v/>
      </c>
      <c r="AV627" s="4" t="str">
        <f>IFERROR(VLOOKUP(AU627,$A:$N,13,0),"")</f>
        <v/>
      </c>
      <c r="AW627" s="4" t="str">
        <f ca="1"/>
        <v/>
      </c>
      <c r="AX627" s="4" t="str">
        <f ca="1"/>
        <v/>
      </c>
      <c r="AY627" s="4" t="str">
        <f ca="1">IFERROR(VLOOKUP(AW627,$A:$C,4,0),"")</f>
        <v/>
      </c>
    </row>
    <row r="628" spans="1:5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 s="20"/>
      <c r="Q628" s="4" t="str" cm="1">
        <f t="array" ref="Q628">IFERROR(INDEX($A$4:$N$1000,SMALL(IF((INDEX(MID($A$4:$N$1000,1,2),,11)&lt;&gt;"NN")*(INDEX($A$4:$N$1000,,13)&gt;=100)*(INDEX($A$4:$N$1000,,13)&lt;&gt;""),MATCH(ROW($A$4:$N$1000),ROW($A$4:$N$1000)),""),ROWS($A$4:A628)),COLUMNS($A$1:A625)),"")</f>
        <v/>
      </c>
      <c r="R628" s="4" t="str">
        <f>IFERROR(VLOOKUP(Q628,$A:$N,13,0),"")</f>
        <v/>
      </c>
      <c r="S628" s="4" t="str">
        <f ca="1"/>
        <v/>
      </c>
      <c r="T628" s="4" t="str">
        <f ca="1"/>
        <v/>
      </c>
      <c r="U628" s="4" t="str">
        <f t="shared" ca="1" si="55"/>
        <v/>
      </c>
      <c r="X628" s="4" t="str">
        <f>IFERROR(VLOOKUP(V628,$A:$C,4,0),"")</f>
        <v/>
      </c>
      <c r="AA628" s="4" t="str">
        <f t="shared" si="56"/>
        <v/>
      </c>
      <c r="AB628" s="8" t="str" cm="1">
        <f t="array" ref="AB628">IFERROR(INDEX($A$4:$N$1000,SMALL(IF((INDEX(MID($A$4:$N$1000,1,2),,11)&lt;&gt;"NN")*(INDEX($A$4:$N$1000,,13)&gt;=50)*(INDEX($A$4:$N$1000,,13)&lt;100)*(INDEX($A$4:$N$1000,,13)&lt;&gt;""),MATCH(ROW($A$4:$N$1000),ROW($A$4:$N$1000)),""),ROWS($A$4:A628)),COLUMNS($A$1:A625)),"")</f>
        <v/>
      </c>
      <c r="AC628" s="4" t="str">
        <f>IFERROR(VLOOKUP(AB628,$A:$N,13,0),"")</f>
        <v/>
      </c>
      <c r="AD628" s="4" t="str">
        <f ca="1"/>
        <v/>
      </c>
      <c r="AE628" s="4" t="str">
        <f ca="1"/>
        <v/>
      </c>
      <c r="AF628" s="4" t="str">
        <f t="shared" ca="1" si="57"/>
        <v/>
      </c>
      <c r="AI628" s="4" t="str">
        <f>IFERROR(VLOOKUP(AG628,$A:$C,4,0),"")</f>
        <v/>
      </c>
      <c r="AL628" s="4" t="str">
        <f>IFERROR(VLOOKUP(AJ628,$A:$C,4,0),"")</f>
        <v/>
      </c>
      <c r="AM628" s="8" t="str" cm="1">
        <f t="array" ref="AM628">IFERROR(INDEX($A$4:$N$1000,SMALL(IF((INDEX(MID($A$4:$N$1000,1,2),,11)&lt;&gt;"NN")*(INDEX($A$4:$N$1000,,13)&gt;=0)*(INDEX($A$4:$N$1000,,13)&lt;50)*(INDEX($A$4:$N$1000,,13)&lt;&gt;""),MATCH(ROW($A$4:$N$1000),ROW($A$4:$N$1000)),""),ROWS($A$4:A628)),COLUMNS($A$1:A625)),"")</f>
        <v/>
      </c>
      <c r="AN628" s="4" t="str">
        <f>IFERROR(VLOOKUP(AM628,$A:$N,13,0),"")</f>
        <v/>
      </c>
      <c r="AO628" s="4" t="str">
        <f ca="1"/>
        <v/>
      </c>
      <c r="AP628" s="4" t="str">
        <f ca="1"/>
        <v/>
      </c>
      <c r="AQ628" s="4" t="str">
        <f t="shared" ca="1" si="58"/>
        <v/>
      </c>
      <c r="AT628" s="4" t="str">
        <f>IFERROR(VLOOKUP(AR628,$A:$C,4,0),"")</f>
        <v/>
      </c>
      <c r="AU628" s="8" t="str" cm="1">
        <f t="array" ref="AU628">IFERROR(INDEX($A$4:$N$1000,SMALL(IF((INDEX(MID($A$4:$N$1000,1,2),,11)="NN")*(INDEX($A$4:$N$1000,,13)&gt;=0)*(INDEX($A$4:$N$1000,,13)&lt;&gt;""),MATCH(ROW($A$4:$N$1000),ROW($A$4:$N$1000)),""),ROWS($A$4:A628)),COLUMNS($A$1:A625)),"")</f>
        <v/>
      </c>
      <c r="AV628" s="4" t="str">
        <f>IFERROR(VLOOKUP(AU628,$A:$N,13,0),"")</f>
        <v/>
      </c>
      <c r="AW628" s="4" t="str">
        <f ca="1"/>
        <v/>
      </c>
      <c r="AX628" s="4" t="str">
        <f ca="1"/>
        <v/>
      </c>
      <c r="AY628" s="4" t="str">
        <f ca="1">IFERROR(VLOOKUP(AW628,$A:$C,4,0),"")</f>
        <v/>
      </c>
    </row>
    <row r="629" spans="1:5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 s="20"/>
      <c r="Q629" s="4" t="str" cm="1">
        <f t="array" ref="Q629">IFERROR(INDEX($A$4:$N$1000,SMALL(IF((INDEX(MID($A$4:$N$1000,1,2),,11)&lt;&gt;"NN")*(INDEX($A$4:$N$1000,,13)&gt;=100)*(INDEX($A$4:$N$1000,,13)&lt;&gt;""),MATCH(ROW($A$4:$N$1000),ROW($A$4:$N$1000)),""),ROWS($A$4:A629)),COLUMNS($A$1:A626)),"")</f>
        <v/>
      </c>
      <c r="R629" s="4" t="str">
        <f>IFERROR(VLOOKUP(Q629,$A:$N,13,0),"")</f>
        <v/>
      </c>
      <c r="S629" s="4" t="str">
        <f ca="1"/>
        <v/>
      </c>
      <c r="T629" s="4" t="str">
        <f ca="1"/>
        <v/>
      </c>
      <c r="U629" s="4" t="str">
        <f t="shared" ca="1" si="55"/>
        <v/>
      </c>
      <c r="X629" s="4" t="str">
        <f>IFERROR(VLOOKUP(V629,$A:$C,4,0),"")</f>
        <v/>
      </c>
      <c r="AA629" s="4" t="str">
        <f t="shared" si="56"/>
        <v/>
      </c>
      <c r="AB629" s="8" t="str" cm="1">
        <f t="array" ref="AB629">IFERROR(INDEX($A$4:$N$1000,SMALL(IF((INDEX(MID($A$4:$N$1000,1,2),,11)&lt;&gt;"NN")*(INDEX($A$4:$N$1000,,13)&gt;=50)*(INDEX($A$4:$N$1000,,13)&lt;100)*(INDEX($A$4:$N$1000,,13)&lt;&gt;""),MATCH(ROW($A$4:$N$1000),ROW($A$4:$N$1000)),""),ROWS($A$4:A629)),COLUMNS($A$1:A626)),"")</f>
        <v/>
      </c>
      <c r="AC629" s="4" t="str">
        <f>IFERROR(VLOOKUP(AB629,$A:$N,13,0),"")</f>
        <v/>
      </c>
      <c r="AD629" s="4" t="str">
        <f ca="1"/>
        <v/>
      </c>
      <c r="AE629" s="4" t="str">
        <f ca="1"/>
        <v/>
      </c>
      <c r="AF629" s="4" t="str">
        <f t="shared" ca="1" si="57"/>
        <v/>
      </c>
      <c r="AI629" s="4" t="str">
        <f>IFERROR(VLOOKUP(AG629,$A:$C,4,0),"")</f>
        <v/>
      </c>
      <c r="AL629" s="4" t="str">
        <f>IFERROR(VLOOKUP(AJ629,$A:$C,4,0),"")</f>
        <v/>
      </c>
      <c r="AM629" s="8" t="str" cm="1">
        <f t="array" ref="AM629">IFERROR(INDEX($A$4:$N$1000,SMALL(IF((INDEX(MID($A$4:$N$1000,1,2),,11)&lt;&gt;"NN")*(INDEX($A$4:$N$1000,,13)&gt;=0)*(INDEX($A$4:$N$1000,,13)&lt;50)*(INDEX($A$4:$N$1000,,13)&lt;&gt;""),MATCH(ROW($A$4:$N$1000),ROW($A$4:$N$1000)),""),ROWS($A$4:A629)),COLUMNS($A$1:A626)),"")</f>
        <v/>
      </c>
      <c r="AN629" s="4" t="str">
        <f>IFERROR(VLOOKUP(AM629,$A:$N,13,0),"")</f>
        <v/>
      </c>
      <c r="AO629" s="4" t="str">
        <f ca="1"/>
        <v/>
      </c>
      <c r="AP629" s="4" t="str">
        <f ca="1"/>
        <v/>
      </c>
      <c r="AQ629" s="4" t="str">
        <f t="shared" ca="1" si="58"/>
        <v/>
      </c>
      <c r="AT629" s="4" t="str">
        <f>IFERROR(VLOOKUP(AR629,$A:$C,4,0),"")</f>
        <v/>
      </c>
      <c r="AU629" s="8" t="str" cm="1">
        <f t="array" ref="AU629">IFERROR(INDEX($A$4:$N$1000,SMALL(IF((INDEX(MID($A$4:$N$1000,1,2),,11)="NN")*(INDEX($A$4:$N$1000,,13)&gt;=0)*(INDEX($A$4:$N$1000,,13)&lt;&gt;""),MATCH(ROW($A$4:$N$1000),ROW($A$4:$N$1000)),""),ROWS($A$4:A629)),COLUMNS($A$1:A626)),"")</f>
        <v/>
      </c>
      <c r="AV629" s="4" t="str">
        <f>IFERROR(VLOOKUP(AU629,$A:$N,13,0),"")</f>
        <v/>
      </c>
      <c r="AW629" s="4" t="str">
        <f ca="1"/>
        <v/>
      </c>
      <c r="AX629" s="4" t="str">
        <f ca="1"/>
        <v/>
      </c>
      <c r="AY629" s="4" t="str">
        <f ca="1">IFERROR(VLOOKUP(AW629,$A:$C,4,0),"")</f>
        <v/>
      </c>
    </row>
    <row r="630" spans="1:5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 s="20"/>
      <c r="Q630" s="4" t="str" cm="1">
        <f t="array" ref="Q630">IFERROR(INDEX($A$4:$N$1000,SMALL(IF((INDEX(MID($A$4:$N$1000,1,2),,11)&lt;&gt;"NN")*(INDEX($A$4:$N$1000,,13)&gt;=100)*(INDEX($A$4:$N$1000,,13)&lt;&gt;""),MATCH(ROW($A$4:$N$1000),ROW($A$4:$N$1000)),""),ROWS($A$4:A630)),COLUMNS($A$1:A627)),"")</f>
        <v/>
      </c>
      <c r="R630" s="4" t="str">
        <f>IFERROR(VLOOKUP(Q630,$A:$N,13,0),"")</f>
        <v/>
      </c>
      <c r="S630" s="4" t="str">
        <f ca="1"/>
        <v/>
      </c>
      <c r="T630" s="4" t="str">
        <f ca="1"/>
        <v/>
      </c>
      <c r="U630" s="4" t="str">
        <f t="shared" ca="1" si="55"/>
        <v/>
      </c>
      <c r="X630" s="4" t="str">
        <f>IFERROR(VLOOKUP(V630,$A:$C,4,0),"")</f>
        <v/>
      </c>
      <c r="AA630" s="4" t="str">
        <f t="shared" si="56"/>
        <v/>
      </c>
      <c r="AB630" s="8" t="str" cm="1">
        <f t="array" ref="AB630">IFERROR(INDEX($A$4:$N$1000,SMALL(IF((INDEX(MID($A$4:$N$1000,1,2),,11)&lt;&gt;"NN")*(INDEX($A$4:$N$1000,,13)&gt;=50)*(INDEX($A$4:$N$1000,,13)&lt;100)*(INDEX($A$4:$N$1000,,13)&lt;&gt;""),MATCH(ROW($A$4:$N$1000),ROW($A$4:$N$1000)),""),ROWS($A$4:A630)),COLUMNS($A$1:A627)),"")</f>
        <v/>
      </c>
      <c r="AC630" s="4" t="str">
        <f>IFERROR(VLOOKUP(AB630,$A:$N,13,0),"")</f>
        <v/>
      </c>
      <c r="AD630" s="4" t="str">
        <f ca="1"/>
        <v/>
      </c>
      <c r="AE630" s="4" t="str">
        <f ca="1"/>
        <v/>
      </c>
      <c r="AF630" s="4" t="str">
        <f t="shared" ca="1" si="57"/>
        <v/>
      </c>
      <c r="AI630" s="4" t="str">
        <f>IFERROR(VLOOKUP(AG630,$A:$C,4,0),"")</f>
        <v/>
      </c>
      <c r="AL630" s="4" t="str">
        <f>IFERROR(VLOOKUP(AJ630,$A:$C,4,0),"")</f>
        <v/>
      </c>
      <c r="AM630" s="8" t="str" cm="1">
        <f t="array" ref="AM630">IFERROR(INDEX($A$4:$N$1000,SMALL(IF((INDEX(MID($A$4:$N$1000,1,2),,11)&lt;&gt;"NN")*(INDEX($A$4:$N$1000,,13)&gt;=0)*(INDEX($A$4:$N$1000,,13)&lt;50)*(INDEX($A$4:$N$1000,,13)&lt;&gt;""),MATCH(ROW($A$4:$N$1000),ROW($A$4:$N$1000)),""),ROWS($A$4:A630)),COLUMNS($A$1:A627)),"")</f>
        <v/>
      </c>
      <c r="AN630" s="4" t="str">
        <f>IFERROR(VLOOKUP(AM630,$A:$N,13,0),"")</f>
        <v/>
      </c>
      <c r="AO630" s="4" t="str">
        <f ca="1"/>
        <v/>
      </c>
      <c r="AP630" s="4" t="str">
        <f ca="1"/>
        <v/>
      </c>
      <c r="AQ630" s="4" t="str">
        <f t="shared" ca="1" si="58"/>
        <v/>
      </c>
      <c r="AT630" s="4" t="str">
        <f>IFERROR(VLOOKUP(AR630,$A:$C,4,0),"")</f>
        <v/>
      </c>
      <c r="AU630" s="8" t="str" cm="1">
        <f t="array" ref="AU630">IFERROR(INDEX($A$4:$N$1000,SMALL(IF((INDEX(MID($A$4:$N$1000,1,2),,11)="NN")*(INDEX($A$4:$N$1000,,13)&gt;=0)*(INDEX($A$4:$N$1000,,13)&lt;&gt;""),MATCH(ROW($A$4:$N$1000),ROW($A$4:$N$1000)),""),ROWS($A$4:A630)),COLUMNS($A$1:A627)),"")</f>
        <v/>
      </c>
      <c r="AV630" s="4" t="str">
        <f>IFERROR(VLOOKUP(AU630,$A:$N,13,0),"")</f>
        <v/>
      </c>
      <c r="AW630" s="4" t="str">
        <f ca="1"/>
        <v/>
      </c>
      <c r="AX630" s="4" t="str">
        <f ca="1"/>
        <v/>
      </c>
      <c r="AY630" s="4" t="str">
        <f ca="1">IFERROR(VLOOKUP(AW630,$A:$C,4,0),"")</f>
        <v/>
      </c>
    </row>
    <row r="631" spans="1:5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 s="20"/>
      <c r="Q631" s="4" t="str" cm="1">
        <f t="array" ref="Q631">IFERROR(INDEX($A$4:$N$1000,SMALL(IF((INDEX(MID($A$4:$N$1000,1,2),,11)&lt;&gt;"NN")*(INDEX($A$4:$N$1000,,13)&gt;=100)*(INDEX($A$4:$N$1000,,13)&lt;&gt;""),MATCH(ROW($A$4:$N$1000),ROW($A$4:$N$1000)),""),ROWS($A$4:A631)),COLUMNS($A$1:A628)),"")</f>
        <v/>
      </c>
      <c r="R631" s="4" t="str">
        <f>IFERROR(VLOOKUP(Q631,$A:$N,13,0),"")</f>
        <v/>
      </c>
      <c r="S631" s="4" t="str">
        <f ca="1"/>
        <v/>
      </c>
      <c r="T631" s="4" t="str">
        <f ca="1"/>
        <v/>
      </c>
      <c r="U631" s="4" t="str">
        <f t="shared" ca="1" si="55"/>
        <v/>
      </c>
      <c r="X631" s="4" t="str">
        <f>IFERROR(VLOOKUP(V631,$A:$C,4,0),"")</f>
        <v/>
      </c>
      <c r="AA631" s="4" t="str">
        <f t="shared" si="56"/>
        <v/>
      </c>
      <c r="AB631" s="8" t="str" cm="1">
        <f t="array" ref="AB631">IFERROR(INDEX($A$4:$N$1000,SMALL(IF((INDEX(MID($A$4:$N$1000,1,2),,11)&lt;&gt;"NN")*(INDEX($A$4:$N$1000,,13)&gt;=50)*(INDEX($A$4:$N$1000,,13)&lt;100)*(INDEX($A$4:$N$1000,,13)&lt;&gt;""),MATCH(ROW($A$4:$N$1000),ROW($A$4:$N$1000)),""),ROWS($A$4:A631)),COLUMNS($A$1:A628)),"")</f>
        <v/>
      </c>
      <c r="AC631" s="4" t="str">
        <f>IFERROR(VLOOKUP(AB631,$A:$N,13,0),"")</f>
        <v/>
      </c>
      <c r="AD631" s="4" t="str">
        <f ca="1"/>
        <v/>
      </c>
      <c r="AE631" s="4" t="str">
        <f ca="1"/>
        <v/>
      </c>
      <c r="AF631" s="4" t="str">
        <f t="shared" ca="1" si="57"/>
        <v/>
      </c>
      <c r="AI631" s="4" t="str">
        <f>IFERROR(VLOOKUP(AG631,$A:$C,4,0),"")</f>
        <v/>
      </c>
      <c r="AL631" s="4" t="str">
        <f>IFERROR(VLOOKUP(AJ631,$A:$C,4,0),"")</f>
        <v/>
      </c>
      <c r="AM631" s="8" t="str" cm="1">
        <f t="array" ref="AM631">IFERROR(INDEX($A$4:$N$1000,SMALL(IF((INDEX(MID($A$4:$N$1000,1,2),,11)&lt;&gt;"NN")*(INDEX($A$4:$N$1000,,13)&gt;=0)*(INDEX($A$4:$N$1000,,13)&lt;50)*(INDEX($A$4:$N$1000,,13)&lt;&gt;""),MATCH(ROW($A$4:$N$1000),ROW($A$4:$N$1000)),""),ROWS($A$4:A631)),COLUMNS($A$1:A628)),"")</f>
        <v/>
      </c>
      <c r="AN631" s="4" t="str">
        <f>IFERROR(VLOOKUP(AM631,$A:$N,13,0),"")</f>
        <v/>
      </c>
      <c r="AO631" s="4" t="str">
        <f ca="1"/>
        <v/>
      </c>
      <c r="AP631" s="4" t="str">
        <f ca="1"/>
        <v/>
      </c>
      <c r="AQ631" s="4" t="str">
        <f t="shared" ca="1" si="58"/>
        <v/>
      </c>
      <c r="AT631" s="4" t="str">
        <f>IFERROR(VLOOKUP(AR631,$A:$C,4,0),"")</f>
        <v/>
      </c>
      <c r="AU631" s="8" t="str" cm="1">
        <f t="array" ref="AU631">IFERROR(INDEX($A$4:$N$1000,SMALL(IF((INDEX(MID($A$4:$N$1000,1,2),,11)="NN")*(INDEX($A$4:$N$1000,,13)&gt;=0)*(INDEX($A$4:$N$1000,,13)&lt;&gt;""),MATCH(ROW($A$4:$N$1000),ROW($A$4:$N$1000)),""),ROWS($A$4:A631)),COLUMNS($A$1:A628)),"")</f>
        <v/>
      </c>
      <c r="AV631" s="4" t="str">
        <f>IFERROR(VLOOKUP(AU631,$A:$N,13,0),"")</f>
        <v/>
      </c>
      <c r="AW631" s="4" t="str">
        <f ca="1"/>
        <v/>
      </c>
      <c r="AX631" s="4" t="str">
        <f ca="1"/>
        <v/>
      </c>
      <c r="AY631" s="4" t="str">
        <f ca="1">IFERROR(VLOOKUP(AW631,$A:$C,4,0),"")</f>
        <v/>
      </c>
    </row>
    <row r="632" spans="1:5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 s="20"/>
      <c r="Q632" s="4" t="str" cm="1">
        <f t="array" ref="Q632">IFERROR(INDEX($A$4:$N$1000,SMALL(IF((INDEX(MID($A$4:$N$1000,1,2),,11)&lt;&gt;"NN")*(INDEX($A$4:$N$1000,,13)&gt;=100)*(INDEX($A$4:$N$1000,,13)&lt;&gt;""),MATCH(ROW($A$4:$N$1000),ROW($A$4:$N$1000)),""),ROWS($A$4:A632)),COLUMNS($A$1:A629)),"")</f>
        <v/>
      </c>
      <c r="R632" s="4" t="str">
        <f>IFERROR(VLOOKUP(Q632,$A:$N,13,0),"")</f>
        <v/>
      </c>
      <c r="S632" s="4" t="str">
        <f ca="1"/>
        <v/>
      </c>
      <c r="T632" s="4" t="str">
        <f ca="1"/>
        <v/>
      </c>
      <c r="U632" s="4" t="str">
        <f t="shared" ca="1" si="55"/>
        <v/>
      </c>
      <c r="X632" s="4" t="str">
        <f>IFERROR(VLOOKUP(V632,$A:$C,4,0),"")</f>
        <v/>
      </c>
      <c r="AA632" s="4" t="str">
        <f t="shared" si="56"/>
        <v/>
      </c>
      <c r="AB632" s="8" t="str" cm="1">
        <f t="array" ref="AB632">IFERROR(INDEX($A$4:$N$1000,SMALL(IF((INDEX(MID($A$4:$N$1000,1,2),,11)&lt;&gt;"NN")*(INDEX($A$4:$N$1000,,13)&gt;=50)*(INDEX($A$4:$N$1000,,13)&lt;100)*(INDEX($A$4:$N$1000,,13)&lt;&gt;""),MATCH(ROW($A$4:$N$1000),ROW($A$4:$N$1000)),""),ROWS($A$4:A632)),COLUMNS($A$1:A629)),"")</f>
        <v/>
      </c>
      <c r="AC632" s="4" t="str">
        <f>IFERROR(VLOOKUP(AB632,$A:$N,13,0),"")</f>
        <v/>
      </c>
      <c r="AD632" s="4" t="str">
        <f ca="1"/>
        <v/>
      </c>
      <c r="AE632" s="4" t="str">
        <f ca="1"/>
        <v/>
      </c>
      <c r="AF632" s="4" t="str">
        <f t="shared" ca="1" si="57"/>
        <v/>
      </c>
      <c r="AI632" s="4" t="str">
        <f>IFERROR(VLOOKUP(AG632,$A:$C,4,0),"")</f>
        <v/>
      </c>
      <c r="AL632" s="4" t="str">
        <f>IFERROR(VLOOKUP(AJ632,$A:$C,4,0),"")</f>
        <v/>
      </c>
      <c r="AM632" s="8" t="str" cm="1">
        <f t="array" ref="AM632">IFERROR(INDEX($A$4:$N$1000,SMALL(IF((INDEX(MID($A$4:$N$1000,1,2),,11)&lt;&gt;"NN")*(INDEX($A$4:$N$1000,,13)&gt;=0)*(INDEX($A$4:$N$1000,,13)&lt;50)*(INDEX($A$4:$N$1000,,13)&lt;&gt;""),MATCH(ROW($A$4:$N$1000),ROW($A$4:$N$1000)),""),ROWS($A$4:A632)),COLUMNS($A$1:A629)),"")</f>
        <v/>
      </c>
      <c r="AN632" s="4" t="str">
        <f>IFERROR(VLOOKUP(AM632,$A:$N,13,0),"")</f>
        <v/>
      </c>
      <c r="AO632" s="4" t="str">
        <f ca="1"/>
        <v/>
      </c>
      <c r="AP632" s="4" t="str">
        <f ca="1"/>
        <v/>
      </c>
      <c r="AQ632" s="4" t="str">
        <f t="shared" ca="1" si="58"/>
        <v/>
      </c>
      <c r="AT632" s="4" t="str">
        <f>IFERROR(VLOOKUP(AR632,$A:$C,4,0),"")</f>
        <v/>
      </c>
      <c r="AU632" s="8" t="str" cm="1">
        <f t="array" ref="AU632">IFERROR(INDEX($A$4:$N$1000,SMALL(IF((INDEX(MID($A$4:$N$1000,1,2),,11)="NN")*(INDEX($A$4:$N$1000,,13)&gt;=0)*(INDEX($A$4:$N$1000,,13)&lt;&gt;""),MATCH(ROW($A$4:$N$1000),ROW($A$4:$N$1000)),""),ROWS($A$4:A632)),COLUMNS($A$1:A629)),"")</f>
        <v/>
      </c>
      <c r="AV632" s="4" t="str">
        <f>IFERROR(VLOOKUP(AU632,$A:$N,13,0),"")</f>
        <v/>
      </c>
      <c r="AW632" s="4" t="str">
        <f ca="1"/>
        <v/>
      </c>
      <c r="AX632" s="4" t="str">
        <f ca="1"/>
        <v/>
      </c>
      <c r="AY632" s="4" t="str">
        <f ca="1">IFERROR(VLOOKUP(AW632,$A:$C,4,0),"")</f>
        <v/>
      </c>
    </row>
    <row r="633" spans="1:5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 s="20"/>
      <c r="Q633" s="4" t="str" cm="1">
        <f t="array" ref="Q633">IFERROR(INDEX($A$4:$N$1000,SMALL(IF((INDEX(MID($A$4:$N$1000,1,2),,11)&lt;&gt;"NN")*(INDEX($A$4:$N$1000,,13)&gt;=100)*(INDEX($A$4:$N$1000,,13)&lt;&gt;""),MATCH(ROW($A$4:$N$1000),ROW($A$4:$N$1000)),""),ROWS($A$4:A633)),COLUMNS($A$1:A630)),"")</f>
        <v/>
      </c>
      <c r="R633" s="4" t="str">
        <f>IFERROR(VLOOKUP(Q633,$A:$N,13,0),"")</f>
        <v/>
      </c>
      <c r="S633" s="4" t="str">
        <f ca="1"/>
        <v/>
      </c>
      <c r="T633" s="4" t="str">
        <f ca="1"/>
        <v/>
      </c>
      <c r="U633" s="4" t="str">
        <f t="shared" ca="1" si="55"/>
        <v/>
      </c>
      <c r="X633" s="4" t="str">
        <f>IFERROR(VLOOKUP(V633,$A:$C,4,0),"")</f>
        <v/>
      </c>
      <c r="AA633" s="4" t="str">
        <f t="shared" si="56"/>
        <v/>
      </c>
      <c r="AB633" s="8" t="str" cm="1">
        <f t="array" ref="AB633">IFERROR(INDEX($A$4:$N$1000,SMALL(IF((INDEX(MID($A$4:$N$1000,1,2),,11)&lt;&gt;"NN")*(INDEX($A$4:$N$1000,,13)&gt;=50)*(INDEX($A$4:$N$1000,,13)&lt;100)*(INDEX($A$4:$N$1000,,13)&lt;&gt;""),MATCH(ROW($A$4:$N$1000),ROW($A$4:$N$1000)),""),ROWS($A$4:A633)),COLUMNS($A$1:A630)),"")</f>
        <v/>
      </c>
      <c r="AC633" s="4" t="str">
        <f>IFERROR(VLOOKUP(AB633,$A:$N,13,0),"")</f>
        <v/>
      </c>
      <c r="AD633" s="4" t="str">
        <f ca="1"/>
        <v/>
      </c>
      <c r="AE633" s="4" t="str">
        <f ca="1"/>
        <v/>
      </c>
      <c r="AF633" s="4" t="str">
        <f t="shared" ca="1" si="57"/>
        <v/>
      </c>
      <c r="AI633" s="4" t="str">
        <f>IFERROR(VLOOKUP(AG633,$A:$C,4,0),"")</f>
        <v/>
      </c>
      <c r="AL633" s="4" t="str">
        <f>IFERROR(VLOOKUP(AJ633,$A:$C,4,0),"")</f>
        <v/>
      </c>
      <c r="AM633" s="8" t="str" cm="1">
        <f t="array" ref="AM633">IFERROR(INDEX($A$4:$N$1000,SMALL(IF((INDEX(MID($A$4:$N$1000,1,2),,11)&lt;&gt;"NN")*(INDEX($A$4:$N$1000,,13)&gt;=0)*(INDEX($A$4:$N$1000,,13)&lt;50)*(INDEX($A$4:$N$1000,,13)&lt;&gt;""),MATCH(ROW($A$4:$N$1000),ROW($A$4:$N$1000)),""),ROWS($A$4:A633)),COLUMNS($A$1:A630)),"")</f>
        <v/>
      </c>
      <c r="AN633" s="4" t="str">
        <f>IFERROR(VLOOKUP(AM633,$A:$N,13,0),"")</f>
        <v/>
      </c>
      <c r="AO633" s="4" t="str">
        <f ca="1"/>
        <v/>
      </c>
      <c r="AP633" s="4" t="str">
        <f ca="1"/>
        <v/>
      </c>
      <c r="AQ633" s="4" t="str">
        <f t="shared" ca="1" si="58"/>
        <v/>
      </c>
      <c r="AT633" s="4" t="str">
        <f>IFERROR(VLOOKUP(AR633,$A:$C,4,0),"")</f>
        <v/>
      </c>
      <c r="AU633" s="8" t="str" cm="1">
        <f t="array" ref="AU633">IFERROR(INDEX($A$4:$N$1000,SMALL(IF((INDEX(MID($A$4:$N$1000,1,2),,11)="NN")*(INDEX($A$4:$N$1000,,13)&gt;=0)*(INDEX($A$4:$N$1000,,13)&lt;&gt;""),MATCH(ROW($A$4:$N$1000),ROW($A$4:$N$1000)),""),ROWS($A$4:A633)),COLUMNS($A$1:A630)),"")</f>
        <v/>
      </c>
      <c r="AV633" s="4" t="str">
        <f>IFERROR(VLOOKUP(AU633,$A:$N,13,0),"")</f>
        <v/>
      </c>
      <c r="AW633" s="4" t="str">
        <f ca="1"/>
        <v/>
      </c>
      <c r="AX633" s="4" t="str">
        <f ca="1"/>
        <v/>
      </c>
      <c r="AY633" s="4" t="str">
        <f ca="1">IFERROR(VLOOKUP(AW633,$A:$C,4,0),"")</f>
        <v/>
      </c>
    </row>
    <row r="634" spans="1:5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 s="20"/>
      <c r="Q634" s="4" t="str" cm="1">
        <f t="array" ref="Q634">IFERROR(INDEX($A$4:$N$1000,SMALL(IF((INDEX(MID($A$4:$N$1000,1,2),,11)&lt;&gt;"NN")*(INDEX($A$4:$N$1000,,13)&gt;=100)*(INDEX($A$4:$N$1000,,13)&lt;&gt;""),MATCH(ROW($A$4:$N$1000),ROW($A$4:$N$1000)),""),ROWS($A$4:A634)),COLUMNS($A$1:A631)),"")</f>
        <v/>
      </c>
      <c r="R634" s="4" t="str">
        <f>IFERROR(VLOOKUP(Q634,$A:$N,13,0),"")</f>
        <v/>
      </c>
      <c r="S634" s="4" t="str">
        <f ca="1"/>
        <v/>
      </c>
      <c r="T634" s="4" t="str">
        <f ca="1"/>
        <v/>
      </c>
      <c r="U634" s="4" t="str">
        <f t="shared" ca="1" si="55"/>
        <v/>
      </c>
      <c r="X634" s="4" t="str">
        <f>IFERROR(VLOOKUP(V634,$A:$C,4,0),"")</f>
        <v/>
      </c>
      <c r="AA634" s="4" t="str">
        <f t="shared" si="56"/>
        <v/>
      </c>
      <c r="AB634" s="8" t="str" cm="1">
        <f t="array" ref="AB634">IFERROR(INDEX($A$4:$N$1000,SMALL(IF((INDEX(MID($A$4:$N$1000,1,2),,11)&lt;&gt;"NN")*(INDEX($A$4:$N$1000,,13)&gt;=50)*(INDEX($A$4:$N$1000,,13)&lt;100)*(INDEX($A$4:$N$1000,,13)&lt;&gt;""),MATCH(ROW($A$4:$N$1000),ROW($A$4:$N$1000)),""),ROWS($A$4:A634)),COLUMNS($A$1:A631)),"")</f>
        <v/>
      </c>
      <c r="AC634" s="4" t="str">
        <f>IFERROR(VLOOKUP(AB634,$A:$N,13,0),"")</f>
        <v/>
      </c>
      <c r="AD634" s="4" t="str">
        <f ca="1"/>
        <v/>
      </c>
      <c r="AE634" s="4" t="str">
        <f ca="1"/>
        <v/>
      </c>
      <c r="AF634" s="4" t="str">
        <f t="shared" ca="1" si="57"/>
        <v/>
      </c>
      <c r="AI634" s="4" t="str">
        <f>IFERROR(VLOOKUP(AG634,$A:$C,4,0),"")</f>
        <v/>
      </c>
      <c r="AL634" s="4" t="str">
        <f>IFERROR(VLOOKUP(AJ634,$A:$C,4,0),"")</f>
        <v/>
      </c>
      <c r="AM634" s="8" t="str" cm="1">
        <f t="array" ref="AM634">IFERROR(INDEX($A$4:$N$1000,SMALL(IF((INDEX(MID($A$4:$N$1000,1,2),,11)&lt;&gt;"NN")*(INDEX($A$4:$N$1000,,13)&gt;=0)*(INDEX($A$4:$N$1000,,13)&lt;50)*(INDEX($A$4:$N$1000,,13)&lt;&gt;""),MATCH(ROW($A$4:$N$1000),ROW($A$4:$N$1000)),""),ROWS($A$4:A634)),COLUMNS($A$1:A631)),"")</f>
        <v/>
      </c>
      <c r="AN634" s="4" t="str">
        <f>IFERROR(VLOOKUP(AM634,$A:$N,13,0),"")</f>
        <v/>
      </c>
      <c r="AO634" s="4" t="str">
        <f ca="1"/>
        <v/>
      </c>
      <c r="AP634" s="4" t="str">
        <f ca="1"/>
        <v/>
      </c>
      <c r="AQ634" s="4" t="str">
        <f t="shared" ca="1" si="58"/>
        <v/>
      </c>
      <c r="AT634" s="4" t="str">
        <f>IFERROR(VLOOKUP(AR634,$A:$C,4,0),"")</f>
        <v/>
      </c>
      <c r="AU634" s="8" t="str" cm="1">
        <f t="array" ref="AU634">IFERROR(INDEX($A$4:$N$1000,SMALL(IF((INDEX(MID($A$4:$N$1000,1,2),,11)="NN")*(INDEX($A$4:$N$1000,,13)&gt;=0)*(INDEX($A$4:$N$1000,,13)&lt;&gt;""),MATCH(ROW($A$4:$N$1000),ROW($A$4:$N$1000)),""),ROWS($A$4:A634)),COLUMNS($A$1:A631)),"")</f>
        <v/>
      </c>
      <c r="AV634" s="4" t="str">
        <f>IFERROR(VLOOKUP(AU634,$A:$N,13,0),"")</f>
        <v/>
      </c>
      <c r="AW634" s="4" t="str">
        <f ca="1"/>
        <v/>
      </c>
      <c r="AX634" s="4" t="str">
        <f ca="1"/>
        <v/>
      </c>
      <c r="AY634" s="4" t="str">
        <f ca="1">IFERROR(VLOOKUP(AW634,$A:$C,4,0),"")</f>
        <v/>
      </c>
    </row>
    <row r="635" spans="1:5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 s="20"/>
      <c r="Q635" s="4" t="str" cm="1">
        <f t="array" ref="Q635">IFERROR(INDEX($A$4:$N$1000,SMALL(IF((INDEX(MID($A$4:$N$1000,1,2),,11)&lt;&gt;"NN")*(INDEX($A$4:$N$1000,,13)&gt;=100)*(INDEX($A$4:$N$1000,,13)&lt;&gt;""),MATCH(ROW($A$4:$N$1000),ROW($A$4:$N$1000)),""),ROWS($A$4:A635)),COLUMNS($A$1:A632)),"")</f>
        <v/>
      </c>
      <c r="R635" s="4" t="str">
        <f>IFERROR(VLOOKUP(Q635,$A:$N,13,0),"")</f>
        <v/>
      </c>
      <c r="S635" s="4" t="str">
        <f ca="1"/>
        <v/>
      </c>
      <c r="T635" s="4" t="str">
        <f ca="1"/>
        <v/>
      </c>
      <c r="U635" s="4" t="str">
        <f t="shared" ca="1" si="55"/>
        <v/>
      </c>
      <c r="X635" s="4" t="str">
        <f>IFERROR(VLOOKUP(V635,$A:$C,4,0),"")</f>
        <v/>
      </c>
      <c r="AA635" s="4" t="str">
        <f t="shared" si="56"/>
        <v/>
      </c>
      <c r="AB635" s="8" t="str" cm="1">
        <f t="array" ref="AB635">IFERROR(INDEX($A$4:$N$1000,SMALL(IF((INDEX(MID($A$4:$N$1000,1,2),,11)&lt;&gt;"NN")*(INDEX($A$4:$N$1000,,13)&gt;=50)*(INDEX($A$4:$N$1000,,13)&lt;100)*(INDEX($A$4:$N$1000,,13)&lt;&gt;""),MATCH(ROW($A$4:$N$1000),ROW($A$4:$N$1000)),""),ROWS($A$4:A635)),COLUMNS($A$1:A632)),"")</f>
        <v/>
      </c>
      <c r="AC635" s="4" t="str">
        <f>IFERROR(VLOOKUP(AB635,$A:$N,13,0),"")</f>
        <v/>
      </c>
      <c r="AD635" s="4" t="str">
        <f ca="1"/>
        <v/>
      </c>
      <c r="AE635" s="4" t="str">
        <f ca="1"/>
        <v/>
      </c>
      <c r="AF635" s="4" t="str">
        <f t="shared" ca="1" si="57"/>
        <v/>
      </c>
      <c r="AI635" s="4" t="str">
        <f>IFERROR(VLOOKUP(AG635,$A:$C,4,0),"")</f>
        <v/>
      </c>
      <c r="AL635" s="4" t="str">
        <f>IFERROR(VLOOKUP(AJ635,$A:$C,4,0),"")</f>
        <v/>
      </c>
      <c r="AM635" s="8" t="str" cm="1">
        <f t="array" ref="AM635">IFERROR(INDEX($A$4:$N$1000,SMALL(IF((INDEX(MID($A$4:$N$1000,1,2),,11)&lt;&gt;"NN")*(INDEX($A$4:$N$1000,,13)&gt;=0)*(INDEX($A$4:$N$1000,,13)&lt;50)*(INDEX($A$4:$N$1000,,13)&lt;&gt;""),MATCH(ROW($A$4:$N$1000),ROW($A$4:$N$1000)),""),ROWS($A$4:A635)),COLUMNS($A$1:A632)),"")</f>
        <v/>
      </c>
      <c r="AN635" s="4" t="str">
        <f>IFERROR(VLOOKUP(AM635,$A:$N,13,0),"")</f>
        <v/>
      </c>
      <c r="AO635" s="4" t="str">
        <f ca="1"/>
        <v/>
      </c>
      <c r="AP635" s="4" t="str">
        <f ca="1"/>
        <v/>
      </c>
      <c r="AQ635" s="4" t="str">
        <f t="shared" ca="1" si="58"/>
        <v/>
      </c>
      <c r="AT635" s="4" t="str">
        <f>IFERROR(VLOOKUP(AR635,$A:$C,4,0),"")</f>
        <v/>
      </c>
      <c r="AU635" s="8" t="str" cm="1">
        <f t="array" ref="AU635">IFERROR(INDEX($A$4:$N$1000,SMALL(IF((INDEX(MID($A$4:$N$1000,1,2),,11)="NN")*(INDEX($A$4:$N$1000,,13)&gt;=0)*(INDEX($A$4:$N$1000,,13)&lt;&gt;""),MATCH(ROW($A$4:$N$1000),ROW($A$4:$N$1000)),""),ROWS($A$4:A635)),COLUMNS($A$1:A632)),"")</f>
        <v/>
      </c>
      <c r="AV635" s="4" t="str">
        <f>IFERROR(VLOOKUP(AU635,$A:$N,13,0),"")</f>
        <v/>
      </c>
      <c r="AW635" s="4" t="str">
        <f ca="1"/>
        <v/>
      </c>
      <c r="AX635" s="4" t="str">
        <f ca="1"/>
        <v/>
      </c>
      <c r="AY635" s="4" t="str">
        <f ca="1">IFERROR(VLOOKUP(AW635,$A:$C,4,0),"")</f>
        <v/>
      </c>
    </row>
    <row r="636" spans="1:5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 s="20"/>
      <c r="Q636" s="4" t="str" cm="1">
        <f t="array" ref="Q636">IFERROR(INDEX($A$4:$N$1000,SMALL(IF((INDEX(MID($A$4:$N$1000,1,2),,11)&lt;&gt;"NN")*(INDEX($A$4:$N$1000,,13)&gt;=100)*(INDEX($A$4:$N$1000,,13)&lt;&gt;""),MATCH(ROW($A$4:$N$1000),ROW($A$4:$N$1000)),""),ROWS($A$4:A636)),COLUMNS($A$1:A633)),"")</f>
        <v/>
      </c>
      <c r="R636" s="4" t="str">
        <f>IFERROR(VLOOKUP(Q636,$A:$N,13,0),"")</f>
        <v/>
      </c>
      <c r="S636" s="4" t="str">
        <f ca="1"/>
        <v/>
      </c>
      <c r="T636" s="4" t="str">
        <f ca="1"/>
        <v/>
      </c>
      <c r="U636" s="4" t="str">
        <f t="shared" ca="1" si="55"/>
        <v/>
      </c>
      <c r="X636" s="4" t="str">
        <f>IFERROR(VLOOKUP(V636,$A:$C,4,0),"")</f>
        <v/>
      </c>
      <c r="AA636" s="4" t="str">
        <f t="shared" si="56"/>
        <v/>
      </c>
      <c r="AB636" s="8" t="str" cm="1">
        <f t="array" ref="AB636">IFERROR(INDEX($A$4:$N$1000,SMALL(IF((INDEX(MID($A$4:$N$1000,1,2),,11)&lt;&gt;"NN")*(INDEX($A$4:$N$1000,,13)&gt;=50)*(INDEX($A$4:$N$1000,,13)&lt;100)*(INDEX($A$4:$N$1000,,13)&lt;&gt;""),MATCH(ROW($A$4:$N$1000),ROW($A$4:$N$1000)),""),ROWS($A$4:A636)),COLUMNS($A$1:A633)),"")</f>
        <v/>
      </c>
      <c r="AC636" s="4" t="str">
        <f>IFERROR(VLOOKUP(AB636,$A:$N,13,0),"")</f>
        <v/>
      </c>
      <c r="AD636" s="4" t="str">
        <f ca="1"/>
        <v/>
      </c>
      <c r="AE636" s="4" t="str">
        <f ca="1"/>
        <v/>
      </c>
      <c r="AF636" s="4" t="str">
        <f t="shared" ca="1" si="57"/>
        <v/>
      </c>
      <c r="AI636" s="4" t="str">
        <f>IFERROR(VLOOKUP(AG636,$A:$C,4,0),"")</f>
        <v/>
      </c>
      <c r="AL636" s="4" t="str">
        <f>IFERROR(VLOOKUP(AJ636,$A:$C,4,0),"")</f>
        <v/>
      </c>
      <c r="AM636" s="8" t="str" cm="1">
        <f t="array" ref="AM636">IFERROR(INDEX($A$4:$N$1000,SMALL(IF((INDEX(MID($A$4:$N$1000,1,2),,11)&lt;&gt;"NN")*(INDEX($A$4:$N$1000,,13)&gt;=0)*(INDEX($A$4:$N$1000,,13)&lt;50)*(INDEX($A$4:$N$1000,,13)&lt;&gt;""),MATCH(ROW($A$4:$N$1000),ROW($A$4:$N$1000)),""),ROWS($A$4:A636)),COLUMNS($A$1:A633)),"")</f>
        <v/>
      </c>
      <c r="AN636" s="4" t="str">
        <f>IFERROR(VLOOKUP(AM636,$A:$N,13,0),"")</f>
        <v/>
      </c>
      <c r="AO636" s="4" t="str">
        <f ca="1"/>
        <v/>
      </c>
      <c r="AP636" s="4" t="str">
        <f ca="1"/>
        <v/>
      </c>
      <c r="AQ636" s="4" t="str">
        <f t="shared" ca="1" si="58"/>
        <v/>
      </c>
      <c r="AT636" s="4" t="str">
        <f>IFERROR(VLOOKUP(AR636,$A:$C,4,0),"")</f>
        <v/>
      </c>
      <c r="AU636" s="8" t="str" cm="1">
        <f t="array" ref="AU636">IFERROR(INDEX($A$4:$N$1000,SMALL(IF((INDEX(MID($A$4:$N$1000,1,2),,11)="NN")*(INDEX($A$4:$N$1000,,13)&gt;=0)*(INDEX($A$4:$N$1000,,13)&lt;&gt;""),MATCH(ROW($A$4:$N$1000),ROW($A$4:$N$1000)),""),ROWS($A$4:A636)),COLUMNS($A$1:A633)),"")</f>
        <v/>
      </c>
      <c r="AV636" s="4" t="str">
        <f>IFERROR(VLOOKUP(AU636,$A:$N,13,0),"")</f>
        <v/>
      </c>
      <c r="AW636" s="4" t="str">
        <f ca="1"/>
        <v/>
      </c>
      <c r="AX636" s="4" t="str">
        <f ca="1"/>
        <v/>
      </c>
      <c r="AY636" s="4" t="str">
        <f ca="1">IFERROR(VLOOKUP(AW636,$A:$C,4,0),"")</f>
        <v/>
      </c>
    </row>
    <row r="637" spans="1:5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 s="20"/>
      <c r="Q637" s="4" t="str" cm="1">
        <f t="array" ref="Q637">IFERROR(INDEX($A$4:$N$1000,SMALL(IF((INDEX(MID($A$4:$N$1000,1,2),,11)&lt;&gt;"NN")*(INDEX($A$4:$N$1000,,13)&gt;=100)*(INDEX($A$4:$N$1000,,13)&lt;&gt;""),MATCH(ROW($A$4:$N$1000),ROW($A$4:$N$1000)),""),ROWS($A$4:A637)),COLUMNS($A$1:A634)),"")</f>
        <v/>
      </c>
      <c r="R637" s="4" t="str">
        <f>IFERROR(VLOOKUP(Q637,$A:$N,13,0),"")</f>
        <v/>
      </c>
      <c r="S637" s="4" t="str">
        <f ca="1"/>
        <v/>
      </c>
      <c r="T637" s="4" t="str">
        <f ca="1"/>
        <v/>
      </c>
      <c r="U637" s="4" t="str">
        <f t="shared" ca="1" si="55"/>
        <v/>
      </c>
      <c r="X637" s="4" t="str">
        <f>IFERROR(VLOOKUP(V637,$A:$C,4,0),"")</f>
        <v/>
      </c>
      <c r="AA637" s="4" t="str">
        <f t="shared" si="56"/>
        <v/>
      </c>
      <c r="AB637" s="8" t="str" cm="1">
        <f t="array" ref="AB637">IFERROR(INDEX($A$4:$N$1000,SMALL(IF((INDEX(MID($A$4:$N$1000,1,2),,11)&lt;&gt;"NN")*(INDEX($A$4:$N$1000,,13)&gt;=50)*(INDEX($A$4:$N$1000,,13)&lt;100)*(INDEX($A$4:$N$1000,,13)&lt;&gt;""),MATCH(ROW($A$4:$N$1000),ROW($A$4:$N$1000)),""),ROWS($A$4:A637)),COLUMNS($A$1:A634)),"")</f>
        <v/>
      </c>
      <c r="AC637" s="4" t="str">
        <f>IFERROR(VLOOKUP(AB637,$A:$N,13,0),"")</f>
        <v/>
      </c>
      <c r="AD637" s="4" t="str">
        <f ca="1"/>
        <v/>
      </c>
      <c r="AE637" s="4" t="str">
        <f ca="1"/>
        <v/>
      </c>
      <c r="AF637" s="4" t="str">
        <f t="shared" ca="1" si="57"/>
        <v/>
      </c>
      <c r="AI637" s="4" t="str">
        <f>IFERROR(VLOOKUP(AG637,$A:$C,4,0),"")</f>
        <v/>
      </c>
      <c r="AL637" s="4" t="str">
        <f>IFERROR(VLOOKUP(AJ637,$A:$C,4,0),"")</f>
        <v/>
      </c>
      <c r="AM637" s="8" t="str" cm="1">
        <f t="array" ref="AM637">IFERROR(INDEX($A$4:$N$1000,SMALL(IF((INDEX(MID($A$4:$N$1000,1,2),,11)&lt;&gt;"NN")*(INDEX($A$4:$N$1000,,13)&gt;=0)*(INDEX($A$4:$N$1000,,13)&lt;50)*(INDEX($A$4:$N$1000,,13)&lt;&gt;""),MATCH(ROW($A$4:$N$1000),ROW($A$4:$N$1000)),""),ROWS($A$4:A637)),COLUMNS($A$1:A634)),"")</f>
        <v/>
      </c>
      <c r="AN637" s="4" t="str">
        <f>IFERROR(VLOOKUP(AM637,$A:$N,13,0),"")</f>
        <v/>
      </c>
      <c r="AO637" s="4" t="str">
        <f ca="1"/>
        <v/>
      </c>
      <c r="AP637" s="4" t="str">
        <f ca="1"/>
        <v/>
      </c>
      <c r="AQ637" s="4" t="str">
        <f t="shared" ca="1" si="58"/>
        <v/>
      </c>
      <c r="AT637" s="4" t="str">
        <f>IFERROR(VLOOKUP(AR637,$A:$C,4,0),"")</f>
        <v/>
      </c>
      <c r="AU637" s="8" t="str" cm="1">
        <f t="array" ref="AU637">IFERROR(INDEX($A$4:$N$1000,SMALL(IF((INDEX(MID($A$4:$N$1000,1,2),,11)="NN")*(INDEX($A$4:$N$1000,,13)&gt;=0)*(INDEX($A$4:$N$1000,,13)&lt;&gt;""),MATCH(ROW($A$4:$N$1000),ROW($A$4:$N$1000)),""),ROWS($A$4:A637)),COLUMNS($A$1:A634)),"")</f>
        <v/>
      </c>
      <c r="AV637" s="4" t="str">
        <f>IFERROR(VLOOKUP(AU637,$A:$N,13,0),"")</f>
        <v/>
      </c>
      <c r="AW637" s="4" t="str">
        <f ca="1"/>
        <v/>
      </c>
      <c r="AX637" s="4" t="str">
        <f ca="1"/>
        <v/>
      </c>
      <c r="AY637" s="4" t="str">
        <f ca="1">IFERROR(VLOOKUP(AW637,$A:$C,4,0),"")</f>
        <v/>
      </c>
    </row>
    <row r="638" spans="1:5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 s="20"/>
      <c r="Q638" s="4" t="str" cm="1">
        <f t="array" ref="Q638">IFERROR(INDEX($A$4:$N$1000,SMALL(IF((INDEX(MID($A$4:$N$1000,1,2),,11)&lt;&gt;"NN")*(INDEX($A$4:$N$1000,,13)&gt;=100)*(INDEX($A$4:$N$1000,,13)&lt;&gt;""),MATCH(ROW($A$4:$N$1000),ROW($A$4:$N$1000)),""),ROWS($A$4:A638)),COLUMNS($A$1:A635)),"")</f>
        <v/>
      </c>
      <c r="R638" s="4" t="str">
        <f>IFERROR(VLOOKUP(Q638,$A:$N,13,0),"")</f>
        <v/>
      </c>
      <c r="S638" s="4" t="str">
        <f ca="1"/>
        <v/>
      </c>
      <c r="T638" s="4" t="str">
        <f ca="1"/>
        <v/>
      </c>
      <c r="U638" s="4" t="str">
        <f t="shared" ca="1" si="55"/>
        <v/>
      </c>
      <c r="X638" s="4" t="str">
        <f>IFERROR(VLOOKUP(V638,$A:$C,4,0),"")</f>
        <v/>
      </c>
      <c r="AA638" s="4" t="str">
        <f t="shared" si="56"/>
        <v/>
      </c>
      <c r="AB638" s="8" t="str" cm="1">
        <f t="array" ref="AB638">IFERROR(INDEX($A$4:$N$1000,SMALL(IF((INDEX(MID($A$4:$N$1000,1,2),,11)&lt;&gt;"NN")*(INDEX($A$4:$N$1000,,13)&gt;=50)*(INDEX($A$4:$N$1000,,13)&lt;100)*(INDEX($A$4:$N$1000,,13)&lt;&gt;""),MATCH(ROW($A$4:$N$1000),ROW($A$4:$N$1000)),""),ROWS($A$4:A638)),COLUMNS($A$1:A635)),"")</f>
        <v/>
      </c>
      <c r="AC638" s="4" t="str">
        <f>IFERROR(VLOOKUP(AB638,$A:$N,13,0),"")</f>
        <v/>
      </c>
      <c r="AD638" s="4" t="str">
        <f ca="1"/>
        <v/>
      </c>
      <c r="AE638" s="4" t="str">
        <f ca="1"/>
        <v/>
      </c>
      <c r="AF638" s="4" t="str">
        <f t="shared" ca="1" si="57"/>
        <v/>
      </c>
      <c r="AI638" s="4" t="str">
        <f>IFERROR(VLOOKUP(AG638,$A:$C,4,0),"")</f>
        <v/>
      </c>
      <c r="AL638" s="4" t="str">
        <f>IFERROR(VLOOKUP(AJ638,$A:$C,4,0),"")</f>
        <v/>
      </c>
      <c r="AM638" s="8" t="str" cm="1">
        <f t="array" ref="AM638">IFERROR(INDEX($A$4:$N$1000,SMALL(IF((INDEX(MID($A$4:$N$1000,1,2),,11)&lt;&gt;"NN")*(INDEX($A$4:$N$1000,,13)&gt;=0)*(INDEX($A$4:$N$1000,,13)&lt;50)*(INDEX($A$4:$N$1000,,13)&lt;&gt;""),MATCH(ROW($A$4:$N$1000),ROW($A$4:$N$1000)),""),ROWS($A$4:A638)),COLUMNS($A$1:A635)),"")</f>
        <v/>
      </c>
      <c r="AN638" s="4" t="str">
        <f>IFERROR(VLOOKUP(AM638,$A:$N,13,0),"")</f>
        <v/>
      </c>
      <c r="AO638" s="4" t="str">
        <f ca="1"/>
        <v/>
      </c>
      <c r="AP638" s="4" t="str">
        <f ca="1"/>
        <v/>
      </c>
      <c r="AQ638" s="4" t="str">
        <f t="shared" ca="1" si="58"/>
        <v/>
      </c>
      <c r="AT638" s="4" t="str">
        <f>IFERROR(VLOOKUP(AR638,$A:$C,4,0),"")</f>
        <v/>
      </c>
      <c r="AU638" s="8" t="str" cm="1">
        <f t="array" ref="AU638">IFERROR(INDEX($A$4:$N$1000,SMALL(IF((INDEX(MID($A$4:$N$1000,1,2),,11)="NN")*(INDEX($A$4:$N$1000,,13)&gt;=0)*(INDEX($A$4:$N$1000,,13)&lt;&gt;""),MATCH(ROW($A$4:$N$1000),ROW($A$4:$N$1000)),""),ROWS($A$4:A638)),COLUMNS($A$1:A635)),"")</f>
        <v/>
      </c>
      <c r="AV638" s="4" t="str">
        <f>IFERROR(VLOOKUP(AU638,$A:$N,13,0),"")</f>
        <v/>
      </c>
      <c r="AW638" s="4" t="str">
        <f ca="1"/>
        <v/>
      </c>
      <c r="AX638" s="4" t="str">
        <f ca="1"/>
        <v/>
      </c>
      <c r="AY638" s="4" t="str">
        <f ca="1">IFERROR(VLOOKUP(AW638,$A:$C,4,0),"")</f>
        <v/>
      </c>
    </row>
    <row r="639" spans="1:5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 s="20"/>
      <c r="Q639" s="4" t="str" cm="1">
        <f t="array" ref="Q639">IFERROR(INDEX($A$4:$N$1000,SMALL(IF((INDEX(MID($A$4:$N$1000,1,2),,11)&lt;&gt;"NN")*(INDEX($A$4:$N$1000,,13)&gt;=100)*(INDEX($A$4:$N$1000,,13)&lt;&gt;""),MATCH(ROW($A$4:$N$1000),ROW($A$4:$N$1000)),""),ROWS($A$4:A639)),COLUMNS($A$1:A636)),"")</f>
        <v/>
      </c>
      <c r="R639" s="4" t="str">
        <f>IFERROR(VLOOKUP(Q639,$A:$N,13,0),"")</f>
        <v/>
      </c>
      <c r="S639" s="4" t="str">
        <f ca="1"/>
        <v/>
      </c>
      <c r="T639" s="4" t="str">
        <f ca="1"/>
        <v/>
      </c>
      <c r="U639" s="4" t="str">
        <f t="shared" ca="1" si="55"/>
        <v/>
      </c>
      <c r="X639" s="4" t="str">
        <f>IFERROR(VLOOKUP(V639,$A:$C,4,0),"")</f>
        <v/>
      </c>
      <c r="AA639" s="4" t="str">
        <f t="shared" si="56"/>
        <v/>
      </c>
      <c r="AB639" s="8" t="str" cm="1">
        <f t="array" ref="AB639">IFERROR(INDEX($A$4:$N$1000,SMALL(IF((INDEX(MID($A$4:$N$1000,1,2),,11)&lt;&gt;"NN")*(INDEX($A$4:$N$1000,,13)&gt;=50)*(INDEX($A$4:$N$1000,,13)&lt;100)*(INDEX($A$4:$N$1000,,13)&lt;&gt;""),MATCH(ROW($A$4:$N$1000),ROW($A$4:$N$1000)),""),ROWS($A$4:A639)),COLUMNS($A$1:A636)),"")</f>
        <v/>
      </c>
      <c r="AC639" s="4" t="str">
        <f>IFERROR(VLOOKUP(AB639,$A:$N,13,0),"")</f>
        <v/>
      </c>
      <c r="AD639" s="4" t="str">
        <f ca="1"/>
        <v/>
      </c>
      <c r="AE639" s="4" t="str">
        <f ca="1"/>
        <v/>
      </c>
      <c r="AF639" s="4" t="str">
        <f t="shared" ca="1" si="57"/>
        <v/>
      </c>
      <c r="AI639" s="4" t="str">
        <f>IFERROR(VLOOKUP(AG639,$A:$C,4,0),"")</f>
        <v/>
      </c>
      <c r="AL639" s="4" t="str">
        <f>IFERROR(VLOOKUP(AJ639,$A:$C,4,0),"")</f>
        <v/>
      </c>
      <c r="AM639" s="8" t="str" cm="1">
        <f t="array" ref="AM639">IFERROR(INDEX($A$4:$N$1000,SMALL(IF((INDEX(MID($A$4:$N$1000,1,2),,11)&lt;&gt;"NN")*(INDEX($A$4:$N$1000,,13)&gt;=0)*(INDEX($A$4:$N$1000,,13)&lt;50)*(INDEX($A$4:$N$1000,,13)&lt;&gt;""),MATCH(ROW($A$4:$N$1000),ROW($A$4:$N$1000)),""),ROWS($A$4:A639)),COLUMNS($A$1:A636)),"")</f>
        <v/>
      </c>
      <c r="AN639" s="4" t="str">
        <f>IFERROR(VLOOKUP(AM639,$A:$N,13,0),"")</f>
        <v/>
      </c>
      <c r="AO639" s="4" t="str">
        <f ca="1"/>
        <v/>
      </c>
      <c r="AP639" s="4" t="str">
        <f ca="1"/>
        <v/>
      </c>
      <c r="AQ639" s="4" t="str">
        <f t="shared" ca="1" si="58"/>
        <v/>
      </c>
      <c r="AT639" s="4" t="str">
        <f>IFERROR(VLOOKUP(AR639,$A:$C,4,0),"")</f>
        <v/>
      </c>
      <c r="AU639" s="8" t="str" cm="1">
        <f t="array" ref="AU639">IFERROR(INDEX($A$4:$N$1000,SMALL(IF((INDEX(MID($A$4:$N$1000,1,2),,11)="NN")*(INDEX($A$4:$N$1000,,13)&gt;=0)*(INDEX($A$4:$N$1000,,13)&lt;&gt;""),MATCH(ROW($A$4:$N$1000),ROW($A$4:$N$1000)),""),ROWS($A$4:A639)),COLUMNS($A$1:A636)),"")</f>
        <v/>
      </c>
      <c r="AV639" s="4" t="str">
        <f>IFERROR(VLOOKUP(AU639,$A:$N,13,0),"")</f>
        <v/>
      </c>
      <c r="AW639" s="4" t="str">
        <f ca="1"/>
        <v/>
      </c>
      <c r="AX639" s="4" t="str">
        <f ca="1"/>
        <v/>
      </c>
      <c r="AY639" s="4" t="str">
        <f ca="1">IFERROR(VLOOKUP(AW639,$A:$C,4,0),"")</f>
        <v/>
      </c>
    </row>
    <row r="640" spans="1:5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 s="20"/>
      <c r="Q640" s="4" t="str" cm="1">
        <f t="array" ref="Q640">IFERROR(INDEX($A$4:$N$1000,SMALL(IF((INDEX(MID($A$4:$N$1000,1,2),,11)&lt;&gt;"NN")*(INDEX($A$4:$N$1000,,13)&gt;=100)*(INDEX($A$4:$N$1000,,13)&lt;&gt;""),MATCH(ROW($A$4:$N$1000),ROW($A$4:$N$1000)),""),ROWS($A$4:A640)),COLUMNS($A$1:A637)),"")</f>
        <v/>
      </c>
      <c r="R640" s="4" t="str">
        <f>IFERROR(VLOOKUP(Q640,$A:$N,13,0),"")</f>
        <v/>
      </c>
      <c r="S640" s="4" t="str">
        <f ca="1"/>
        <v/>
      </c>
      <c r="T640" s="4" t="str">
        <f ca="1"/>
        <v/>
      </c>
      <c r="U640" s="4" t="str">
        <f t="shared" ca="1" si="55"/>
        <v/>
      </c>
      <c r="X640" s="4" t="str">
        <f>IFERROR(VLOOKUP(V640,$A:$C,4,0),"")</f>
        <v/>
      </c>
      <c r="AA640" s="4" t="str">
        <f t="shared" si="56"/>
        <v/>
      </c>
      <c r="AB640" s="8" t="str" cm="1">
        <f t="array" ref="AB640">IFERROR(INDEX($A$4:$N$1000,SMALL(IF((INDEX(MID($A$4:$N$1000,1,2),,11)&lt;&gt;"NN")*(INDEX($A$4:$N$1000,,13)&gt;=50)*(INDEX($A$4:$N$1000,,13)&lt;100)*(INDEX($A$4:$N$1000,,13)&lt;&gt;""),MATCH(ROW($A$4:$N$1000),ROW($A$4:$N$1000)),""),ROWS($A$4:A640)),COLUMNS($A$1:A637)),"")</f>
        <v/>
      </c>
      <c r="AC640" s="4" t="str">
        <f>IFERROR(VLOOKUP(AB640,$A:$N,13,0),"")</f>
        <v/>
      </c>
      <c r="AD640" s="4" t="str">
        <f ca="1"/>
        <v/>
      </c>
      <c r="AE640" s="4" t="str">
        <f ca="1"/>
        <v/>
      </c>
      <c r="AF640" s="4" t="str">
        <f t="shared" ca="1" si="57"/>
        <v/>
      </c>
      <c r="AI640" s="4" t="str">
        <f>IFERROR(VLOOKUP(AG640,$A:$C,4,0),"")</f>
        <v/>
      </c>
      <c r="AL640" s="4" t="str">
        <f>IFERROR(VLOOKUP(AJ640,$A:$C,4,0),"")</f>
        <v/>
      </c>
      <c r="AM640" s="8" t="str" cm="1">
        <f t="array" ref="AM640">IFERROR(INDEX($A$4:$N$1000,SMALL(IF((INDEX(MID($A$4:$N$1000,1,2),,11)&lt;&gt;"NN")*(INDEX($A$4:$N$1000,,13)&gt;=0)*(INDEX($A$4:$N$1000,,13)&lt;50)*(INDEX($A$4:$N$1000,,13)&lt;&gt;""),MATCH(ROW($A$4:$N$1000),ROW($A$4:$N$1000)),""),ROWS($A$4:A640)),COLUMNS($A$1:A637)),"")</f>
        <v/>
      </c>
      <c r="AN640" s="4" t="str">
        <f>IFERROR(VLOOKUP(AM640,$A:$N,13,0),"")</f>
        <v/>
      </c>
      <c r="AO640" s="4" t="str">
        <f ca="1"/>
        <v/>
      </c>
      <c r="AP640" s="4" t="str">
        <f ca="1"/>
        <v/>
      </c>
      <c r="AQ640" s="4" t="str">
        <f t="shared" ca="1" si="58"/>
        <v/>
      </c>
      <c r="AT640" s="4" t="str">
        <f>IFERROR(VLOOKUP(AR640,$A:$C,4,0),"")</f>
        <v/>
      </c>
      <c r="AU640" s="8" t="str" cm="1">
        <f t="array" ref="AU640">IFERROR(INDEX($A$4:$N$1000,SMALL(IF((INDEX(MID($A$4:$N$1000,1,2),,11)="NN")*(INDEX($A$4:$N$1000,,13)&gt;=0)*(INDEX($A$4:$N$1000,,13)&lt;&gt;""),MATCH(ROW($A$4:$N$1000),ROW($A$4:$N$1000)),""),ROWS($A$4:A640)),COLUMNS($A$1:A637)),"")</f>
        <v/>
      </c>
      <c r="AV640" s="4" t="str">
        <f>IFERROR(VLOOKUP(AU640,$A:$N,13,0),"")</f>
        <v/>
      </c>
      <c r="AW640" s="4" t="str">
        <f ca="1"/>
        <v/>
      </c>
      <c r="AX640" s="4" t="str">
        <f ca="1"/>
        <v/>
      </c>
      <c r="AY640" s="4" t="str">
        <f ca="1">IFERROR(VLOOKUP(AW640,$A:$C,4,0),"")</f>
        <v/>
      </c>
    </row>
    <row r="641" spans="1:5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 s="20"/>
      <c r="Q641" s="4" t="str" cm="1">
        <f t="array" ref="Q641">IFERROR(INDEX($A$4:$N$1000,SMALL(IF((INDEX(MID($A$4:$N$1000,1,2),,11)&lt;&gt;"NN")*(INDEX($A$4:$N$1000,,13)&gt;=100)*(INDEX($A$4:$N$1000,,13)&lt;&gt;""),MATCH(ROW($A$4:$N$1000),ROW($A$4:$N$1000)),""),ROWS($A$4:A641)),COLUMNS($A$1:A638)),"")</f>
        <v/>
      </c>
      <c r="R641" s="4" t="str">
        <f>IFERROR(VLOOKUP(Q641,$A:$N,13,0),"")</f>
        <v/>
      </c>
      <c r="S641" s="4" t="str">
        <f ca="1"/>
        <v/>
      </c>
      <c r="T641" s="4" t="str">
        <f ca="1"/>
        <v/>
      </c>
      <c r="U641" s="4" t="str">
        <f t="shared" ca="1" si="55"/>
        <v/>
      </c>
      <c r="X641" s="4" t="str">
        <f>IFERROR(VLOOKUP(V641,$A:$C,4,0),"")</f>
        <v/>
      </c>
      <c r="AA641" s="4" t="str">
        <f t="shared" si="56"/>
        <v/>
      </c>
      <c r="AB641" s="8" t="str" cm="1">
        <f t="array" ref="AB641">IFERROR(INDEX($A$4:$N$1000,SMALL(IF((INDEX(MID($A$4:$N$1000,1,2),,11)&lt;&gt;"NN")*(INDEX($A$4:$N$1000,,13)&gt;=50)*(INDEX($A$4:$N$1000,,13)&lt;100)*(INDEX($A$4:$N$1000,,13)&lt;&gt;""),MATCH(ROW($A$4:$N$1000),ROW($A$4:$N$1000)),""),ROWS($A$4:A641)),COLUMNS($A$1:A638)),"")</f>
        <v/>
      </c>
      <c r="AC641" s="4" t="str">
        <f>IFERROR(VLOOKUP(AB641,$A:$N,13,0),"")</f>
        <v/>
      </c>
      <c r="AD641" s="4" t="str">
        <f ca="1"/>
        <v/>
      </c>
      <c r="AE641" s="4" t="str">
        <f ca="1"/>
        <v/>
      </c>
      <c r="AF641" s="4" t="str">
        <f t="shared" ca="1" si="57"/>
        <v/>
      </c>
      <c r="AI641" s="4" t="str">
        <f>IFERROR(VLOOKUP(AG641,$A:$C,4,0),"")</f>
        <v/>
      </c>
      <c r="AL641" s="4" t="str">
        <f>IFERROR(VLOOKUP(AJ641,$A:$C,4,0),"")</f>
        <v/>
      </c>
      <c r="AM641" s="8" t="str" cm="1">
        <f t="array" ref="AM641">IFERROR(INDEX($A$4:$N$1000,SMALL(IF((INDEX(MID($A$4:$N$1000,1,2),,11)&lt;&gt;"NN")*(INDEX($A$4:$N$1000,,13)&gt;=0)*(INDEX($A$4:$N$1000,,13)&lt;50)*(INDEX($A$4:$N$1000,,13)&lt;&gt;""),MATCH(ROW($A$4:$N$1000),ROW($A$4:$N$1000)),""),ROWS($A$4:A641)),COLUMNS($A$1:A638)),"")</f>
        <v/>
      </c>
      <c r="AN641" s="4" t="str">
        <f>IFERROR(VLOOKUP(AM641,$A:$N,13,0),"")</f>
        <v/>
      </c>
      <c r="AO641" s="4" t="str">
        <f ca="1"/>
        <v/>
      </c>
      <c r="AP641" s="4" t="str">
        <f ca="1"/>
        <v/>
      </c>
      <c r="AQ641" s="4" t="str">
        <f t="shared" ca="1" si="58"/>
        <v/>
      </c>
      <c r="AT641" s="4" t="str">
        <f>IFERROR(VLOOKUP(AR641,$A:$C,4,0),"")</f>
        <v/>
      </c>
      <c r="AU641" s="8" t="str" cm="1">
        <f t="array" ref="AU641">IFERROR(INDEX($A$4:$N$1000,SMALL(IF((INDEX(MID($A$4:$N$1000,1,2),,11)="NN")*(INDEX($A$4:$N$1000,,13)&gt;=0)*(INDEX($A$4:$N$1000,,13)&lt;&gt;""),MATCH(ROW($A$4:$N$1000),ROW($A$4:$N$1000)),""),ROWS($A$4:A641)),COLUMNS($A$1:A638)),"")</f>
        <v/>
      </c>
      <c r="AV641" s="4" t="str">
        <f>IFERROR(VLOOKUP(AU641,$A:$N,13,0),"")</f>
        <v/>
      </c>
      <c r="AW641" s="4" t="str">
        <f ca="1"/>
        <v/>
      </c>
      <c r="AX641" s="4" t="str">
        <f ca="1"/>
        <v/>
      </c>
      <c r="AY641" s="4" t="str">
        <f ca="1">IFERROR(VLOOKUP(AW641,$A:$C,4,0),"")</f>
        <v/>
      </c>
    </row>
    <row r="642" spans="1:5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 s="20"/>
      <c r="Q642" s="4" t="str" cm="1">
        <f t="array" ref="Q642">IFERROR(INDEX($A$4:$N$1000,SMALL(IF((INDEX(MID($A$4:$N$1000,1,2),,11)&lt;&gt;"NN")*(INDEX($A$4:$N$1000,,13)&gt;=100)*(INDEX($A$4:$N$1000,,13)&lt;&gt;""),MATCH(ROW($A$4:$N$1000),ROW($A$4:$N$1000)),""),ROWS($A$4:A642)),COLUMNS($A$1:A639)),"")</f>
        <v/>
      </c>
      <c r="R642" s="4" t="str">
        <f>IFERROR(VLOOKUP(Q642,$A:$N,13,0),"")</f>
        <v/>
      </c>
      <c r="S642" s="4" t="str">
        <f ca="1"/>
        <v/>
      </c>
      <c r="T642" s="4" t="str">
        <f ca="1"/>
        <v/>
      </c>
      <c r="U642" s="4" t="str">
        <f t="shared" ca="1" si="55"/>
        <v/>
      </c>
      <c r="X642" s="4" t="str">
        <f>IFERROR(VLOOKUP(V642,$A:$C,4,0),"")</f>
        <v/>
      </c>
      <c r="AA642" s="4" t="str">
        <f t="shared" si="56"/>
        <v/>
      </c>
      <c r="AB642" s="8" t="str" cm="1">
        <f t="array" ref="AB642">IFERROR(INDEX($A$4:$N$1000,SMALL(IF((INDEX(MID($A$4:$N$1000,1,2),,11)&lt;&gt;"NN")*(INDEX($A$4:$N$1000,,13)&gt;=50)*(INDEX($A$4:$N$1000,,13)&lt;100)*(INDEX($A$4:$N$1000,,13)&lt;&gt;""),MATCH(ROW($A$4:$N$1000),ROW($A$4:$N$1000)),""),ROWS($A$4:A642)),COLUMNS($A$1:A639)),"")</f>
        <v/>
      </c>
      <c r="AC642" s="4" t="str">
        <f>IFERROR(VLOOKUP(AB642,$A:$N,13,0),"")</f>
        <v/>
      </c>
      <c r="AD642" s="4" t="str">
        <f ca="1"/>
        <v/>
      </c>
      <c r="AE642" s="4" t="str">
        <f ca="1"/>
        <v/>
      </c>
      <c r="AF642" s="4" t="str">
        <f t="shared" ca="1" si="57"/>
        <v/>
      </c>
      <c r="AI642" s="4" t="str">
        <f>IFERROR(VLOOKUP(AG642,$A:$C,4,0),"")</f>
        <v/>
      </c>
      <c r="AL642" s="4" t="str">
        <f>IFERROR(VLOOKUP(AJ642,$A:$C,4,0),"")</f>
        <v/>
      </c>
      <c r="AM642" s="8" t="str" cm="1">
        <f t="array" ref="AM642">IFERROR(INDEX($A$4:$N$1000,SMALL(IF((INDEX(MID($A$4:$N$1000,1,2),,11)&lt;&gt;"NN")*(INDEX($A$4:$N$1000,,13)&gt;=0)*(INDEX($A$4:$N$1000,,13)&lt;50)*(INDEX($A$4:$N$1000,,13)&lt;&gt;""),MATCH(ROW($A$4:$N$1000),ROW($A$4:$N$1000)),""),ROWS($A$4:A642)),COLUMNS($A$1:A639)),"")</f>
        <v/>
      </c>
      <c r="AN642" s="4" t="str">
        <f>IFERROR(VLOOKUP(AM642,$A:$N,13,0),"")</f>
        <v/>
      </c>
      <c r="AO642" s="4" t="str">
        <f ca="1"/>
        <v/>
      </c>
      <c r="AP642" s="4" t="str">
        <f ca="1"/>
        <v/>
      </c>
      <c r="AQ642" s="4" t="str">
        <f t="shared" ca="1" si="58"/>
        <v/>
      </c>
      <c r="AT642" s="4" t="str">
        <f>IFERROR(VLOOKUP(AR642,$A:$C,4,0),"")</f>
        <v/>
      </c>
      <c r="AU642" s="8" t="str" cm="1">
        <f t="array" ref="AU642">IFERROR(INDEX($A$4:$N$1000,SMALL(IF((INDEX(MID($A$4:$N$1000,1,2),,11)="NN")*(INDEX($A$4:$N$1000,,13)&gt;=0)*(INDEX($A$4:$N$1000,,13)&lt;&gt;""),MATCH(ROW($A$4:$N$1000),ROW($A$4:$N$1000)),""),ROWS($A$4:A642)),COLUMNS($A$1:A639)),"")</f>
        <v/>
      </c>
      <c r="AV642" s="4" t="str">
        <f>IFERROR(VLOOKUP(AU642,$A:$N,13,0),"")</f>
        <v/>
      </c>
      <c r="AW642" s="4" t="str">
        <f ca="1"/>
        <v/>
      </c>
      <c r="AX642" s="4" t="str">
        <f ca="1"/>
        <v/>
      </c>
      <c r="AY642" s="4" t="str">
        <f ca="1">IFERROR(VLOOKUP(AW642,$A:$C,4,0),"")</f>
        <v/>
      </c>
    </row>
    <row r="643" spans="1:5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 s="20"/>
      <c r="Q643" s="4" t="str" cm="1">
        <f t="array" ref="Q643">IFERROR(INDEX($A$4:$N$1000,SMALL(IF((INDEX(MID($A$4:$N$1000,1,2),,11)&lt;&gt;"NN")*(INDEX($A$4:$N$1000,,13)&gt;=100)*(INDEX($A$4:$N$1000,,13)&lt;&gt;""),MATCH(ROW($A$4:$N$1000),ROW($A$4:$N$1000)),""),ROWS($A$4:A643)),COLUMNS($A$1:A640)),"")</f>
        <v/>
      </c>
      <c r="R643" s="4" t="str">
        <f>IFERROR(VLOOKUP(Q643,$A:$N,13,0),"")</f>
        <v/>
      </c>
      <c r="S643" s="4" t="str">
        <f ca="1"/>
        <v/>
      </c>
      <c r="T643" s="4" t="str">
        <f ca="1"/>
        <v/>
      </c>
      <c r="U643" s="4" t="str">
        <f t="shared" ca="1" si="55"/>
        <v/>
      </c>
      <c r="X643" s="4" t="str">
        <f>IFERROR(VLOOKUP(V643,$A:$C,4,0),"")</f>
        <v/>
      </c>
      <c r="AA643" s="4" t="str">
        <f t="shared" si="56"/>
        <v/>
      </c>
      <c r="AB643" s="8" t="str" cm="1">
        <f t="array" ref="AB643">IFERROR(INDEX($A$4:$N$1000,SMALL(IF((INDEX(MID($A$4:$N$1000,1,2),,11)&lt;&gt;"NN")*(INDEX($A$4:$N$1000,,13)&gt;=50)*(INDEX($A$4:$N$1000,,13)&lt;100)*(INDEX($A$4:$N$1000,,13)&lt;&gt;""),MATCH(ROW($A$4:$N$1000),ROW($A$4:$N$1000)),""),ROWS($A$4:A643)),COLUMNS($A$1:A640)),"")</f>
        <v/>
      </c>
      <c r="AC643" s="4" t="str">
        <f>IFERROR(VLOOKUP(AB643,$A:$N,13,0),"")</f>
        <v/>
      </c>
      <c r="AD643" s="4" t="str">
        <f ca="1"/>
        <v/>
      </c>
      <c r="AE643" s="4" t="str">
        <f ca="1"/>
        <v/>
      </c>
      <c r="AF643" s="4" t="str">
        <f t="shared" ca="1" si="57"/>
        <v/>
      </c>
      <c r="AI643" s="4" t="str">
        <f>IFERROR(VLOOKUP(AG643,$A:$C,4,0),"")</f>
        <v/>
      </c>
      <c r="AL643" s="4" t="str">
        <f>IFERROR(VLOOKUP(AJ643,$A:$C,4,0),"")</f>
        <v/>
      </c>
      <c r="AM643" s="8" t="str" cm="1">
        <f t="array" ref="AM643">IFERROR(INDEX($A$4:$N$1000,SMALL(IF((INDEX(MID($A$4:$N$1000,1,2),,11)&lt;&gt;"NN")*(INDEX($A$4:$N$1000,,13)&gt;=0)*(INDEX($A$4:$N$1000,,13)&lt;50)*(INDEX($A$4:$N$1000,,13)&lt;&gt;""),MATCH(ROW($A$4:$N$1000),ROW($A$4:$N$1000)),""),ROWS($A$4:A643)),COLUMNS($A$1:A640)),"")</f>
        <v/>
      </c>
      <c r="AN643" s="4" t="str">
        <f>IFERROR(VLOOKUP(AM643,$A:$N,13,0),"")</f>
        <v/>
      </c>
      <c r="AO643" s="4" t="str">
        <f ca="1"/>
        <v/>
      </c>
      <c r="AP643" s="4" t="str">
        <f ca="1"/>
        <v/>
      </c>
      <c r="AQ643" s="4" t="str">
        <f t="shared" ca="1" si="58"/>
        <v/>
      </c>
      <c r="AT643" s="4" t="str">
        <f>IFERROR(VLOOKUP(AR643,$A:$C,4,0),"")</f>
        <v/>
      </c>
      <c r="AU643" s="8" t="str" cm="1">
        <f t="array" ref="AU643">IFERROR(INDEX($A$4:$N$1000,SMALL(IF((INDEX(MID($A$4:$N$1000,1,2),,11)="NN")*(INDEX($A$4:$N$1000,,13)&gt;=0)*(INDEX($A$4:$N$1000,,13)&lt;&gt;""),MATCH(ROW($A$4:$N$1000),ROW($A$4:$N$1000)),""),ROWS($A$4:A643)),COLUMNS($A$1:A640)),"")</f>
        <v/>
      </c>
      <c r="AV643" s="4" t="str">
        <f>IFERROR(VLOOKUP(AU643,$A:$N,13,0),"")</f>
        <v/>
      </c>
      <c r="AW643" s="4" t="str">
        <f ca="1"/>
        <v/>
      </c>
      <c r="AX643" s="4" t="str">
        <f ca="1"/>
        <v/>
      </c>
      <c r="AY643" s="4" t="str">
        <f ca="1">IFERROR(VLOOKUP(AW643,$A:$C,4,0),"")</f>
        <v/>
      </c>
    </row>
    <row r="644" spans="1:5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 s="20"/>
      <c r="Q644" s="4" t="str" cm="1">
        <f t="array" ref="Q644">IFERROR(INDEX($A$4:$N$1000,SMALL(IF((INDEX(MID($A$4:$N$1000,1,2),,11)&lt;&gt;"NN")*(INDEX($A$4:$N$1000,,13)&gt;=100)*(INDEX($A$4:$N$1000,,13)&lt;&gt;""),MATCH(ROW($A$4:$N$1000),ROW($A$4:$N$1000)),""),ROWS($A$4:A644)),COLUMNS($A$1:A641)),"")</f>
        <v/>
      </c>
      <c r="R644" s="4" t="str">
        <f>IFERROR(VLOOKUP(Q644,$A:$N,13,0),"")</f>
        <v/>
      </c>
      <c r="S644" s="4" t="str">
        <f ca="1"/>
        <v/>
      </c>
      <c r="T644" s="4" t="str">
        <f ca="1"/>
        <v/>
      </c>
      <c r="U644" s="4" t="str">
        <f t="shared" ca="1" si="55"/>
        <v/>
      </c>
      <c r="X644" s="4" t="str">
        <f>IFERROR(VLOOKUP(V644,$A:$C,4,0),"")</f>
        <v/>
      </c>
      <c r="AA644" s="4" t="str">
        <f t="shared" si="56"/>
        <v/>
      </c>
      <c r="AB644" s="8" t="str" cm="1">
        <f t="array" ref="AB644">IFERROR(INDEX($A$4:$N$1000,SMALL(IF((INDEX(MID($A$4:$N$1000,1,2),,11)&lt;&gt;"NN")*(INDEX($A$4:$N$1000,,13)&gt;=50)*(INDEX($A$4:$N$1000,,13)&lt;100)*(INDEX($A$4:$N$1000,,13)&lt;&gt;""),MATCH(ROW($A$4:$N$1000),ROW($A$4:$N$1000)),""),ROWS($A$4:A644)),COLUMNS($A$1:A641)),"")</f>
        <v/>
      </c>
      <c r="AC644" s="4" t="str">
        <f>IFERROR(VLOOKUP(AB644,$A:$N,13,0),"")</f>
        <v/>
      </c>
      <c r="AD644" s="4" t="str">
        <f ca="1"/>
        <v/>
      </c>
      <c r="AE644" s="4" t="str">
        <f ca="1"/>
        <v/>
      </c>
      <c r="AF644" s="4" t="str">
        <f t="shared" ca="1" si="57"/>
        <v/>
      </c>
      <c r="AI644" s="4" t="str">
        <f>IFERROR(VLOOKUP(AG644,$A:$C,4,0),"")</f>
        <v/>
      </c>
      <c r="AL644" s="4" t="str">
        <f>IFERROR(VLOOKUP(AJ644,$A:$C,4,0),"")</f>
        <v/>
      </c>
      <c r="AM644" s="8" t="str" cm="1">
        <f t="array" ref="AM644">IFERROR(INDEX($A$4:$N$1000,SMALL(IF((INDEX(MID($A$4:$N$1000,1,2),,11)&lt;&gt;"NN")*(INDEX($A$4:$N$1000,,13)&gt;=0)*(INDEX($A$4:$N$1000,,13)&lt;50)*(INDEX($A$4:$N$1000,,13)&lt;&gt;""),MATCH(ROW($A$4:$N$1000),ROW($A$4:$N$1000)),""),ROWS($A$4:A644)),COLUMNS($A$1:A641)),"")</f>
        <v/>
      </c>
      <c r="AN644" s="4" t="str">
        <f>IFERROR(VLOOKUP(AM644,$A:$N,13,0),"")</f>
        <v/>
      </c>
      <c r="AO644" s="4" t="str">
        <f ca="1"/>
        <v/>
      </c>
      <c r="AP644" s="4" t="str">
        <f ca="1"/>
        <v/>
      </c>
      <c r="AQ644" s="4" t="str">
        <f t="shared" ca="1" si="58"/>
        <v/>
      </c>
      <c r="AT644" s="4" t="str">
        <f>IFERROR(VLOOKUP(AR644,$A:$C,4,0),"")</f>
        <v/>
      </c>
      <c r="AU644" s="8" t="str" cm="1">
        <f t="array" ref="AU644">IFERROR(INDEX($A$4:$N$1000,SMALL(IF((INDEX(MID($A$4:$N$1000,1,2),,11)="NN")*(INDEX($A$4:$N$1000,,13)&gt;=0)*(INDEX($A$4:$N$1000,,13)&lt;&gt;""),MATCH(ROW($A$4:$N$1000),ROW($A$4:$N$1000)),""),ROWS($A$4:A644)),COLUMNS($A$1:A641)),"")</f>
        <v/>
      </c>
      <c r="AV644" s="4" t="str">
        <f>IFERROR(VLOOKUP(AU644,$A:$N,13,0),"")</f>
        <v/>
      </c>
      <c r="AW644" s="4" t="str">
        <f ca="1"/>
        <v/>
      </c>
      <c r="AX644" s="4" t="str">
        <f ca="1"/>
        <v/>
      </c>
      <c r="AY644" s="4" t="str">
        <f ca="1">IFERROR(VLOOKUP(AW644,$A:$C,4,0),"")</f>
        <v/>
      </c>
    </row>
    <row r="645" spans="1:5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 s="20"/>
      <c r="Q645" s="4" t="str" cm="1">
        <f t="array" ref="Q645">IFERROR(INDEX($A$4:$N$1000,SMALL(IF((INDEX(MID($A$4:$N$1000,1,2),,11)&lt;&gt;"NN")*(INDEX($A$4:$N$1000,,13)&gt;=100)*(INDEX($A$4:$N$1000,,13)&lt;&gt;""),MATCH(ROW($A$4:$N$1000),ROW($A$4:$N$1000)),""),ROWS($A$4:A645)),COLUMNS($A$1:A642)),"")</f>
        <v/>
      </c>
      <c r="R645" s="4" t="str">
        <f>IFERROR(VLOOKUP(Q645,$A:$N,13,0),"")</f>
        <v/>
      </c>
      <c r="S645" s="4" t="str">
        <f ca="1"/>
        <v/>
      </c>
      <c r="T645" s="4" t="str">
        <f ca="1"/>
        <v/>
      </c>
      <c r="U645" s="4" t="str">
        <f t="shared" ref="U645:U708" ca="1" si="59">IFERROR(VLOOKUP(S645,$A:$C,3,0),"")</f>
        <v/>
      </c>
      <c r="X645" s="4" t="str">
        <f>IFERROR(VLOOKUP(V645,$A:$C,4,0),"")</f>
        <v/>
      </c>
      <c r="AA645" s="4" t="str">
        <f t="shared" ref="AA645:AA708" si="60">IFERROR(VLOOKUP(Y645,$A:$C,3,0),"")</f>
        <v/>
      </c>
      <c r="AB645" s="8" t="str" cm="1">
        <f t="array" ref="AB645">IFERROR(INDEX($A$4:$N$1000,SMALL(IF((INDEX(MID($A$4:$N$1000,1,2),,11)&lt;&gt;"NN")*(INDEX($A$4:$N$1000,,13)&gt;=50)*(INDEX($A$4:$N$1000,,13)&lt;100)*(INDEX($A$4:$N$1000,,13)&lt;&gt;""),MATCH(ROW($A$4:$N$1000),ROW($A$4:$N$1000)),""),ROWS($A$4:A645)),COLUMNS($A$1:A642)),"")</f>
        <v/>
      </c>
      <c r="AC645" s="4" t="str">
        <f>IFERROR(VLOOKUP(AB645,$A:$N,13,0),"")</f>
        <v/>
      </c>
      <c r="AD645" s="4" t="str">
        <f ca="1"/>
        <v/>
      </c>
      <c r="AE645" s="4" t="str">
        <f ca="1"/>
        <v/>
      </c>
      <c r="AF645" s="4" t="str">
        <f t="shared" ref="AF645:AF708" ca="1" si="61">IFERROR(VLOOKUP(AD645,$A:$C,4,0),"")</f>
        <v/>
      </c>
      <c r="AI645" s="4" t="str">
        <f>IFERROR(VLOOKUP(AG645,$A:$C,4,0),"")</f>
        <v/>
      </c>
      <c r="AL645" s="4" t="str">
        <f>IFERROR(VLOOKUP(AJ645,$A:$C,4,0),"")</f>
        <v/>
      </c>
      <c r="AM645" s="8" t="str" cm="1">
        <f t="array" ref="AM645">IFERROR(INDEX($A$4:$N$1000,SMALL(IF((INDEX(MID($A$4:$N$1000,1,2),,11)&lt;&gt;"NN")*(INDEX($A$4:$N$1000,,13)&gt;=0)*(INDEX($A$4:$N$1000,,13)&lt;50)*(INDEX($A$4:$N$1000,,13)&lt;&gt;""),MATCH(ROW($A$4:$N$1000),ROW($A$4:$N$1000)),""),ROWS($A$4:A645)),COLUMNS($A$1:A642)),"")</f>
        <v/>
      </c>
      <c r="AN645" s="4" t="str">
        <f>IFERROR(VLOOKUP(AM645,$A:$N,13,0),"")</f>
        <v/>
      </c>
      <c r="AO645" s="4" t="str">
        <f ca="1"/>
        <v/>
      </c>
      <c r="AP645" s="4" t="str">
        <f ca="1"/>
        <v/>
      </c>
      <c r="AQ645" s="4" t="str">
        <f t="shared" ref="AQ645:AQ708" ca="1" si="62">IFERROR(VLOOKUP(AO645,$A:$C,4,0),"")</f>
        <v/>
      </c>
      <c r="AT645" s="4" t="str">
        <f>IFERROR(VLOOKUP(AR645,$A:$C,4,0),"")</f>
        <v/>
      </c>
      <c r="AU645" s="8" t="str" cm="1">
        <f t="array" ref="AU645">IFERROR(INDEX($A$4:$N$1000,SMALL(IF((INDEX(MID($A$4:$N$1000,1,2),,11)="NN")*(INDEX($A$4:$N$1000,,13)&gt;=0)*(INDEX($A$4:$N$1000,,13)&lt;&gt;""),MATCH(ROW($A$4:$N$1000),ROW($A$4:$N$1000)),""),ROWS($A$4:A645)),COLUMNS($A$1:A642)),"")</f>
        <v/>
      </c>
      <c r="AV645" s="4" t="str">
        <f>IFERROR(VLOOKUP(AU645,$A:$N,13,0),"")</f>
        <v/>
      </c>
      <c r="AW645" s="4" t="str">
        <f ca="1"/>
        <v/>
      </c>
      <c r="AX645" s="4" t="str">
        <f ca="1"/>
        <v/>
      </c>
      <c r="AY645" s="4" t="str">
        <f ca="1">IFERROR(VLOOKUP(AW645,$A:$C,4,0),"")</f>
        <v/>
      </c>
    </row>
    <row r="646" spans="1:5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 s="20"/>
      <c r="Q646" s="4" t="str" cm="1">
        <f t="array" ref="Q646">IFERROR(INDEX($A$4:$N$1000,SMALL(IF((INDEX(MID($A$4:$N$1000,1,2),,11)&lt;&gt;"NN")*(INDEX($A$4:$N$1000,,13)&gt;=100)*(INDEX($A$4:$N$1000,,13)&lt;&gt;""),MATCH(ROW($A$4:$N$1000),ROW($A$4:$N$1000)),""),ROWS($A$4:A646)),COLUMNS($A$1:A643)),"")</f>
        <v/>
      </c>
      <c r="R646" s="4" t="str">
        <f>IFERROR(VLOOKUP(Q646,$A:$N,13,0),"")</f>
        <v/>
      </c>
      <c r="S646" s="4" t="str">
        <f ca="1"/>
        <v/>
      </c>
      <c r="T646" s="4" t="str">
        <f ca="1"/>
        <v/>
      </c>
      <c r="U646" s="4" t="str">
        <f t="shared" ca="1" si="59"/>
        <v/>
      </c>
      <c r="X646" s="4" t="str">
        <f>IFERROR(VLOOKUP(V646,$A:$C,4,0),"")</f>
        <v/>
      </c>
      <c r="AA646" s="4" t="str">
        <f t="shared" si="60"/>
        <v/>
      </c>
      <c r="AB646" s="8" t="str" cm="1">
        <f t="array" ref="AB646">IFERROR(INDEX($A$4:$N$1000,SMALL(IF((INDEX(MID($A$4:$N$1000,1,2),,11)&lt;&gt;"NN")*(INDEX($A$4:$N$1000,,13)&gt;=50)*(INDEX($A$4:$N$1000,,13)&lt;100)*(INDEX($A$4:$N$1000,,13)&lt;&gt;""),MATCH(ROW($A$4:$N$1000),ROW($A$4:$N$1000)),""),ROWS($A$4:A646)),COLUMNS($A$1:A643)),"")</f>
        <v/>
      </c>
      <c r="AC646" s="4" t="str">
        <f>IFERROR(VLOOKUP(AB646,$A:$N,13,0),"")</f>
        <v/>
      </c>
      <c r="AD646" s="4" t="str">
        <f ca="1"/>
        <v/>
      </c>
      <c r="AE646" s="4" t="str">
        <f ca="1"/>
        <v/>
      </c>
      <c r="AF646" s="4" t="str">
        <f t="shared" ca="1" si="61"/>
        <v/>
      </c>
      <c r="AI646" s="4" t="str">
        <f>IFERROR(VLOOKUP(AG646,$A:$C,4,0),"")</f>
        <v/>
      </c>
      <c r="AL646" s="4" t="str">
        <f>IFERROR(VLOOKUP(AJ646,$A:$C,4,0),"")</f>
        <v/>
      </c>
      <c r="AM646" s="8" t="str" cm="1">
        <f t="array" ref="AM646">IFERROR(INDEX($A$4:$N$1000,SMALL(IF((INDEX(MID($A$4:$N$1000,1,2),,11)&lt;&gt;"NN")*(INDEX($A$4:$N$1000,,13)&gt;=0)*(INDEX($A$4:$N$1000,,13)&lt;50)*(INDEX($A$4:$N$1000,,13)&lt;&gt;""),MATCH(ROW($A$4:$N$1000),ROW($A$4:$N$1000)),""),ROWS($A$4:A646)),COLUMNS($A$1:A643)),"")</f>
        <v/>
      </c>
      <c r="AN646" s="4" t="str">
        <f>IFERROR(VLOOKUP(AM646,$A:$N,13,0),"")</f>
        <v/>
      </c>
      <c r="AO646" s="4" t="str">
        <f ca="1"/>
        <v/>
      </c>
      <c r="AP646" s="4" t="str">
        <f ca="1"/>
        <v/>
      </c>
      <c r="AQ646" s="4" t="str">
        <f t="shared" ca="1" si="62"/>
        <v/>
      </c>
      <c r="AT646" s="4" t="str">
        <f>IFERROR(VLOOKUP(AR646,$A:$C,4,0),"")</f>
        <v/>
      </c>
      <c r="AU646" s="8" t="str" cm="1">
        <f t="array" ref="AU646">IFERROR(INDEX($A$4:$N$1000,SMALL(IF((INDEX(MID($A$4:$N$1000,1,2),,11)="NN")*(INDEX($A$4:$N$1000,,13)&gt;=0)*(INDEX($A$4:$N$1000,,13)&lt;&gt;""),MATCH(ROW($A$4:$N$1000),ROW($A$4:$N$1000)),""),ROWS($A$4:A646)),COLUMNS($A$1:A643)),"")</f>
        <v/>
      </c>
      <c r="AV646" s="4" t="str">
        <f>IFERROR(VLOOKUP(AU646,$A:$N,13,0),"")</f>
        <v/>
      </c>
      <c r="AW646" s="4" t="str">
        <f ca="1"/>
        <v/>
      </c>
      <c r="AX646" s="4" t="str">
        <f ca="1"/>
        <v/>
      </c>
      <c r="AY646" s="4" t="str">
        <f ca="1">IFERROR(VLOOKUP(AW646,$A:$C,4,0),"")</f>
        <v/>
      </c>
    </row>
    <row r="647" spans="1:5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 s="20"/>
      <c r="Q647" s="4" t="str" cm="1">
        <f t="array" ref="Q647">IFERROR(INDEX($A$4:$N$1000,SMALL(IF((INDEX(MID($A$4:$N$1000,1,2),,11)&lt;&gt;"NN")*(INDEX($A$4:$N$1000,,13)&gt;=100)*(INDEX($A$4:$N$1000,,13)&lt;&gt;""),MATCH(ROW($A$4:$N$1000),ROW($A$4:$N$1000)),""),ROWS($A$4:A647)),COLUMNS($A$1:A644)),"")</f>
        <v/>
      </c>
      <c r="R647" s="4" t="str">
        <f>IFERROR(VLOOKUP(Q647,$A:$N,13,0),"")</f>
        <v/>
      </c>
      <c r="S647" s="4" t="str">
        <f ca="1"/>
        <v/>
      </c>
      <c r="T647" s="4" t="str">
        <f ca="1"/>
        <v/>
      </c>
      <c r="U647" s="4" t="str">
        <f t="shared" ca="1" si="59"/>
        <v/>
      </c>
      <c r="X647" s="4" t="str">
        <f>IFERROR(VLOOKUP(V647,$A:$C,4,0),"")</f>
        <v/>
      </c>
      <c r="AA647" s="4" t="str">
        <f t="shared" si="60"/>
        <v/>
      </c>
      <c r="AB647" s="8" t="str" cm="1">
        <f t="array" ref="AB647">IFERROR(INDEX($A$4:$N$1000,SMALL(IF((INDEX(MID($A$4:$N$1000,1,2),,11)&lt;&gt;"NN")*(INDEX($A$4:$N$1000,,13)&gt;=50)*(INDEX($A$4:$N$1000,,13)&lt;100)*(INDEX($A$4:$N$1000,,13)&lt;&gt;""),MATCH(ROW($A$4:$N$1000),ROW($A$4:$N$1000)),""),ROWS($A$4:A647)),COLUMNS($A$1:A644)),"")</f>
        <v/>
      </c>
      <c r="AC647" s="4" t="str">
        <f>IFERROR(VLOOKUP(AB647,$A:$N,13,0),"")</f>
        <v/>
      </c>
      <c r="AD647" s="4" t="str">
        <f ca="1"/>
        <v/>
      </c>
      <c r="AE647" s="4" t="str">
        <f ca="1"/>
        <v/>
      </c>
      <c r="AF647" s="4" t="str">
        <f t="shared" ca="1" si="61"/>
        <v/>
      </c>
      <c r="AI647" s="4" t="str">
        <f>IFERROR(VLOOKUP(AG647,$A:$C,4,0),"")</f>
        <v/>
      </c>
      <c r="AL647" s="4" t="str">
        <f>IFERROR(VLOOKUP(AJ647,$A:$C,4,0),"")</f>
        <v/>
      </c>
      <c r="AM647" s="8" t="str" cm="1">
        <f t="array" ref="AM647">IFERROR(INDEX($A$4:$N$1000,SMALL(IF((INDEX(MID($A$4:$N$1000,1,2),,11)&lt;&gt;"NN")*(INDEX($A$4:$N$1000,,13)&gt;=0)*(INDEX($A$4:$N$1000,,13)&lt;50)*(INDEX($A$4:$N$1000,,13)&lt;&gt;""),MATCH(ROW($A$4:$N$1000),ROW($A$4:$N$1000)),""),ROWS($A$4:A647)),COLUMNS($A$1:A644)),"")</f>
        <v/>
      </c>
      <c r="AN647" s="4" t="str">
        <f>IFERROR(VLOOKUP(AM647,$A:$N,13,0),"")</f>
        <v/>
      </c>
      <c r="AO647" s="4" t="str">
        <f ca="1"/>
        <v/>
      </c>
      <c r="AP647" s="4" t="str">
        <f ca="1"/>
        <v/>
      </c>
      <c r="AQ647" s="4" t="str">
        <f t="shared" ca="1" si="62"/>
        <v/>
      </c>
      <c r="AT647" s="4" t="str">
        <f>IFERROR(VLOOKUP(AR647,$A:$C,4,0),"")</f>
        <v/>
      </c>
      <c r="AU647" s="8" t="str" cm="1">
        <f t="array" ref="AU647">IFERROR(INDEX($A$4:$N$1000,SMALL(IF((INDEX(MID($A$4:$N$1000,1,2),,11)="NN")*(INDEX($A$4:$N$1000,,13)&gt;=0)*(INDEX($A$4:$N$1000,,13)&lt;&gt;""),MATCH(ROW($A$4:$N$1000),ROW($A$4:$N$1000)),""),ROWS($A$4:A647)),COLUMNS($A$1:A644)),"")</f>
        <v/>
      </c>
      <c r="AV647" s="4" t="str">
        <f>IFERROR(VLOOKUP(AU647,$A:$N,13,0),"")</f>
        <v/>
      </c>
      <c r="AW647" s="4" t="str">
        <f ca="1"/>
        <v/>
      </c>
      <c r="AX647" s="4" t="str">
        <f ca="1"/>
        <v/>
      </c>
      <c r="AY647" s="4" t="str">
        <f ca="1">IFERROR(VLOOKUP(AW647,$A:$C,4,0),"")</f>
        <v/>
      </c>
    </row>
    <row r="648" spans="1:5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 s="20"/>
      <c r="Q648" s="4" t="str" cm="1">
        <f t="array" ref="Q648">IFERROR(INDEX($A$4:$N$1000,SMALL(IF((INDEX(MID($A$4:$N$1000,1,2),,11)&lt;&gt;"NN")*(INDEX($A$4:$N$1000,,13)&gt;=100)*(INDEX($A$4:$N$1000,,13)&lt;&gt;""),MATCH(ROW($A$4:$N$1000),ROW($A$4:$N$1000)),""),ROWS($A$4:A648)),COLUMNS($A$1:A645)),"")</f>
        <v/>
      </c>
      <c r="R648" s="4" t="str">
        <f>IFERROR(VLOOKUP(Q648,$A:$N,13,0),"")</f>
        <v/>
      </c>
      <c r="S648" s="4" t="str">
        <f ca="1"/>
        <v/>
      </c>
      <c r="T648" s="4" t="str">
        <f ca="1"/>
        <v/>
      </c>
      <c r="U648" s="4" t="str">
        <f t="shared" ca="1" si="59"/>
        <v/>
      </c>
      <c r="X648" s="4" t="str">
        <f>IFERROR(VLOOKUP(V648,$A:$C,4,0),"")</f>
        <v/>
      </c>
      <c r="AA648" s="4" t="str">
        <f t="shared" si="60"/>
        <v/>
      </c>
      <c r="AB648" s="8" t="str" cm="1">
        <f t="array" ref="AB648">IFERROR(INDEX($A$4:$N$1000,SMALL(IF((INDEX(MID($A$4:$N$1000,1,2),,11)&lt;&gt;"NN")*(INDEX($A$4:$N$1000,,13)&gt;=50)*(INDEX($A$4:$N$1000,,13)&lt;100)*(INDEX($A$4:$N$1000,,13)&lt;&gt;""),MATCH(ROW($A$4:$N$1000),ROW($A$4:$N$1000)),""),ROWS($A$4:A648)),COLUMNS($A$1:A645)),"")</f>
        <v/>
      </c>
      <c r="AC648" s="4" t="str">
        <f>IFERROR(VLOOKUP(AB648,$A:$N,13,0),"")</f>
        <v/>
      </c>
      <c r="AD648" s="4" t="str">
        <f ca="1"/>
        <v/>
      </c>
      <c r="AE648" s="4" t="str">
        <f ca="1"/>
        <v/>
      </c>
      <c r="AF648" s="4" t="str">
        <f t="shared" ca="1" si="61"/>
        <v/>
      </c>
      <c r="AI648" s="4" t="str">
        <f>IFERROR(VLOOKUP(AG648,$A:$C,4,0),"")</f>
        <v/>
      </c>
      <c r="AL648" s="4" t="str">
        <f>IFERROR(VLOOKUP(AJ648,$A:$C,4,0),"")</f>
        <v/>
      </c>
      <c r="AM648" s="8" t="str" cm="1">
        <f t="array" ref="AM648">IFERROR(INDEX($A$4:$N$1000,SMALL(IF((INDEX(MID($A$4:$N$1000,1,2),,11)&lt;&gt;"NN")*(INDEX($A$4:$N$1000,,13)&gt;=0)*(INDEX($A$4:$N$1000,,13)&lt;50)*(INDEX($A$4:$N$1000,,13)&lt;&gt;""),MATCH(ROW($A$4:$N$1000),ROW($A$4:$N$1000)),""),ROWS($A$4:A648)),COLUMNS($A$1:A645)),"")</f>
        <v/>
      </c>
      <c r="AN648" s="4" t="str">
        <f>IFERROR(VLOOKUP(AM648,$A:$N,13,0),"")</f>
        <v/>
      </c>
      <c r="AO648" s="4" t="str">
        <f ca="1"/>
        <v/>
      </c>
      <c r="AP648" s="4" t="str">
        <f ca="1"/>
        <v/>
      </c>
      <c r="AQ648" s="4" t="str">
        <f t="shared" ca="1" si="62"/>
        <v/>
      </c>
      <c r="AT648" s="4" t="str">
        <f>IFERROR(VLOOKUP(AR648,$A:$C,4,0),"")</f>
        <v/>
      </c>
      <c r="AU648" s="8" t="str" cm="1">
        <f t="array" ref="AU648">IFERROR(INDEX($A$4:$N$1000,SMALL(IF((INDEX(MID($A$4:$N$1000,1,2),,11)="NN")*(INDEX($A$4:$N$1000,,13)&gt;=0)*(INDEX($A$4:$N$1000,,13)&lt;&gt;""),MATCH(ROW($A$4:$N$1000),ROW($A$4:$N$1000)),""),ROWS($A$4:A648)),COLUMNS($A$1:A645)),"")</f>
        <v/>
      </c>
      <c r="AV648" s="4" t="str">
        <f>IFERROR(VLOOKUP(AU648,$A:$N,13,0),"")</f>
        <v/>
      </c>
      <c r="AW648" s="4" t="str">
        <f ca="1"/>
        <v/>
      </c>
      <c r="AX648" s="4" t="str">
        <f ca="1"/>
        <v/>
      </c>
      <c r="AY648" s="4" t="str">
        <f ca="1">IFERROR(VLOOKUP(AW648,$A:$C,4,0),"")</f>
        <v/>
      </c>
    </row>
    <row r="649" spans="1:5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 s="20"/>
      <c r="Q649" s="4" t="str" cm="1">
        <f t="array" ref="Q649">IFERROR(INDEX($A$4:$N$1000,SMALL(IF((INDEX(MID($A$4:$N$1000,1,2),,11)&lt;&gt;"NN")*(INDEX($A$4:$N$1000,,13)&gt;=100)*(INDEX($A$4:$N$1000,,13)&lt;&gt;""),MATCH(ROW($A$4:$N$1000),ROW($A$4:$N$1000)),""),ROWS($A$4:A649)),COLUMNS($A$1:A646)),"")</f>
        <v/>
      </c>
      <c r="R649" s="4" t="str">
        <f>IFERROR(VLOOKUP(Q649,$A:$N,13,0),"")</f>
        <v/>
      </c>
      <c r="S649" s="4" t="str">
        <f ca="1"/>
        <v/>
      </c>
      <c r="T649" s="4" t="str">
        <f ca="1"/>
        <v/>
      </c>
      <c r="U649" s="4" t="str">
        <f t="shared" ca="1" si="59"/>
        <v/>
      </c>
      <c r="X649" s="4" t="str">
        <f>IFERROR(VLOOKUP(V649,$A:$C,4,0),"")</f>
        <v/>
      </c>
      <c r="AA649" s="4" t="str">
        <f t="shared" si="60"/>
        <v/>
      </c>
      <c r="AB649" s="8" t="str" cm="1">
        <f t="array" ref="AB649">IFERROR(INDEX($A$4:$N$1000,SMALL(IF((INDEX(MID($A$4:$N$1000,1,2),,11)&lt;&gt;"NN")*(INDEX($A$4:$N$1000,,13)&gt;=50)*(INDEX($A$4:$N$1000,,13)&lt;100)*(INDEX($A$4:$N$1000,,13)&lt;&gt;""),MATCH(ROW($A$4:$N$1000),ROW($A$4:$N$1000)),""),ROWS($A$4:A649)),COLUMNS($A$1:A646)),"")</f>
        <v/>
      </c>
      <c r="AC649" s="4" t="str">
        <f>IFERROR(VLOOKUP(AB649,$A:$N,13,0),"")</f>
        <v/>
      </c>
      <c r="AD649" s="4" t="str">
        <f ca="1"/>
        <v/>
      </c>
      <c r="AE649" s="4" t="str">
        <f ca="1"/>
        <v/>
      </c>
      <c r="AF649" s="4" t="str">
        <f t="shared" ca="1" si="61"/>
        <v/>
      </c>
      <c r="AI649" s="4" t="str">
        <f>IFERROR(VLOOKUP(AG649,$A:$C,4,0),"")</f>
        <v/>
      </c>
      <c r="AL649" s="4" t="str">
        <f>IFERROR(VLOOKUP(AJ649,$A:$C,4,0),"")</f>
        <v/>
      </c>
      <c r="AM649" s="8" t="str" cm="1">
        <f t="array" ref="AM649">IFERROR(INDEX($A$4:$N$1000,SMALL(IF((INDEX(MID($A$4:$N$1000,1,2),,11)&lt;&gt;"NN")*(INDEX($A$4:$N$1000,,13)&gt;=0)*(INDEX($A$4:$N$1000,,13)&lt;50)*(INDEX($A$4:$N$1000,,13)&lt;&gt;""),MATCH(ROW($A$4:$N$1000),ROW($A$4:$N$1000)),""),ROWS($A$4:A649)),COLUMNS($A$1:A646)),"")</f>
        <v/>
      </c>
      <c r="AN649" s="4" t="str">
        <f>IFERROR(VLOOKUP(AM649,$A:$N,13,0),"")</f>
        <v/>
      </c>
      <c r="AO649" s="4" t="str">
        <f ca="1"/>
        <v/>
      </c>
      <c r="AP649" s="4" t="str">
        <f ca="1"/>
        <v/>
      </c>
      <c r="AQ649" s="4" t="str">
        <f t="shared" ca="1" si="62"/>
        <v/>
      </c>
      <c r="AT649" s="4" t="str">
        <f>IFERROR(VLOOKUP(AR649,$A:$C,4,0),"")</f>
        <v/>
      </c>
      <c r="AU649" s="8" t="str" cm="1">
        <f t="array" ref="AU649">IFERROR(INDEX($A$4:$N$1000,SMALL(IF((INDEX(MID($A$4:$N$1000,1,2),,11)="NN")*(INDEX($A$4:$N$1000,,13)&gt;=0)*(INDEX($A$4:$N$1000,,13)&lt;&gt;""),MATCH(ROW($A$4:$N$1000),ROW($A$4:$N$1000)),""),ROWS($A$4:A649)),COLUMNS($A$1:A646)),"")</f>
        <v/>
      </c>
      <c r="AV649" s="4" t="str">
        <f>IFERROR(VLOOKUP(AU649,$A:$N,13,0),"")</f>
        <v/>
      </c>
      <c r="AW649" s="4" t="str">
        <f ca="1"/>
        <v/>
      </c>
      <c r="AX649" s="4" t="str">
        <f ca="1"/>
        <v/>
      </c>
      <c r="AY649" s="4" t="str">
        <f ca="1">IFERROR(VLOOKUP(AW649,$A:$C,4,0),"")</f>
        <v/>
      </c>
    </row>
    <row r="650" spans="1:5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 s="20"/>
      <c r="Q650" s="4" t="str" cm="1">
        <f t="array" ref="Q650">IFERROR(INDEX($A$4:$N$1000,SMALL(IF((INDEX(MID($A$4:$N$1000,1,2),,11)&lt;&gt;"NN")*(INDEX($A$4:$N$1000,,13)&gt;=100)*(INDEX($A$4:$N$1000,,13)&lt;&gt;""),MATCH(ROW($A$4:$N$1000),ROW($A$4:$N$1000)),""),ROWS($A$4:A650)),COLUMNS($A$1:A647)),"")</f>
        <v/>
      </c>
      <c r="R650" s="4" t="str">
        <f>IFERROR(VLOOKUP(Q650,$A:$N,13,0),"")</f>
        <v/>
      </c>
      <c r="S650" s="4" t="str">
        <f ca="1"/>
        <v/>
      </c>
      <c r="T650" s="4" t="str">
        <f ca="1"/>
        <v/>
      </c>
      <c r="U650" s="4" t="str">
        <f t="shared" ca="1" si="59"/>
        <v/>
      </c>
      <c r="X650" s="4" t="str">
        <f>IFERROR(VLOOKUP(V650,$A:$C,4,0),"")</f>
        <v/>
      </c>
      <c r="AA650" s="4" t="str">
        <f t="shared" si="60"/>
        <v/>
      </c>
      <c r="AB650" s="8" t="str" cm="1">
        <f t="array" ref="AB650">IFERROR(INDEX($A$4:$N$1000,SMALL(IF((INDEX(MID($A$4:$N$1000,1,2),,11)&lt;&gt;"NN")*(INDEX($A$4:$N$1000,,13)&gt;=50)*(INDEX($A$4:$N$1000,,13)&lt;100)*(INDEX($A$4:$N$1000,,13)&lt;&gt;""),MATCH(ROW($A$4:$N$1000),ROW($A$4:$N$1000)),""),ROWS($A$4:A650)),COLUMNS($A$1:A647)),"")</f>
        <v/>
      </c>
      <c r="AC650" s="4" t="str">
        <f>IFERROR(VLOOKUP(AB650,$A:$N,13,0),"")</f>
        <v/>
      </c>
      <c r="AD650" s="4" t="str">
        <f ca="1"/>
        <v/>
      </c>
      <c r="AE650" s="4" t="str">
        <f ca="1"/>
        <v/>
      </c>
      <c r="AF650" s="4" t="str">
        <f t="shared" ca="1" si="61"/>
        <v/>
      </c>
      <c r="AI650" s="4" t="str">
        <f>IFERROR(VLOOKUP(AG650,$A:$C,4,0),"")</f>
        <v/>
      </c>
      <c r="AL650" s="4" t="str">
        <f>IFERROR(VLOOKUP(AJ650,$A:$C,4,0),"")</f>
        <v/>
      </c>
      <c r="AM650" s="8" t="str" cm="1">
        <f t="array" ref="AM650">IFERROR(INDEX($A$4:$N$1000,SMALL(IF((INDEX(MID($A$4:$N$1000,1,2),,11)&lt;&gt;"NN")*(INDEX($A$4:$N$1000,,13)&gt;=0)*(INDEX($A$4:$N$1000,,13)&lt;50)*(INDEX($A$4:$N$1000,,13)&lt;&gt;""),MATCH(ROW($A$4:$N$1000),ROW($A$4:$N$1000)),""),ROWS($A$4:A650)),COLUMNS($A$1:A647)),"")</f>
        <v/>
      </c>
      <c r="AN650" s="4" t="str">
        <f>IFERROR(VLOOKUP(AM650,$A:$N,13,0),"")</f>
        <v/>
      </c>
      <c r="AO650" s="4" t="str">
        <f ca="1"/>
        <v/>
      </c>
      <c r="AP650" s="4" t="str">
        <f ca="1"/>
        <v/>
      </c>
      <c r="AQ650" s="4" t="str">
        <f t="shared" ca="1" si="62"/>
        <v/>
      </c>
      <c r="AT650" s="4" t="str">
        <f>IFERROR(VLOOKUP(AR650,$A:$C,4,0),"")</f>
        <v/>
      </c>
      <c r="AU650" s="8" t="str" cm="1">
        <f t="array" ref="AU650">IFERROR(INDEX($A$4:$N$1000,SMALL(IF((INDEX(MID($A$4:$N$1000,1,2),,11)="NN")*(INDEX($A$4:$N$1000,,13)&gt;=0)*(INDEX($A$4:$N$1000,,13)&lt;&gt;""),MATCH(ROW($A$4:$N$1000),ROW($A$4:$N$1000)),""),ROWS($A$4:A650)),COLUMNS($A$1:A647)),"")</f>
        <v/>
      </c>
      <c r="AV650" s="4" t="str">
        <f>IFERROR(VLOOKUP(AU650,$A:$N,13,0),"")</f>
        <v/>
      </c>
      <c r="AW650" s="4" t="str">
        <f ca="1"/>
        <v/>
      </c>
      <c r="AX650" s="4" t="str">
        <f ca="1"/>
        <v/>
      </c>
      <c r="AY650" s="4" t="str">
        <f ca="1">IFERROR(VLOOKUP(AW650,$A:$C,4,0),"")</f>
        <v/>
      </c>
    </row>
    <row r="651" spans="1:5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 s="20"/>
      <c r="Q651" s="4" t="str" cm="1">
        <f t="array" ref="Q651">IFERROR(INDEX($A$4:$N$1000,SMALL(IF((INDEX(MID($A$4:$N$1000,1,2),,11)&lt;&gt;"NN")*(INDEX($A$4:$N$1000,,13)&gt;=100)*(INDEX($A$4:$N$1000,,13)&lt;&gt;""),MATCH(ROW($A$4:$N$1000),ROW($A$4:$N$1000)),""),ROWS($A$4:A651)),COLUMNS($A$1:A648)),"")</f>
        <v/>
      </c>
      <c r="R651" s="4" t="str">
        <f>IFERROR(VLOOKUP(Q651,$A:$N,13,0),"")</f>
        <v/>
      </c>
      <c r="S651" s="4" t="str">
        <f ca="1"/>
        <v/>
      </c>
      <c r="T651" s="4" t="str">
        <f ca="1"/>
        <v/>
      </c>
      <c r="U651" s="4" t="str">
        <f t="shared" ca="1" si="59"/>
        <v/>
      </c>
      <c r="X651" s="4" t="str">
        <f>IFERROR(VLOOKUP(V651,$A:$C,4,0),"")</f>
        <v/>
      </c>
      <c r="AA651" s="4" t="str">
        <f t="shared" si="60"/>
        <v/>
      </c>
      <c r="AB651" s="8" t="str" cm="1">
        <f t="array" ref="AB651">IFERROR(INDEX($A$4:$N$1000,SMALL(IF((INDEX(MID($A$4:$N$1000,1,2),,11)&lt;&gt;"NN")*(INDEX($A$4:$N$1000,,13)&gt;=50)*(INDEX($A$4:$N$1000,,13)&lt;100)*(INDEX($A$4:$N$1000,,13)&lt;&gt;""),MATCH(ROW($A$4:$N$1000),ROW($A$4:$N$1000)),""),ROWS($A$4:A651)),COLUMNS($A$1:A648)),"")</f>
        <v/>
      </c>
      <c r="AC651" s="4" t="str">
        <f>IFERROR(VLOOKUP(AB651,$A:$N,13,0),"")</f>
        <v/>
      </c>
      <c r="AD651" s="4" t="str">
        <f ca="1"/>
        <v/>
      </c>
      <c r="AE651" s="4" t="str">
        <f ca="1"/>
        <v/>
      </c>
      <c r="AF651" s="4" t="str">
        <f t="shared" ca="1" si="61"/>
        <v/>
      </c>
      <c r="AI651" s="4" t="str">
        <f>IFERROR(VLOOKUP(AG651,$A:$C,4,0),"")</f>
        <v/>
      </c>
      <c r="AL651" s="4" t="str">
        <f>IFERROR(VLOOKUP(AJ651,$A:$C,4,0),"")</f>
        <v/>
      </c>
      <c r="AM651" s="8" t="str" cm="1">
        <f t="array" ref="AM651">IFERROR(INDEX($A$4:$N$1000,SMALL(IF((INDEX(MID($A$4:$N$1000,1,2),,11)&lt;&gt;"NN")*(INDEX($A$4:$N$1000,,13)&gt;=0)*(INDEX($A$4:$N$1000,,13)&lt;50)*(INDEX($A$4:$N$1000,,13)&lt;&gt;""),MATCH(ROW($A$4:$N$1000),ROW($A$4:$N$1000)),""),ROWS($A$4:A651)),COLUMNS($A$1:A648)),"")</f>
        <v/>
      </c>
      <c r="AN651" s="4" t="str">
        <f>IFERROR(VLOOKUP(AM651,$A:$N,13,0),"")</f>
        <v/>
      </c>
      <c r="AO651" s="4" t="str">
        <f ca="1"/>
        <v/>
      </c>
      <c r="AP651" s="4" t="str">
        <f ca="1"/>
        <v/>
      </c>
      <c r="AQ651" s="4" t="str">
        <f t="shared" ca="1" si="62"/>
        <v/>
      </c>
      <c r="AT651" s="4" t="str">
        <f>IFERROR(VLOOKUP(AR651,$A:$C,4,0),"")</f>
        <v/>
      </c>
      <c r="AU651" s="8" t="str" cm="1">
        <f t="array" ref="AU651">IFERROR(INDEX($A$4:$N$1000,SMALL(IF((INDEX(MID($A$4:$N$1000,1,2),,11)="NN")*(INDEX($A$4:$N$1000,,13)&gt;=0)*(INDEX($A$4:$N$1000,,13)&lt;&gt;""),MATCH(ROW($A$4:$N$1000),ROW($A$4:$N$1000)),""),ROWS($A$4:A651)),COLUMNS($A$1:A648)),"")</f>
        <v/>
      </c>
      <c r="AV651" s="4" t="str">
        <f>IFERROR(VLOOKUP(AU651,$A:$N,13,0),"")</f>
        <v/>
      </c>
      <c r="AW651" s="4" t="str">
        <f ca="1"/>
        <v/>
      </c>
      <c r="AX651" s="4" t="str">
        <f ca="1"/>
        <v/>
      </c>
      <c r="AY651" s="4" t="str">
        <f ca="1">IFERROR(VLOOKUP(AW651,$A:$C,4,0),"")</f>
        <v/>
      </c>
    </row>
    <row r="652" spans="1:5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 s="20"/>
      <c r="Q652" s="4" t="str" cm="1">
        <f t="array" ref="Q652">IFERROR(INDEX($A$4:$N$1000,SMALL(IF((INDEX(MID($A$4:$N$1000,1,2),,11)&lt;&gt;"NN")*(INDEX($A$4:$N$1000,,13)&gt;=100)*(INDEX($A$4:$N$1000,,13)&lt;&gt;""),MATCH(ROW($A$4:$N$1000),ROW($A$4:$N$1000)),""),ROWS($A$4:A652)),COLUMNS($A$1:A649)),"")</f>
        <v/>
      </c>
      <c r="R652" s="4" t="str">
        <f>IFERROR(VLOOKUP(Q652,$A:$N,13,0),"")</f>
        <v/>
      </c>
      <c r="S652" s="4" t="str">
        <f ca="1"/>
        <v/>
      </c>
      <c r="T652" s="4" t="str">
        <f ca="1"/>
        <v/>
      </c>
      <c r="U652" s="4" t="str">
        <f t="shared" ca="1" si="59"/>
        <v/>
      </c>
      <c r="X652" s="4" t="str">
        <f>IFERROR(VLOOKUP(V652,$A:$C,4,0),"")</f>
        <v/>
      </c>
      <c r="AA652" s="4" t="str">
        <f t="shared" si="60"/>
        <v/>
      </c>
      <c r="AB652" s="8" t="str" cm="1">
        <f t="array" ref="AB652">IFERROR(INDEX($A$4:$N$1000,SMALL(IF((INDEX(MID($A$4:$N$1000,1,2),,11)&lt;&gt;"NN")*(INDEX($A$4:$N$1000,,13)&gt;=50)*(INDEX($A$4:$N$1000,,13)&lt;100)*(INDEX($A$4:$N$1000,,13)&lt;&gt;""),MATCH(ROW($A$4:$N$1000),ROW($A$4:$N$1000)),""),ROWS($A$4:A652)),COLUMNS($A$1:A649)),"")</f>
        <v/>
      </c>
      <c r="AC652" s="4" t="str">
        <f>IFERROR(VLOOKUP(AB652,$A:$N,13,0),"")</f>
        <v/>
      </c>
      <c r="AD652" s="4" t="str">
        <f ca="1"/>
        <v/>
      </c>
      <c r="AE652" s="4" t="str">
        <f ca="1"/>
        <v/>
      </c>
      <c r="AF652" s="4" t="str">
        <f t="shared" ca="1" si="61"/>
        <v/>
      </c>
      <c r="AI652" s="4" t="str">
        <f>IFERROR(VLOOKUP(AG652,$A:$C,4,0),"")</f>
        <v/>
      </c>
      <c r="AL652" s="4" t="str">
        <f>IFERROR(VLOOKUP(AJ652,$A:$C,4,0),"")</f>
        <v/>
      </c>
      <c r="AM652" s="8" t="str" cm="1">
        <f t="array" ref="AM652">IFERROR(INDEX($A$4:$N$1000,SMALL(IF((INDEX(MID($A$4:$N$1000,1,2),,11)&lt;&gt;"NN")*(INDEX($A$4:$N$1000,,13)&gt;=0)*(INDEX($A$4:$N$1000,,13)&lt;50)*(INDEX($A$4:$N$1000,,13)&lt;&gt;""),MATCH(ROW($A$4:$N$1000),ROW($A$4:$N$1000)),""),ROWS($A$4:A652)),COLUMNS($A$1:A649)),"")</f>
        <v/>
      </c>
      <c r="AN652" s="4" t="str">
        <f>IFERROR(VLOOKUP(AM652,$A:$N,13,0),"")</f>
        <v/>
      </c>
      <c r="AO652" s="4" t="str">
        <f ca="1"/>
        <v/>
      </c>
      <c r="AP652" s="4" t="str">
        <f ca="1"/>
        <v/>
      </c>
      <c r="AQ652" s="4" t="str">
        <f t="shared" ca="1" si="62"/>
        <v/>
      </c>
      <c r="AT652" s="4" t="str">
        <f>IFERROR(VLOOKUP(AR652,$A:$C,4,0),"")</f>
        <v/>
      </c>
      <c r="AU652" s="8" t="str" cm="1">
        <f t="array" ref="AU652">IFERROR(INDEX($A$4:$N$1000,SMALL(IF((INDEX(MID($A$4:$N$1000,1,2),,11)="NN")*(INDEX($A$4:$N$1000,,13)&gt;=0)*(INDEX($A$4:$N$1000,,13)&lt;&gt;""),MATCH(ROW($A$4:$N$1000),ROW($A$4:$N$1000)),""),ROWS($A$4:A652)),COLUMNS($A$1:A649)),"")</f>
        <v/>
      </c>
      <c r="AV652" s="4" t="str">
        <f>IFERROR(VLOOKUP(AU652,$A:$N,13,0),"")</f>
        <v/>
      </c>
      <c r="AW652" s="4" t="str">
        <f ca="1"/>
        <v/>
      </c>
      <c r="AX652" s="4" t="str">
        <f ca="1"/>
        <v/>
      </c>
      <c r="AY652" s="4" t="str">
        <f ca="1">IFERROR(VLOOKUP(AW652,$A:$C,4,0),"")</f>
        <v/>
      </c>
    </row>
    <row r="653" spans="1:5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 s="20"/>
      <c r="Q653" s="4" t="str" cm="1">
        <f t="array" ref="Q653">IFERROR(INDEX($A$4:$N$1000,SMALL(IF((INDEX(MID($A$4:$N$1000,1,2),,11)&lt;&gt;"NN")*(INDEX($A$4:$N$1000,,13)&gt;=100)*(INDEX($A$4:$N$1000,,13)&lt;&gt;""),MATCH(ROW($A$4:$N$1000),ROW($A$4:$N$1000)),""),ROWS($A$4:A653)),COLUMNS($A$1:A650)),"")</f>
        <v/>
      </c>
      <c r="R653" s="4" t="str">
        <f>IFERROR(VLOOKUP(Q653,$A:$N,13,0),"")</f>
        <v/>
      </c>
      <c r="S653" s="4" t="str">
        <f ca="1"/>
        <v/>
      </c>
      <c r="T653" s="4" t="str">
        <f ca="1"/>
        <v/>
      </c>
      <c r="U653" s="4" t="str">
        <f t="shared" ca="1" si="59"/>
        <v/>
      </c>
      <c r="X653" s="4" t="str">
        <f>IFERROR(VLOOKUP(V653,$A:$C,4,0),"")</f>
        <v/>
      </c>
      <c r="AA653" s="4" t="str">
        <f t="shared" si="60"/>
        <v/>
      </c>
      <c r="AB653" s="8" t="str" cm="1">
        <f t="array" ref="AB653">IFERROR(INDEX($A$4:$N$1000,SMALL(IF((INDEX(MID($A$4:$N$1000,1,2),,11)&lt;&gt;"NN")*(INDEX($A$4:$N$1000,,13)&gt;=50)*(INDEX($A$4:$N$1000,,13)&lt;100)*(INDEX($A$4:$N$1000,,13)&lt;&gt;""),MATCH(ROW($A$4:$N$1000),ROW($A$4:$N$1000)),""),ROWS($A$4:A653)),COLUMNS($A$1:A650)),"")</f>
        <v/>
      </c>
      <c r="AC653" s="4" t="str">
        <f>IFERROR(VLOOKUP(AB653,$A:$N,13,0),"")</f>
        <v/>
      </c>
      <c r="AD653" s="4" t="str">
        <f ca="1"/>
        <v/>
      </c>
      <c r="AE653" s="4" t="str">
        <f ca="1"/>
        <v/>
      </c>
      <c r="AF653" s="4" t="str">
        <f t="shared" ca="1" si="61"/>
        <v/>
      </c>
      <c r="AI653" s="4" t="str">
        <f>IFERROR(VLOOKUP(AG653,$A:$C,4,0),"")</f>
        <v/>
      </c>
      <c r="AL653" s="4" t="str">
        <f>IFERROR(VLOOKUP(AJ653,$A:$C,4,0),"")</f>
        <v/>
      </c>
      <c r="AM653" s="8" t="str" cm="1">
        <f t="array" ref="AM653">IFERROR(INDEX($A$4:$N$1000,SMALL(IF((INDEX(MID($A$4:$N$1000,1,2),,11)&lt;&gt;"NN")*(INDEX($A$4:$N$1000,,13)&gt;=0)*(INDEX($A$4:$N$1000,,13)&lt;50)*(INDEX($A$4:$N$1000,,13)&lt;&gt;""),MATCH(ROW($A$4:$N$1000),ROW($A$4:$N$1000)),""),ROWS($A$4:A653)),COLUMNS($A$1:A650)),"")</f>
        <v/>
      </c>
      <c r="AN653" s="4" t="str">
        <f>IFERROR(VLOOKUP(AM653,$A:$N,13,0),"")</f>
        <v/>
      </c>
      <c r="AO653" s="4" t="str">
        <f ca="1"/>
        <v/>
      </c>
      <c r="AP653" s="4" t="str">
        <f ca="1"/>
        <v/>
      </c>
      <c r="AQ653" s="4" t="str">
        <f t="shared" ca="1" si="62"/>
        <v/>
      </c>
      <c r="AT653" s="4" t="str">
        <f>IFERROR(VLOOKUP(AR653,$A:$C,4,0),"")</f>
        <v/>
      </c>
      <c r="AU653" s="8" t="str" cm="1">
        <f t="array" ref="AU653">IFERROR(INDEX($A$4:$N$1000,SMALL(IF((INDEX(MID($A$4:$N$1000,1,2),,11)="NN")*(INDEX($A$4:$N$1000,,13)&gt;=0)*(INDEX($A$4:$N$1000,,13)&lt;&gt;""),MATCH(ROW($A$4:$N$1000),ROW($A$4:$N$1000)),""),ROWS($A$4:A653)),COLUMNS($A$1:A650)),"")</f>
        <v/>
      </c>
      <c r="AV653" s="4" t="str">
        <f>IFERROR(VLOOKUP(AU653,$A:$N,13,0),"")</f>
        <v/>
      </c>
      <c r="AW653" s="4" t="str">
        <f ca="1"/>
        <v/>
      </c>
      <c r="AX653" s="4" t="str">
        <f ca="1"/>
        <v/>
      </c>
      <c r="AY653" s="4" t="str">
        <f ca="1">IFERROR(VLOOKUP(AW653,$A:$C,4,0),"")</f>
        <v/>
      </c>
    </row>
    <row r="654" spans="1:5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 s="20"/>
      <c r="Q654" s="4" t="str" cm="1">
        <f t="array" ref="Q654">IFERROR(INDEX($A$4:$N$1000,SMALL(IF((INDEX(MID($A$4:$N$1000,1,2),,11)&lt;&gt;"NN")*(INDEX($A$4:$N$1000,,13)&gt;=100)*(INDEX($A$4:$N$1000,,13)&lt;&gt;""),MATCH(ROW($A$4:$N$1000),ROW($A$4:$N$1000)),""),ROWS($A$4:A654)),COLUMNS($A$1:A651)),"")</f>
        <v/>
      </c>
      <c r="R654" s="4" t="str">
        <f>IFERROR(VLOOKUP(Q654,$A:$N,13,0),"")</f>
        <v/>
      </c>
      <c r="S654" s="4" t="str">
        <f ca="1"/>
        <v/>
      </c>
      <c r="T654" s="4" t="str">
        <f ca="1"/>
        <v/>
      </c>
      <c r="U654" s="4" t="str">
        <f t="shared" ca="1" si="59"/>
        <v/>
      </c>
      <c r="X654" s="4" t="str">
        <f>IFERROR(VLOOKUP(V654,$A:$C,4,0),"")</f>
        <v/>
      </c>
      <c r="AA654" s="4" t="str">
        <f t="shared" si="60"/>
        <v/>
      </c>
      <c r="AB654" s="8" t="str" cm="1">
        <f t="array" ref="AB654">IFERROR(INDEX($A$4:$N$1000,SMALL(IF((INDEX(MID($A$4:$N$1000,1,2),,11)&lt;&gt;"NN")*(INDEX($A$4:$N$1000,,13)&gt;=50)*(INDEX($A$4:$N$1000,,13)&lt;100)*(INDEX($A$4:$N$1000,,13)&lt;&gt;""),MATCH(ROW($A$4:$N$1000),ROW($A$4:$N$1000)),""),ROWS($A$4:A654)),COLUMNS($A$1:A651)),"")</f>
        <v/>
      </c>
      <c r="AC654" s="4" t="str">
        <f>IFERROR(VLOOKUP(AB654,$A:$N,13,0),"")</f>
        <v/>
      </c>
      <c r="AD654" s="4" t="str">
        <f ca="1"/>
        <v/>
      </c>
      <c r="AE654" s="4" t="str">
        <f ca="1"/>
        <v/>
      </c>
      <c r="AF654" s="4" t="str">
        <f t="shared" ca="1" si="61"/>
        <v/>
      </c>
      <c r="AI654" s="4" t="str">
        <f>IFERROR(VLOOKUP(AG654,$A:$C,4,0),"")</f>
        <v/>
      </c>
      <c r="AL654" s="4" t="str">
        <f>IFERROR(VLOOKUP(AJ654,$A:$C,4,0),"")</f>
        <v/>
      </c>
      <c r="AM654" s="8" t="str" cm="1">
        <f t="array" ref="AM654">IFERROR(INDEX($A$4:$N$1000,SMALL(IF((INDEX(MID($A$4:$N$1000,1,2),,11)&lt;&gt;"NN")*(INDEX($A$4:$N$1000,,13)&gt;=0)*(INDEX($A$4:$N$1000,,13)&lt;50)*(INDEX($A$4:$N$1000,,13)&lt;&gt;""),MATCH(ROW($A$4:$N$1000),ROW($A$4:$N$1000)),""),ROWS($A$4:A654)),COLUMNS($A$1:A651)),"")</f>
        <v/>
      </c>
      <c r="AN654" s="4" t="str">
        <f>IFERROR(VLOOKUP(AM654,$A:$N,13,0),"")</f>
        <v/>
      </c>
      <c r="AO654" s="4" t="str">
        <f ca="1"/>
        <v/>
      </c>
      <c r="AP654" s="4" t="str">
        <f ca="1"/>
        <v/>
      </c>
      <c r="AQ654" s="4" t="str">
        <f t="shared" ca="1" si="62"/>
        <v/>
      </c>
      <c r="AT654" s="4" t="str">
        <f>IFERROR(VLOOKUP(AR654,$A:$C,4,0),"")</f>
        <v/>
      </c>
      <c r="AU654" s="8" t="str" cm="1">
        <f t="array" ref="AU654">IFERROR(INDEX($A$4:$N$1000,SMALL(IF((INDEX(MID($A$4:$N$1000,1,2),,11)="NN")*(INDEX($A$4:$N$1000,,13)&gt;=0)*(INDEX($A$4:$N$1000,,13)&lt;&gt;""),MATCH(ROW($A$4:$N$1000),ROW($A$4:$N$1000)),""),ROWS($A$4:A654)),COLUMNS($A$1:A651)),"")</f>
        <v/>
      </c>
      <c r="AV654" s="4" t="str">
        <f>IFERROR(VLOOKUP(AU654,$A:$N,13,0),"")</f>
        <v/>
      </c>
      <c r="AW654" s="4" t="str">
        <f ca="1"/>
        <v/>
      </c>
      <c r="AX654" s="4" t="str">
        <f ca="1"/>
        <v/>
      </c>
      <c r="AY654" s="4" t="str">
        <f ca="1">IFERROR(VLOOKUP(AW654,$A:$C,4,0),"")</f>
        <v/>
      </c>
    </row>
    <row r="655" spans="1:5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 s="20"/>
      <c r="Q655" s="4" t="str" cm="1">
        <f t="array" ref="Q655">IFERROR(INDEX($A$4:$N$1000,SMALL(IF((INDEX(MID($A$4:$N$1000,1,2),,11)&lt;&gt;"NN")*(INDEX($A$4:$N$1000,,13)&gt;=100)*(INDEX($A$4:$N$1000,,13)&lt;&gt;""),MATCH(ROW($A$4:$N$1000),ROW($A$4:$N$1000)),""),ROWS($A$4:A655)),COLUMNS($A$1:A652)),"")</f>
        <v/>
      </c>
      <c r="R655" s="4" t="str">
        <f>IFERROR(VLOOKUP(Q655,$A:$N,13,0),"")</f>
        <v/>
      </c>
      <c r="S655" s="4" t="str">
        <f ca="1"/>
        <v/>
      </c>
      <c r="T655" s="4" t="str">
        <f ca="1"/>
        <v/>
      </c>
      <c r="U655" s="4" t="str">
        <f t="shared" ca="1" si="59"/>
        <v/>
      </c>
      <c r="X655" s="4" t="str">
        <f>IFERROR(VLOOKUP(V655,$A:$C,4,0),"")</f>
        <v/>
      </c>
      <c r="AA655" s="4" t="str">
        <f t="shared" si="60"/>
        <v/>
      </c>
      <c r="AB655" s="8" t="str" cm="1">
        <f t="array" ref="AB655">IFERROR(INDEX($A$4:$N$1000,SMALL(IF((INDEX(MID($A$4:$N$1000,1,2),,11)&lt;&gt;"NN")*(INDEX($A$4:$N$1000,,13)&gt;=50)*(INDEX($A$4:$N$1000,,13)&lt;100)*(INDEX($A$4:$N$1000,,13)&lt;&gt;""),MATCH(ROW($A$4:$N$1000),ROW($A$4:$N$1000)),""),ROWS($A$4:A655)),COLUMNS($A$1:A652)),"")</f>
        <v/>
      </c>
      <c r="AC655" s="4" t="str">
        <f>IFERROR(VLOOKUP(AB655,$A:$N,13,0),"")</f>
        <v/>
      </c>
      <c r="AD655" s="4" t="str">
        <f ca="1"/>
        <v/>
      </c>
      <c r="AE655" s="4" t="str">
        <f ca="1"/>
        <v/>
      </c>
      <c r="AF655" s="4" t="str">
        <f t="shared" ca="1" si="61"/>
        <v/>
      </c>
      <c r="AI655" s="4" t="str">
        <f>IFERROR(VLOOKUP(AG655,$A:$C,4,0),"")</f>
        <v/>
      </c>
      <c r="AL655" s="4" t="str">
        <f>IFERROR(VLOOKUP(AJ655,$A:$C,4,0),"")</f>
        <v/>
      </c>
      <c r="AM655" s="8" t="str" cm="1">
        <f t="array" ref="AM655">IFERROR(INDEX($A$4:$N$1000,SMALL(IF((INDEX(MID($A$4:$N$1000,1,2),,11)&lt;&gt;"NN")*(INDEX($A$4:$N$1000,,13)&gt;=0)*(INDEX($A$4:$N$1000,,13)&lt;50)*(INDEX($A$4:$N$1000,,13)&lt;&gt;""),MATCH(ROW($A$4:$N$1000),ROW($A$4:$N$1000)),""),ROWS($A$4:A655)),COLUMNS($A$1:A652)),"")</f>
        <v/>
      </c>
      <c r="AN655" s="4" t="str">
        <f>IFERROR(VLOOKUP(AM655,$A:$N,13,0),"")</f>
        <v/>
      </c>
      <c r="AO655" s="4" t="str">
        <f ca="1"/>
        <v/>
      </c>
      <c r="AP655" s="4" t="str">
        <f ca="1"/>
        <v/>
      </c>
      <c r="AQ655" s="4" t="str">
        <f t="shared" ca="1" si="62"/>
        <v/>
      </c>
      <c r="AT655" s="4" t="str">
        <f>IFERROR(VLOOKUP(AR655,$A:$C,4,0),"")</f>
        <v/>
      </c>
      <c r="AU655" s="8" t="str" cm="1">
        <f t="array" ref="AU655">IFERROR(INDEX($A$4:$N$1000,SMALL(IF((INDEX(MID($A$4:$N$1000,1,2),,11)="NN")*(INDEX($A$4:$N$1000,,13)&gt;=0)*(INDEX($A$4:$N$1000,,13)&lt;&gt;""),MATCH(ROW($A$4:$N$1000),ROW($A$4:$N$1000)),""),ROWS($A$4:A655)),COLUMNS($A$1:A652)),"")</f>
        <v/>
      </c>
      <c r="AV655" s="4" t="str">
        <f>IFERROR(VLOOKUP(AU655,$A:$N,13,0),"")</f>
        <v/>
      </c>
      <c r="AW655" s="4" t="str">
        <f ca="1"/>
        <v/>
      </c>
      <c r="AX655" s="4" t="str">
        <f ca="1"/>
        <v/>
      </c>
      <c r="AY655" s="4" t="str">
        <f ca="1">IFERROR(VLOOKUP(AW655,$A:$C,4,0),"")</f>
        <v/>
      </c>
    </row>
    <row r="656" spans="1:5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 s="20"/>
      <c r="Q656" s="4" t="str" cm="1">
        <f t="array" ref="Q656">IFERROR(INDEX($A$4:$N$1000,SMALL(IF((INDEX(MID($A$4:$N$1000,1,2),,11)&lt;&gt;"NN")*(INDEX($A$4:$N$1000,,13)&gt;=100)*(INDEX($A$4:$N$1000,,13)&lt;&gt;""),MATCH(ROW($A$4:$N$1000),ROW($A$4:$N$1000)),""),ROWS($A$4:A656)),COLUMNS($A$1:A653)),"")</f>
        <v/>
      </c>
      <c r="R656" s="4" t="str">
        <f>IFERROR(VLOOKUP(Q656,$A:$N,13,0),"")</f>
        <v/>
      </c>
      <c r="S656" s="4" t="str">
        <f ca="1"/>
        <v/>
      </c>
      <c r="T656" s="4" t="str">
        <f ca="1"/>
        <v/>
      </c>
      <c r="U656" s="4" t="str">
        <f t="shared" ca="1" si="59"/>
        <v/>
      </c>
      <c r="X656" s="4" t="str">
        <f>IFERROR(VLOOKUP(V656,$A:$C,4,0),"")</f>
        <v/>
      </c>
      <c r="AA656" s="4" t="str">
        <f t="shared" si="60"/>
        <v/>
      </c>
      <c r="AB656" s="8" t="str" cm="1">
        <f t="array" ref="AB656">IFERROR(INDEX($A$4:$N$1000,SMALL(IF((INDEX(MID($A$4:$N$1000,1,2),,11)&lt;&gt;"NN")*(INDEX($A$4:$N$1000,,13)&gt;=50)*(INDEX($A$4:$N$1000,,13)&lt;100)*(INDEX($A$4:$N$1000,,13)&lt;&gt;""),MATCH(ROW($A$4:$N$1000),ROW($A$4:$N$1000)),""),ROWS($A$4:A656)),COLUMNS($A$1:A653)),"")</f>
        <v/>
      </c>
      <c r="AC656" s="4" t="str">
        <f>IFERROR(VLOOKUP(AB656,$A:$N,13,0),"")</f>
        <v/>
      </c>
      <c r="AD656" s="4" t="str">
        <f ca="1"/>
        <v/>
      </c>
      <c r="AE656" s="4" t="str">
        <f ca="1"/>
        <v/>
      </c>
      <c r="AF656" s="4" t="str">
        <f t="shared" ca="1" si="61"/>
        <v/>
      </c>
      <c r="AI656" s="4" t="str">
        <f>IFERROR(VLOOKUP(AG656,$A:$C,4,0),"")</f>
        <v/>
      </c>
      <c r="AL656" s="4" t="str">
        <f>IFERROR(VLOOKUP(AJ656,$A:$C,4,0),"")</f>
        <v/>
      </c>
      <c r="AM656" s="8" t="str" cm="1">
        <f t="array" ref="AM656">IFERROR(INDEX($A$4:$N$1000,SMALL(IF((INDEX(MID($A$4:$N$1000,1,2),,11)&lt;&gt;"NN")*(INDEX($A$4:$N$1000,,13)&gt;=0)*(INDEX($A$4:$N$1000,,13)&lt;50)*(INDEX($A$4:$N$1000,,13)&lt;&gt;""),MATCH(ROW($A$4:$N$1000),ROW($A$4:$N$1000)),""),ROWS($A$4:A656)),COLUMNS($A$1:A653)),"")</f>
        <v/>
      </c>
      <c r="AN656" s="4" t="str">
        <f>IFERROR(VLOOKUP(AM656,$A:$N,13,0),"")</f>
        <v/>
      </c>
      <c r="AO656" s="4" t="str">
        <f ca="1"/>
        <v/>
      </c>
      <c r="AP656" s="4" t="str">
        <f ca="1"/>
        <v/>
      </c>
      <c r="AQ656" s="4" t="str">
        <f t="shared" ca="1" si="62"/>
        <v/>
      </c>
      <c r="AT656" s="4" t="str">
        <f>IFERROR(VLOOKUP(AR656,$A:$C,4,0),"")</f>
        <v/>
      </c>
      <c r="AU656" s="8" t="str" cm="1">
        <f t="array" ref="AU656">IFERROR(INDEX($A$4:$N$1000,SMALL(IF((INDEX(MID($A$4:$N$1000,1,2),,11)="NN")*(INDEX($A$4:$N$1000,,13)&gt;=0)*(INDEX($A$4:$N$1000,,13)&lt;&gt;""),MATCH(ROW($A$4:$N$1000),ROW($A$4:$N$1000)),""),ROWS($A$4:A656)),COLUMNS($A$1:A653)),"")</f>
        <v/>
      </c>
      <c r="AV656" s="4" t="str">
        <f>IFERROR(VLOOKUP(AU656,$A:$N,13,0),"")</f>
        <v/>
      </c>
      <c r="AW656" s="4" t="str">
        <f ca="1"/>
        <v/>
      </c>
      <c r="AX656" s="4" t="str">
        <f ca="1"/>
        <v/>
      </c>
      <c r="AY656" s="4" t="str">
        <f ca="1">IFERROR(VLOOKUP(AW656,$A:$C,4,0),"")</f>
        <v/>
      </c>
    </row>
    <row r="657" spans="1:5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 s="20"/>
      <c r="Q657" s="4" t="str" cm="1">
        <f t="array" ref="Q657">IFERROR(INDEX($A$4:$N$1000,SMALL(IF((INDEX(MID($A$4:$N$1000,1,2),,11)&lt;&gt;"NN")*(INDEX($A$4:$N$1000,,13)&gt;=100)*(INDEX($A$4:$N$1000,,13)&lt;&gt;""),MATCH(ROW($A$4:$N$1000),ROW($A$4:$N$1000)),""),ROWS($A$4:A657)),COLUMNS($A$1:A654)),"")</f>
        <v/>
      </c>
      <c r="R657" s="4" t="str">
        <f>IFERROR(VLOOKUP(Q657,$A:$N,13,0),"")</f>
        <v/>
      </c>
      <c r="S657" s="4" t="str">
        <f ca="1"/>
        <v/>
      </c>
      <c r="T657" s="4" t="str">
        <f ca="1"/>
        <v/>
      </c>
      <c r="U657" s="4" t="str">
        <f t="shared" ca="1" si="59"/>
        <v/>
      </c>
      <c r="X657" s="4" t="str">
        <f>IFERROR(VLOOKUP(V657,$A:$C,4,0),"")</f>
        <v/>
      </c>
      <c r="AA657" s="4" t="str">
        <f t="shared" si="60"/>
        <v/>
      </c>
      <c r="AB657" s="8" t="str" cm="1">
        <f t="array" ref="AB657">IFERROR(INDEX($A$4:$N$1000,SMALL(IF((INDEX(MID($A$4:$N$1000,1,2),,11)&lt;&gt;"NN")*(INDEX($A$4:$N$1000,,13)&gt;=50)*(INDEX($A$4:$N$1000,,13)&lt;100)*(INDEX($A$4:$N$1000,,13)&lt;&gt;""),MATCH(ROW($A$4:$N$1000),ROW($A$4:$N$1000)),""),ROWS($A$4:A657)),COLUMNS($A$1:A654)),"")</f>
        <v/>
      </c>
      <c r="AC657" s="4" t="str">
        <f>IFERROR(VLOOKUP(AB657,$A:$N,13,0),"")</f>
        <v/>
      </c>
      <c r="AD657" s="4" t="str">
        <f ca="1"/>
        <v/>
      </c>
      <c r="AE657" s="4" t="str">
        <f ca="1"/>
        <v/>
      </c>
      <c r="AF657" s="4" t="str">
        <f t="shared" ca="1" si="61"/>
        <v/>
      </c>
      <c r="AI657" s="4" t="str">
        <f>IFERROR(VLOOKUP(AG657,$A:$C,4,0),"")</f>
        <v/>
      </c>
      <c r="AL657" s="4" t="str">
        <f>IFERROR(VLOOKUP(AJ657,$A:$C,4,0),"")</f>
        <v/>
      </c>
      <c r="AM657" s="8" t="str" cm="1">
        <f t="array" ref="AM657">IFERROR(INDEX($A$4:$N$1000,SMALL(IF((INDEX(MID($A$4:$N$1000,1,2),,11)&lt;&gt;"NN")*(INDEX($A$4:$N$1000,,13)&gt;=0)*(INDEX($A$4:$N$1000,,13)&lt;50)*(INDEX($A$4:$N$1000,,13)&lt;&gt;""),MATCH(ROW($A$4:$N$1000),ROW($A$4:$N$1000)),""),ROWS($A$4:A657)),COLUMNS($A$1:A654)),"")</f>
        <v/>
      </c>
      <c r="AN657" s="4" t="str">
        <f>IFERROR(VLOOKUP(AM657,$A:$N,13,0),"")</f>
        <v/>
      </c>
      <c r="AO657" s="4" t="str">
        <f ca="1"/>
        <v/>
      </c>
      <c r="AP657" s="4" t="str">
        <f ca="1"/>
        <v/>
      </c>
      <c r="AQ657" s="4" t="str">
        <f t="shared" ca="1" si="62"/>
        <v/>
      </c>
      <c r="AT657" s="4" t="str">
        <f>IFERROR(VLOOKUP(AR657,$A:$C,4,0),"")</f>
        <v/>
      </c>
      <c r="AU657" s="8" t="str" cm="1">
        <f t="array" ref="AU657">IFERROR(INDEX($A$4:$N$1000,SMALL(IF((INDEX(MID($A$4:$N$1000,1,2),,11)="NN")*(INDEX($A$4:$N$1000,,13)&gt;=0)*(INDEX($A$4:$N$1000,,13)&lt;&gt;""),MATCH(ROW($A$4:$N$1000),ROW($A$4:$N$1000)),""),ROWS($A$4:A657)),COLUMNS($A$1:A654)),"")</f>
        <v/>
      </c>
      <c r="AV657" s="4" t="str">
        <f>IFERROR(VLOOKUP(AU657,$A:$N,13,0),"")</f>
        <v/>
      </c>
      <c r="AW657" s="4" t="str">
        <f ca="1"/>
        <v/>
      </c>
      <c r="AX657" s="4" t="str">
        <f ca="1"/>
        <v/>
      </c>
      <c r="AY657" s="4" t="str">
        <f ca="1">IFERROR(VLOOKUP(AW657,$A:$C,4,0),"")</f>
        <v/>
      </c>
    </row>
    <row r="658" spans="1:5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 s="20"/>
      <c r="Q658" s="4" t="str" cm="1">
        <f t="array" ref="Q658">IFERROR(INDEX($A$4:$N$1000,SMALL(IF((INDEX(MID($A$4:$N$1000,1,2),,11)&lt;&gt;"NN")*(INDEX($A$4:$N$1000,,13)&gt;=100)*(INDEX($A$4:$N$1000,,13)&lt;&gt;""),MATCH(ROW($A$4:$N$1000),ROW($A$4:$N$1000)),""),ROWS($A$4:A658)),COLUMNS($A$1:A655)),"")</f>
        <v/>
      </c>
      <c r="R658" s="4" t="str">
        <f>IFERROR(VLOOKUP(Q658,$A:$N,13,0),"")</f>
        <v/>
      </c>
      <c r="S658" s="4" t="str">
        <f ca="1"/>
        <v/>
      </c>
      <c r="T658" s="4" t="str">
        <f ca="1"/>
        <v/>
      </c>
      <c r="U658" s="4" t="str">
        <f t="shared" ca="1" si="59"/>
        <v/>
      </c>
      <c r="X658" s="4" t="str">
        <f>IFERROR(VLOOKUP(V658,$A:$C,4,0),"")</f>
        <v/>
      </c>
      <c r="AA658" s="4" t="str">
        <f t="shared" si="60"/>
        <v/>
      </c>
      <c r="AB658" s="8" t="str" cm="1">
        <f t="array" ref="AB658">IFERROR(INDEX($A$4:$N$1000,SMALL(IF((INDEX(MID($A$4:$N$1000,1,2),,11)&lt;&gt;"NN")*(INDEX($A$4:$N$1000,,13)&gt;=50)*(INDEX($A$4:$N$1000,,13)&lt;100)*(INDEX($A$4:$N$1000,,13)&lt;&gt;""),MATCH(ROW($A$4:$N$1000),ROW($A$4:$N$1000)),""),ROWS($A$4:A658)),COLUMNS($A$1:A655)),"")</f>
        <v/>
      </c>
      <c r="AC658" s="4" t="str">
        <f>IFERROR(VLOOKUP(AB658,$A:$N,13,0),"")</f>
        <v/>
      </c>
      <c r="AD658" s="4" t="str">
        <f ca="1"/>
        <v/>
      </c>
      <c r="AE658" s="4" t="str">
        <f ca="1"/>
        <v/>
      </c>
      <c r="AF658" s="4" t="str">
        <f t="shared" ca="1" si="61"/>
        <v/>
      </c>
      <c r="AI658" s="4" t="str">
        <f>IFERROR(VLOOKUP(AG658,$A:$C,4,0),"")</f>
        <v/>
      </c>
      <c r="AL658" s="4" t="str">
        <f>IFERROR(VLOOKUP(AJ658,$A:$C,4,0),"")</f>
        <v/>
      </c>
      <c r="AM658" s="8" t="str" cm="1">
        <f t="array" ref="AM658">IFERROR(INDEX($A$4:$N$1000,SMALL(IF((INDEX(MID($A$4:$N$1000,1,2),,11)&lt;&gt;"NN")*(INDEX($A$4:$N$1000,,13)&gt;=0)*(INDEX($A$4:$N$1000,,13)&lt;50)*(INDEX($A$4:$N$1000,,13)&lt;&gt;""),MATCH(ROW($A$4:$N$1000),ROW($A$4:$N$1000)),""),ROWS($A$4:A658)),COLUMNS($A$1:A655)),"")</f>
        <v/>
      </c>
      <c r="AN658" s="4" t="str">
        <f>IFERROR(VLOOKUP(AM658,$A:$N,13,0),"")</f>
        <v/>
      </c>
      <c r="AO658" s="4" t="str">
        <f ca="1"/>
        <v/>
      </c>
      <c r="AP658" s="4" t="str">
        <f ca="1"/>
        <v/>
      </c>
      <c r="AQ658" s="4" t="str">
        <f t="shared" ca="1" si="62"/>
        <v/>
      </c>
      <c r="AT658" s="4" t="str">
        <f>IFERROR(VLOOKUP(AR658,$A:$C,4,0),"")</f>
        <v/>
      </c>
      <c r="AU658" s="8" t="str" cm="1">
        <f t="array" ref="AU658">IFERROR(INDEX($A$4:$N$1000,SMALL(IF((INDEX(MID($A$4:$N$1000,1,2),,11)="NN")*(INDEX($A$4:$N$1000,,13)&gt;=0)*(INDEX($A$4:$N$1000,,13)&lt;&gt;""),MATCH(ROW($A$4:$N$1000),ROW($A$4:$N$1000)),""),ROWS($A$4:A658)),COLUMNS($A$1:A655)),"")</f>
        <v/>
      </c>
      <c r="AV658" s="4" t="str">
        <f>IFERROR(VLOOKUP(AU658,$A:$N,13,0),"")</f>
        <v/>
      </c>
      <c r="AW658" s="4" t="str">
        <f ca="1"/>
        <v/>
      </c>
      <c r="AX658" s="4" t="str">
        <f ca="1"/>
        <v/>
      </c>
      <c r="AY658" s="4" t="str">
        <f ca="1">IFERROR(VLOOKUP(AW658,$A:$C,4,0),"")</f>
        <v/>
      </c>
    </row>
    <row r="659" spans="1:5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 s="20"/>
      <c r="Q659" s="4" t="str" cm="1">
        <f t="array" ref="Q659">IFERROR(INDEX($A$4:$N$1000,SMALL(IF((INDEX(MID($A$4:$N$1000,1,2),,11)&lt;&gt;"NN")*(INDEX($A$4:$N$1000,,13)&gt;=100)*(INDEX($A$4:$N$1000,,13)&lt;&gt;""),MATCH(ROW($A$4:$N$1000),ROW($A$4:$N$1000)),""),ROWS($A$4:A659)),COLUMNS($A$1:A656)),"")</f>
        <v/>
      </c>
      <c r="R659" s="4" t="str">
        <f>IFERROR(VLOOKUP(Q659,$A:$N,13,0),"")</f>
        <v/>
      </c>
      <c r="S659" s="4" t="str">
        <f ca="1"/>
        <v/>
      </c>
      <c r="T659" s="4" t="str">
        <f ca="1"/>
        <v/>
      </c>
      <c r="U659" s="4" t="str">
        <f t="shared" ca="1" si="59"/>
        <v/>
      </c>
      <c r="X659" s="4" t="str">
        <f>IFERROR(VLOOKUP(V659,$A:$C,4,0),"")</f>
        <v/>
      </c>
      <c r="AA659" s="4" t="str">
        <f t="shared" si="60"/>
        <v/>
      </c>
      <c r="AB659" s="8" t="str" cm="1">
        <f t="array" ref="AB659">IFERROR(INDEX($A$4:$N$1000,SMALL(IF((INDEX(MID($A$4:$N$1000,1,2),,11)&lt;&gt;"NN")*(INDEX($A$4:$N$1000,,13)&gt;=50)*(INDEX($A$4:$N$1000,,13)&lt;100)*(INDEX($A$4:$N$1000,,13)&lt;&gt;""),MATCH(ROW($A$4:$N$1000),ROW($A$4:$N$1000)),""),ROWS($A$4:A659)),COLUMNS($A$1:A656)),"")</f>
        <v/>
      </c>
      <c r="AC659" s="4" t="str">
        <f>IFERROR(VLOOKUP(AB659,$A:$N,13,0),"")</f>
        <v/>
      </c>
      <c r="AD659" s="4" t="str">
        <f ca="1"/>
        <v/>
      </c>
      <c r="AE659" s="4" t="str">
        <f ca="1"/>
        <v/>
      </c>
      <c r="AF659" s="4" t="str">
        <f t="shared" ca="1" si="61"/>
        <v/>
      </c>
      <c r="AI659" s="4" t="str">
        <f>IFERROR(VLOOKUP(AG659,$A:$C,4,0),"")</f>
        <v/>
      </c>
      <c r="AL659" s="4" t="str">
        <f>IFERROR(VLOOKUP(AJ659,$A:$C,4,0),"")</f>
        <v/>
      </c>
      <c r="AM659" s="8" t="str" cm="1">
        <f t="array" ref="AM659">IFERROR(INDEX($A$4:$N$1000,SMALL(IF((INDEX(MID($A$4:$N$1000,1,2),,11)&lt;&gt;"NN")*(INDEX($A$4:$N$1000,,13)&gt;=0)*(INDEX($A$4:$N$1000,,13)&lt;50)*(INDEX($A$4:$N$1000,,13)&lt;&gt;""),MATCH(ROW($A$4:$N$1000),ROW($A$4:$N$1000)),""),ROWS($A$4:A659)),COLUMNS($A$1:A656)),"")</f>
        <v/>
      </c>
      <c r="AN659" s="4" t="str">
        <f>IFERROR(VLOOKUP(AM659,$A:$N,13,0),"")</f>
        <v/>
      </c>
      <c r="AO659" s="4" t="str">
        <f ca="1"/>
        <v/>
      </c>
      <c r="AP659" s="4" t="str">
        <f ca="1"/>
        <v/>
      </c>
      <c r="AQ659" s="4" t="str">
        <f t="shared" ca="1" si="62"/>
        <v/>
      </c>
      <c r="AT659" s="4" t="str">
        <f>IFERROR(VLOOKUP(AR659,$A:$C,4,0),"")</f>
        <v/>
      </c>
      <c r="AU659" s="8" t="str" cm="1">
        <f t="array" ref="AU659">IFERROR(INDEX($A$4:$N$1000,SMALL(IF((INDEX(MID($A$4:$N$1000,1,2),,11)="NN")*(INDEX($A$4:$N$1000,,13)&gt;=0)*(INDEX($A$4:$N$1000,,13)&lt;&gt;""),MATCH(ROW($A$4:$N$1000),ROW($A$4:$N$1000)),""),ROWS($A$4:A659)),COLUMNS($A$1:A656)),"")</f>
        <v/>
      </c>
      <c r="AV659" s="4" t="str">
        <f>IFERROR(VLOOKUP(AU659,$A:$N,13,0),"")</f>
        <v/>
      </c>
      <c r="AW659" s="4" t="str">
        <f ca="1"/>
        <v/>
      </c>
      <c r="AX659" s="4" t="str">
        <f ca="1"/>
        <v/>
      </c>
      <c r="AY659" s="4" t="str">
        <f ca="1">IFERROR(VLOOKUP(AW659,$A:$C,4,0),"")</f>
        <v/>
      </c>
    </row>
    <row r="660" spans="1:5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 s="20"/>
      <c r="Q660" s="4" t="str" cm="1">
        <f t="array" ref="Q660">IFERROR(INDEX($A$4:$N$1000,SMALL(IF((INDEX(MID($A$4:$N$1000,1,2),,11)&lt;&gt;"NN")*(INDEX($A$4:$N$1000,,13)&gt;=100)*(INDEX($A$4:$N$1000,,13)&lt;&gt;""),MATCH(ROW($A$4:$N$1000),ROW($A$4:$N$1000)),""),ROWS($A$4:A660)),COLUMNS($A$1:A657)),"")</f>
        <v/>
      </c>
      <c r="R660" s="4" t="str">
        <f>IFERROR(VLOOKUP(Q660,$A:$N,13,0),"")</f>
        <v/>
      </c>
      <c r="S660" s="4" t="str">
        <f ca="1"/>
        <v/>
      </c>
      <c r="T660" s="4" t="str">
        <f ca="1"/>
        <v/>
      </c>
      <c r="U660" s="4" t="str">
        <f t="shared" ca="1" si="59"/>
        <v/>
      </c>
      <c r="X660" s="4" t="str">
        <f>IFERROR(VLOOKUP(V660,$A:$C,4,0),"")</f>
        <v/>
      </c>
      <c r="AA660" s="4" t="str">
        <f t="shared" si="60"/>
        <v/>
      </c>
      <c r="AB660" s="8" t="str" cm="1">
        <f t="array" ref="AB660">IFERROR(INDEX($A$4:$N$1000,SMALL(IF((INDEX(MID($A$4:$N$1000,1,2),,11)&lt;&gt;"NN")*(INDEX($A$4:$N$1000,,13)&gt;=50)*(INDEX($A$4:$N$1000,,13)&lt;100)*(INDEX($A$4:$N$1000,,13)&lt;&gt;""),MATCH(ROW($A$4:$N$1000),ROW($A$4:$N$1000)),""),ROWS($A$4:A660)),COLUMNS($A$1:A657)),"")</f>
        <v/>
      </c>
      <c r="AC660" s="4" t="str">
        <f>IFERROR(VLOOKUP(AB660,$A:$N,13,0),"")</f>
        <v/>
      </c>
      <c r="AD660" s="4" t="str">
        <f ca="1"/>
        <v/>
      </c>
      <c r="AE660" s="4" t="str">
        <f ca="1"/>
        <v/>
      </c>
      <c r="AF660" s="4" t="str">
        <f t="shared" ca="1" si="61"/>
        <v/>
      </c>
      <c r="AI660" s="4" t="str">
        <f>IFERROR(VLOOKUP(AG660,$A:$C,4,0),"")</f>
        <v/>
      </c>
      <c r="AL660" s="4" t="str">
        <f>IFERROR(VLOOKUP(AJ660,$A:$C,4,0),"")</f>
        <v/>
      </c>
      <c r="AM660" s="8" t="str" cm="1">
        <f t="array" ref="AM660">IFERROR(INDEX($A$4:$N$1000,SMALL(IF((INDEX(MID($A$4:$N$1000,1,2),,11)&lt;&gt;"NN")*(INDEX($A$4:$N$1000,,13)&gt;=0)*(INDEX($A$4:$N$1000,,13)&lt;50)*(INDEX($A$4:$N$1000,,13)&lt;&gt;""),MATCH(ROW($A$4:$N$1000),ROW($A$4:$N$1000)),""),ROWS($A$4:A660)),COLUMNS($A$1:A657)),"")</f>
        <v/>
      </c>
      <c r="AN660" s="4" t="str">
        <f>IFERROR(VLOOKUP(AM660,$A:$N,13,0),"")</f>
        <v/>
      </c>
      <c r="AO660" s="4" t="str">
        <f ca="1"/>
        <v/>
      </c>
      <c r="AP660" s="4" t="str">
        <f ca="1"/>
        <v/>
      </c>
      <c r="AQ660" s="4" t="str">
        <f t="shared" ca="1" si="62"/>
        <v/>
      </c>
      <c r="AT660" s="4" t="str">
        <f>IFERROR(VLOOKUP(AR660,$A:$C,4,0),"")</f>
        <v/>
      </c>
      <c r="AU660" s="8" t="str" cm="1">
        <f t="array" ref="AU660">IFERROR(INDEX($A$4:$N$1000,SMALL(IF((INDEX(MID($A$4:$N$1000,1,2),,11)="NN")*(INDEX($A$4:$N$1000,,13)&gt;=0)*(INDEX($A$4:$N$1000,,13)&lt;&gt;""),MATCH(ROW($A$4:$N$1000),ROW($A$4:$N$1000)),""),ROWS($A$4:A660)),COLUMNS($A$1:A657)),"")</f>
        <v/>
      </c>
      <c r="AV660" s="4" t="str">
        <f>IFERROR(VLOOKUP(AU660,$A:$N,13,0),"")</f>
        <v/>
      </c>
      <c r="AW660" s="4" t="str">
        <f ca="1"/>
        <v/>
      </c>
      <c r="AX660" s="4" t="str">
        <f ca="1"/>
        <v/>
      </c>
      <c r="AY660" s="4" t="str">
        <f ca="1">IFERROR(VLOOKUP(AW660,$A:$C,4,0),"")</f>
        <v/>
      </c>
    </row>
    <row r="661" spans="1:5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 s="20"/>
      <c r="Q661" s="4" t="str" cm="1">
        <f t="array" ref="Q661">IFERROR(INDEX($A$4:$N$1000,SMALL(IF((INDEX(MID($A$4:$N$1000,1,2),,11)&lt;&gt;"NN")*(INDEX($A$4:$N$1000,,13)&gt;=100)*(INDEX($A$4:$N$1000,,13)&lt;&gt;""),MATCH(ROW($A$4:$N$1000),ROW($A$4:$N$1000)),""),ROWS($A$4:A661)),COLUMNS($A$1:A658)),"")</f>
        <v/>
      </c>
      <c r="R661" s="4" t="str">
        <f>IFERROR(VLOOKUP(Q661,$A:$N,13,0),"")</f>
        <v/>
      </c>
      <c r="S661" s="4" t="str">
        <f ca="1"/>
        <v/>
      </c>
      <c r="T661" s="4" t="str">
        <f ca="1"/>
        <v/>
      </c>
      <c r="U661" s="4" t="str">
        <f t="shared" ca="1" si="59"/>
        <v/>
      </c>
      <c r="X661" s="4" t="str">
        <f>IFERROR(VLOOKUP(V661,$A:$C,4,0),"")</f>
        <v/>
      </c>
      <c r="AA661" s="4" t="str">
        <f t="shared" si="60"/>
        <v/>
      </c>
      <c r="AB661" s="8" t="str" cm="1">
        <f t="array" ref="AB661">IFERROR(INDEX($A$4:$N$1000,SMALL(IF((INDEX(MID($A$4:$N$1000,1,2),,11)&lt;&gt;"NN")*(INDEX($A$4:$N$1000,,13)&gt;=50)*(INDEX($A$4:$N$1000,,13)&lt;100)*(INDEX($A$4:$N$1000,,13)&lt;&gt;""),MATCH(ROW($A$4:$N$1000),ROW($A$4:$N$1000)),""),ROWS($A$4:A661)),COLUMNS($A$1:A658)),"")</f>
        <v/>
      </c>
      <c r="AC661" s="4" t="str">
        <f>IFERROR(VLOOKUP(AB661,$A:$N,13,0),"")</f>
        <v/>
      </c>
      <c r="AD661" s="4" t="str">
        <f ca="1"/>
        <v/>
      </c>
      <c r="AE661" s="4" t="str">
        <f ca="1"/>
        <v/>
      </c>
      <c r="AF661" s="4" t="str">
        <f t="shared" ca="1" si="61"/>
        <v/>
      </c>
      <c r="AI661" s="4" t="str">
        <f>IFERROR(VLOOKUP(AG661,$A:$C,4,0),"")</f>
        <v/>
      </c>
      <c r="AL661" s="4" t="str">
        <f>IFERROR(VLOOKUP(AJ661,$A:$C,4,0),"")</f>
        <v/>
      </c>
      <c r="AM661" s="8" t="str" cm="1">
        <f t="array" ref="AM661">IFERROR(INDEX($A$4:$N$1000,SMALL(IF((INDEX(MID($A$4:$N$1000,1,2),,11)&lt;&gt;"NN")*(INDEX($A$4:$N$1000,,13)&gt;=0)*(INDEX($A$4:$N$1000,,13)&lt;50)*(INDEX($A$4:$N$1000,,13)&lt;&gt;""),MATCH(ROW($A$4:$N$1000),ROW($A$4:$N$1000)),""),ROWS($A$4:A661)),COLUMNS($A$1:A658)),"")</f>
        <v/>
      </c>
      <c r="AN661" s="4" t="str">
        <f>IFERROR(VLOOKUP(AM661,$A:$N,13,0),"")</f>
        <v/>
      </c>
      <c r="AO661" s="4" t="str">
        <f ca="1"/>
        <v/>
      </c>
      <c r="AP661" s="4" t="str">
        <f ca="1"/>
        <v/>
      </c>
      <c r="AQ661" s="4" t="str">
        <f t="shared" ca="1" si="62"/>
        <v/>
      </c>
      <c r="AT661" s="4" t="str">
        <f>IFERROR(VLOOKUP(AR661,$A:$C,4,0),"")</f>
        <v/>
      </c>
      <c r="AU661" s="8" t="str" cm="1">
        <f t="array" ref="AU661">IFERROR(INDEX($A$4:$N$1000,SMALL(IF((INDEX(MID($A$4:$N$1000,1,2),,11)="NN")*(INDEX($A$4:$N$1000,,13)&gt;=0)*(INDEX($A$4:$N$1000,,13)&lt;&gt;""),MATCH(ROW($A$4:$N$1000),ROW($A$4:$N$1000)),""),ROWS($A$4:A661)),COLUMNS($A$1:A658)),"")</f>
        <v/>
      </c>
      <c r="AV661" s="4" t="str">
        <f>IFERROR(VLOOKUP(AU661,$A:$N,13,0),"")</f>
        <v/>
      </c>
      <c r="AW661" s="4" t="str">
        <f ca="1"/>
        <v/>
      </c>
      <c r="AX661" s="4" t="str">
        <f ca="1"/>
        <v/>
      </c>
      <c r="AY661" s="4" t="str">
        <f ca="1">IFERROR(VLOOKUP(AW661,$A:$C,4,0),"")</f>
        <v/>
      </c>
    </row>
    <row r="662" spans="1:5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 s="20"/>
      <c r="Q662" s="4" t="str" cm="1">
        <f t="array" ref="Q662">IFERROR(INDEX($A$4:$N$1000,SMALL(IF((INDEX(MID($A$4:$N$1000,1,2),,11)&lt;&gt;"NN")*(INDEX($A$4:$N$1000,,13)&gt;=100)*(INDEX($A$4:$N$1000,,13)&lt;&gt;""),MATCH(ROW($A$4:$N$1000),ROW($A$4:$N$1000)),""),ROWS($A$4:A662)),COLUMNS($A$1:A659)),"")</f>
        <v/>
      </c>
      <c r="R662" s="4" t="str">
        <f>IFERROR(VLOOKUP(Q662,$A:$N,13,0),"")</f>
        <v/>
      </c>
      <c r="S662" s="4" t="str">
        <f ca="1"/>
        <v/>
      </c>
      <c r="T662" s="4" t="str">
        <f ca="1"/>
        <v/>
      </c>
      <c r="U662" s="4" t="str">
        <f t="shared" ca="1" si="59"/>
        <v/>
      </c>
      <c r="X662" s="4" t="str">
        <f>IFERROR(VLOOKUP(V662,$A:$C,4,0),"")</f>
        <v/>
      </c>
      <c r="AA662" s="4" t="str">
        <f t="shared" si="60"/>
        <v/>
      </c>
      <c r="AB662" s="8" t="str" cm="1">
        <f t="array" ref="AB662">IFERROR(INDEX($A$4:$N$1000,SMALL(IF((INDEX(MID($A$4:$N$1000,1,2),,11)&lt;&gt;"NN")*(INDEX($A$4:$N$1000,,13)&gt;=50)*(INDEX($A$4:$N$1000,,13)&lt;100)*(INDEX($A$4:$N$1000,,13)&lt;&gt;""),MATCH(ROW($A$4:$N$1000),ROW($A$4:$N$1000)),""),ROWS($A$4:A662)),COLUMNS($A$1:A659)),"")</f>
        <v/>
      </c>
      <c r="AC662" s="4" t="str">
        <f>IFERROR(VLOOKUP(AB662,$A:$N,13,0),"")</f>
        <v/>
      </c>
      <c r="AD662" s="4" t="str">
        <f ca="1"/>
        <v/>
      </c>
      <c r="AE662" s="4" t="str">
        <f ca="1"/>
        <v/>
      </c>
      <c r="AF662" s="4" t="str">
        <f t="shared" ca="1" si="61"/>
        <v/>
      </c>
      <c r="AI662" s="4" t="str">
        <f>IFERROR(VLOOKUP(AG662,$A:$C,4,0),"")</f>
        <v/>
      </c>
      <c r="AL662" s="4" t="str">
        <f>IFERROR(VLOOKUP(AJ662,$A:$C,4,0),"")</f>
        <v/>
      </c>
      <c r="AM662" s="8" t="str" cm="1">
        <f t="array" ref="AM662">IFERROR(INDEX($A$4:$N$1000,SMALL(IF((INDEX(MID($A$4:$N$1000,1,2),,11)&lt;&gt;"NN")*(INDEX($A$4:$N$1000,,13)&gt;=0)*(INDEX($A$4:$N$1000,,13)&lt;50)*(INDEX($A$4:$N$1000,,13)&lt;&gt;""),MATCH(ROW($A$4:$N$1000),ROW($A$4:$N$1000)),""),ROWS($A$4:A662)),COLUMNS($A$1:A659)),"")</f>
        <v/>
      </c>
      <c r="AN662" s="4" t="str">
        <f>IFERROR(VLOOKUP(AM662,$A:$N,13,0),"")</f>
        <v/>
      </c>
      <c r="AO662" s="4" t="str">
        <f ca="1"/>
        <v/>
      </c>
      <c r="AP662" s="4" t="str">
        <f ca="1"/>
        <v/>
      </c>
      <c r="AQ662" s="4" t="str">
        <f t="shared" ca="1" si="62"/>
        <v/>
      </c>
      <c r="AT662" s="4" t="str">
        <f>IFERROR(VLOOKUP(AR662,$A:$C,4,0),"")</f>
        <v/>
      </c>
      <c r="AU662" s="8" t="str" cm="1">
        <f t="array" ref="AU662">IFERROR(INDEX($A$4:$N$1000,SMALL(IF((INDEX(MID($A$4:$N$1000,1,2),,11)="NN")*(INDEX($A$4:$N$1000,,13)&gt;=0)*(INDEX($A$4:$N$1000,,13)&lt;&gt;""),MATCH(ROW($A$4:$N$1000),ROW($A$4:$N$1000)),""),ROWS($A$4:A662)),COLUMNS($A$1:A659)),"")</f>
        <v/>
      </c>
      <c r="AV662" s="4" t="str">
        <f>IFERROR(VLOOKUP(AU662,$A:$N,13,0),"")</f>
        <v/>
      </c>
      <c r="AW662" s="4" t="str">
        <f ca="1"/>
        <v/>
      </c>
      <c r="AX662" s="4" t="str">
        <f ca="1"/>
        <v/>
      </c>
      <c r="AY662" s="4" t="str">
        <f ca="1">IFERROR(VLOOKUP(AW662,$A:$C,4,0),"")</f>
        <v/>
      </c>
    </row>
    <row r="663" spans="1:5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 s="20"/>
      <c r="Q663" s="4" t="str" cm="1">
        <f t="array" ref="Q663">IFERROR(INDEX($A$4:$N$1000,SMALL(IF((INDEX(MID($A$4:$N$1000,1,2),,11)&lt;&gt;"NN")*(INDEX($A$4:$N$1000,,13)&gt;=100)*(INDEX($A$4:$N$1000,,13)&lt;&gt;""),MATCH(ROW($A$4:$N$1000),ROW($A$4:$N$1000)),""),ROWS($A$4:A663)),COLUMNS($A$1:A660)),"")</f>
        <v/>
      </c>
      <c r="R663" s="4" t="str">
        <f>IFERROR(VLOOKUP(Q663,$A:$N,13,0),"")</f>
        <v/>
      </c>
      <c r="S663" s="4" t="str">
        <f ca="1"/>
        <v/>
      </c>
      <c r="T663" s="4" t="str">
        <f ca="1"/>
        <v/>
      </c>
      <c r="U663" s="4" t="str">
        <f t="shared" ca="1" si="59"/>
        <v/>
      </c>
      <c r="X663" s="4" t="str">
        <f>IFERROR(VLOOKUP(V663,$A:$C,4,0),"")</f>
        <v/>
      </c>
      <c r="AA663" s="4" t="str">
        <f t="shared" si="60"/>
        <v/>
      </c>
      <c r="AB663" s="8" t="str" cm="1">
        <f t="array" ref="AB663">IFERROR(INDEX($A$4:$N$1000,SMALL(IF((INDEX(MID($A$4:$N$1000,1,2),,11)&lt;&gt;"NN")*(INDEX($A$4:$N$1000,,13)&gt;=50)*(INDEX($A$4:$N$1000,,13)&lt;100)*(INDEX($A$4:$N$1000,,13)&lt;&gt;""),MATCH(ROW($A$4:$N$1000),ROW($A$4:$N$1000)),""),ROWS($A$4:A663)),COLUMNS($A$1:A660)),"")</f>
        <v/>
      </c>
      <c r="AC663" s="4" t="str">
        <f>IFERROR(VLOOKUP(AB663,$A:$N,13,0),"")</f>
        <v/>
      </c>
      <c r="AD663" s="4" t="str">
        <f ca="1"/>
        <v/>
      </c>
      <c r="AE663" s="4" t="str">
        <f ca="1"/>
        <v/>
      </c>
      <c r="AF663" s="4" t="str">
        <f t="shared" ca="1" si="61"/>
        <v/>
      </c>
      <c r="AI663" s="4" t="str">
        <f>IFERROR(VLOOKUP(AG663,$A:$C,4,0),"")</f>
        <v/>
      </c>
      <c r="AL663" s="4" t="str">
        <f>IFERROR(VLOOKUP(AJ663,$A:$C,4,0),"")</f>
        <v/>
      </c>
      <c r="AM663" s="8" t="str" cm="1">
        <f t="array" ref="AM663">IFERROR(INDEX($A$4:$N$1000,SMALL(IF((INDEX(MID($A$4:$N$1000,1,2),,11)&lt;&gt;"NN")*(INDEX($A$4:$N$1000,,13)&gt;=0)*(INDEX($A$4:$N$1000,,13)&lt;50)*(INDEX($A$4:$N$1000,,13)&lt;&gt;""),MATCH(ROW($A$4:$N$1000),ROW($A$4:$N$1000)),""),ROWS($A$4:A663)),COLUMNS($A$1:A660)),"")</f>
        <v/>
      </c>
      <c r="AN663" s="4" t="str">
        <f>IFERROR(VLOOKUP(AM663,$A:$N,13,0),"")</f>
        <v/>
      </c>
      <c r="AO663" s="4" t="str">
        <f ca="1"/>
        <v/>
      </c>
      <c r="AP663" s="4" t="str">
        <f ca="1"/>
        <v/>
      </c>
      <c r="AQ663" s="4" t="str">
        <f t="shared" ca="1" si="62"/>
        <v/>
      </c>
      <c r="AT663" s="4" t="str">
        <f>IFERROR(VLOOKUP(AR663,$A:$C,4,0),"")</f>
        <v/>
      </c>
      <c r="AU663" s="8" t="str" cm="1">
        <f t="array" ref="AU663">IFERROR(INDEX($A$4:$N$1000,SMALL(IF((INDEX(MID($A$4:$N$1000,1,2),,11)="NN")*(INDEX($A$4:$N$1000,,13)&gt;=0)*(INDEX($A$4:$N$1000,,13)&lt;&gt;""),MATCH(ROW($A$4:$N$1000),ROW($A$4:$N$1000)),""),ROWS($A$4:A663)),COLUMNS($A$1:A660)),"")</f>
        <v/>
      </c>
      <c r="AV663" s="4" t="str">
        <f>IFERROR(VLOOKUP(AU663,$A:$N,13,0),"")</f>
        <v/>
      </c>
      <c r="AW663" s="4" t="str">
        <f ca="1"/>
        <v/>
      </c>
      <c r="AX663" s="4" t="str">
        <f ca="1"/>
        <v/>
      </c>
      <c r="AY663" s="4" t="str">
        <f ca="1">IFERROR(VLOOKUP(AW663,$A:$C,4,0),"")</f>
        <v/>
      </c>
    </row>
    <row r="664" spans="1:5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 s="20"/>
      <c r="Q664" s="4" t="str" cm="1">
        <f t="array" ref="Q664">IFERROR(INDEX($A$4:$N$1000,SMALL(IF((INDEX(MID($A$4:$N$1000,1,2),,11)&lt;&gt;"NN")*(INDEX($A$4:$N$1000,,13)&gt;=100)*(INDEX($A$4:$N$1000,,13)&lt;&gt;""),MATCH(ROW($A$4:$N$1000),ROW($A$4:$N$1000)),""),ROWS($A$4:A664)),COLUMNS($A$1:A661)),"")</f>
        <v/>
      </c>
      <c r="R664" s="4" t="str">
        <f>IFERROR(VLOOKUP(Q664,$A:$N,13,0),"")</f>
        <v/>
      </c>
      <c r="S664" s="4" t="str">
        <f ca="1"/>
        <v/>
      </c>
      <c r="T664" s="4" t="str">
        <f ca="1"/>
        <v/>
      </c>
      <c r="U664" s="4" t="str">
        <f t="shared" ca="1" si="59"/>
        <v/>
      </c>
      <c r="X664" s="4" t="str">
        <f>IFERROR(VLOOKUP(V664,$A:$C,4,0),"")</f>
        <v/>
      </c>
      <c r="AA664" s="4" t="str">
        <f t="shared" si="60"/>
        <v/>
      </c>
      <c r="AB664" s="8" t="str" cm="1">
        <f t="array" ref="AB664">IFERROR(INDEX($A$4:$N$1000,SMALL(IF((INDEX(MID($A$4:$N$1000,1,2),,11)&lt;&gt;"NN")*(INDEX($A$4:$N$1000,,13)&gt;=50)*(INDEX($A$4:$N$1000,,13)&lt;100)*(INDEX($A$4:$N$1000,,13)&lt;&gt;""),MATCH(ROW($A$4:$N$1000),ROW($A$4:$N$1000)),""),ROWS($A$4:A664)),COLUMNS($A$1:A661)),"")</f>
        <v/>
      </c>
      <c r="AC664" s="4" t="str">
        <f>IFERROR(VLOOKUP(AB664,$A:$N,13,0),"")</f>
        <v/>
      </c>
      <c r="AD664" s="4" t="str">
        <f ca="1"/>
        <v/>
      </c>
      <c r="AE664" s="4" t="str">
        <f ca="1"/>
        <v/>
      </c>
      <c r="AF664" s="4" t="str">
        <f t="shared" ca="1" si="61"/>
        <v/>
      </c>
      <c r="AI664" s="4" t="str">
        <f>IFERROR(VLOOKUP(AG664,$A:$C,4,0),"")</f>
        <v/>
      </c>
      <c r="AL664" s="4" t="str">
        <f>IFERROR(VLOOKUP(AJ664,$A:$C,4,0),"")</f>
        <v/>
      </c>
      <c r="AM664" s="8" t="str" cm="1">
        <f t="array" ref="AM664">IFERROR(INDEX($A$4:$N$1000,SMALL(IF((INDEX(MID($A$4:$N$1000,1,2),,11)&lt;&gt;"NN")*(INDEX($A$4:$N$1000,,13)&gt;=0)*(INDEX($A$4:$N$1000,,13)&lt;50)*(INDEX($A$4:$N$1000,,13)&lt;&gt;""),MATCH(ROW($A$4:$N$1000),ROW($A$4:$N$1000)),""),ROWS($A$4:A664)),COLUMNS($A$1:A661)),"")</f>
        <v/>
      </c>
      <c r="AN664" s="4" t="str">
        <f>IFERROR(VLOOKUP(AM664,$A:$N,13,0),"")</f>
        <v/>
      </c>
      <c r="AO664" s="4" t="str">
        <f ca="1"/>
        <v/>
      </c>
      <c r="AP664" s="4" t="str">
        <f ca="1"/>
        <v/>
      </c>
      <c r="AQ664" s="4" t="str">
        <f t="shared" ca="1" si="62"/>
        <v/>
      </c>
      <c r="AT664" s="4" t="str">
        <f>IFERROR(VLOOKUP(AR664,$A:$C,4,0),"")</f>
        <v/>
      </c>
      <c r="AU664" s="8" t="str" cm="1">
        <f t="array" ref="AU664">IFERROR(INDEX($A$4:$N$1000,SMALL(IF((INDEX(MID($A$4:$N$1000,1,2),,11)="NN")*(INDEX($A$4:$N$1000,,13)&gt;=0)*(INDEX($A$4:$N$1000,,13)&lt;&gt;""),MATCH(ROW($A$4:$N$1000),ROW($A$4:$N$1000)),""),ROWS($A$4:A664)),COLUMNS($A$1:A661)),"")</f>
        <v/>
      </c>
      <c r="AV664" s="4" t="str">
        <f>IFERROR(VLOOKUP(AU664,$A:$N,13,0),"")</f>
        <v/>
      </c>
      <c r="AW664" s="4" t="str">
        <f ca="1"/>
        <v/>
      </c>
      <c r="AX664" s="4" t="str">
        <f ca="1"/>
        <v/>
      </c>
      <c r="AY664" s="4" t="str">
        <f ca="1">IFERROR(VLOOKUP(AW664,$A:$C,4,0),"")</f>
        <v/>
      </c>
    </row>
    <row r="665" spans="1:5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 s="20"/>
      <c r="Q665" s="4" t="str" cm="1">
        <f t="array" ref="Q665">IFERROR(INDEX($A$4:$N$1000,SMALL(IF((INDEX(MID($A$4:$N$1000,1,2),,11)&lt;&gt;"NN")*(INDEX($A$4:$N$1000,,13)&gt;=100)*(INDEX($A$4:$N$1000,,13)&lt;&gt;""),MATCH(ROW($A$4:$N$1000),ROW($A$4:$N$1000)),""),ROWS($A$4:A665)),COLUMNS($A$1:A662)),"")</f>
        <v/>
      </c>
      <c r="R665" s="4" t="str">
        <f>IFERROR(VLOOKUP(Q665,$A:$N,13,0),"")</f>
        <v/>
      </c>
      <c r="S665" s="4" t="str">
        <f ca="1"/>
        <v/>
      </c>
      <c r="T665" s="4" t="str">
        <f ca="1"/>
        <v/>
      </c>
      <c r="U665" s="4" t="str">
        <f t="shared" ca="1" si="59"/>
        <v/>
      </c>
      <c r="X665" s="4" t="str">
        <f>IFERROR(VLOOKUP(V665,$A:$C,4,0),"")</f>
        <v/>
      </c>
      <c r="AA665" s="4" t="str">
        <f t="shared" si="60"/>
        <v/>
      </c>
      <c r="AB665" s="8" t="str" cm="1">
        <f t="array" ref="AB665">IFERROR(INDEX($A$4:$N$1000,SMALL(IF((INDEX(MID($A$4:$N$1000,1,2),,11)&lt;&gt;"NN")*(INDEX($A$4:$N$1000,,13)&gt;=50)*(INDEX($A$4:$N$1000,,13)&lt;100)*(INDEX($A$4:$N$1000,,13)&lt;&gt;""),MATCH(ROW($A$4:$N$1000),ROW($A$4:$N$1000)),""),ROWS($A$4:A665)),COLUMNS($A$1:A662)),"")</f>
        <v/>
      </c>
      <c r="AC665" s="4" t="str">
        <f>IFERROR(VLOOKUP(AB665,$A:$N,13,0),"")</f>
        <v/>
      </c>
      <c r="AD665" s="4" t="str">
        <f ca="1"/>
        <v/>
      </c>
      <c r="AE665" s="4" t="str">
        <f ca="1"/>
        <v/>
      </c>
      <c r="AF665" s="4" t="str">
        <f t="shared" ca="1" si="61"/>
        <v/>
      </c>
      <c r="AI665" s="4" t="str">
        <f>IFERROR(VLOOKUP(AG665,$A:$C,4,0),"")</f>
        <v/>
      </c>
      <c r="AL665" s="4" t="str">
        <f>IFERROR(VLOOKUP(AJ665,$A:$C,4,0),"")</f>
        <v/>
      </c>
      <c r="AM665" s="8" t="str" cm="1">
        <f t="array" ref="AM665">IFERROR(INDEX($A$4:$N$1000,SMALL(IF((INDEX(MID($A$4:$N$1000,1,2),,11)&lt;&gt;"NN")*(INDEX($A$4:$N$1000,,13)&gt;=0)*(INDEX($A$4:$N$1000,,13)&lt;50)*(INDEX($A$4:$N$1000,,13)&lt;&gt;""),MATCH(ROW($A$4:$N$1000),ROW($A$4:$N$1000)),""),ROWS($A$4:A665)),COLUMNS($A$1:A662)),"")</f>
        <v/>
      </c>
      <c r="AN665" s="4" t="str">
        <f>IFERROR(VLOOKUP(AM665,$A:$N,13,0),"")</f>
        <v/>
      </c>
      <c r="AO665" s="4" t="str">
        <f ca="1"/>
        <v/>
      </c>
      <c r="AP665" s="4" t="str">
        <f ca="1"/>
        <v/>
      </c>
      <c r="AQ665" s="4" t="str">
        <f t="shared" ca="1" si="62"/>
        <v/>
      </c>
      <c r="AT665" s="4" t="str">
        <f>IFERROR(VLOOKUP(AR665,$A:$C,4,0),"")</f>
        <v/>
      </c>
      <c r="AU665" s="8" t="str" cm="1">
        <f t="array" ref="AU665">IFERROR(INDEX($A$4:$N$1000,SMALL(IF((INDEX(MID($A$4:$N$1000,1,2),,11)="NN")*(INDEX($A$4:$N$1000,,13)&gt;=0)*(INDEX($A$4:$N$1000,,13)&lt;&gt;""),MATCH(ROW($A$4:$N$1000),ROW($A$4:$N$1000)),""),ROWS($A$4:A665)),COLUMNS($A$1:A662)),"")</f>
        <v/>
      </c>
      <c r="AV665" s="4" t="str">
        <f>IFERROR(VLOOKUP(AU665,$A:$N,13,0),"")</f>
        <v/>
      </c>
      <c r="AW665" s="4" t="str">
        <f ca="1"/>
        <v/>
      </c>
      <c r="AX665" s="4" t="str">
        <f ca="1"/>
        <v/>
      </c>
      <c r="AY665" s="4" t="str">
        <f ca="1">IFERROR(VLOOKUP(AW665,$A:$C,4,0),"")</f>
        <v/>
      </c>
    </row>
    <row r="666" spans="1:5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 s="20"/>
      <c r="Q666" s="4" t="str" cm="1">
        <f t="array" ref="Q666">IFERROR(INDEX($A$4:$N$1000,SMALL(IF((INDEX(MID($A$4:$N$1000,1,2),,11)&lt;&gt;"NN")*(INDEX($A$4:$N$1000,,13)&gt;=100)*(INDEX($A$4:$N$1000,,13)&lt;&gt;""),MATCH(ROW($A$4:$N$1000),ROW($A$4:$N$1000)),""),ROWS($A$4:A666)),COLUMNS($A$1:A663)),"")</f>
        <v/>
      </c>
      <c r="R666" s="4" t="str">
        <f>IFERROR(VLOOKUP(Q666,$A:$N,13,0),"")</f>
        <v/>
      </c>
      <c r="S666" s="4" t="str">
        <f ca="1"/>
        <v/>
      </c>
      <c r="T666" s="4" t="str">
        <f ca="1"/>
        <v/>
      </c>
      <c r="U666" s="4" t="str">
        <f t="shared" ca="1" si="59"/>
        <v/>
      </c>
      <c r="X666" s="4" t="str">
        <f>IFERROR(VLOOKUP(V666,$A:$C,4,0),"")</f>
        <v/>
      </c>
      <c r="AA666" s="4" t="str">
        <f t="shared" si="60"/>
        <v/>
      </c>
      <c r="AB666" s="8" t="str" cm="1">
        <f t="array" ref="AB666">IFERROR(INDEX($A$4:$N$1000,SMALL(IF((INDEX(MID($A$4:$N$1000,1,2),,11)&lt;&gt;"NN")*(INDEX($A$4:$N$1000,,13)&gt;=50)*(INDEX($A$4:$N$1000,,13)&lt;100)*(INDEX($A$4:$N$1000,,13)&lt;&gt;""),MATCH(ROW($A$4:$N$1000),ROW($A$4:$N$1000)),""),ROWS($A$4:A666)),COLUMNS($A$1:A663)),"")</f>
        <v/>
      </c>
      <c r="AC666" s="4" t="str">
        <f>IFERROR(VLOOKUP(AB666,$A:$N,13,0),"")</f>
        <v/>
      </c>
      <c r="AD666" s="4" t="str">
        <f ca="1"/>
        <v/>
      </c>
      <c r="AE666" s="4" t="str">
        <f ca="1"/>
        <v/>
      </c>
      <c r="AF666" s="4" t="str">
        <f t="shared" ca="1" si="61"/>
        <v/>
      </c>
      <c r="AI666" s="4" t="str">
        <f>IFERROR(VLOOKUP(AG666,$A:$C,4,0),"")</f>
        <v/>
      </c>
      <c r="AL666" s="4" t="str">
        <f>IFERROR(VLOOKUP(AJ666,$A:$C,4,0),"")</f>
        <v/>
      </c>
      <c r="AM666" s="8" t="str" cm="1">
        <f t="array" ref="AM666">IFERROR(INDEX($A$4:$N$1000,SMALL(IF((INDEX(MID($A$4:$N$1000,1,2),,11)&lt;&gt;"NN")*(INDEX($A$4:$N$1000,,13)&gt;=0)*(INDEX($A$4:$N$1000,,13)&lt;50)*(INDEX($A$4:$N$1000,,13)&lt;&gt;""),MATCH(ROW($A$4:$N$1000),ROW($A$4:$N$1000)),""),ROWS($A$4:A666)),COLUMNS($A$1:A663)),"")</f>
        <v/>
      </c>
      <c r="AN666" s="4" t="str">
        <f>IFERROR(VLOOKUP(AM666,$A:$N,13,0),"")</f>
        <v/>
      </c>
      <c r="AO666" s="4" t="str">
        <f ca="1"/>
        <v/>
      </c>
      <c r="AP666" s="4" t="str">
        <f ca="1"/>
        <v/>
      </c>
      <c r="AQ666" s="4" t="str">
        <f t="shared" ca="1" si="62"/>
        <v/>
      </c>
      <c r="AT666" s="4" t="str">
        <f>IFERROR(VLOOKUP(AR666,$A:$C,4,0),"")</f>
        <v/>
      </c>
      <c r="AU666" s="8" t="str" cm="1">
        <f t="array" ref="AU666">IFERROR(INDEX($A$4:$N$1000,SMALL(IF((INDEX(MID($A$4:$N$1000,1,2),,11)="NN")*(INDEX($A$4:$N$1000,,13)&gt;=0)*(INDEX($A$4:$N$1000,,13)&lt;&gt;""),MATCH(ROW($A$4:$N$1000),ROW($A$4:$N$1000)),""),ROWS($A$4:A666)),COLUMNS($A$1:A663)),"")</f>
        <v/>
      </c>
      <c r="AV666" s="4" t="str">
        <f>IFERROR(VLOOKUP(AU666,$A:$N,13,0),"")</f>
        <v/>
      </c>
      <c r="AW666" s="4" t="str">
        <f ca="1"/>
        <v/>
      </c>
      <c r="AX666" s="4" t="str">
        <f ca="1"/>
        <v/>
      </c>
      <c r="AY666" s="4" t="str">
        <f ca="1">IFERROR(VLOOKUP(AW666,$A:$C,4,0),"")</f>
        <v/>
      </c>
    </row>
    <row r="667" spans="1:5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 s="20"/>
      <c r="Q667" s="4" t="str" cm="1">
        <f t="array" ref="Q667">IFERROR(INDEX($A$4:$N$1000,SMALL(IF((INDEX(MID($A$4:$N$1000,1,2),,11)&lt;&gt;"NN")*(INDEX($A$4:$N$1000,,13)&gt;=100)*(INDEX($A$4:$N$1000,,13)&lt;&gt;""),MATCH(ROW($A$4:$N$1000),ROW($A$4:$N$1000)),""),ROWS($A$4:A667)),COLUMNS($A$1:A664)),"")</f>
        <v/>
      </c>
      <c r="R667" s="4" t="str">
        <f>IFERROR(VLOOKUP(Q667,$A:$N,13,0),"")</f>
        <v/>
      </c>
      <c r="S667" s="4" t="str">
        <f ca="1"/>
        <v/>
      </c>
      <c r="T667" s="4" t="str">
        <f ca="1"/>
        <v/>
      </c>
      <c r="U667" s="4" t="str">
        <f t="shared" ca="1" si="59"/>
        <v/>
      </c>
      <c r="X667" s="4" t="str">
        <f>IFERROR(VLOOKUP(V667,$A:$C,4,0),"")</f>
        <v/>
      </c>
      <c r="AA667" s="4" t="str">
        <f t="shared" si="60"/>
        <v/>
      </c>
      <c r="AB667" s="8" t="str" cm="1">
        <f t="array" ref="AB667">IFERROR(INDEX($A$4:$N$1000,SMALL(IF((INDEX(MID($A$4:$N$1000,1,2),,11)&lt;&gt;"NN")*(INDEX($A$4:$N$1000,,13)&gt;=50)*(INDEX($A$4:$N$1000,,13)&lt;100)*(INDEX($A$4:$N$1000,,13)&lt;&gt;""),MATCH(ROW($A$4:$N$1000),ROW($A$4:$N$1000)),""),ROWS($A$4:A667)),COLUMNS($A$1:A664)),"")</f>
        <v/>
      </c>
      <c r="AC667" s="4" t="str">
        <f>IFERROR(VLOOKUP(AB667,$A:$N,13,0),"")</f>
        <v/>
      </c>
      <c r="AD667" s="4" t="str">
        <f ca="1"/>
        <v/>
      </c>
      <c r="AE667" s="4" t="str">
        <f ca="1"/>
        <v/>
      </c>
      <c r="AF667" s="4" t="str">
        <f t="shared" ca="1" si="61"/>
        <v/>
      </c>
      <c r="AI667" s="4" t="str">
        <f>IFERROR(VLOOKUP(AG667,$A:$C,4,0),"")</f>
        <v/>
      </c>
      <c r="AL667" s="4" t="str">
        <f>IFERROR(VLOOKUP(AJ667,$A:$C,4,0),"")</f>
        <v/>
      </c>
      <c r="AM667" s="8" t="str" cm="1">
        <f t="array" ref="AM667">IFERROR(INDEX($A$4:$N$1000,SMALL(IF((INDEX(MID($A$4:$N$1000,1,2),,11)&lt;&gt;"NN")*(INDEX($A$4:$N$1000,,13)&gt;=0)*(INDEX($A$4:$N$1000,,13)&lt;50)*(INDEX($A$4:$N$1000,,13)&lt;&gt;""),MATCH(ROW($A$4:$N$1000),ROW($A$4:$N$1000)),""),ROWS($A$4:A667)),COLUMNS($A$1:A664)),"")</f>
        <v/>
      </c>
      <c r="AN667" s="4" t="str">
        <f>IFERROR(VLOOKUP(AM667,$A:$N,13,0),"")</f>
        <v/>
      </c>
      <c r="AO667" s="4" t="str">
        <f ca="1"/>
        <v/>
      </c>
      <c r="AP667" s="4" t="str">
        <f ca="1"/>
        <v/>
      </c>
      <c r="AQ667" s="4" t="str">
        <f t="shared" ca="1" si="62"/>
        <v/>
      </c>
      <c r="AT667" s="4" t="str">
        <f>IFERROR(VLOOKUP(AR667,$A:$C,4,0),"")</f>
        <v/>
      </c>
      <c r="AU667" s="8" t="str" cm="1">
        <f t="array" ref="AU667">IFERROR(INDEX($A$4:$N$1000,SMALL(IF((INDEX(MID($A$4:$N$1000,1,2),,11)="NN")*(INDEX($A$4:$N$1000,,13)&gt;=0)*(INDEX($A$4:$N$1000,,13)&lt;&gt;""),MATCH(ROW($A$4:$N$1000),ROW($A$4:$N$1000)),""),ROWS($A$4:A667)),COLUMNS($A$1:A664)),"")</f>
        <v/>
      </c>
      <c r="AV667" s="4" t="str">
        <f>IFERROR(VLOOKUP(AU667,$A:$N,13,0),"")</f>
        <v/>
      </c>
      <c r="AW667" s="4" t="str">
        <f ca="1"/>
        <v/>
      </c>
      <c r="AX667" s="4" t="str">
        <f ca="1"/>
        <v/>
      </c>
      <c r="AY667" s="4" t="str">
        <f ca="1">IFERROR(VLOOKUP(AW667,$A:$C,4,0),"")</f>
        <v/>
      </c>
    </row>
    <row r="668" spans="1:5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 s="20"/>
      <c r="Q668" s="4" t="str" cm="1">
        <f t="array" ref="Q668">IFERROR(INDEX($A$4:$N$1000,SMALL(IF((INDEX(MID($A$4:$N$1000,1,2),,11)&lt;&gt;"NN")*(INDEX($A$4:$N$1000,,13)&gt;=100)*(INDEX($A$4:$N$1000,,13)&lt;&gt;""),MATCH(ROW($A$4:$N$1000),ROW($A$4:$N$1000)),""),ROWS($A$4:A668)),COLUMNS($A$1:A665)),"")</f>
        <v/>
      </c>
      <c r="R668" s="4" t="str">
        <f>IFERROR(VLOOKUP(Q668,$A:$N,13,0),"")</f>
        <v/>
      </c>
      <c r="S668" s="4" t="str">
        <f ca="1"/>
        <v/>
      </c>
      <c r="T668" s="4" t="str">
        <f ca="1"/>
        <v/>
      </c>
      <c r="U668" s="4" t="str">
        <f t="shared" ca="1" si="59"/>
        <v/>
      </c>
      <c r="X668" s="4" t="str">
        <f>IFERROR(VLOOKUP(V668,$A:$C,4,0),"")</f>
        <v/>
      </c>
      <c r="AA668" s="4" t="str">
        <f t="shared" si="60"/>
        <v/>
      </c>
      <c r="AB668" s="8" t="str" cm="1">
        <f t="array" ref="AB668">IFERROR(INDEX($A$4:$N$1000,SMALL(IF((INDEX(MID($A$4:$N$1000,1,2),,11)&lt;&gt;"NN")*(INDEX($A$4:$N$1000,,13)&gt;=50)*(INDEX($A$4:$N$1000,,13)&lt;100)*(INDEX($A$4:$N$1000,,13)&lt;&gt;""),MATCH(ROW($A$4:$N$1000),ROW($A$4:$N$1000)),""),ROWS($A$4:A668)),COLUMNS($A$1:A665)),"")</f>
        <v/>
      </c>
      <c r="AC668" s="4" t="str">
        <f>IFERROR(VLOOKUP(AB668,$A:$N,13,0),"")</f>
        <v/>
      </c>
      <c r="AD668" s="4" t="str">
        <f ca="1"/>
        <v/>
      </c>
      <c r="AE668" s="4" t="str">
        <f ca="1"/>
        <v/>
      </c>
      <c r="AF668" s="4" t="str">
        <f t="shared" ca="1" si="61"/>
        <v/>
      </c>
      <c r="AI668" s="4" t="str">
        <f>IFERROR(VLOOKUP(AG668,$A:$C,4,0),"")</f>
        <v/>
      </c>
      <c r="AL668" s="4" t="str">
        <f>IFERROR(VLOOKUP(AJ668,$A:$C,4,0),"")</f>
        <v/>
      </c>
      <c r="AM668" s="8" t="str" cm="1">
        <f t="array" ref="AM668">IFERROR(INDEX($A$4:$N$1000,SMALL(IF((INDEX(MID($A$4:$N$1000,1,2),,11)&lt;&gt;"NN")*(INDEX($A$4:$N$1000,,13)&gt;=0)*(INDEX($A$4:$N$1000,,13)&lt;50)*(INDEX($A$4:$N$1000,,13)&lt;&gt;""),MATCH(ROW($A$4:$N$1000),ROW($A$4:$N$1000)),""),ROWS($A$4:A668)),COLUMNS($A$1:A665)),"")</f>
        <v/>
      </c>
      <c r="AN668" s="4" t="str">
        <f>IFERROR(VLOOKUP(AM668,$A:$N,13,0),"")</f>
        <v/>
      </c>
      <c r="AO668" s="4" t="str">
        <f ca="1"/>
        <v/>
      </c>
      <c r="AP668" s="4" t="str">
        <f ca="1"/>
        <v/>
      </c>
      <c r="AQ668" s="4" t="str">
        <f t="shared" ca="1" si="62"/>
        <v/>
      </c>
      <c r="AT668" s="4" t="str">
        <f>IFERROR(VLOOKUP(AR668,$A:$C,4,0),"")</f>
        <v/>
      </c>
      <c r="AU668" s="8" t="str" cm="1">
        <f t="array" ref="AU668">IFERROR(INDEX($A$4:$N$1000,SMALL(IF((INDEX(MID($A$4:$N$1000,1,2),,11)="NN")*(INDEX($A$4:$N$1000,,13)&gt;=0)*(INDEX($A$4:$N$1000,,13)&lt;&gt;""),MATCH(ROW($A$4:$N$1000),ROW($A$4:$N$1000)),""),ROWS($A$4:A668)),COLUMNS($A$1:A665)),"")</f>
        <v/>
      </c>
      <c r="AV668" s="4" t="str">
        <f>IFERROR(VLOOKUP(AU668,$A:$N,13,0),"")</f>
        <v/>
      </c>
      <c r="AW668" s="4" t="str">
        <f ca="1"/>
        <v/>
      </c>
      <c r="AX668" s="4" t="str">
        <f ca="1"/>
        <v/>
      </c>
      <c r="AY668" s="4" t="str">
        <f ca="1">IFERROR(VLOOKUP(AW668,$A:$C,4,0),"")</f>
        <v/>
      </c>
    </row>
    <row r="669" spans="1:5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 s="20"/>
      <c r="Q669" s="4" t="str" cm="1">
        <f t="array" ref="Q669">IFERROR(INDEX($A$4:$N$1000,SMALL(IF((INDEX(MID($A$4:$N$1000,1,2),,11)&lt;&gt;"NN")*(INDEX($A$4:$N$1000,,13)&gt;=100)*(INDEX($A$4:$N$1000,,13)&lt;&gt;""),MATCH(ROW($A$4:$N$1000),ROW($A$4:$N$1000)),""),ROWS($A$4:A669)),COLUMNS($A$1:A666)),"")</f>
        <v/>
      </c>
      <c r="R669" s="4" t="str">
        <f>IFERROR(VLOOKUP(Q669,$A:$N,13,0),"")</f>
        <v/>
      </c>
      <c r="S669" s="4" t="str">
        <f ca="1"/>
        <v/>
      </c>
      <c r="T669" s="4" t="str">
        <f ca="1"/>
        <v/>
      </c>
      <c r="U669" s="4" t="str">
        <f t="shared" ca="1" si="59"/>
        <v/>
      </c>
      <c r="X669" s="4" t="str">
        <f>IFERROR(VLOOKUP(V669,$A:$C,4,0),"")</f>
        <v/>
      </c>
      <c r="AA669" s="4" t="str">
        <f t="shared" si="60"/>
        <v/>
      </c>
      <c r="AB669" s="8" t="str" cm="1">
        <f t="array" ref="AB669">IFERROR(INDEX($A$4:$N$1000,SMALL(IF((INDEX(MID($A$4:$N$1000,1,2),,11)&lt;&gt;"NN")*(INDEX($A$4:$N$1000,,13)&gt;=50)*(INDEX($A$4:$N$1000,,13)&lt;100)*(INDEX($A$4:$N$1000,,13)&lt;&gt;""),MATCH(ROW($A$4:$N$1000),ROW($A$4:$N$1000)),""),ROWS($A$4:A669)),COLUMNS($A$1:A666)),"")</f>
        <v/>
      </c>
      <c r="AC669" s="4" t="str">
        <f>IFERROR(VLOOKUP(AB669,$A:$N,13,0),"")</f>
        <v/>
      </c>
      <c r="AD669" s="4" t="str">
        <f ca="1"/>
        <v/>
      </c>
      <c r="AE669" s="4" t="str">
        <f ca="1"/>
        <v/>
      </c>
      <c r="AF669" s="4" t="str">
        <f t="shared" ca="1" si="61"/>
        <v/>
      </c>
      <c r="AI669" s="4" t="str">
        <f>IFERROR(VLOOKUP(AG669,$A:$C,4,0),"")</f>
        <v/>
      </c>
      <c r="AL669" s="4" t="str">
        <f>IFERROR(VLOOKUP(AJ669,$A:$C,4,0),"")</f>
        <v/>
      </c>
      <c r="AM669" s="8" t="str" cm="1">
        <f t="array" ref="AM669">IFERROR(INDEX($A$4:$N$1000,SMALL(IF((INDEX(MID($A$4:$N$1000,1,2),,11)&lt;&gt;"NN")*(INDEX($A$4:$N$1000,,13)&gt;=0)*(INDEX($A$4:$N$1000,,13)&lt;50)*(INDEX($A$4:$N$1000,,13)&lt;&gt;""),MATCH(ROW($A$4:$N$1000),ROW($A$4:$N$1000)),""),ROWS($A$4:A669)),COLUMNS($A$1:A666)),"")</f>
        <v/>
      </c>
      <c r="AN669" s="4" t="str">
        <f>IFERROR(VLOOKUP(AM669,$A:$N,13,0),"")</f>
        <v/>
      </c>
      <c r="AO669" s="4" t="str">
        <f ca="1"/>
        <v/>
      </c>
      <c r="AP669" s="4" t="str">
        <f ca="1"/>
        <v/>
      </c>
      <c r="AQ669" s="4" t="str">
        <f t="shared" ca="1" si="62"/>
        <v/>
      </c>
      <c r="AT669" s="4" t="str">
        <f>IFERROR(VLOOKUP(AR669,$A:$C,4,0),"")</f>
        <v/>
      </c>
      <c r="AU669" s="8" t="str" cm="1">
        <f t="array" ref="AU669">IFERROR(INDEX($A$4:$N$1000,SMALL(IF((INDEX(MID($A$4:$N$1000,1,2),,11)="NN")*(INDEX($A$4:$N$1000,,13)&gt;=0)*(INDEX($A$4:$N$1000,,13)&lt;&gt;""),MATCH(ROW($A$4:$N$1000),ROW($A$4:$N$1000)),""),ROWS($A$4:A669)),COLUMNS($A$1:A666)),"")</f>
        <v/>
      </c>
      <c r="AV669" s="4" t="str">
        <f>IFERROR(VLOOKUP(AU669,$A:$N,13,0),"")</f>
        <v/>
      </c>
      <c r="AW669" s="4" t="str">
        <f ca="1"/>
        <v/>
      </c>
      <c r="AX669" s="4" t="str">
        <f ca="1"/>
        <v/>
      </c>
      <c r="AY669" s="4" t="str">
        <f ca="1">IFERROR(VLOOKUP(AW669,$A:$C,4,0),"")</f>
        <v/>
      </c>
    </row>
    <row r="670" spans="1:5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 s="20"/>
      <c r="Q670" s="4" t="str" cm="1">
        <f t="array" ref="Q670">IFERROR(INDEX($A$4:$N$1000,SMALL(IF((INDEX(MID($A$4:$N$1000,1,2),,11)&lt;&gt;"NN")*(INDEX($A$4:$N$1000,,13)&gt;=100)*(INDEX($A$4:$N$1000,,13)&lt;&gt;""),MATCH(ROW($A$4:$N$1000),ROW($A$4:$N$1000)),""),ROWS($A$4:A670)),COLUMNS($A$1:A667)),"")</f>
        <v/>
      </c>
      <c r="R670" s="4" t="str">
        <f>IFERROR(VLOOKUP(Q670,$A:$N,13,0),"")</f>
        <v/>
      </c>
      <c r="S670" s="4" t="str">
        <f ca="1"/>
        <v/>
      </c>
      <c r="T670" s="4" t="str">
        <f ca="1"/>
        <v/>
      </c>
      <c r="U670" s="4" t="str">
        <f t="shared" ca="1" si="59"/>
        <v/>
      </c>
      <c r="X670" s="4" t="str">
        <f>IFERROR(VLOOKUP(V670,$A:$C,4,0),"")</f>
        <v/>
      </c>
      <c r="AA670" s="4" t="str">
        <f t="shared" si="60"/>
        <v/>
      </c>
      <c r="AB670" s="8" t="str" cm="1">
        <f t="array" ref="AB670">IFERROR(INDEX($A$4:$N$1000,SMALL(IF((INDEX(MID($A$4:$N$1000,1,2),,11)&lt;&gt;"NN")*(INDEX($A$4:$N$1000,,13)&gt;=50)*(INDEX($A$4:$N$1000,,13)&lt;100)*(INDEX($A$4:$N$1000,,13)&lt;&gt;""),MATCH(ROW($A$4:$N$1000),ROW($A$4:$N$1000)),""),ROWS($A$4:A670)),COLUMNS($A$1:A667)),"")</f>
        <v/>
      </c>
      <c r="AC670" s="4" t="str">
        <f>IFERROR(VLOOKUP(AB670,$A:$N,13,0),"")</f>
        <v/>
      </c>
      <c r="AD670" s="4" t="str">
        <f ca="1"/>
        <v/>
      </c>
      <c r="AE670" s="4" t="str">
        <f ca="1"/>
        <v/>
      </c>
      <c r="AF670" s="4" t="str">
        <f t="shared" ca="1" si="61"/>
        <v/>
      </c>
      <c r="AI670" s="4" t="str">
        <f>IFERROR(VLOOKUP(AG670,$A:$C,4,0),"")</f>
        <v/>
      </c>
      <c r="AL670" s="4" t="str">
        <f>IFERROR(VLOOKUP(AJ670,$A:$C,4,0),"")</f>
        <v/>
      </c>
      <c r="AM670" s="8" t="str" cm="1">
        <f t="array" ref="AM670">IFERROR(INDEX($A$4:$N$1000,SMALL(IF((INDEX(MID($A$4:$N$1000,1,2),,11)&lt;&gt;"NN")*(INDEX($A$4:$N$1000,,13)&gt;=0)*(INDEX($A$4:$N$1000,,13)&lt;50)*(INDEX($A$4:$N$1000,,13)&lt;&gt;""),MATCH(ROW($A$4:$N$1000),ROW($A$4:$N$1000)),""),ROWS($A$4:A670)),COLUMNS($A$1:A667)),"")</f>
        <v/>
      </c>
      <c r="AN670" s="4" t="str">
        <f>IFERROR(VLOOKUP(AM670,$A:$N,13,0),"")</f>
        <v/>
      </c>
      <c r="AO670" s="4" t="str">
        <f ca="1"/>
        <v/>
      </c>
      <c r="AP670" s="4" t="str">
        <f ca="1"/>
        <v/>
      </c>
      <c r="AQ670" s="4" t="str">
        <f t="shared" ca="1" si="62"/>
        <v/>
      </c>
      <c r="AT670" s="4" t="str">
        <f>IFERROR(VLOOKUP(AR670,$A:$C,4,0),"")</f>
        <v/>
      </c>
      <c r="AU670" s="8" t="str" cm="1">
        <f t="array" ref="AU670">IFERROR(INDEX($A$4:$N$1000,SMALL(IF((INDEX(MID($A$4:$N$1000,1,2),,11)="NN")*(INDEX($A$4:$N$1000,,13)&gt;=0)*(INDEX($A$4:$N$1000,,13)&lt;&gt;""),MATCH(ROW($A$4:$N$1000),ROW($A$4:$N$1000)),""),ROWS($A$4:A670)),COLUMNS($A$1:A667)),"")</f>
        <v/>
      </c>
      <c r="AV670" s="4" t="str">
        <f>IFERROR(VLOOKUP(AU670,$A:$N,13,0),"")</f>
        <v/>
      </c>
      <c r="AW670" s="4" t="str">
        <f ca="1"/>
        <v/>
      </c>
      <c r="AX670" s="4" t="str">
        <f ca="1"/>
        <v/>
      </c>
      <c r="AY670" s="4" t="str">
        <f ca="1">IFERROR(VLOOKUP(AW670,$A:$C,4,0),"")</f>
        <v/>
      </c>
    </row>
    <row r="671" spans="1:5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 s="20"/>
      <c r="Q671" s="4" t="str" cm="1">
        <f t="array" ref="Q671">IFERROR(INDEX($A$4:$N$1000,SMALL(IF((INDEX(MID($A$4:$N$1000,1,2),,11)&lt;&gt;"NN")*(INDEX($A$4:$N$1000,,13)&gt;=100)*(INDEX($A$4:$N$1000,,13)&lt;&gt;""),MATCH(ROW($A$4:$N$1000),ROW($A$4:$N$1000)),""),ROWS($A$4:A671)),COLUMNS($A$1:A668)),"")</f>
        <v/>
      </c>
      <c r="R671" s="4" t="str">
        <f>IFERROR(VLOOKUP(Q671,$A:$N,13,0),"")</f>
        <v/>
      </c>
      <c r="S671" s="4" t="str">
        <f ca="1"/>
        <v/>
      </c>
      <c r="T671" s="4" t="str">
        <f ca="1"/>
        <v/>
      </c>
      <c r="U671" s="4" t="str">
        <f t="shared" ca="1" si="59"/>
        <v/>
      </c>
      <c r="X671" s="4" t="str">
        <f>IFERROR(VLOOKUP(V671,$A:$C,4,0),"")</f>
        <v/>
      </c>
      <c r="AA671" s="4" t="str">
        <f t="shared" si="60"/>
        <v/>
      </c>
      <c r="AB671" s="8" t="str" cm="1">
        <f t="array" ref="AB671">IFERROR(INDEX($A$4:$N$1000,SMALL(IF((INDEX(MID($A$4:$N$1000,1,2),,11)&lt;&gt;"NN")*(INDEX($A$4:$N$1000,,13)&gt;=50)*(INDEX($A$4:$N$1000,,13)&lt;100)*(INDEX($A$4:$N$1000,,13)&lt;&gt;""),MATCH(ROW($A$4:$N$1000),ROW($A$4:$N$1000)),""),ROWS($A$4:A671)),COLUMNS($A$1:A668)),"")</f>
        <v/>
      </c>
      <c r="AC671" s="4" t="str">
        <f>IFERROR(VLOOKUP(AB671,$A:$N,13,0),"")</f>
        <v/>
      </c>
      <c r="AD671" s="4" t="str">
        <f ca="1"/>
        <v/>
      </c>
      <c r="AE671" s="4" t="str">
        <f ca="1"/>
        <v/>
      </c>
      <c r="AF671" s="4" t="str">
        <f t="shared" ca="1" si="61"/>
        <v/>
      </c>
      <c r="AI671" s="4" t="str">
        <f>IFERROR(VLOOKUP(AG671,$A:$C,4,0),"")</f>
        <v/>
      </c>
      <c r="AL671" s="4" t="str">
        <f>IFERROR(VLOOKUP(AJ671,$A:$C,4,0),"")</f>
        <v/>
      </c>
      <c r="AM671" s="8" t="str" cm="1">
        <f t="array" ref="AM671">IFERROR(INDEX($A$4:$N$1000,SMALL(IF((INDEX(MID($A$4:$N$1000,1,2),,11)&lt;&gt;"NN")*(INDEX($A$4:$N$1000,,13)&gt;=0)*(INDEX($A$4:$N$1000,,13)&lt;50)*(INDEX($A$4:$N$1000,,13)&lt;&gt;""),MATCH(ROW($A$4:$N$1000),ROW($A$4:$N$1000)),""),ROWS($A$4:A671)),COLUMNS($A$1:A668)),"")</f>
        <v/>
      </c>
      <c r="AN671" s="4" t="str">
        <f>IFERROR(VLOOKUP(AM671,$A:$N,13,0),"")</f>
        <v/>
      </c>
      <c r="AO671" s="4" t="str">
        <f ca="1"/>
        <v/>
      </c>
      <c r="AP671" s="4" t="str">
        <f ca="1"/>
        <v/>
      </c>
      <c r="AQ671" s="4" t="str">
        <f t="shared" ca="1" si="62"/>
        <v/>
      </c>
      <c r="AT671" s="4" t="str">
        <f>IFERROR(VLOOKUP(AR671,$A:$C,4,0),"")</f>
        <v/>
      </c>
      <c r="AU671" s="8" t="str" cm="1">
        <f t="array" ref="AU671">IFERROR(INDEX($A$4:$N$1000,SMALL(IF((INDEX(MID($A$4:$N$1000,1,2),,11)="NN")*(INDEX($A$4:$N$1000,,13)&gt;=0)*(INDEX($A$4:$N$1000,,13)&lt;&gt;""),MATCH(ROW($A$4:$N$1000),ROW($A$4:$N$1000)),""),ROWS($A$4:A671)),COLUMNS($A$1:A668)),"")</f>
        <v/>
      </c>
      <c r="AV671" s="4" t="str">
        <f>IFERROR(VLOOKUP(AU671,$A:$N,13,0),"")</f>
        <v/>
      </c>
      <c r="AW671" s="4" t="str">
        <f ca="1"/>
        <v/>
      </c>
      <c r="AX671" s="4" t="str">
        <f ca="1"/>
        <v/>
      </c>
      <c r="AY671" s="4" t="str">
        <f ca="1">IFERROR(VLOOKUP(AW671,$A:$C,4,0),"")</f>
        <v/>
      </c>
    </row>
    <row r="672" spans="1:5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 s="20"/>
      <c r="Q672" s="4" t="str" cm="1">
        <f t="array" ref="Q672">IFERROR(INDEX($A$4:$N$1000,SMALL(IF((INDEX(MID($A$4:$N$1000,1,2),,11)&lt;&gt;"NN")*(INDEX($A$4:$N$1000,,13)&gt;=100)*(INDEX($A$4:$N$1000,,13)&lt;&gt;""),MATCH(ROW($A$4:$N$1000),ROW($A$4:$N$1000)),""),ROWS($A$4:A672)),COLUMNS($A$1:A669)),"")</f>
        <v/>
      </c>
      <c r="R672" s="4" t="str">
        <f>IFERROR(VLOOKUP(Q672,$A:$N,13,0),"")</f>
        <v/>
      </c>
      <c r="S672" s="4" t="str">
        <f ca="1"/>
        <v/>
      </c>
      <c r="T672" s="4" t="str">
        <f ca="1"/>
        <v/>
      </c>
      <c r="U672" s="4" t="str">
        <f t="shared" ca="1" si="59"/>
        <v/>
      </c>
      <c r="X672" s="4" t="str">
        <f>IFERROR(VLOOKUP(V672,$A:$C,4,0),"")</f>
        <v/>
      </c>
      <c r="AA672" s="4" t="str">
        <f t="shared" si="60"/>
        <v/>
      </c>
      <c r="AB672" s="8" t="str" cm="1">
        <f t="array" ref="AB672">IFERROR(INDEX($A$4:$N$1000,SMALL(IF((INDEX(MID($A$4:$N$1000,1,2),,11)&lt;&gt;"NN")*(INDEX($A$4:$N$1000,,13)&gt;=50)*(INDEX($A$4:$N$1000,,13)&lt;100)*(INDEX($A$4:$N$1000,,13)&lt;&gt;""),MATCH(ROW($A$4:$N$1000),ROW($A$4:$N$1000)),""),ROWS($A$4:A672)),COLUMNS($A$1:A669)),"")</f>
        <v/>
      </c>
      <c r="AC672" s="4" t="str">
        <f>IFERROR(VLOOKUP(AB672,$A:$N,13,0),"")</f>
        <v/>
      </c>
      <c r="AD672" s="4" t="str">
        <f ca="1"/>
        <v/>
      </c>
      <c r="AE672" s="4" t="str">
        <f ca="1"/>
        <v/>
      </c>
      <c r="AF672" s="4" t="str">
        <f t="shared" ca="1" si="61"/>
        <v/>
      </c>
      <c r="AI672" s="4" t="str">
        <f>IFERROR(VLOOKUP(AG672,$A:$C,4,0),"")</f>
        <v/>
      </c>
      <c r="AL672" s="4" t="str">
        <f>IFERROR(VLOOKUP(AJ672,$A:$C,4,0),"")</f>
        <v/>
      </c>
      <c r="AM672" s="8" t="str" cm="1">
        <f t="array" ref="AM672">IFERROR(INDEX($A$4:$N$1000,SMALL(IF((INDEX(MID($A$4:$N$1000,1,2),,11)&lt;&gt;"NN")*(INDEX($A$4:$N$1000,,13)&gt;=0)*(INDEX($A$4:$N$1000,,13)&lt;50)*(INDEX($A$4:$N$1000,,13)&lt;&gt;""),MATCH(ROW($A$4:$N$1000),ROW($A$4:$N$1000)),""),ROWS($A$4:A672)),COLUMNS($A$1:A669)),"")</f>
        <v/>
      </c>
      <c r="AN672" s="4" t="str">
        <f>IFERROR(VLOOKUP(AM672,$A:$N,13,0),"")</f>
        <v/>
      </c>
      <c r="AO672" s="4" t="str">
        <f ca="1"/>
        <v/>
      </c>
      <c r="AP672" s="4" t="str">
        <f ca="1"/>
        <v/>
      </c>
      <c r="AQ672" s="4" t="str">
        <f t="shared" ca="1" si="62"/>
        <v/>
      </c>
      <c r="AT672" s="4" t="str">
        <f>IFERROR(VLOOKUP(AR672,$A:$C,4,0),"")</f>
        <v/>
      </c>
      <c r="AU672" s="8" t="str" cm="1">
        <f t="array" ref="AU672">IFERROR(INDEX($A$4:$N$1000,SMALL(IF((INDEX(MID($A$4:$N$1000,1,2),,11)="NN")*(INDEX($A$4:$N$1000,,13)&gt;=0)*(INDEX($A$4:$N$1000,,13)&lt;&gt;""),MATCH(ROW($A$4:$N$1000),ROW($A$4:$N$1000)),""),ROWS($A$4:A672)),COLUMNS($A$1:A669)),"")</f>
        <v/>
      </c>
      <c r="AV672" s="4" t="str">
        <f>IFERROR(VLOOKUP(AU672,$A:$N,13,0),"")</f>
        <v/>
      </c>
      <c r="AW672" s="4" t="str">
        <f ca="1"/>
        <v/>
      </c>
      <c r="AX672" s="4" t="str">
        <f ca="1"/>
        <v/>
      </c>
      <c r="AY672" s="4" t="str">
        <f ca="1">IFERROR(VLOOKUP(AW672,$A:$C,4,0),"")</f>
        <v/>
      </c>
    </row>
    <row r="673" spans="1:5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 s="20"/>
      <c r="Q673" s="4" t="str" cm="1">
        <f t="array" ref="Q673">IFERROR(INDEX($A$4:$N$1000,SMALL(IF((INDEX(MID($A$4:$N$1000,1,2),,11)&lt;&gt;"NN")*(INDEX($A$4:$N$1000,,13)&gt;=100)*(INDEX($A$4:$N$1000,,13)&lt;&gt;""),MATCH(ROW($A$4:$N$1000),ROW($A$4:$N$1000)),""),ROWS($A$4:A673)),COLUMNS($A$1:A670)),"")</f>
        <v/>
      </c>
      <c r="R673" s="4" t="str">
        <f>IFERROR(VLOOKUP(Q673,$A:$N,13,0),"")</f>
        <v/>
      </c>
      <c r="S673" s="4" t="str">
        <f ca="1"/>
        <v/>
      </c>
      <c r="T673" s="4" t="str">
        <f ca="1"/>
        <v/>
      </c>
      <c r="U673" s="4" t="str">
        <f t="shared" ca="1" si="59"/>
        <v/>
      </c>
      <c r="X673" s="4" t="str">
        <f>IFERROR(VLOOKUP(V673,$A:$C,4,0),"")</f>
        <v/>
      </c>
      <c r="AA673" s="4" t="str">
        <f t="shared" si="60"/>
        <v/>
      </c>
      <c r="AB673" s="8" t="str" cm="1">
        <f t="array" ref="AB673">IFERROR(INDEX($A$4:$N$1000,SMALL(IF((INDEX(MID($A$4:$N$1000,1,2),,11)&lt;&gt;"NN")*(INDEX($A$4:$N$1000,,13)&gt;=50)*(INDEX($A$4:$N$1000,,13)&lt;100)*(INDEX($A$4:$N$1000,,13)&lt;&gt;""),MATCH(ROW($A$4:$N$1000),ROW($A$4:$N$1000)),""),ROWS($A$4:A673)),COLUMNS($A$1:A670)),"")</f>
        <v/>
      </c>
      <c r="AC673" s="4" t="str">
        <f>IFERROR(VLOOKUP(AB673,$A:$N,13,0),"")</f>
        <v/>
      </c>
      <c r="AD673" s="4" t="str">
        <f ca="1"/>
        <v/>
      </c>
      <c r="AE673" s="4" t="str">
        <f ca="1"/>
        <v/>
      </c>
      <c r="AF673" s="4" t="str">
        <f t="shared" ca="1" si="61"/>
        <v/>
      </c>
      <c r="AI673" s="4" t="str">
        <f>IFERROR(VLOOKUP(AG673,$A:$C,4,0),"")</f>
        <v/>
      </c>
      <c r="AL673" s="4" t="str">
        <f>IFERROR(VLOOKUP(AJ673,$A:$C,4,0),"")</f>
        <v/>
      </c>
      <c r="AM673" s="8" t="str" cm="1">
        <f t="array" ref="AM673">IFERROR(INDEX($A$4:$N$1000,SMALL(IF((INDEX(MID($A$4:$N$1000,1,2),,11)&lt;&gt;"NN")*(INDEX($A$4:$N$1000,,13)&gt;=0)*(INDEX($A$4:$N$1000,,13)&lt;50)*(INDEX($A$4:$N$1000,,13)&lt;&gt;""),MATCH(ROW($A$4:$N$1000),ROW($A$4:$N$1000)),""),ROWS($A$4:A673)),COLUMNS($A$1:A670)),"")</f>
        <v/>
      </c>
      <c r="AN673" s="4" t="str">
        <f>IFERROR(VLOOKUP(AM673,$A:$N,13,0),"")</f>
        <v/>
      </c>
      <c r="AO673" s="4" t="str">
        <f ca="1"/>
        <v/>
      </c>
      <c r="AP673" s="4" t="str">
        <f ca="1"/>
        <v/>
      </c>
      <c r="AQ673" s="4" t="str">
        <f t="shared" ca="1" si="62"/>
        <v/>
      </c>
      <c r="AT673" s="4" t="str">
        <f>IFERROR(VLOOKUP(AR673,$A:$C,4,0),"")</f>
        <v/>
      </c>
      <c r="AU673" s="8" t="str" cm="1">
        <f t="array" ref="AU673">IFERROR(INDEX($A$4:$N$1000,SMALL(IF((INDEX(MID($A$4:$N$1000,1,2),,11)="NN")*(INDEX($A$4:$N$1000,,13)&gt;=0)*(INDEX($A$4:$N$1000,,13)&lt;&gt;""),MATCH(ROW($A$4:$N$1000),ROW($A$4:$N$1000)),""),ROWS($A$4:A673)),COLUMNS($A$1:A670)),"")</f>
        <v/>
      </c>
      <c r="AV673" s="4" t="str">
        <f>IFERROR(VLOOKUP(AU673,$A:$N,13,0),"")</f>
        <v/>
      </c>
      <c r="AW673" s="4" t="str">
        <f ca="1"/>
        <v/>
      </c>
      <c r="AX673" s="4" t="str">
        <f ca="1"/>
        <v/>
      </c>
      <c r="AY673" s="4" t="str">
        <f ca="1">IFERROR(VLOOKUP(AW673,$A:$C,4,0),"")</f>
        <v/>
      </c>
    </row>
    <row r="674" spans="1:5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 s="20"/>
      <c r="Q674" s="4" t="str" cm="1">
        <f t="array" ref="Q674">IFERROR(INDEX($A$4:$N$1000,SMALL(IF((INDEX(MID($A$4:$N$1000,1,2),,11)&lt;&gt;"NN")*(INDEX($A$4:$N$1000,,13)&gt;=100)*(INDEX($A$4:$N$1000,,13)&lt;&gt;""),MATCH(ROW($A$4:$N$1000),ROW($A$4:$N$1000)),""),ROWS($A$4:A674)),COLUMNS($A$1:A671)),"")</f>
        <v/>
      </c>
      <c r="R674" s="4" t="str">
        <f>IFERROR(VLOOKUP(Q674,$A:$N,13,0),"")</f>
        <v/>
      </c>
      <c r="S674" s="4" t="str">
        <f ca="1"/>
        <v/>
      </c>
      <c r="T674" s="4" t="str">
        <f ca="1"/>
        <v/>
      </c>
      <c r="U674" s="4" t="str">
        <f t="shared" ca="1" si="59"/>
        <v/>
      </c>
      <c r="X674" s="4" t="str">
        <f>IFERROR(VLOOKUP(V674,$A:$C,4,0),"")</f>
        <v/>
      </c>
      <c r="AA674" s="4" t="str">
        <f t="shared" si="60"/>
        <v/>
      </c>
      <c r="AB674" s="8" t="str" cm="1">
        <f t="array" ref="AB674">IFERROR(INDEX($A$4:$N$1000,SMALL(IF((INDEX(MID($A$4:$N$1000,1,2),,11)&lt;&gt;"NN")*(INDEX($A$4:$N$1000,,13)&gt;=50)*(INDEX($A$4:$N$1000,,13)&lt;100)*(INDEX($A$4:$N$1000,,13)&lt;&gt;""),MATCH(ROW($A$4:$N$1000),ROW($A$4:$N$1000)),""),ROWS($A$4:A674)),COLUMNS($A$1:A671)),"")</f>
        <v/>
      </c>
      <c r="AC674" s="4" t="str">
        <f>IFERROR(VLOOKUP(AB674,$A:$N,13,0),"")</f>
        <v/>
      </c>
      <c r="AD674" s="4" t="str">
        <f ca="1"/>
        <v/>
      </c>
      <c r="AE674" s="4" t="str">
        <f ca="1"/>
        <v/>
      </c>
      <c r="AF674" s="4" t="str">
        <f t="shared" ca="1" si="61"/>
        <v/>
      </c>
      <c r="AI674" s="4" t="str">
        <f>IFERROR(VLOOKUP(AG674,$A:$C,4,0),"")</f>
        <v/>
      </c>
      <c r="AL674" s="4" t="str">
        <f>IFERROR(VLOOKUP(AJ674,$A:$C,4,0),"")</f>
        <v/>
      </c>
      <c r="AM674" s="8" t="str" cm="1">
        <f t="array" ref="AM674">IFERROR(INDEX($A$4:$N$1000,SMALL(IF((INDEX(MID($A$4:$N$1000,1,2),,11)&lt;&gt;"NN")*(INDEX($A$4:$N$1000,,13)&gt;=0)*(INDEX($A$4:$N$1000,,13)&lt;50)*(INDEX($A$4:$N$1000,,13)&lt;&gt;""),MATCH(ROW($A$4:$N$1000),ROW($A$4:$N$1000)),""),ROWS($A$4:A674)),COLUMNS($A$1:A671)),"")</f>
        <v/>
      </c>
      <c r="AN674" s="4" t="str">
        <f>IFERROR(VLOOKUP(AM674,$A:$N,13,0),"")</f>
        <v/>
      </c>
      <c r="AO674" s="4" t="str">
        <f ca="1"/>
        <v/>
      </c>
      <c r="AP674" s="4" t="str">
        <f ca="1"/>
        <v/>
      </c>
      <c r="AQ674" s="4" t="str">
        <f t="shared" ca="1" si="62"/>
        <v/>
      </c>
      <c r="AT674" s="4" t="str">
        <f>IFERROR(VLOOKUP(AR674,$A:$C,4,0),"")</f>
        <v/>
      </c>
      <c r="AU674" s="8" t="str" cm="1">
        <f t="array" ref="AU674">IFERROR(INDEX($A$4:$N$1000,SMALL(IF((INDEX(MID($A$4:$N$1000,1,2),,11)="NN")*(INDEX($A$4:$N$1000,,13)&gt;=0)*(INDEX($A$4:$N$1000,,13)&lt;&gt;""),MATCH(ROW($A$4:$N$1000),ROW($A$4:$N$1000)),""),ROWS($A$4:A674)),COLUMNS($A$1:A671)),"")</f>
        <v/>
      </c>
      <c r="AV674" s="4" t="str">
        <f>IFERROR(VLOOKUP(AU674,$A:$N,13,0),"")</f>
        <v/>
      </c>
      <c r="AW674" s="4" t="str">
        <f ca="1"/>
        <v/>
      </c>
      <c r="AX674" s="4" t="str">
        <f ca="1"/>
        <v/>
      </c>
      <c r="AY674" s="4" t="str">
        <f ca="1">IFERROR(VLOOKUP(AW674,$A:$C,4,0),"")</f>
        <v/>
      </c>
    </row>
    <row r="675" spans="1:5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 s="20"/>
      <c r="Q675" s="4" t="str" cm="1">
        <f t="array" ref="Q675">IFERROR(INDEX($A$4:$N$1000,SMALL(IF((INDEX(MID($A$4:$N$1000,1,2),,11)&lt;&gt;"NN")*(INDEX($A$4:$N$1000,,13)&gt;=100)*(INDEX($A$4:$N$1000,,13)&lt;&gt;""),MATCH(ROW($A$4:$N$1000),ROW($A$4:$N$1000)),""),ROWS($A$4:A675)),COLUMNS($A$1:A672)),"")</f>
        <v/>
      </c>
      <c r="R675" s="4" t="str">
        <f>IFERROR(VLOOKUP(Q675,$A:$N,13,0),"")</f>
        <v/>
      </c>
      <c r="S675" s="4" t="str">
        <f ca="1"/>
        <v/>
      </c>
      <c r="T675" s="4" t="str">
        <f ca="1"/>
        <v/>
      </c>
      <c r="U675" s="4" t="str">
        <f t="shared" ca="1" si="59"/>
        <v/>
      </c>
      <c r="X675" s="4" t="str">
        <f>IFERROR(VLOOKUP(V675,$A:$C,4,0),"")</f>
        <v/>
      </c>
      <c r="AA675" s="4" t="str">
        <f t="shared" si="60"/>
        <v/>
      </c>
      <c r="AB675" s="8" t="str" cm="1">
        <f t="array" ref="AB675">IFERROR(INDEX($A$4:$N$1000,SMALL(IF((INDEX(MID($A$4:$N$1000,1,2),,11)&lt;&gt;"NN")*(INDEX($A$4:$N$1000,,13)&gt;=50)*(INDEX($A$4:$N$1000,,13)&lt;100)*(INDEX($A$4:$N$1000,,13)&lt;&gt;""),MATCH(ROW($A$4:$N$1000),ROW($A$4:$N$1000)),""),ROWS($A$4:A675)),COLUMNS($A$1:A672)),"")</f>
        <v/>
      </c>
      <c r="AC675" s="4" t="str">
        <f>IFERROR(VLOOKUP(AB675,$A:$N,13,0),"")</f>
        <v/>
      </c>
      <c r="AD675" s="4" t="str">
        <f ca="1"/>
        <v/>
      </c>
      <c r="AE675" s="4" t="str">
        <f ca="1"/>
        <v/>
      </c>
      <c r="AF675" s="4" t="str">
        <f t="shared" ca="1" si="61"/>
        <v/>
      </c>
      <c r="AI675" s="4" t="str">
        <f>IFERROR(VLOOKUP(AG675,$A:$C,4,0),"")</f>
        <v/>
      </c>
      <c r="AL675" s="4" t="str">
        <f>IFERROR(VLOOKUP(AJ675,$A:$C,4,0),"")</f>
        <v/>
      </c>
      <c r="AM675" s="8" t="str" cm="1">
        <f t="array" ref="AM675">IFERROR(INDEX($A$4:$N$1000,SMALL(IF((INDEX(MID($A$4:$N$1000,1,2),,11)&lt;&gt;"NN")*(INDEX($A$4:$N$1000,,13)&gt;=0)*(INDEX($A$4:$N$1000,,13)&lt;50)*(INDEX($A$4:$N$1000,,13)&lt;&gt;""),MATCH(ROW($A$4:$N$1000),ROW($A$4:$N$1000)),""),ROWS($A$4:A675)),COLUMNS($A$1:A672)),"")</f>
        <v/>
      </c>
      <c r="AN675" s="4" t="str">
        <f>IFERROR(VLOOKUP(AM675,$A:$N,13,0),"")</f>
        <v/>
      </c>
      <c r="AO675" s="4" t="str">
        <f ca="1"/>
        <v/>
      </c>
      <c r="AP675" s="4" t="str">
        <f ca="1"/>
        <v/>
      </c>
      <c r="AQ675" s="4" t="str">
        <f t="shared" ca="1" si="62"/>
        <v/>
      </c>
      <c r="AT675" s="4" t="str">
        <f>IFERROR(VLOOKUP(AR675,$A:$C,4,0),"")</f>
        <v/>
      </c>
      <c r="AU675" s="8" t="str" cm="1">
        <f t="array" ref="AU675">IFERROR(INDEX($A$4:$N$1000,SMALL(IF((INDEX(MID($A$4:$N$1000,1,2),,11)="NN")*(INDEX($A$4:$N$1000,,13)&gt;=0)*(INDEX($A$4:$N$1000,,13)&lt;&gt;""),MATCH(ROW($A$4:$N$1000),ROW($A$4:$N$1000)),""),ROWS($A$4:A675)),COLUMNS($A$1:A672)),"")</f>
        <v/>
      </c>
      <c r="AV675" s="4" t="str">
        <f>IFERROR(VLOOKUP(AU675,$A:$N,13,0),"")</f>
        <v/>
      </c>
      <c r="AW675" s="4" t="str">
        <f ca="1"/>
        <v/>
      </c>
      <c r="AX675" s="4" t="str">
        <f ca="1"/>
        <v/>
      </c>
      <c r="AY675" s="4" t="str">
        <f ca="1">IFERROR(VLOOKUP(AW675,$A:$C,4,0),"")</f>
        <v/>
      </c>
    </row>
    <row r="676" spans="1:5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 s="20"/>
      <c r="Q676" s="4" t="str" cm="1">
        <f t="array" ref="Q676">IFERROR(INDEX($A$4:$N$1000,SMALL(IF((INDEX(MID($A$4:$N$1000,1,2),,11)&lt;&gt;"NN")*(INDEX($A$4:$N$1000,,13)&gt;=100)*(INDEX($A$4:$N$1000,,13)&lt;&gt;""),MATCH(ROW($A$4:$N$1000),ROW($A$4:$N$1000)),""),ROWS($A$4:A676)),COLUMNS($A$1:A673)),"")</f>
        <v/>
      </c>
      <c r="R676" s="4" t="str">
        <f>IFERROR(VLOOKUP(Q676,$A:$N,13,0),"")</f>
        <v/>
      </c>
      <c r="S676" s="4" t="str">
        <f ca="1"/>
        <v/>
      </c>
      <c r="T676" s="4" t="str">
        <f ca="1"/>
        <v/>
      </c>
      <c r="U676" s="4" t="str">
        <f t="shared" ca="1" si="59"/>
        <v/>
      </c>
      <c r="X676" s="4" t="str">
        <f>IFERROR(VLOOKUP(V676,$A:$C,4,0),"")</f>
        <v/>
      </c>
      <c r="AA676" s="4" t="str">
        <f t="shared" si="60"/>
        <v/>
      </c>
      <c r="AB676" s="8" t="str" cm="1">
        <f t="array" ref="AB676">IFERROR(INDEX($A$4:$N$1000,SMALL(IF((INDEX(MID($A$4:$N$1000,1,2),,11)&lt;&gt;"NN")*(INDEX($A$4:$N$1000,,13)&gt;=50)*(INDEX($A$4:$N$1000,,13)&lt;100)*(INDEX($A$4:$N$1000,,13)&lt;&gt;""),MATCH(ROW($A$4:$N$1000),ROW($A$4:$N$1000)),""),ROWS($A$4:A676)),COLUMNS($A$1:A673)),"")</f>
        <v/>
      </c>
      <c r="AC676" s="4" t="str">
        <f>IFERROR(VLOOKUP(AB676,$A:$N,13,0),"")</f>
        <v/>
      </c>
      <c r="AD676" s="4" t="str">
        <f ca="1"/>
        <v/>
      </c>
      <c r="AE676" s="4" t="str">
        <f ca="1"/>
        <v/>
      </c>
      <c r="AF676" s="4" t="str">
        <f t="shared" ca="1" si="61"/>
        <v/>
      </c>
      <c r="AI676" s="4" t="str">
        <f>IFERROR(VLOOKUP(AG676,$A:$C,4,0),"")</f>
        <v/>
      </c>
      <c r="AL676" s="4" t="str">
        <f>IFERROR(VLOOKUP(AJ676,$A:$C,4,0),"")</f>
        <v/>
      </c>
      <c r="AM676" s="8" t="str" cm="1">
        <f t="array" ref="AM676">IFERROR(INDEX($A$4:$N$1000,SMALL(IF((INDEX(MID($A$4:$N$1000,1,2),,11)&lt;&gt;"NN")*(INDEX($A$4:$N$1000,,13)&gt;=0)*(INDEX($A$4:$N$1000,,13)&lt;50)*(INDEX($A$4:$N$1000,,13)&lt;&gt;""),MATCH(ROW($A$4:$N$1000),ROW($A$4:$N$1000)),""),ROWS($A$4:A676)),COLUMNS($A$1:A673)),"")</f>
        <v/>
      </c>
      <c r="AN676" s="4" t="str">
        <f>IFERROR(VLOOKUP(AM676,$A:$N,13,0),"")</f>
        <v/>
      </c>
      <c r="AO676" s="4" t="str">
        <f ca="1"/>
        <v/>
      </c>
      <c r="AP676" s="4" t="str">
        <f ca="1"/>
        <v/>
      </c>
      <c r="AQ676" s="4" t="str">
        <f t="shared" ca="1" si="62"/>
        <v/>
      </c>
      <c r="AT676" s="4" t="str">
        <f>IFERROR(VLOOKUP(AR676,$A:$C,4,0),"")</f>
        <v/>
      </c>
      <c r="AU676" s="8" t="str" cm="1">
        <f t="array" ref="AU676">IFERROR(INDEX($A$4:$N$1000,SMALL(IF((INDEX(MID($A$4:$N$1000,1,2),,11)="NN")*(INDEX($A$4:$N$1000,,13)&gt;=0)*(INDEX($A$4:$N$1000,,13)&lt;&gt;""),MATCH(ROW($A$4:$N$1000),ROW($A$4:$N$1000)),""),ROWS($A$4:A676)),COLUMNS($A$1:A673)),"")</f>
        <v/>
      </c>
      <c r="AV676" s="4" t="str">
        <f>IFERROR(VLOOKUP(AU676,$A:$N,13,0),"")</f>
        <v/>
      </c>
      <c r="AW676" s="4" t="str">
        <f ca="1"/>
        <v/>
      </c>
      <c r="AX676" s="4" t="str">
        <f ca="1"/>
        <v/>
      </c>
      <c r="AY676" s="4" t="str">
        <f ca="1">IFERROR(VLOOKUP(AW676,$A:$C,4,0),"")</f>
        <v/>
      </c>
    </row>
    <row r="677" spans="1:5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 s="20"/>
      <c r="Q677" s="4" t="str" cm="1">
        <f t="array" ref="Q677">IFERROR(INDEX($A$4:$N$1000,SMALL(IF((INDEX(MID($A$4:$N$1000,1,2),,11)&lt;&gt;"NN")*(INDEX($A$4:$N$1000,,13)&gt;=100)*(INDEX($A$4:$N$1000,,13)&lt;&gt;""),MATCH(ROW($A$4:$N$1000),ROW($A$4:$N$1000)),""),ROWS($A$4:A677)),COLUMNS($A$1:A674)),"")</f>
        <v/>
      </c>
      <c r="R677" s="4" t="str">
        <f>IFERROR(VLOOKUP(Q677,$A:$N,13,0),"")</f>
        <v/>
      </c>
      <c r="S677" s="4" t="str">
        <f ca="1"/>
        <v/>
      </c>
      <c r="T677" s="4" t="str">
        <f ca="1"/>
        <v/>
      </c>
      <c r="U677" s="4" t="str">
        <f t="shared" ca="1" si="59"/>
        <v/>
      </c>
      <c r="X677" s="4" t="str">
        <f>IFERROR(VLOOKUP(V677,$A:$C,4,0),"")</f>
        <v/>
      </c>
      <c r="AA677" s="4" t="str">
        <f t="shared" si="60"/>
        <v/>
      </c>
      <c r="AB677" s="8" t="str" cm="1">
        <f t="array" ref="AB677">IFERROR(INDEX($A$4:$N$1000,SMALL(IF((INDEX(MID($A$4:$N$1000,1,2),,11)&lt;&gt;"NN")*(INDEX($A$4:$N$1000,,13)&gt;=50)*(INDEX($A$4:$N$1000,,13)&lt;100)*(INDEX($A$4:$N$1000,,13)&lt;&gt;""),MATCH(ROW($A$4:$N$1000),ROW($A$4:$N$1000)),""),ROWS($A$4:A677)),COLUMNS($A$1:A674)),"")</f>
        <v/>
      </c>
      <c r="AC677" s="4" t="str">
        <f>IFERROR(VLOOKUP(AB677,$A:$N,13,0),"")</f>
        <v/>
      </c>
      <c r="AD677" s="4" t="str">
        <f ca="1"/>
        <v/>
      </c>
      <c r="AE677" s="4" t="str">
        <f ca="1"/>
        <v/>
      </c>
      <c r="AF677" s="4" t="str">
        <f t="shared" ca="1" si="61"/>
        <v/>
      </c>
      <c r="AI677" s="4" t="str">
        <f>IFERROR(VLOOKUP(AG677,$A:$C,4,0),"")</f>
        <v/>
      </c>
      <c r="AL677" s="4" t="str">
        <f>IFERROR(VLOOKUP(AJ677,$A:$C,4,0),"")</f>
        <v/>
      </c>
      <c r="AM677" s="8" t="str" cm="1">
        <f t="array" ref="AM677">IFERROR(INDEX($A$4:$N$1000,SMALL(IF((INDEX(MID($A$4:$N$1000,1,2),,11)&lt;&gt;"NN")*(INDEX($A$4:$N$1000,,13)&gt;=0)*(INDEX($A$4:$N$1000,,13)&lt;50)*(INDEX($A$4:$N$1000,,13)&lt;&gt;""),MATCH(ROW($A$4:$N$1000),ROW($A$4:$N$1000)),""),ROWS($A$4:A677)),COLUMNS($A$1:A674)),"")</f>
        <v/>
      </c>
      <c r="AN677" s="4" t="str">
        <f>IFERROR(VLOOKUP(AM677,$A:$N,13,0),"")</f>
        <v/>
      </c>
      <c r="AO677" s="4" t="str">
        <f ca="1"/>
        <v/>
      </c>
      <c r="AP677" s="4" t="str">
        <f ca="1"/>
        <v/>
      </c>
      <c r="AQ677" s="4" t="str">
        <f t="shared" ca="1" si="62"/>
        <v/>
      </c>
      <c r="AT677" s="4" t="str">
        <f>IFERROR(VLOOKUP(AR677,$A:$C,4,0),"")</f>
        <v/>
      </c>
      <c r="AU677" s="8" t="str" cm="1">
        <f t="array" ref="AU677">IFERROR(INDEX($A$4:$N$1000,SMALL(IF((INDEX(MID($A$4:$N$1000,1,2),,11)="NN")*(INDEX($A$4:$N$1000,,13)&gt;=0)*(INDEX($A$4:$N$1000,,13)&lt;&gt;""),MATCH(ROW($A$4:$N$1000),ROW($A$4:$N$1000)),""),ROWS($A$4:A677)),COLUMNS($A$1:A674)),"")</f>
        <v/>
      </c>
      <c r="AV677" s="4" t="str">
        <f>IFERROR(VLOOKUP(AU677,$A:$N,13,0),"")</f>
        <v/>
      </c>
      <c r="AW677" s="4" t="str">
        <f ca="1"/>
        <v/>
      </c>
      <c r="AX677" s="4" t="str">
        <f ca="1"/>
        <v/>
      </c>
      <c r="AY677" s="4" t="str">
        <f ca="1">IFERROR(VLOOKUP(AW677,$A:$C,4,0),"")</f>
        <v/>
      </c>
    </row>
    <row r="678" spans="1:5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 s="20"/>
      <c r="Q678" s="4" t="str" cm="1">
        <f t="array" ref="Q678">IFERROR(INDEX($A$4:$N$1000,SMALL(IF((INDEX(MID($A$4:$N$1000,1,2),,11)&lt;&gt;"NN")*(INDEX($A$4:$N$1000,,13)&gt;=100)*(INDEX($A$4:$N$1000,,13)&lt;&gt;""),MATCH(ROW($A$4:$N$1000),ROW($A$4:$N$1000)),""),ROWS($A$4:A678)),COLUMNS($A$1:A675)),"")</f>
        <v/>
      </c>
      <c r="R678" s="4" t="str">
        <f>IFERROR(VLOOKUP(Q678,$A:$N,13,0),"")</f>
        <v/>
      </c>
      <c r="S678" s="4" t="str">
        <f ca="1"/>
        <v/>
      </c>
      <c r="T678" s="4" t="str">
        <f ca="1"/>
        <v/>
      </c>
      <c r="U678" s="4" t="str">
        <f t="shared" ca="1" si="59"/>
        <v/>
      </c>
      <c r="X678" s="4" t="str">
        <f>IFERROR(VLOOKUP(V678,$A:$C,4,0),"")</f>
        <v/>
      </c>
      <c r="AA678" s="4" t="str">
        <f t="shared" si="60"/>
        <v/>
      </c>
      <c r="AB678" s="8" t="str" cm="1">
        <f t="array" ref="AB678">IFERROR(INDEX($A$4:$N$1000,SMALL(IF((INDEX(MID($A$4:$N$1000,1,2),,11)&lt;&gt;"NN")*(INDEX($A$4:$N$1000,,13)&gt;=50)*(INDEX($A$4:$N$1000,,13)&lt;100)*(INDEX($A$4:$N$1000,,13)&lt;&gt;""),MATCH(ROW($A$4:$N$1000),ROW($A$4:$N$1000)),""),ROWS($A$4:A678)),COLUMNS($A$1:A675)),"")</f>
        <v/>
      </c>
      <c r="AC678" s="4" t="str">
        <f>IFERROR(VLOOKUP(AB678,$A:$N,13,0),"")</f>
        <v/>
      </c>
      <c r="AD678" s="4" t="str">
        <f ca="1"/>
        <v/>
      </c>
      <c r="AE678" s="4" t="str">
        <f ca="1"/>
        <v/>
      </c>
      <c r="AF678" s="4" t="str">
        <f t="shared" ca="1" si="61"/>
        <v/>
      </c>
      <c r="AI678" s="4" t="str">
        <f>IFERROR(VLOOKUP(AG678,$A:$C,4,0),"")</f>
        <v/>
      </c>
      <c r="AL678" s="4" t="str">
        <f>IFERROR(VLOOKUP(AJ678,$A:$C,4,0),"")</f>
        <v/>
      </c>
      <c r="AM678" s="8" t="str" cm="1">
        <f t="array" ref="AM678">IFERROR(INDEX($A$4:$N$1000,SMALL(IF((INDEX(MID($A$4:$N$1000,1,2),,11)&lt;&gt;"NN")*(INDEX($A$4:$N$1000,,13)&gt;=0)*(INDEX($A$4:$N$1000,,13)&lt;50)*(INDEX($A$4:$N$1000,,13)&lt;&gt;""),MATCH(ROW($A$4:$N$1000),ROW($A$4:$N$1000)),""),ROWS($A$4:A678)),COLUMNS($A$1:A675)),"")</f>
        <v/>
      </c>
      <c r="AN678" s="4" t="str">
        <f>IFERROR(VLOOKUP(AM678,$A:$N,13,0),"")</f>
        <v/>
      </c>
      <c r="AO678" s="4" t="str">
        <f ca="1"/>
        <v/>
      </c>
      <c r="AP678" s="4" t="str">
        <f ca="1"/>
        <v/>
      </c>
      <c r="AQ678" s="4" t="str">
        <f t="shared" ca="1" si="62"/>
        <v/>
      </c>
      <c r="AT678" s="4" t="str">
        <f>IFERROR(VLOOKUP(AR678,$A:$C,4,0),"")</f>
        <v/>
      </c>
      <c r="AU678" s="8" t="str" cm="1">
        <f t="array" ref="AU678">IFERROR(INDEX($A$4:$N$1000,SMALL(IF((INDEX(MID($A$4:$N$1000,1,2),,11)="NN")*(INDEX($A$4:$N$1000,,13)&gt;=0)*(INDEX($A$4:$N$1000,,13)&lt;&gt;""),MATCH(ROW($A$4:$N$1000),ROW($A$4:$N$1000)),""),ROWS($A$4:A678)),COLUMNS($A$1:A675)),"")</f>
        <v/>
      </c>
      <c r="AV678" s="4" t="str">
        <f>IFERROR(VLOOKUP(AU678,$A:$N,13,0),"")</f>
        <v/>
      </c>
      <c r="AW678" s="4" t="str">
        <f ca="1"/>
        <v/>
      </c>
      <c r="AX678" s="4" t="str">
        <f ca="1"/>
        <v/>
      </c>
      <c r="AY678" s="4" t="str">
        <f ca="1">IFERROR(VLOOKUP(AW678,$A:$C,4,0),"")</f>
        <v/>
      </c>
    </row>
    <row r="679" spans="1:5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 s="20"/>
      <c r="Q679" s="4" t="str" cm="1">
        <f t="array" ref="Q679">IFERROR(INDEX($A$4:$N$1000,SMALL(IF((INDEX(MID($A$4:$N$1000,1,2),,11)&lt;&gt;"NN")*(INDEX($A$4:$N$1000,,13)&gt;=100)*(INDEX($A$4:$N$1000,,13)&lt;&gt;""),MATCH(ROW($A$4:$N$1000),ROW($A$4:$N$1000)),""),ROWS($A$4:A679)),COLUMNS($A$1:A676)),"")</f>
        <v/>
      </c>
      <c r="R679" s="4" t="str">
        <f>IFERROR(VLOOKUP(Q679,$A:$N,13,0),"")</f>
        <v/>
      </c>
      <c r="S679" s="4" t="str">
        <f ca="1"/>
        <v/>
      </c>
      <c r="T679" s="4" t="str">
        <f ca="1"/>
        <v/>
      </c>
      <c r="U679" s="4" t="str">
        <f t="shared" ca="1" si="59"/>
        <v/>
      </c>
      <c r="X679" s="4" t="str">
        <f>IFERROR(VLOOKUP(V679,$A:$C,4,0),"")</f>
        <v/>
      </c>
      <c r="AA679" s="4" t="str">
        <f t="shared" si="60"/>
        <v/>
      </c>
      <c r="AB679" s="8" t="str" cm="1">
        <f t="array" ref="AB679">IFERROR(INDEX($A$4:$N$1000,SMALL(IF((INDEX(MID($A$4:$N$1000,1,2),,11)&lt;&gt;"NN")*(INDEX($A$4:$N$1000,,13)&gt;=50)*(INDEX($A$4:$N$1000,,13)&lt;100)*(INDEX($A$4:$N$1000,,13)&lt;&gt;""),MATCH(ROW($A$4:$N$1000),ROW($A$4:$N$1000)),""),ROWS($A$4:A679)),COLUMNS($A$1:A676)),"")</f>
        <v/>
      </c>
      <c r="AC679" s="4" t="str">
        <f>IFERROR(VLOOKUP(AB679,$A:$N,13,0),"")</f>
        <v/>
      </c>
      <c r="AD679" s="4" t="str">
        <f ca="1"/>
        <v/>
      </c>
      <c r="AE679" s="4" t="str">
        <f ca="1"/>
        <v/>
      </c>
      <c r="AF679" s="4" t="str">
        <f t="shared" ca="1" si="61"/>
        <v/>
      </c>
      <c r="AI679" s="4" t="str">
        <f>IFERROR(VLOOKUP(AG679,$A:$C,4,0),"")</f>
        <v/>
      </c>
      <c r="AL679" s="4" t="str">
        <f>IFERROR(VLOOKUP(AJ679,$A:$C,4,0),"")</f>
        <v/>
      </c>
      <c r="AM679" s="8" t="str" cm="1">
        <f t="array" ref="AM679">IFERROR(INDEX($A$4:$N$1000,SMALL(IF((INDEX(MID($A$4:$N$1000,1,2),,11)&lt;&gt;"NN")*(INDEX($A$4:$N$1000,,13)&gt;=0)*(INDEX($A$4:$N$1000,,13)&lt;50)*(INDEX($A$4:$N$1000,,13)&lt;&gt;""),MATCH(ROW($A$4:$N$1000),ROW($A$4:$N$1000)),""),ROWS($A$4:A679)),COLUMNS($A$1:A676)),"")</f>
        <v/>
      </c>
      <c r="AN679" s="4" t="str">
        <f>IFERROR(VLOOKUP(AM679,$A:$N,13,0),"")</f>
        <v/>
      </c>
      <c r="AO679" s="4" t="str">
        <f ca="1"/>
        <v/>
      </c>
      <c r="AP679" s="4" t="str">
        <f ca="1"/>
        <v/>
      </c>
      <c r="AQ679" s="4" t="str">
        <f t="shared" ca="1" si="62"/>
        <v/>
      </c>
      <c r="AT679" s="4" t="str">
        <f>IFERROR(VLOOKUP(AR679,$A:$C,4,0),"")</f>
        <v/>
      </c>
      <c r="AU679" s="8" t="str" cm="1">
        <f t="array" ref="AU679">IFERROR(INDEX($A$4:$N$1000,SMALL(IF((INDEX(MID($A$4:$N$1000,1,2),,11)="NN")*(INDEX($A$4:$N$1000,,13)&gt;=0)*(INDEX($A$4:$N$1000,,13)&lt;&gt;""),MATCH(ROW($A$4:$N$1000),ROW($A$4:$N$1000)),""),ROWS($A$4:A679)),COLUMNS($A$1:A676)),"")</f>
        <v/>
      </c>
      <c r="AV679" s="4" t="str">
        <f>IFERROR(VLOOKUP(AU679,$A:$N,13,0),"")</f>
        <v/>
      </c>
      <c r="AW679" s="4" t="str">
        <f ca="1"/>
        <v/>
      </c>
      <c r="AX679" s="4" t="str">
        <f ca="1"/>
        <v/>
      </c>
      <c r="AY679" s="4" t="str">
        <f ca="1">IFERROR(VLOOKUP(AW679,$A:$C,4,0),"")</f>
        <v/>
      </c>
    </row>
    <row r="680" spans="1:5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 s="20"/>
      <c r="Q680" s="4" t="str" cm="1">
        <f t="array" ref="Q680">IFERROR(INDEX($A$4:$N$1000,SMALL(IF((INDEX(MID($A$4:$N$1000,1,2),,11)&lt;&gt;"NN")*(INDEX($A$4:$N$1000,,13)&gt;=100)*(INDEX($A$4:$N$1000,,13)&lt;&gt;""),MATCH(ROW($A$4:$N$1000),ROW($A$4:$N$1000)),""),ROWS($A$4:A680)),COLUMNS($A$1:A677)),"")</f>
        <v/>
      </c>
      <c r="R680" s="4" t="str">
        <f>IFERROR(VLOOKUP(Q680,$A:$N,13,0),"")</f>
        <v/>
      </c>
      <c r="S680" s="4" t="str">
        <f ca="1"/>
        <v/>
      </c>
      <c r="T680" s="4" t="str">
        <f ca="1"/>
        <v/>
      </c>
      <c r="U680" s="4" t="str">
        <f t="shared" ca="1" si="59"/>
        <v/>
      </c>
      <c r="X680" s="4" t="str">
        <f>IFERROR(VLOOKUP(V680,$A:$C,4,0),"")</f>
        <v/>
      </c>
      <c r="AA680" s="4" t="str">
        <f t="shared" si="60"/>
        <v/>
      </c>
      <c r="AB680" s="8" t="str" cm="1">
        <f t="array" ref="AB680">IFERROR(INDEX($A$4:$N$1000,SMALL(IF((INDEX(MID($A$4:$N$1000,1,2),,11)&lt;&gt;"NN")*(INDEX($A$4:$N$1000,,13)&gt;=50)*(INDEX($A$4:$N$1000,,13)&lt;100)*(INDEX($A$4:$N$1000,,13)&lt;&gt;""),MATCH(ROW($A$4:$N$1000),ROW($A$4:$N$1000)),""),ROWS($A$4:A680)),COLUMNS($A$1:A677)),"")</f>
        <v/>
      </c>
      <c r="AC680" s="4" t="str">
        <f>IFERROR(VLOOKUP(AB680,$A:$N,13,0),"")</f>
        <v/>
      </c>
      <c r="AD680" s="4" t="str">
        <f ca="1"/>
        <v/>
      </c>
      <c r="AE680" s="4" t="str">
        <f ca="1"/>
        <v/>
      </c>
      <c r="AF680" s="4" t="str">
        <f t="shared" ca="1" si="61"/>
        <v/>
      </c>
      <c r="AI680" s="4" t="str">
        <f>IFERROR(VLOOKUP(AG680,$A:$C,4,0),"")</f>
        <v/>
      </c>
      <c r="AL680" s="4" t="str">
        <f>IFERROR(VLOOKUP(AJ680,$A:$C,4,0),"")</f>
        <v/>
      </c>
      <c r="AM680" s="8" t="str" cm="1">
        <f t="array" ref="AM680">IFERROR(INDEX($A$4:$N$1000,SMALL(IF((INDEX(MID($A$4:$N$1000,1,2),,11)&lt;&gt;"NN")*(INDEX($A$4:$N$1000,,13)&gt;=0)*(INDEX($A$4:$N$1000,,13)&lt;50)*(INDEX($A$4:$N$1000,,13)&lt;&gt;""),MATCH(ROW($A$4:$N$1000),ROW($A$4:$N$1000)),""),ROWS($A$4:A680)),COLUMNS($A$1:A677)),"")</f>
        <v/>
      </c>
      <c r="AN680" s="4" t="str">
        <f>IFERROR(VLOOKUP(AM680,$A:$N,13,0),"")</f>
        <v/>
      </c>
      <c r="AO680" s="4" t="str">
        <f ca="1"/>
        <v/>
      </c>
      <c r="AP680" s="4" t="str">
        <f ca="1"/>
        <v/>
      </c>
      <c r="AQ680" s="4" t="str">
        <f t="shared" ca="1" si="62"/>
        <v/>
      </c>
      <c r="AT680" s="4" t="str">
        <f>IFERROR(VLOOKUP(AR680,$A:$C,4,0),"")</f>
        <v/>
      </c>
      <c r="AU680" s="8" t="str" cm="1">
        <f t="array" ref="AU680">IFERROR(INDEX($A$4:$N$1000,SMALL(IF((INDEX(MID($A$4:$N$1000,1,2),,11)="NN")*(INDEX($A$4:$N$1000,,13)&gt;=0)*(INDEX($A$4:$N$1000,,13)&lt;&gt;""),MATCH(ROW($A$4:$N$1000),ROW($A$4:$N$1000)),""),ROWS($A$4:A680)),COLUMNS($A$1:A677)),"")</f>
        <v/>
      </c>
      <c r="AV680" s="4" t="str">
        <f>IFERROR(VLOOKUP(AU680,$A:$N,13,0),"")</f>
        <v/>
      </c>
      <c r="AW680" s="4" t="str">
        <f ca="1"/>
        <v/>
      </c>
      <c r="AX680" s="4" t="str">
        <f ca="1"/>
        <v/>
      </c>
      <c r="AY680" s="4" t="str">
        <f ca="1">IFERROR(VLOOKUP(AW680,$A:$C,4,0),"")</f>
        <v/>
      </c>
    </row>
    <row r="681" spans="1:5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 s="20"/>
      <c r="Q681" s="4" t="str" cm="1">
        <f t="array" ref="Q681">IFERROR(INDEX($A$4:$N$1000,SMALL(IF((INDEX(MID($A$4:$N$1000,1,2),,11)&lt;&gt;"NN")*(INDEX($A$4:$N$1000,,13)&gt;=100)*(INDEX($A$4:$N$1000,,13)&lt;&gt;""),MATCH(ROW($A$4:$N$1000),ROW($A$4:$N$1000)),""),ROWS($A$4:A681)),COLUMNS($A$1:A678)),"")</f>
        <v/>
      </c>
      <c r="R681" s="4" t="str">
        <f>IFERROR(VLOOKUP(Q681,$A:$N,13,0),"")</f>
        <v/>
      </c>
      <c r="S681" s="4" t="str">
        <f ca="1"/>
        <v/>
      </c>
      <c r="T681" s="4" t="str">
        <f ca="1"/>
        <v/>
      </c>
      <c r="U681" s="4" t="str">
        <f t="shared" ca="1" si="59"/>
        <v/>
      </c>
      <c r="X681" s="4" t="str">
        <f>IFERROR(VLOOKUP(V681,$A:$C,4,0),"")</f>
        <v/>
      </c>
      <c r="AA681" s="4" t="str">
        <f t="shared" si="60"/>
        <v/>
      </c>
      <c r="AB681" s="8" t="str" cm="1">
        <f t="array" ref="AB681">IFERROR(INDEX($A$4:$N$1000,SMALL(IF((INDEX(MID($A$4:$N$1000,1,2),,11)&lt;&gt;"NN")*(INDEX($A$4:$N$1000,,13)&gt;=50)*(INDEX($A$4:$N$1000,,13)&lt;100)*(INDEX($A$4:$N$1000,,13)&lt;&gt;""),MATCH(ROW($A$4:$N$1000),ROW($A$4:$N$1000)),""),ROWS($A$4:A681)),COLUMNS($A$1:A678)),"")</f>
        <v/>
      </c>
      <c r="AC681" s="4" t="str">
        <f>IFERROR(VLOOKUP(AB681,$A:$N,13,0),"")</f>
        <v/>
      </c>
      <c r="AD681" s="4" t="str">
        <f ca="1"/>
        <v/>
      </c>
      <c r="AE681" s="4" t="str">
        <f ca="1"/>
        <v/>
      </c>
      <c r="AF681" s="4" t="str">
        <f t="shared" ca="1" si="61"/>
        <v/>
      </c>
      <c r="AI681" s="4" t="str">
        <f>IFERROR(VLOOKUP(AG681,$A:$C,4,0),"")</f>
        <v/>
      </c>
      <c r="AL681" s="4" t="str">
        <f>IFERROR(VLOOKUP(AJ681,$A:$C,4,0),"")</f>
        <v/>
      </c>
      <c r="AM681" s="8" t="str" cm="1">
        <f t="array" ref="AM681">IFERROR(INDEX($A$4:$N$1000,SMALL(IF((INDEX(MID($A$4:$N$1000,1,2),,11)&lt;&gt;"NN")*(INDEX($A$4:$N$1000,,13)&gt;=0)*(INDEX($A$4:$N$1000,,13)&lt;50)*(INDEX($A$4:$N$1000,,13)&lt;&gt;""),MATCH(ROW($A$4:$N$1000),ROW($A$4:$N$1000)),""),ROWS($A$4:A681)),COLUMNS($A$1:A678)),"")</f>
        <v/>
      </c>
      <c r="AN681" s="4" t="str">
        <f>IFERROR(VLOOKUP(AM681,$A:$N,13,0),"")</f>
        <v/>
      </c>
      <c r="AO681" s="4" t="str">
        <f ca="1"/>
        <v/>
      </c>
      <c r="AP681" s="4" t="str">
        <f ca="1"/>
        <v/>
      </c>
      <c r="AQ681" s="4" t="str">
        <f t="shared" ca="1" si="62"/>
        <v/>
      </c>
      <c r="AT681" s="4" t="str">
        <f>IFERROR(VLOOKUP(AR681,$A:$C,4,0),"")</f>
        <v/>
      </c>
      <c r="AU681" s="8" t="str" cm="1">
        <f t="array" ref="AU681">IFERROR(INDEX($A$4:$N$1000,SMALL(IF((INDEX(MID($A$4:$N$1000,1,2),,11)="NN")*(INDEX($A$4:$N$1000,,13)&gt;=0)*(INDEX($A$4:$N$1000,,13)&lt;&gt;""),MATCH(ROW($A$4:$N$1000),ROW($A$4:$N$1000)),""),ROWS($A$4:A681)),COLUMNS($A$1:A678)),"")</f>
        <v/>
      </c>
      <c r="AV681" s="4" t="str">
        <f>IFERROR(VLOOKUP(AU681,$A:$N,13,0),"")</f>
        <v/>
      </c>
      <c r="AW681" s="4" t="str">
        <f ca="1"/>
        <v/>
      </c>
      <c r="AX681" s="4" t="str">
        <f ca="1"/>
        <v/>
      </c>
      <c r="AY681" s="4" t="str">
        <f ca="1">IFERROR(VLOOKUP(AW681,$A:$C,4,0),"")</f>
        <v/>
      </c>
    </row>
    <row r="682" spans="1:5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 s="20"/>
      <c r="Q682" s="4" t="str" cm="1">
        <f t="array" ref="Q682">IFERROR(INDEX($A$4:$N$1000,SMALL(IF((INDEX(MID($A$4:$N$1000,1,2),,11)&lt;&gt;"NN")*(INDEX($A$4:$N$1000,,13)&gt;=100)*(INDEX($A$4:$N$1000,,13)&lt;&gt;""),MATCH(ROW($A$4:$N$1000),ROW($A$4:$N$1000)),""),ROWS($A$4:A682)),COLUMNS($A$1:A679)),"")</f>
        <v/>
      </c>
      <c r="R682" s="4" t="str">
        <f>IFERROR(VLOOKUP(Q682,$A:$N,13,0),"")</f>
        <v/>
      </c>
      <c r="S682" s="4" t="str">
        <f ca="1"/>
        <v/>
      </c>
      <c r="T682" s="4" t="str">
        <f ca="1"/>
        <v/>
      </c>
      <c r="U682" s="4" t="str">
        <f t="shared" ca="1" si="59"/>
        <v/>
      </c>
      <c r="X682" s="4" t="str">
        <f>IFERROR(VLOOKUP(V682,$A:$C,4,0),"")</f>
        <v/>
      </c>
      <c r="AA682" s="4" t="str">
        <f t="shared" si="60"/>
        <v/>
      </c>
      <c r="AB682" s="8" t="str" cm="1">
        <f t="array" ref="AB682">IFERROR(INDEX($A$4:$N$1000,SMALL(IF((INDEX(MID($A$4:$N$1000,1,2),,11)&lt;&gt;"NN")*(INDEX($A$4:$N$1000,,13)&gt;=50)*(INDEX($A$4:$N$1000,,13)&lt;100)*(INDEX($A$4:$N$1000,,13)&lt;&gt;""),MATCH(ROW($A$4:$N$1000),ROW($A$4:$N$1000)),""),ROWS($A$4:A682)),COLUMNS($A$1:A679)),"")</f>
        <v/>
      </c>
      <c r="AC682" s="4" t="str">
        <f>IFERROR(VLOOKUP(AB682,$A:$N,13,0),"")</f>
        <v/>
      </c>
      <c r="AD682" s="4" t="str">
        <f ca="1"/>
        <v/>
      </c>
      <c r="AE682" s="4" t="str">
        <f ca="1"/>
        <v/>
      </c>
      <c r="AF682" s="4" t="str">
        <f t="shared" ca="1" si="61"/>
        <v/>
      </c>
      <c r="AI682" s="4" t="str">
        <f>IFERROR(VLOOKUP(AG682,$A:$C,4,0),"")</f>
        <v/>
      </c>
      <c r="AL682" s="4" t="str">
        <f>IFERROR(VLOOKUP(AJ682,$A:$C,4,0),"")</f>
        <v/>
      </c>
      <c r="AM682" s="8" t="str" cm="1">
        <f t="array" ref="AM682">IFERROR(INDEX($A$4:$N$1000,SMALL(IF((INDEX(MID($A$4:$N$1000,1,2),,11)&lt;&gt;"NN")*(INDEX($A$4:$N$1000,,13)&gt;=0)*(INDEX($A$4:$N$1000,,13)&lt;50)*(INDEX($A$4:$N$1000,,13)&lt;&gt;""),MATCH(ROW($A$4:$N$1000),ROW($A$4:$N$1000)),""),ROWS($A$4:A682)),COLUMNS($A$1:A679)),"")</f>
        <v/>
      </c>
      <c r="AN682" s="4" t="str">
        <f>IFERROR(VLOOKUP(AM682,$A:$N,13,0),"")</f>
        <v/>
      </c>
      <c r="AO682" s="4" t="str">
        <f ca="1"/>
        <v/>
      </c>
      <c r="AP682" s="4" t="str">
        <f ca="1"/>
        <v/>
      </c>
      <c r="AQ682" s="4" t="str">
        <f t="shared" ca="1" si="62"/>
        <v/>
      </c>
      <c r="AT682" s="4" t="str">
        <f>IFERROR(VLOOKUP(AR682,$A:$C,4,0),"")</f>
        <v/>
      </c>
      <c r="AU682" s="8" t="str" cm="1">
        <f t="array" ref="AU682">IFERROR(INDEX($A$4:$N$1000,SMALL(IF((INDEX(MID($A$4:$N$1000,1,2),,11)="NN")*(INDEX($A$4:$N$1000,,13)&gt;=0)*(INDEX($A$4:$N$1000,,13)&lt;&gt;""),MATCH(ROW($A$4:$N$1000),ROW($A$4:$N$1000)),""),ROWS($A$4:A682)),COLUMNS($A$1:A679)),"")</f>
        <v/>
      </c>
      <c r="AV682" s="4" t="str">
        <f>IFERROR(VLOOKUP(AU682,$A:$N,13,0),"")</f>
        <v/>
      </c>
      <c r="AW682" s="4" t="str">
        <f ca="1"/>
        <v/>
      </c>
      <c r="AX682" s="4" t="str">
        <f ca="1"/>
        <v/>
      </c>
      <c r="AY682" s="4" t="str">
        <f ca="1">IFERROR(VLOOKUP(AW682,$A:$C,4,0),"")</f>
        <v/>
      </c>
    </row>
    <row r="683" spans="1:5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 s="20"/>
      <c r="Q683" s="4" t="str" cm="1">
        <f t="array" ref="Q683">IFERROR(INDEX($A$4:$N$1000,SMALL(IF((INDEX(MID($A$4:$N$1000,1,2),,11)&lt;&gt;"NN")*(INDEX($A$4:$N$1000,,13)&gt;=100)*(INDEX($A$4:$N$1000,,13)&lt;&gt;""),MATCH(ROW($A$4:$N$1000),ROW($A$4:$N$1000)),""),ROWS($A$4:A683)),COLUMNS($A$1:A680)),"")</f>
        <v/>
      </c>
      <c r="R683" s="4" t="str">
        <f>IFERROR(VLOOKUP(Q683,$A:$N,13,0),"")</f>
        <v/>
      </c>
      <c r="S683" s="4" t="str">
        <f ca="1"/>
        <v/>
      </c>
      <c r="T683" s="4" t="str">
        <f ca="1"/>
        <v/>
      </c>
      <c r="U683" s="4" t="str">
        <f t="shared" ca="1" si="59"/>
        <v/>
      </c>
      <c r="X683" s="4" t="str">
        <f>IFERROR(VLOOKUP(V683,$A:$C,4,0),"")</f>
        <v/>
      </c>
      <c r="AA683" s="4" t="str">
        <f t="shared" si="60"/>
        <v/>
      </c>
      <c r="AB683" s="8" t="str" cm="1">
        <f t="array" ref="AB683">IFERROR(INDEX($A$4:$N$1000,SMALL(IF((INDEX(MID($A$4:$N$1000,1,2),,11)&lt;&gt;"NN")*(INDEX($A$4:$N$1000,,13)&gt;=50)*(INDEX($A$4:$N$1000,,13)&lt;100)*(INDEX($A$4:$N$1000,,13)&lt;&gt;""),MATCH(ROW($A$4:$N$1000),ROW($A$4:$N$1000)),""),ROWS($A$4:A683)),COLUMNS($A$1:A680)),"")</f>
        <v/>
      </c>
      <c r="AC683" s="4" t="str">
        <f>IFERROR(VLOOKUP(AB683,$A:$N,13,0),"")</f>
        <v/>
      </c>
      <c r="AD683" s="4" t="str">
        <f ca="1"/>
        <v/>
      </c>
      <c r="AE683" s="4" t="str">
        <f ca="1"/>
        <v/>
      </c>
      <c r="AF683" s="4" t="str">
        <f t="shared" ca="1" si="61"/>
        <v/>
      </c>
      <c r="AI683" s="4" t="str">
        <f>IFERROR(VLOOKUP(AG683,$A:$C,4,0),"")</f>
        <v/>
      </c>
      <c r="AL683" s="4" t="str">
        <f>IFERROR(VLOOKUP(AJ683,$A:$C,4,0),"")</f>
        <v/>
      </c>
      <c r="AM683" s="8" t="str" cm="1">
        <f t="array" ref="AM683">IFERROR(INDEX($A$4:$N$1000,SMALL(IF((INDEX(MID($A$4:$N$1000,1,2),,11)&lt;&gt;"NN")*(INDEX($A$4:$N$1000,,13)&gt;=0)*(INDEX($A$4:$N$1000,,13)&lt;50)*(INDEX($A$4:$N$1000,,13)&lt;&gt;""),MATCH(ROW($A$4:$N$1000),ROW($A$4:$N$1000)),""),ROWS($A$4:A683)),COLUMNS($A$1:A680)),"")</f>
        <v/>
      </c>
      <c r="AN683" s="4" t="str">
        <f>IFERROR(VLOOKUP(AM683,$A:$N,13,0),"")</f>
        <v/>
      </c>
      <c r="AO683" s="4" t="str">
        <f ca="1"/>
        <v/>
      </c>
      <c r="AP683" s="4" t="str">
        <f ca="1"/>
        <v/>
      </c>
      <c r="AQ683" s="4" t="str">
        <f t="shared" ca="1" si="62"/>
        <v/>
      </c>
      <c r="AT683" s="4" t="str">
        <f>IFERROR(VLOOKUP(AR683,$A:$C,4,0),"")</f>
        <v/>
      </c>
      <c r="AU683" s="8" t="str" cm="1">
        <f t="array" ref="AU683">IFERROR(INDEX($A$4:$N$1000,SMALL(IF((INDEX(MID($A$4:$N$1000,1,2),,11)="NN")*(INDEX($A$4:$N$1000,,13)&gt;=0)*(INDEX($A$4:$N$1000,,13)&lt;&gt;""),MATCH(ROW($A$4:$N$1000),ROW($A$4:$N$1000)),""),ROWS($A$4:A683)),COLUMNS($A$1:A680)),"")</f>
        <v/>
      </c>
      <c r="AV683" s="4" t="str">
        <f>IFERROR(VLOOKUP(AU683,$A:$N,13,0),"")</f>
        <v/>
      </c>
      <c r="AW683" s="4" t="str">
        <f ca="1"/>
        <v/>
      </c>
      <c r="AX683" s="4" t="str">
        <f ca="1"/>
        <v/>
      </c>
      <c r="AY683" s="4" t="str">
        <f ca="1">IFERROR(VLOOKUP(AW683,$A:$C,4,0),"")</f>
        <v/>
      </c>
    </row>
    <row r="684" spans="1:5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 s="20"/>
      <c r="Q684" s="4" t="str" cm="1">
        <f t="array" ref="Q684">IFERROR(INDEX($A$4:$N$1000,SMALL(IF((INDEX(MID($A$4:$N$1000,1,2),,11)&lt;&gt;"NN")*(INDEX($A$4:$N$1000,,13)&gt;=100)*(INDEX($A$4:$N$1000,,13)&lt;&gt;""),MATCH(ROW($A$4:$N$1000),ROW($A$4:$N$1000)),""),ROWS($A$4:A684)),COLUMNS($A$1:A681)),"")</f>
        <v/>
      </c>
      <c r="R684" s="4" t="str">
        <f>IFERROR(VLOOKUP(Q684,$A:$N,13,0),"")</f>
        <v/>
      </c>
      <c r="S684" s="4" t="str">
        <f ca="1"/>
        <v/>
      </c>
      <c r="T684" s="4" t="str">
        <f ca="1"/>
        <v/>
      </c>
      <c r="U684" s="4" t="str">
        <f t="shared" ca="1" si="59"/>
        <v/>
      </c>
      <c r="X684" s="4" t="str">
        <f>IFERROR(VLOOKUP(V684,$A:$C,4,0),"")</f>
        <v/>
      </c>
      <c r="AA684" s="4" t="str">
        <f t="shared" si="60"/>
        <v/>
      </c>
      <c r="AB684" s="8" t="str" cm="1">
        <f t="array" ref="AB684">IFERROR(INDEX($A$4:$N$1000,SMALL(IF((INDEX(MID($A$4:$N$1000,1,2),,11)&lt;&gt;"NN")*(INDEX($A$4:$N$1000,,13)&gt;=50)*(INDEX($A$4:$N$1000,,13)&lt;100)*(INDEX($A$4:$N$1000,,13)&lt;&gt;""),MATCH(ROW($A$4:$N$1000),ROW($A$4:$N$1000)),""),ROWS($A$4:A684)),COLUMNS($A$1:A681)),"")</f>
        <v/>
      </c>
      <c r="AC684" s="4" t="str">
        <f>IFERROR(VLOOKUP(AB684,$A:$N,13,0),"")</f>
        <v/>
      </c>
      <c r="AD684" s="4" t="str">
        <f ca="1"/>
        <v/>
      </c>
      <c r="AE684" s="4" t="str">
        <f ca="1"/>
        <v/>
      </c>
      <c r="AF684" s="4" t="str">
        <f t="shared" ca="1" si="61"/>
        <v/>
      </c>
      <c r="AI684" s="4" t="str">
        <f>IFERROR(VLOOKUP(AG684,$A:$C,4,0),"")</f>
        <v/>
      </c>
      <c r="AL684" s="4" t="str">
        <f>IFERROR(VLOOKUP(AJ684,$A:$C,4,0),"")</f>
        <v/>
      </c>
      <c r="AM684" s="8" t="str" cm="1">
        <f t="array" ref="AM684">IFERROR(INDEX($A$4:$N$1000,SMALL(IF((INDEX(MID($A$4:$N$1000,1,2),,11)&lt;&gt;"NN")*(INDEX($A$4:$N$1000,,13)&gt;=0)*(INDEX($A$4:$N$1000,,13)&lt;50)*(INDEX($A$4:$N$1000,,13)&lt;&gt;""),MATCH(ROW($A$4:$N$1000),ROW($A$4:$N$1000)),""),ROWS($A$4:A684)),COLUMNS($A$1:A681)),"")</f>
        <v/>
      </c>
      <c r="AN684" s="4" t="str">
        <f>IFERROR(VLOOKUP(AM684,$A:$N,13,0),"")</f>
        <v/>
      </c>
      <c r="AO684" s="4" t="str">
        <f ca="1"/>
        <v/>
      </c>
      <c r="AP684" s="4" t="str">
        <f ca="1"/>
        <v/>
      </c>
      <c r="AQ684" s="4" t="str">
        <f t="shared" ca="1" si="62"/>
        <v/>
      </c>
      <c r="AT684" s="4" t="str">
        <f>IFERROR(VLOOKUP(AR684,$A:$C,4,0),"")</f>
        <v/>
      </c>
      <c r="AU684" s="8" t="str" cm="1">
        <f t="array" ref="AU684">IFERROR(INDEX($A$4:$N$1000,SMALL(IF((INDEX(MID($A$4:$N$1000,1,2),,11)="NN")*(INDEX($A$4:$N$1000,,13)&gt;=0)*(INDEX($A$4:$N$1000,,13)&lt;&gt;""),MATCH(ROW($A$4:$N$1000),ROW($A$4:$N$1000)),""),ROWS($A$4:A684)),COLUMNS($A$1:A681)),"")</f>
        <v/>
      </c>
      <c r="AV684" s="4" t="str">
        <f>IFERROR(VLOOKUP(AU684,$A:$N,13,0),"")</f>
        <v/>
      </c>
      <c r="AW684" s="4" t="str">
        <f ca="1"/>
        <v/>
      </c>
      <c r="AX684" s="4" t="str">
        <f ca="1"/>
        <v/>
      </c>
      <c r="AY684" s="4" t="str">
        <f ca="1">IFERROR(VLOOKUP(AW684,$A:$C,4,0),"")</f>
        <v/>
      </c>
    </row>
    <row r="685" spans="1:5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 s="20"/>
      <c r="Q685" s="4" t="str" cm="1">
        <f t="array" ref="Q685">IFERROR(INDEX($A$4:$N$1000,SMALL(IF((INDEX(MID($A$4:$N$1000,1,2),,11)&lt;&gt;"NN")*(INDEX($A$4:$N$1000,,13)&gt;=100)*(INDEX($A$4:$N$1000,,13)&lt;&gt;""),MATCH(ROW($A$4:$N$1000),ROW($A$4:$N$1000)),""),ROWS($A$4:A685)),COLUMNS($A$1:A682)),"")</f>
        <v/>
      </c>
      <c r="R685" s="4" t="str">
        <f>IFERROR(VLOOKUP(Q685,$A:$N,13,0),"")</f>
        <v/>
      </c>
      <c r="S685" s="4" t="str">
        <f ca="1"/>
        <v/>
      </c>
      <c r="T685" s="4" t="str">
        <f ca="1"/>
        <v/>
      </c>
      <c r="U685" s="4" t="str">
        <f t="shared" ca="1" si="59"/>
        <v/>
      </c>
      <c r="X685" s="4" t="str">
        <f>IFERROR(VLOOKUP(V685,$A:$C,4,0),"")</f>
        <v/>
      </c>
      <c r="AA685" s="4" t="str">
        <f t="shared" si="60"/>
        <v/>
      </c>
      <c r="AB685" s="8" t="str" cm="1">
        <f t="array" ref="AB685">IFERROR(INDEX($A$4:$N$1000,SMALL(IF((INDEX(MID($A$4:$N$1000,1,2),,11)&lt;&gt;"NN")*(INDEX($A$4:$N$1000,,13)&gt;=50)*(INDEX($A$4:$N$1000,,13)&lt;100)*(INDEX($A$4:$N$1000,,13)&lt;&gt;""),MATCH(ROW($A$4:$N$1000),ROW($A$4:$N$1000)),""),ROWS($A$4:A685)),COLUMNS($A$1:A682)),"")</f>
        <v/>
      </c>
      <c r="AC685" s="4" t="str">
        <f>IFERROR(VLOOKUP(AB685,$A:$N,13,0),"")</f>
        <v/>
      </c>
      <c r="AD685" s="4" t="str">
        <f ca="1"/>
        <v/>
      </c>
      <c r="AE685" s="4" t="str">
        <f ca="1"/>
        <v/>
      </c>
      <c r="AF685" s="4" t="str">
        <f t="shared" ca="1" si="61"/>
        <v/>
      </c>
      <c r="AI685" s="4" t="str">
        <f>IFERROR(VLOOKUP(AG685,$A:$C,4,0),"")</f>
        <v/>
      </c>
      <c r="AL685" s="4" t="str">
        <f>IFERROR(VLOOKUP(AJ685,$A:$C,4,0),"")</f>
        <v/>
      </c>
      <c r="AM685" s="8" t="str" cm="1">
        <f t="array" ref="AM685">IFERROR(INDEX($A$4:$N$1000,SMALL(IF((INDEX(MID($A$4:$N$1000,1,2),,11)&lt;&gt;"NN")*(INDEX($A$4:$N$1000,,13)&gt;=0)*(INDEX($A$4:$N$1000,,13)&lt;50)*(INDEX($A$4:$N$1000,,13)&lt;&gt;""),MATCH(ROW($A$4:$N$1000),ROW($A$4:$N$1000)),""),ROWS($A$4:A685)),COLUMNS($A$1:A682)),"")</f>
        <v/>
      </c>
      <c r="AN685" s="4" t="str">
        <f>IFERROR(VLOOKUP(AM685,$A:$N,13,0),"")</f>
        <v/>
      </c>
      <c r="AO685" s="4" t="str">
        <f ca="1"/>
        <v/>
      </c>
      <c r="AP685" s="4" t="str">
        <f ca="1"/>
        <v/>
      </c>
      <c r="AQ685" s="4" t="str">
        <f t="shared" ca="1" si="62"/>
        <v/>
      </c>
      <c r="AT685" s="4" t="str">
        <f>IFERROR(VLOOKUP(AR685,$A:$C,4,0),"")</f>
        <v/>
      </c>
      <c r="AU685" s="8" t="str" cm="1">
        <f t="array" ref="AU685">IFERROR(INDEX($A$4:$N$1000,SMALL(IF((INDEX(MID($A$4:$N$1000,1,2),,11)="NN")*(INDEX($A$4:$N$1000,,13)&gt;=0)*(INDEX($A$4:$N$1000,,13)&lt;&gt;""),MATCH(ROW($A$4:$N$1000),ROW($A$4:$N$1000)),""),ROWS($A$4:A685)),COLUMNS($A$1:A682)),"")</f>
        <v/>
      </c>
      <c r="AV685" s="4" t="str">
        <f>IFERROR(VLOOKUP(AU685,$A:$N,13,0),"")</f>
        <v/>
      </c>
      <c r="AW685" s="4" t="str">
        <f ca="1"/>
        <v/>
      </c>
      <c r="AX685" s="4" t="str">
        <f ca="1"/>
        <v/>
      </c>
      <c r="AY685" s="4" t="str">
        <f ca="1">IFERROR(VLOOKUP(AW685,$A:$C,4,0),"")</f>
        <v/>
      </c>
    </row>
    <row r="686" spans="1:5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 s="20"/>
      <c r="Q686" s="4" t="str" cm="1">
        <f t="array" ref="Q686">IFERROR(INDEX($A$4:$N$1000,SMALL(IF((INDEX(MID($A$4:$N$1000,1,2),,11)&lt;&gt;"NN")*(INDEX($A$4:$N$1000,,13)&gt;=100)*(INDEX($A$4:$N$1000,,13)&lt;&gt;""),MATCH(ROW($A$4:$N$1000),ROW($A$4:$N$1000)),""),ROWS($A$4:A686)),COLUMNS($A$1:A683)),"")</f>
        <v/>
      </c>
      <c r="R686" s="4" t="str">
        <f>IFERROR(VLOOKUP(Q686,$A:$N,13,0),"")</f>
        <v/>
      </c>
      <c r="S686" s="4" t="str">
        <f ca="1"/>
        <v/>
      </c>
      <c r="T686" s="4" t="str">
        <f ca="1"/>
        <v/>
      </c>
      <c r="U686" s="4" t="str">
        <f t="shared" ca="1" si="59"/>
        <v/>
      </c>
      <c r="X686" s="4" t="str">
        <f>IFERROR(VLOOKUP(V686,$A:$C,4,0),"")</f>
        <v/>
      </c>
      <c r="AA686" s="4" t="str">
        <f t="shared" si="60"/>
        <v/>
      </c>
      <c r="AB686" s="8" t="str" cm="1">
        <f t="array" ref="AB686">IFERROR(INDEX($A$4:$N$1000,SMALL(IF((INDEX(MID($A$4:$N$1000,1,2),,11)&lt;&gt;"NN")*(INDEX($A$4:$N$1000,,13)&gt;=50)*(INDEX($A$4:$N$1000,,13)&lt;100)*(INDEX($A$4:$N$1000,,13)&lt;&gt;""),MATCH(ROW($A$4:$N$1000),ROW($A$4:$N$1000)),""),ROWS($A$4:A686)),COLUMNS($A$1:A683)),"")</f>
        <v/>
      </c>
      <c r="AC686" s="4" t="str">
        <f>IFERROR(VLOOKUP(AB686,$A:$N,13,0),"")</f>
        <v/>
      </c>
      <c r="AD686" s="4" t="str">
        <f ca="1"/>
        <v/>
      </c>
      <c r="AE686" s="4" t="str">
        <f ca="1"/>
        <v/>
      </c>
      <c r="AF686" s="4" t="str">
        <f t="shared" ca="1" si="61"/>
        <v/>
      </c>
      <c r="AI686" s="4" t="str">
        <f>IFERROR(VLOOKUP(AG686,$A:$C,4,0),"")</f>
        <v/>
      </c>
      <c r="AL686" s="4" t="str">
        <f>IFERROR(VLOOKUP(AJ686,$A:$C,4,0),"")</f>
        <v/>
      </c>
      <c r="AM686" s="8" t="str" cm="1">
        <f t="array" ref="AM686">IFERROR(INDEX($A$4:$N$1000,SMALL(IF((INDEX(MID($A$4:$N$1000,1,2),,11)&lt;&gt;"NN")*(INDEX($A$4:$N$1000,,13)&gt;=0)*(INDEX($A$4:$N$1000,,13)&lt;50)*(INDEX($A$4:$N$1000,,13)&lt;&gt;""),MATCH(ROW($A$4:$N$1000),ROW($A$4:$N$1000)),""),ROWS($A$4:A686)),COLUMNS($A$1:A683)),"")</f>
        <v/>
      </c>
      <c r="AN686" s="4" t="str">
        <f>IFERROR(VLOOKUP(AM686,$A:$N,13,0),"")</f>
        <v/>
      </c>
      <c r="AO686" s="4" t="str">
        <f ca="1"/>
        <v/>
      </c>
      <c r="AP686" s="4" t="str">
        <f ca="1"/>
        <v/>
      </c>
      <c r="AQ686" s="4" t="str">
        <f t="shared" ca="1" si="62"/>
        <v/>
      </c>
      <c r="AT686" s="4" t="str">
        <f>IFERROR(VLOOKUP(AR686,$A:$C,4,0),"")</f>
        <v/>
      </c>
      <c r="AU686" s="8" t="str" cm="1">
        <f t="array" ref="AU686">IFERROR(INDEX($A$4:$N$1000,SMALL(IF((INDEX(MID($A$4:$N$1000,1,2),,11)="NN")*(INDEX($A$4:$N$1000,,13)&gt;=0)*(INDEX($A$4:$N$1000,,13)&lt;&gt;""),MATCH(ROW($A$4:$N$1000),ROW($A$4:$N$1000)),""),ROWS($A$4:A686)),COLUMNS($A$1:A683)),"")</f>
        <v/>
      </c>
      <c r="AV686" s="4" t="str">
        <f>IFERROR(VLOOKUP(AU686,$A:$N,13,0),"")</f>
        <v/>
      </c>
      <c r="AW686" s="4" t="str">
        <f ca="1"/>
        <v/>
      </c>
      <c r="AX686" s="4" t="str">
        <f ca="1"/>
        <v/>
      </c>
      <c r="AY686" s="4" t="str">
        <f ca="1">IFERROR(VLOOKUP(AW686,$A:$C,4,0),"")</f>
        <v/>
      </c>
    </row>
    <row r="687" spans="1:5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 s="20"/>
      <c r="Q687" s="4" t="str" cm="1">
        <f t="array" ref="Q687">IFERROR(INDEX($A$4:$N$1000,SMALL(IF((INDEX(MID($A$4:$N$1000,1,2),,11)&lt;&gt;"NN")*(INDEX($A$4:$N$1000,,13)&gt;=100)*(INDEX($A$4:$N$1000,,13)&lt;&gt;""),MATCH(ROW($A$4:$N$1000),ROW($A$4:$N$1000)),""),ROWS($A$4:A687)),COLUMNS($A$1:A684)),"")</f>
        <v/>
      </c>
      <c r="R687" s="4" t="str">
        <f>IFERROR(VLOOKUP(Q687,$A:$N,13,0),"")</f>
        <v/>
      </c>
      <c r="S687" s="4" t="str">
        <f ca="1"/>
        <v/>
      </c>
      <c r="T687" s="4" t="str">
        <f ca="1"/>
        <v/>
      </c>
      <c r="U687" s="4" t="str">
        <f t="shared" ca="1" si="59"/>
        <v/>
      </c>
      <c r="X687" s="4" t="str">
        <f>IFERROR(VLOOKUP(V687,$A:$C,4,0),"")</f>
        <v/>
      </c>
      <c r="AA687" s="4" t="str">
        <f t="shared" si="60"/>
        <v/>
      </c>
      <c r="AB687" s="8" t="str" cm="1">
        <f t="array" ref="AB687">IFERROR(INDEX($A$4:$N$1000,SMALL(IF((INDEX(MID($A$4:$N$1000,1,2),,11)&lt;&gt;"NN")*(INDEX($A$4:$N$1000,,13)&gt;=50)*(INDEX($A$4:$N$1000,,13)&lt;100)*(INDEX($A$4:$N$1000,,13)&lt;&gt;""),MATCH(ROW($A$4:$N$1000),ROW($A$4:$N$1000)),""),ROWS($A$4:A687)),COLUMNS($A$1:A684)),"")</f>
        <v/>
      </c>
      <c r="AC687" s="4" t="str">
        <f>IFERROR(VLOOKUP(AB687,$A:$N,13,0),"")</f>
        <v/>
      </c>
      <c r="AD687" s="4" t="str">
        <f ca="1"/>
        <v/>
      </c>
      <c r="AE687" s="4" t="str">
        <f ca="1"/>
        <v/>
      </c>
      <c r="AF687" s="4" t="str">
        <f t="shared" ca="1" si="61"/>
        <v/>
      </c>
      <c r="AI687" s="4" t="str">
        <f>IFERROR(VLOOKUP(AG687,$A:$C,4,0),"")</f>
        <v/>
      </c>
      <c r="AL687" s="4" t="str">
        <f>IFERROR(VLOOKUP(AJ687,$A:$C,4,0),"")</f>
        <v/>
      </c>
      <c r="AM687" s="8" t="str" cm="1">
        <f t="array" ref="AM687">IFERROR(INDEX($A$4:$N$1000,SMALL(IF((INDEX(MID($A$4:$N$1000,1,2),,11)&lt;&gt;"NN")*(INDEX($A$4:$N$1000,,13)&gt;=0)*(INDEX($A$4:$N$1000,,13)&lt;50)*(INDEX($A$4:$N$1000,,13)&lt;&gt;""),MATCH(ROW($A$4:$N$1000),ROW($A$4:$N$1000)),""),ROWS($A$4:A687)),COLUMNS($A$1:A684)),"")</f>
        <v/>
      </c>
      <c r="AN687" s="4" t="str">
        <f>IFERROR(VLOOKUP(AM687,$A:$N,13,0),"")</f>
        <v/>
      </c>
      <c r="AO687" s="4" t="str">
        <f ca="1"/>
        <v/>
      </c>
      <c r="AP687" s="4" t="str">
        <f ca="1"/>
        <v/>
      </c>
      <c r="AQ687" s="4" t="str">
        <f t="shared" ca="1" si="62"/>
        <v/>
      </c>
      <c r="AT687" s="4" t="str">
        <f>IFERROR(VLOOKUP(AR687,$A:$C,4,0),"")</f>
        <v/>
      </c>
      <c r="AU687" s="8" t="str" cm="1">
        <f t="array" ref="AU687">IFERROR(INDEX($A$4:$N$1000,SMALL(IF((INDEX(MID($A$4:$N$1000,1,2),,11)="NN")*(INDEX($A$4:$N$1000,,13)&gt;=0)*(INDEX($A$4:$N$1000,,13)&lt;&gt;""),MATCH(ROW($A$4:$N$1000),ROW($A$4:$N$1000)),""),ROWS($A$4:A687)),COLUMNS($A$1:A684)),"")</f>
        <v/>
      </c>
      <c r="AV687" s="4" t="str">
        <f>IFERROR(VLOOKUP(AU687,$A:$N,13,0),"")</f>
        <v/>
      </c>
      <c r="AW687" s="4" t="str">
        <f ca="1"/>
        <v/>
      </c>
      <c r="AX687" s="4" t="str">
        <f ca="1"/>
        <v/>
      </c>
      <c r="AY687" s="4" t="str">
        <f ca="1">IFERROR(VLOOKUP(AW687,$A:$C,4,0),"")</f>
        <v/>
      </c>
    </row>
    <row r="688" spans="1:5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 s="20"/>
      <c r="Q688" s="4" t="str" cm="1">
        <f t="array" ref="Q688">IFERROR(INDEX($A$4:$N$1000,SMALL(IF((INDEX(MID($A$4:$N$1000,1,2),,11)&lt;&gt;"NN")*(INDEX($A$4:$N$1000,,13)&gt;=100)*(INDEX($A$4:$N$1000,,13)&lt;&gt;""),MATCH(ROW($A$4:$N$1000),ROW($A$4:$N$1000)),""),ROWS($A$4:A688)),COLUMNS($A$1:A685)),"")</f>
        <v/>
      </c>
      <c r="R688" s="4" t="str">
        <f>IFERROR(VLOOKUP(Q688,$A:$N,13,0),"")</f>
        <v/>
      </c>
      <c r="S688" s="4" t="str">
        <f ca="1"/>
        <v/>
      </c>
      <c r="T688" s="4" t="str">
        <f ca="1"/>
        <v/>
      </c>
      <c r="U688" s="4" t="str">
        <f t="shared" ca="1" si="59"/>
        <v/>
      </c>
      <c r="X688" s="4" t="str">
        <f>IFERROR(VLOOKUP(V688,$A:$C,4,0),"")</f>
        <v/>
      </c>
      <c r="AA688" s="4" t="str">
        <f t="shared" si="60"/>
        <v/>
      </c>
      <c r="AB688" s="8" t="str" cm="1">
        <f t="array" ref="AB688">IFERROR(INDEX($A$4:$N$1000,SMALL(IF((INDEX(MID($A$4:$N$1000,1,2),,11)&lt;&gt;"NN")*(INDEX($A$4:$N$1000,,13)&gt;=50)*(INDEX($A$4:$N$1000,,13)&lt;100)*(INDEX($A$4:$N$1000,,13)&lt;&gt;""),MATCH(ROW($A$4:$N$1000),ROW($A$4:$N$1000)),""),ROWS($A$4:A688)),COLUMNS($A$1:A685)),"")</f>
        <v/>
      </c>
      <c r="AC688" s="4" t="str">
        <f>IFERROR(VLOOKUP(AB688,$A:$N,13,0),"")</f>
        <v/>
      </c>
      <c r="AD688" s="4" t="str">
        <f ca="1"/>
        <v/>
      </c>
      <c r="AE688" s="4" t="str">
        <f ca="1"/>
        <v/>
      </c>
      <c r="AF688" s="4" t="str">
        <f t="shared" ca="1" si="61"/>
        <v/>
      </c>
      <c r="AI688" s="4" t="str">
        <f>IFERROR(VLOOKUP(AG688,$A:$C,4,0),"")</f>
        <v/>
      </c>
      <c r="AL688" s="4" t="str">
        <f>IFERROR(VLOOKUP(AJ688,$A:$C,4,0),"")</f>
        <v/>
      </c>
      <c r="AM688" s="8" t="str" cm="1">
        <f t="array" ref="AM688">IFERROR(INDEX($A$4:$N$1000,SMALL(IF((INDEX(MID($A$4:$N$1000,1,2),,11)&lt;&gt;"NN")*(INDEX($A$4:$N$1000,,13)&gt;=0)*(INDEX($A$4:$N$1000,,13)&lt;50)*(INDEX($A$4:$N$1000,,13)&lt;&gt;""),MATCH(ROW($A$4:$N$1000),ROW($A$4:$N$1000)),""),ROWS($A$4:A688)),COLUMNS($A$1:A685)),"")</f>
        <v/>
      </c>
      <c r="AN688" s="4" t="str">
        <f>IFERROR(VLOOKUP(AM688,$A:$N,13,0),"")</f>
        <v/>
      </c>
      <c r="AO688" s="4" t="str">
        <f ca="1"/>
        <v/>
      </c>
      <c r="AP688" s="4" t="str">
        <f ca="1"/>
        <v/>
      </c>
      <c r="AQ688" s="4" t="str">
        <f t="shared" ca="1" si="62"/>
        <v/>
      </c>
      <c r="AT688" s="4" t="str">
        <f>IFERROR(VLOOKUP(AR688,$A:$C,4,0),"")</f>
        <v/>
      </c>
      <c r="AU688" s="8" t="str" cm="1">
        <f t="array" ref="AU688">IFERROR(INDEX($A$4:$N$1000,SMALL(IF((INDEX(MID($A$4:$N$1000,1,2),,11)="NN")*(INDEX($A$4:$N$1000,,13)&gt;=0)*(INDEX($A$4:$N$1000,,13)&lt;&gt;""),MATCH(ROW($A$4:$N$1000),ROW($A$4:$N$1000)),""),ROWS($A$4:A688)),COLUMNS($A$1:A685)),"")</f>
        <v/>
      </c>
      <c r="AV688" s="4" t="str">
        <f>IFERROR(VLOOKUP(AU688,$A:$N,13,0),"")</f>
        <v/>
      </c>
      <c r="AW688" s="4" t="str">
        <f ca="1"/>
        <v/>
      </c>
      <c r="AX688" s="4" t="str">
        <f ca="1"/>
        <v/>
      </c>
      <c r="AY688" s="4" t="str">
        <f ca="1">IFERROR(VLOOKUP(AW688,$A:$C,4,0),"")</f>
        <v/>
      </c>
    </row>
    <row r="689" spans="1:5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 s="20"/>
      <c r="Q689" s="4" t="str" cm="1">
        <f t="array" ref="Q689">IFERROR(INDEX($A$4:$N$1000,SMALL(IF((INDEX(MID($A$4:$N$1000,1,2),,11)&lt;&gt;"NN")*(INDEX($A$4:$N$1000,,13)&gt;=100)*(INDEX($A$4:$N$1000,,13)&lt;&gt;""),MATCH(ROW($A$4:$N$1000),ROW($A$4:$N$1000)),""),ROWS($A$4:A689)),COLUMNS($A$1:A686)),"")</f>
        <v/>
      </c>
      <c r="R689" s="4" t="str">
        <f>IFERROR(VLOOKUP(Q689,$A:$N,13,0),"")</f>
        <v/>
      </c>
      <c r="S689" s="4" t="str">
        <f ca="1"/>
        <v/>
      </c>
      <c r="T689" s="4" t="str">
        <f ca="1"/>
        <v/>
      </c>
      <c r="U689" s="4" t="str">
        <f t="shared" ca="1" si="59"/>
        <v/>
      </c>
      <c r="X689" s="4" t="str">
        <f>IFERROR(VLOOKUP(V689,$A:$C,4,0),"")</f>
        <v/>
      </c>
      <c r="AA689" s="4" t="str">
        <f t="shared" si="60"/>
        <v/>
      </c>
      <c r="AB689" s="8" t="str" cm="1">
        <f t="array" ref="AB689">IFERROR(INDEX($A$4:$N$1000,SMALL(IF((INDEX(MID($A$4:$N$1000,1,2),,11)&lt;&gt;"NN")*(INDEX($A$4:$N$1000,,13)&gt;=50)*(INDEX($A$4:$N$1000,,13)&lt;100)*(INDEX($A$4:$N$1000,,13)&lt;&gt;""),MATCH(ROW($A$4:$N$1000),ROW($A$4:$N$1000)),""),ROWS($A$4:A689)),COLUMNS($A$1:A686)),"")</f>
        <v/>
      </c>
      <c r="AC689" s="4" t="str">
        <f>IFERROR(VLOOKUP(AB689,$A:$N,13,0),"")</f>
        <v/>
      </c>
      <c r="AD689" s="4" t="str">
        <f ca="1"/>
        <v/>
      </c>
      <c r="AE689" s="4" t="str">
        <f ca="1"/>
        <v/>
      </c>
      <c r="AF689" s="4" t="str">
        <f t="shared" ca="1" si="61"/>
        <v/>
      </c>
      <c r="AI689" s="4" t="str">
        <f>IFERROR(VLOOKUP(AG689,$A:$C,4,0),"")</f>
        <v/>
      </c>
      <c r="AL689" s="4" t="str">
        <f>IFERROR(VLOOKUP(AJ689,$A:$C,4,0),"")</f>
        <v/>
      </c>
      <c r="AM689" s="8" t="str" cm="1">
        <f t="array" ref="AM689">IFERROR(INDEX($A$4:$N$1000,SMALL(IF((INDEX(MID($A$4:$N$1000,1,2),,11)&lt;&gt;"NN")*(INDEX($A$4:$N$1000,,13)&gt;=0)*(INDEX($A$4:$N$1000,,13)&lt;50)*(INDEX($A$4:$N$1000,,13)&lt;&gt;""),MATCH(ROW($A$4:$N$1000),ROW($A$4:$N$1000)),""),ROWS($A$4:A689)),COLUMNS($A$1:A686)),"")</f>
        <v/>
      </c>
      <c r="AN689" s="4" t="str">
        <f>IFERROR(VLOOKUP(AM689,$A:$N,13,0),"")</f>
        <v/>
      </c>
      <c r="AO689" s="4" t="str">
        <f ca="1"/>
        <v/>
      </c>
      <c r="AP689" s="4" t="str">
        <f ca="1"/>
        <v/>
      </c>
      <c r="AQ689" s="4" t="str">
        <f t="shared" ca="1" si="62"/>
        <v/>
      </c>
      <c r="AT689" s="4" t="str">
        <f>IFERROR(VLOOKUP(AR689,$A:$C,4,0),"")</f>
        <v/>
      </c>
      <c r="AU689" s="8" t="str" cm="1">
        <f t="array" ref="AU689">IFERROR(INDEX($A$4:$N$1000,SMALL(IF((INDEX(MID($A$4:$N$1000,1,2),,11)="NN")*(INDEX($A$4:$N$1000,,13)&gt;=0)*(INDEX($A$4:$N$1000,,13)&lt;&gt;""),MATCH(ROW($A$4:$N$1000),ROW($A$4:$N$1000)),""),ROWS($A$4:A689)),COLUMNS($A$1:A686)),"")</f>
        <v/>
      </c>
      <c r="AV689" s="4" t="str">
        <f>IFERROR(VLOOKUP(AU689,$A:$N,13,0),"")</f>
        <v/>
      </c>
      <c r="AW689" s="4" t="str">
        <f ca="1"/>
        <v/>
      </c>
      <c r="AX689" s="4" t="str">
        <f ca="1"/>
        <v/>
      </c>
      <c r="AY689" s="4" t="str">
        <f ca="1">IFERROR(VLOOKUP(AW689,$A:$C,4,0),"")</f>
        <v/>
      </c>
    </row>
    <row r="690" spans="1:5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 s="20"/>
      <c r="Q690" s="4" t="str" cm="1">
        <f t="array" ref="Q690">IFERROR(INDEX($A$4:$N$1000,SMALL(IF((INDEX(MID($A$4:$N$1000,1,2),,11)&lt;&gt;"NN")*(INDEX($A$4:$N$1000,,13)&gt;=100)*(INDEX($A$4:$N$1000,,13)&lt;&gt;""),MATCH(ROW($A$4:$N$1000),ROW($A$4:$N$1000)),""),ROWS($A$4:A690)),COLUMNS($A$1:A687)),"")</f>
        <v/>
      </c>
      <c r="R690" s="4" t="str">
        <f>IFERROR(VLOOKUP(Q690,$A:$N,13,0),"")</f>
        <v/>
      </c>
      <c r="S690" s="4" t="str">
        <f ca="1"/>
        <v/>
      </c>
      <c r="T690" s="4" t="str">
        <f ca="1"/>
        <v/>
      </c>
      <c r="U690" s="4" t="str">
        <f t="shared" ca="1" si="59"/>
        <v/>
      </c>
      <c r="X690" s="4" t="str">
        <f>IFERROR(VLOOKUP(V690,$A:$C,4,0),"")</f>
        <v/>
      </c>
      <c r="AA690" s="4" t="str">
        <f t="shared" si="60"/>
        <v/>
      </c>
      <c r="AB690" s="8" t="str" cm="1">
        <f t="array" ref="AB690">IFERROR(INDEX($A$4:$N$1000,SMALL(IF((INDEX(MID($A$4:$N$1000,1,2),,11)&lt;&gt;"NN")*(INDEX($A$4:$N$1000,,13)&gt;=50)*(INDEX($A$4:$N$1000,,13)&lt;100)*(INDEX($A$4:$N$1000,,13)&lt;&gt;""),MATCH(ROW($A$4:$N$1000),ROW($A$4:$N$1000)),""),ROWS($A$4:A690)),COLUMNS($A$1:A687)),"")</f>
        <v/>
      </c>
      <c r="AC690" s="4" t="str">
        <f>IFERROR(VLOOKUP(AB690,$A:$N,13,0),"")</f>
        <v/>
      </c>
      <c r="AD690" s="4" t="str">
        <f ca="1"/>
        <v/>
      </c>
      <c r="AE690" s="4" t="str">
        <f ca="1"/>
        <v/>
      </c>
      <c r="AF690" s="4" t="str">
        <f t="shared" ca="1" si="61"/>
        <v/>
      </c>
      <c r="AI690" s="4" t="str">
        <f>IFERROR(VLOOKUP(AG690,$A:$C,4,0),"")</f>
        <v/>
      </c>
      <c r="AL690" s="4" t="str">
        <f>IFERROR(VLOOKUP(AJ690,$A:$C,4,0),"")</f>
        <v/>
      </c>
      <c r="AM690" s="8" t="str" cm="1">
        <f t="array" ref="AM690">IFERROR(INDEX($A$4:$N$1000,SMALL(IF((INDEX(MID($A$4:$N$1000,1,2),,11)&lt;&gt;"NN")*(INDEX($A$4:$N$1000,,13)&gt;=0)*(INDEX($A$4:$N$1000,,13)&lt;50)*(INDEX($A$4:$N$1000,,13)&lt;&gt;""),MATCH(ROW($A$4:$N$1000),ROW($A$4:$N$1000)),""),ROWS($A$4:A690)),COLUMNS($A$1:A687)),"")</f>
        <v/>
      </c>
      <c r="AN690" s="4" t="str">
        <f>IFERROR(VLOOKUP(AM690,$A:$N,13,0),"")</f>
        <v/>
      </c>
      <c r="AO690" s="4" t="str">
        <f ca="1"/>
        <v/>
      </c>
      <c r="AP690" s="4" t="str">
        <f ca="1"/>
        <v/>
      </c>
      <c r="AQ690" s="4" t="str">
        <f t="shared" ca="1" si="62"/>
        <v/>
      </c>
      <c r="AT690" s="4" t="str">
        <f>IFERROR(VLOOKUP(AR690,$A:$C,4,0),"")</f>
        <v/>
      </c>
      <c r="AU690" s="8" t="str" cm="1">
        <f t="array" ref="AU690">IFERROR(INDEX($A$4:$N$1000,SMALL(IF((INDEX(MID($A$4:$N$1000,1,2),,11)="NN")*(INDEX($A$4:$N$1000,,13)&gt;=0)*(INDEX($A$4:$N$1000,,13)&lt;&gt;""),MATCH(ROW($A$4:$N$1000),ROW($A$4:$N$1000)),""),ROWS($A$4:A690)),COLUMNS($A$1:A687)),"")</f>
        <v/>
      </c>
      <c r="AV690" s="4" t="str">
        <f>IFERROR(VLOOKUP(AU690,$A:$N,13,0),"")</f>
        <v/>
      </c>
      <c r="AW690" s="4" t="str">
        <f ca="1"/>
        <v/>
      </c>
      <c r="AX690" s="4" t="str">
        <f ca="1"/>
        <v/>
      </c>
      <c r="AY690" s="4" t="str">
        <f ca="1">IFERROR(VLOOKUP(AW690,$A:$C,4,0),"")</f>
        <v/>
      </c>
    </row>
    <row r="691" spans="1:5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 s="20"/>
      <c r="Q691" s="4" t="str" cm="1">
        <f t="array" ref="Q691">IFERROR(INDEX($A$4:$N$1000,SMALL(IF((INDEX(MID($A$4:$N$1000,1,2),,11)&lt;&gt;"NN")*(INDEX($A$4:$N$1000,,13)&gt;=100)*(INDEX($A$4:$N$1000,,13)&lt;&gt;""),MATCH(ROW($A$4:$N$1000),ROW($A$4:$N$1000)),""),ROWS($A$4:A691)),COLUMNS($A$1:A688)),"")</f>
        <v/>
      </c>
      <c r="R691" s="4" t="str">
        <f>IFERROR(VLOOKUP(Q691,$A:$N,13,0),"")</f>
        <v/>
      </c>
      <c r="S691" s="4" t="str">
        <f ca="1"/>
        <v/>
      </c>
      <c r="T691" s="4" t="str">
        <f ca="1"/>
        <v/>
      </c>
      <c r="U691" s="4" t="str">
        <f t="shared" ca="1" si="59"/>
        <v/>
      </c>
      <c r="X691" s="4" t="str">
        <f>IFERROR(VLOOKUP(V691,$A:$C,4,0),"")</f>
        <v/>
      </c>
      <c r="AA691" s="4" t="str">
        <f t="shared" si="60"/>
        <v/>
      </c>
      <c r="AB691" s="8" t="str" cm="1">
        <f t="array" ref="AB691">IFERROR(INDEX($A$4:$N$1000,SMALL(IF((INDEX(MID($A$4:$N$1000,1,2),,11)&lt;&gt;"NN")*(INDEX($A$4:$N$1000,,13)&gt;=50)*(INDEX($A$4:$N$1000,,13)&lt;100)*(INDEX($A$4:$N$1000,,13)&lt;&gt;""),MATCH(ROW($A$4:$N$1000),ROW($A$4:$N$1000)),""),ROWS($A$4:A691)),COLUMNS($A$1:A688)),"")</f>
        <v/>
      </c>
      <c r="AC691" s="4" t="str">
        <f>IFERROR(VLOOKUP(AB691,$A:$N,13,0),"")</f>
        <v/>
      </c>
      <c r="AD691" s="4" t="str">
        <f ca="1"/>
        <v/>
      </c>
      <c r="AE691" s="4" t="str">
        <f ca="1"/>
        <v/>
      </c>
      <c r="AF691" s="4" t="str">
        <f t="shared" ca="1" si="61"/>
        <v/>
      </c>
      <c r="AI691" s="4" t="str">
        <f>IFERROR(VLOOKUP(AG691,$A:$C,4,0),"")</f>
        <v/>
      </c>
      <c r="AL691" s="4" t="str">
        <f>IFERROR(VLOOKUP(AJ691,$A:$C,4,0),"")</f>
        <v/>
      </c>
      <c r="AM691" s="8" t="str" cm="1">
        <f t="array" ref="AM691">IFERROR(INDEX($A$4:$N$1000,SMALL(IF((INDEX(MID($A$4:$N$1000,1,2),,11)&lt;&gt;"NN")*(INDEX($A$4:$N$1000,,13)&gt;=0)*(INDEX($A$4:$N$1000,,13)&lt;50)*(INDEX($A$4:$N$1000,,13)&lt;&gt;""),MATCH(ROW($A$4:$N$1000),ROW($A$4:$N$1000)),""),ROWS($A$4:A691)),COLUMNS($A$1:A688)),"")</f>
        <v/>
      </c>
      <c r="AN691" s="4" t="str">
        <f>IFERROR(VLOOKUP(AM691,$A:$N,13,0),"")</f>
        <v/>
      </c>
      <c r="AO691" s="4" t="str">
        <f ca="1"/>
        <v/>
      </c>
      <c r="AP691" s="4" t="str">
        <f ca="1"/>
        <v/>
      </c>
      <c r="AQ691" s="4" t="str">
        <f t="shared" ca="1" si="62"/>
        <v/>
      </c>
      <c r="AT691" s="4" t="str">
        <f>IFERROR(VLOOKUP(AR691,$A:$C,4,0),"")</f>
        <v/>
      </c>
      <c r="AU691" s="8" t="str" cm="1">
        <f t="array" ref="AU691">IFERROR(INDEX($A$4:$N$1000,SMALL(IF((INDEX(MID($A$4:$N$1000,1,2),,11)="NN")*(INDEX($A$4:$N$1000,,13)&gt;=0)*(INDEX($A$4:$N$1000,,13)&lt;&gt;""),MATCH(ROW($A$4:$N$1000),ROW($A$4:$N$1000)),""),ROWS($A$4:A691)),COLUMNS($A$1:A688)),"")</f>
        <v/>
      </c>
      <c r="AV691" s="4" t="str">
        <f>IFERROR(VLOOKUP(AU691,$A:$N,13,0),"")</f>
        <v/>
      </c>
      <c r="AW691" s="4" t="str">
        <f ca="1"/>
        <v/>
      </c>
      <c r="AX691" s="4" t="str">
        <f ca="1"/>
        <v/>
      </c>
      <c r="AY691" s="4" t="str">
        <f ca="1">IFERROR(VLOOKUP(AW691,$A:$C,4,0),"")</f>
        <v/>
      </c>
    </row>
    <row r="692" spans="1:5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 s="20"/>
      <c r="Q692" s="4" t="str" cm="1">
        <f t="array" ref="Q692">IFERROR(INDEX($A$4:$N$1000,SMALL(IF((INDEX(MID($A$4:$N$1000,1,2),,11)&lt;&gt;"NN")*(INDEX($A$4:$N$1000,,13)&gt;=100)*(INDEX($A$4:$N$1000,,13)&lt;&gt;""),MATCH(ROW($A$4:$N$1000),ROW($A$4:$N$1000)),""),ROWS($A$4:A692)),COLUMNS($A$1:A689)),"")</f>
        <v/>
      </c>
      <c r="R692" s="4" t="str">
        <f>IFERROR(VLOOKUP(Q692,$A:$N,13,0),"")</f>
        <v/>
      </c>
      <c r="S692" s="4" t="str">
        <f ca="1"/>
        <v/>
      </c>
      <c r="T692" s="4" t="str">
        <f ca="1"/>
        <v/>
      </c>
      <c r="U692" s="4" t="str">
        <f t="shared" ca="1" si="59"/>
        <v/>
      </c>
      <c r="X692" s="4" t="str">
        <f>IFERROR(VLOOKUP(V692,$A:$C,4,0),"")</f>
        <v/>
      </c>
      <c r="AA692" s="4" t="str">
        <f t="shared" si="60"/>
        <v/>
      </c>
      <c r="AB692" s="8" t="str" cm="1">
        <f t="array" ref="AB692">IFERROR(INDEX($A$4:$N$1000,SMALL(IF((INDEX(MID($A$4:$N$1000,1,2),,11)&lt;&gt;"NN")*(INDEX($A$4:$N$1000,,13)&gt;=50)*(INDEX($A$4:$N$1000,,13)&lt;100)*(INDEX($A$4:$N$1000,,13)&lt;&gt;""),MATCH(ROW($A$4:$N$1000),ROW($A$4:$N$1000)),""),ROWS($A$4:A692)),COLUMNS($A$1:A689)),"")</f>
        <v/>
      </c>
      <c r="AC692" s="4" t="str">
        <f>IFERROR(VLOOKUP(AB692,$A:$N,13,0),"")</f>
        <v/>
      </c>
      <c r="AD692" s="4" t="str">
        <f ca="1"/>
        <v/>
      </c>
      <c r="AE692" s="4" t="str">
        <f ca="1"/>
        <v/>
      </c>
      <c r="AF692" s="4" t="str">
        <f t="shared" ca="1" si="61"/>
        <v/>
      </c>
      <c r="AI692" s="4" t="str">
        <f>IFERROR(VLOOKUP(AG692,$A:$C,4,0),"")</f>
        <v/>
      </c>
      <c r="AL692" s="4" t="str">
        <f>IFERROR(VLOOKUP(AJ692,$A:$C,4,0),"")</f>
        <v/>
      </c>
      <c r="AM692" s="8" t="str" cm="1">
        <f t="array" ref="AM692">IFERROR(INDEX($A$4:$N$1000,SMALL(IF((INDEX(MID($A$4:$N$1000,1,2),,11)&lt;&gt;"NN")*(INDEX($A$4:$N$1000,,13)&gt;=0)*(INDEX($A$4:$N$1000,,13)&lt;50)*(INDEX($A$4:$N$1000,,13)&lt;&gt;""),MATCH(ROW($A$4:$N$1000),ROW($A$4:$N$1000)),""),ROWS($A$4:A692)),COLUMNS($A$1:A689)),"")</f>
        <v/>
      </c>
      <c r="AN692" s="4" t="str">
        <f>IFERROR(VLOOKUP(AM692,$A:$N,13,0),"")</f>
        <v/>
      </c>
      <c r="AO692" s="4" t="str">
        <f ca="1"/>
        <v/>
      </c>
      <c r="AP692" s="4" t="str">
        <f ca="1"/>
        <v/>
      </c>
      <c r="AQ692" s="4" t="str">
        <f t="shared" ca="1" si="62"/>
        <v/>
      </c>
      <c r="AT692" s="4" t="str">
        <f>IFERROR(VLOOKUP(AR692,$A:$C,4,0),"")</f>
        <v/>
      </c>
      <c r="AU692" s="8" t="str" cm="1">
        <f t="array" ref="AU692">IFERROR(INDEX($A$4:$N$1000,SMALL(IF((INDEX(MID($A$4:$N$1000,1,2),,11)="NN")*(INDEX($A$4:$N$1000,,13)&gt;=0)*(INDEX($A$4:$N$1000,,13)&lt;&gt;""),MATCH(ROW($A$4:$N$1000),ROW($A$4:$N$1000)),""),ROWS($A$4:A692)),COLUMNS($A$1:A689)),"")</f>
        <v/>
      </c>
      <c r="AV692" s="4" t="str">
        <f>IFERROR(VLOOKUP(AU692,$A:$N,13,0),"")</f>
        <v/>
      </c>
      <c r="AW692" s="4" t="str">
        <f ca="1"/>
        <v/>
      </c>
      <c r="AX692" s="4" t="str">
        <f ca="1"/>
        <v/>
      </c>
      <c r="AY692" s="4" t="str">
        <f ca="1">IFERROR(VLOOKUP(AW692,$A:$C,4,0),"")</f>
        <v/>
      </c>
    </row>
    <row r="693" spans="1:5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 s="20"/>
      <c r="Q693" s="4" t="str" cm="1">
        <f t="array" ref="Q693">IFERROR(INDEX($A$4:$N$1000,SMALL(IF((INDEX(MID($A$4:$N$1000,1,2),,11)&lt;&gt;"NN")*(INDEX($A$4:$N$1000,,13)&gt;=100)*(INDEX($A$4:$N$1000,,13)&lt;&gt;""),MATCH(ROW($A$4:$N$1000),ROW($A$4:$N$1000)),""),ROWS($A$4:A693)),COLUMNS($A$1:A690)),"")</f>
        <v/>
      </c>
      <c r="R693" s="4" t="str">
        <f>IFERROR(VLOOKUP(Q693,$A:$N,13,0),"")</f>
        <v/>
      </c>
      <c r="S693" s="4" t="str">
        <f ca="1"/>
        <v/>
      </c>
      <c r="T693" s="4" t="str">
        <f ca="1"/>
        <v/>
      </c>
      <c r="U693" s="4" t="str">
        <f t="shared" ca="1" si="59"/>
        <v/>
      </c>
      <c r="X693" s="4" t="str">
        <f>IFERROR(VLOOKUP(V693,$A:$C,4,0),"")</f>
        <v/>
      </c>
      <c r="AA693" s="4" t="str">
        <f t="shared" si="60"/>
        <v/>
      </c>
      <c r="AB693" s="8" t="str" cm="1">
        <f t="array" ref="AB693">IFERROR(INDEX($A$4:$N$1000,SMALL(IF((INDEX(MID($A$4:$N$1000,1,2),,11)&lt;&gt;"NN")*(INDEX($A$4:$N$1000,,13)&gt;=50)*(INDEX($A$4:$N$1000,,13)&lt;100)*(INDEX($A$4:$N$1000,,13)&lt;&gt;""),MATCH(ROW($A$4:$N$1000),ROW($A$4:$N$1000)),""),ROWS($A$4:A693)),COLUMNS($A$1:A690)),"")</f>
        <v/>
      </c>
      <c r="AC693" s="4" t="str">
        <f>IFERROR(VLOOKUP(AB693,$A:$N,13,0),"")</f>
        <v/>
      </c>
      <c r="AD693" s="4" t="str">
        <f ca="1"/>
        <v/>
      </c>
      <c r="AE693" s="4" t="str">
        <f ca="1"/>
        <v/>
      </c>
      <c r="AF693" s="4" t="str">
        <f t="shared" ca="1" si="61"/>
        <v/>
      </c>
      <c r="AI693" s="4" t="str">
        <f>IFERROR(VLOOKUP(AG693,$A:$C,4,0),"")</f>
        <v/>
      </c>
      <c r="AL693" s="4" t="str">
        <f>IFERROR(VLOOKUP(AJ693,$A:$C,4,0),"")</f>
        <v/>
      </c>
      <c r="AM693" s="8" t="str" cm="1">
        <f t="array" ref="AM693">IFERROR(INDEX($A$4:$N$1000,SMALL(IF((INDEX(MID($A$4:$N$1000,1,2),,11)&lt;&gt;"NN")*(INDEX($A$4:$N$1000,,13)&gt;=0)*(INDEX($A$4:$N$1000,,13)&lt;50)*(INDEX($A$4:$N$1000,,13)&lt;&gt;""),MATCH(ROW($A$4:$N$1000),ROW($A$4:$N$1000)),""),ROWS($A$4:A693)),COLUMNS($A$1:A690)),"")</f>
        <v/>
      </c>
      <c r="AN693" s="4" t="str">
        <f>IFERROR(VLOOKUP(AM693,$A:$N,13,0),"")</f>
        <v/>
      </c>
      <c r="AO693" s="4" t="str">
        <f ca="1"/>
        <v/>
      </c>
      <c r="AP693" s="4" t="str">
        <f ca="1"/>
        <v/>
      </c>
      <c r="AQ693" s="4" t="str">
        <f t="shared" ca="1" si="62"/>
        <v/>
      </c>
      <c r="AT693" s="4" t="str">
        <f>IFERROR(VLOOKUP(AR693,$A:$C,4,0),"")</f>
        <v/>
      </c>
      <c r="AU693" s="8" t="str" cm="1">
        <f t="array" ref="AU693">IFERROR(INDEX($A$4:$N$1000,SMALL(IF((INDEX(MID($A$4:$N$1000,1,2),,11)="NN")*(INDEX($A$4:$N$1000,,13)&gt;=0)*(INDEX($A$4:$N$1000,,13)&lt;&gt;""),MATCH(ROW($A$4:$N$1000),ROW($A$4:$N$1000)),""),ROWS($A$4:A693)),COLUMNS($A$1:A690)),"")</f>
        <v/>
      </c>
      <c r="AV693" s="4" t="str">
        <f>IFERROR(VLOOKUP(AU693,$A:$N,13,0),"")</f>
        <v/>
      </c>
      <c r="AW693" s="4" t="str">
        <f ca="1"/>
        <v/>
      </c>
      <c r="AX693" s="4" t="str">
        <f ca="1"/>
        <v/>
      </c>
      <c r="AY693" s="4" t="str">
        <f ca="1">IFERROR(VLOOKUP(AW693,$A:$C,4,0),"")</f>
        <v/>
      </c>
    </row>
    <row r="694" spans="1:5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 s="20"/>
      <c r="Q694" s="4" t="str" cm="1">
        <f t="array" ref="Q694">IFERROR(INDEX($A$4:$N$1000,SMALL(IF((INDEX(MID($A$4:$N$1000,1,2),,11)&lt;&gt;"NN")*(INDEX($A$4:$N$1000,,13)&gt;=100)*(INDEX($A$4:$N$1000,,13)&lt;&gt;""),MATCH(ROW($A$4:$N$1000),ROW($A$4:$N$1000)),""),ROWS($A$4:A694)),COLUMNS($A$1:A691)),"")</f>
        <v/>
      </c>
      <c r="R694" s="4" t="str">
        <f>IFERROR(VLOOKUP(Q694,$A:$N,13,0),"")</f>
        <v/>
      </c>
      <c r="S694" s="4" t="str">
        <f ca="1"/>
        <v/>
      </c>
      <c r="T694" s="4" t="str">
        <f ca="1"/>
        <v/>
      </c>
      <c r="U694" s="4" t="str">
        <f t="shared" ca="1" si="59"/>
        <v/>
      </c>
      <c r="X694" s="4" t="str">
        <f>IFERROR(VLOOKUP(V694,$A:$C,4,0),"")</f>
        <v/>
      </c>
      <c r="AA694" s="4" t="str">
        <f t="shared" si="60"/>
        <v/>
      </c>
      <c r="AB694" s="8" t="str" cm="1">
        <f t="array" ref="AB694">IFERROR(INDEX($A$4:$N$1000,SMALL(IF((INDEX(MID($A$4:$N$1000,1,2),,11)&lt;&gt;"NN")*(INDEX($A$4:$N$1000,,13)&gt;=50)*(INDEX($A$4:$N$1000,,13)&lt;100)*(INDEX($A$4:$N$1000,,13)&lt;&gt;""),MATCH(ROW($A$4:$N$1000),ROW($A$4:$N$1000)),""),ROWS($A$4:A694)),COLUMNS($A$1:A691)),"")</f>
        <v/>
      </c>
      <c r="AC694" s="4" t="str">
        <f>IFERROR(VLOOKUP(AB694,$A:$N,13,0),"")</f>
        <v/>
      </c>
      <c r="AD694" s="4" t="str">
        <f ca="1"/>
        <v/>
      </c>
      <c r="AE694" s="4" t="str">
        <f ca="1"/>
        <v/>
      </c>
      <c r="AF694" s="4" t="str">
        <f t="shared" ca="1" si="61"/>
        <v/>
      </c>
      <c r="AI694" s="4" t="str">
        <f>IFERROR(VLOOKUP(AG694,$A:$C,4,0),"")</f>
        <v/>
      </c>
      <c r="AL694" s="4" t="str">
        <f>IFERROR(VLOOKUP(AJ694,$A:$C,4,0),"")</f>
        <v/>
      </c>
      <c r="AM694" s="8" t="str" cm="1">
        <f t="array" ref="AM694">IFERROR(INDEX($A$4:$N$1000,SMALL(IF((INDEX(MID($A$4:$N$1000,1,2),,11)&lt;&gt;"NN")*(INDEX($A$4:$N$1000,,13)&gt;=0)*(INDEX($A$4:$N$1000,,13)&lt;50)*(INDEX($A$4:$N$1000,,13)&lt;&gt;""),MATCH(ROW($A$4:$N$1000),ROW($A$4:$N$1000)),""),ROWS($A$4:A694)),COLUMNS($A$1:A691)),"")</f>
        <v/>
      </c>
      <c r="AN694" s="4" t="str">
        <f>IFERROR(VLOOKUP(AM694,$A:$N,13,0),"")</f>
        <v/>
      </c>
      <c r="AO694" s="4" t="str">
        <f ca="1"/>
        <v/>
      </c>
      <c r="AP694" s="4" t="str">
        <f ca="1"/>
        <v/>
      </c>
      <c r="AQ694" s="4" t="str">
        <f t="shared" ca="1" si="62"/>
        <v/>
      </c>
      <c r="AT694" s="4" t="str">
        <f>IFERROR(VLOOKUP(AR694,$A:$C,4,0),"")</f>
        <v/>
      </c>
      <c r="AU694" s="8" t="str" cm="1">
        <f t="array" ref="AU694">IFERROR(INDEX($A$4:$N$1000,SMALL(IF((INDEX(MID($A$4:$N$1000,1,2),,11)="NN")*(INDEX($A$4:$N$1000,,13)&gt;=0)*(INDEX($A$4:$N$1000,,13)&lt;&gt;""),MATCH(ROW($A$4:$N$1000),ROW($A$4:$N$1000)),""),ROWS($A$4:A694)),COLUMNS($A$1:A691)),"")</f>
        <v/>
      </c>
      <c r="AV694" s="4" t="str">
        <f>IFERROR(VLOOKUP(AU694,$A:$N,13,0),"")</f>
        <v/>
      </c>
      <c r="AW694" s="4" t="str">
        <f ca="1"/>
        <v/>
      </c>
      <c r="AX694" s="4" t="str">
        <f ca="1"/>
        <v/>
      </c>
      <c r="AY694" s="4" t="str">
        <f ca="1">IFERROR(VLOOKUP(AW694,$A:$C,4,0),"")</f>
        <v/>
      </c>
    </row>
    <row r="695" spans="1:5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 s="20"/>
      <c r="Q695" s="4" t="str" cm="1">
        <f t="array" ref="Q695">IFERROR(INDEX($A$4:$N$1000,SMALL(IF((INDEX(MID($A$4:$N$1000,1,2),,11)&lt;&gt;"NN")*(INDEX($A$4:$N$1000,,13)&gt;=100)*(INDEX($A$4:$N$1000,,13)&lt;&gt;""),MATCH(ROW($A$4:$N$1000),ROW($A$4:$N$1000)),""),ROWS($A$4:A695)),COLUMNS($A$1:A692)),"")</f>
        <v/>
      </c>
      <c r="R695" s="4" t="str">
        <f>IFERROR(VLOOKUP(Q695,$A:$N,13,0),"")</f>
        <v/>
      </c>
      <c r="S695" s="4" t="str">
        <f ca="1"/>
        <v/>
      </c>
      <c r="T695" s="4" t="str">
        <f ca="1"/>
        <v/>
      </c>
      <c r="U695" s="4" t="str">
        <f t="shared" ca="1" si="59"/>
        <v/>
      </c>
      <c r="X695" s="4" t="str">
        <f>IFERROR(VLOOKUP(V695,$A:$C,4,0),"")</f>
        <v/>
      </c>
      <c r="AA695" s="4" t="str">
        <f t="shared" si="60"/>
        <v/>
      </c>
      <c r="AB695" s="8" t="str" cm="1">
        <f t="array" ref="AB695">IFERROR(INDEX($A$4:$N$1000,SMALL(IF((INDEX(MID($A$4:$N$1000,1,2),,11)&lt;&gt;"NN")*(INDEX($A$4:$N$1000,,13)&gt;=50)*(INDEX($A$4:$N$1000,,13)&lt;100)*(INDEX($A$4:$N$1000,,13)&lt;&gt;""),MATCH(ROW($A$4:$N$1000),ROW($A$4:$N$1000)),""),ROWS($A$4:A695)),COLUMNS($A$1:A692)),"")</f>
        <v/>
      </c>
      <c r="AC695" s="4" t="str">
        <f>IFERROR(VLOOKUP(AB695,$A:$N,13,0),"")</f>
        <v/>
      </c>
      <c r="AD695" s="4" t="str">
        <f ca="1"/>
        <v/>
      </c>
      <c r="AE695" s="4" t="str">
        <f ca="1"/>
        <v/>
      </c>
      <c r="AF695" s="4" t="str">
        <f t="shared" ca="1" si="61"/>
        <v/>
      </c>
      <c r="AI695" s="4" t="str">
        <f>IFERROR(VLOOKUP(AG695,$A:$C,4,0),"")</f>
        <v/>
      </c>
      <c r="AL695" s="4" t="str">
        <f>IFERROR(VLOOKUP(AJ695,$A:$C,4,0),"")</f>
        <v/>
      </c>
      <c r="AM695" s="8" t="str" cm="1">
        <f t="array" ref="AM695">IFERROR(INDEX($A$4:$N$1000,SMALL(IF((INDEX(MID($A$4:$N$1000,1,2),,11)&lt;&gt;"NN")*(INDEX($A$4:$N$1000,,13)&gt;=0)*(INDEX($A$4:$N$1000,,13)&lt;50)*(INDEX($A$4:$N$1000,,13)&lt;&gt;""),MATCH(ROW($A$4:$N$1000),ROW($A$4:$N$1000)),""),ROWS($A$4:A695)),COLUMNS($A$1:A692)),"")</f>
        <v/>
      </c>
      <c r="AN695" s="4" t="str">
        <f>IFERROR(VLOOKUP(AM695,$A:$N,13,0),"")</f>
        <v/>
      </c>
      <c r="AO695" s="4" t="str">
        <f ca="1"/>
        <v/>
      </c>
      <c r="AP695" s="4" t="str">
        <f ca="1"/>
        <v/>
      </c>
      <c r="AQ695" s="4" t="str">
        <f t="shared" ca="1" si="62"/>
        <v/>
      </c>
      <c r="AT695" s="4" t="str">
        <f>IFERROR(VLOOKUP(AR695,$A:$C,4,0),"")</f>
        <v/>
      </c>
      <c r="AU695" s="8" t="str" cm="1">
        <f t="array" ref="AU695">IFERROR(INDEX($A$4:$N$1000,SMALL(IF((INDEX(MID($A$4:$N$1000,1,2),,11)="NN")*(INDEX($A$4:$N$1000,,13)&gt;=0)*(INDEX($A$4:$N$1000,,13)&lt;&gt;""),MATCH(ROW($A$4:$N$1000),ROW($A$4:$N$1000)),""),ROWS($A$4:A695)),COLUMNS($A$1:A692)),"")</f>
        <v/>
      </c>
      <c r="AV695" s="4" t="str">
        <f>IFERROR(VLOOKUP(AU695,$A:$N,13,0),"")</f>
        <v/>
      </c>
      <c r="AW695" s="4" t="str">
        <f ca="1"/>
        <v/>
      </c>
      <c r="AX695" s="4" t="str">
        <f ca="1"/>
        <v/>
      </c>
      <c r="AY695" s="4" t="str">
        <f ca="1">IFERROR(VLOOKUP(AW695,$A:$C,4,0),"")</f>
        <v/>
      </c>
    </row>
    <row r="696" spans="1:5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 s="20"/>
      <c r="Q696" s="4" t="str" cm="1">
        <f t="array" ref="Q696">IFERROR(INDEX($A$4:$N$1000,SMALL(IF((INDEX(MID($A$4:$N$1000,1,2),,11)&lt;&gt;"NN")*(INDEX($A$4:$N$1000,,13)&gt;=100)*(INDEX($A$4:$N$1000,,13)&lt;&gt;""),MATCH(ROW($A$4:$N$1000),ROW($A$4:$N$1000)),""),ROWS($A$4:A696)),COLUMNS($A$1:A693)),"")</f>
        <v/>
      </c>
      <c r="R696" s="4" t="str">
        <f>IFERROR(VLOOKUP(Q696,$A:$N,13,0),"")</f>
        <v/>
      </c>
      <c r="S696" s="4" t="str">
        <f ca="1"/>
        <v/>
      </c>
      <c r="T696" s="4" t="str">
        <f ca="1"/>
        <v/>
      </c>
      <c r="U696" s="4" t="str">
        <f t="shared" ca="1" si="59"/>
        <v/>
      </c>
      <c r="X696" s="4" t="str">
        <f>IFERROR(VLOOKUP(V696,$A:$C,4,0),"")</f>
        <v/>
      </c>
      <c r="AA696" s="4" t="str">
        <f t="shared" si="60"/>
        <v/>
      </c>
      <c r="AB696" s="8" t="str" cm="1">
        <f t="array" ref="AB696">IFERROR(INDEX($A$4:$N$1000,SMALL(IF((INDEX(MID($A$4:$N$1000,1,2),,11)&lt;&gt;"NN")*(INDEX($A$4:$N$1000,,13)&gt;=50)*(INDEX($A$4:$N$1000,,13)&lt;100)*(INDEX($A$4:$N$1000,,13)&lt;&gt;""),MATCH(ROW($A$4:$N$1000),ROW($A$4:$N$1000)),""),ROWS($A$4:A696)),COLUMNS($A$1:A693)),"")</f>
        <v/>
      </c>
      <c r="AC696" s="4" t="str">
        <f>IFERROR(VLOOKUP(AB696,$A:$N,13,0),"")</f>
        <v/>
      </c>
      <c r="AD696" s="4" t="str">
        <f ca="1"/>
        <v/>
      </c>
      <c r="AE696" s="4" t="str">
        <f ca="1"/>
        <v/>
      </c>
      <c r="AF696" s="4" t="str">
        <f t="shared" ca="1" si="61"/>
        <v/>
      </c>
      <c r="AI696" s="4" t="str">
        <f>IFERROR(VLOOKUP(AG696,$A:$C,4,0),"")</f>
        <v/>
      </c>
      <c r="AL696" s="4" t="str">
        <f>IFERROR(VLOOKUP(AJ696,$A:$C,4,0),"")</f>
        <v/>
      </c>
      <c r="AM696" s="8" t="str" cm="1">
        <f t="array" ref="AM696">IFERROR(INDEX($A$4:$N$1000,SMALL(IF((INDEX(MID($A$4:$N$1000,1,2),,11)&lt;&gt;"NN")*(INDEX($A$4:$N$1000,,13)&gt;=0)*(INDEX($A$4:$N$1000,,13)&lt;50)*(INDEX($A$4:$N$1000,,13)&lt;&gt;""),MATCH(ROW($A$4:$N$1000),ROW($A$4:$N$1000)),""),ROWS($A$4:A696)),COLUMNS($A$1:A693)),"")</f>
        <v/>
      </c>
      <c r="AN696" s="4" t="str">
        <f>IFERROR(VLOOKUP(AM696,$A:$N,13,0),"")</f>
        <v/>
      </c>
      <c r="AO696" s="4" t="str">
        <f ca="1"/>
        <v/>
      </c>
      <c r="AP696" s="4" t="str">
        <f ca="1"/>
        <v/>
      </c>
      <c r="AQ696" s="4" t="str">
        <f t="shared" ca="1" si="62"/>
        <v/>
      </c>
      <c r="AT696" s="4" t="str">
        <f>IFERROR(VLOOKUP(AR696,$A:$C,4,0),"")</f>
        <v/>
      </c>
      <c r="AU696" s="8" t="str" cm="1">
        <f t="array" ref="AU696">IFERROR(INDEX($A$4:$N$1000,SMALL(IF((INDEX(MID($A$4:$N$1000,1,2),,11)="NN")*(INDEX($A$4:$N$1000,,13)&gt;=0)*(INDEX($A$4:$N$1000,,13)&lt;&gt;""),MATCH(ROW($A$4:$N$1000),ROW($A$4:$N$1000)),""),ROWS($A$4:A696)),COLUMNS($A$1:A693)),"")</f>
        <v/>
      </c>
      <c r="AV696" s="4" t="str">
        <f>IFERROR(VLOOKUP(AU696,$A:$N,13,0),"")</f>
        <v/>
      </c>
      <c r="AW696" s="4" t="str">
        <f ca="1"/>
        <v/>
      </c>
      <c r="AX696" s="4" t="str">
        <f ca="1"/>
        <v/>
      </c>
      <c r="AY696" s="4" t="str">
        <f ca="1">IFERROR(VLOOKUP(AW696,$A:$C,4,0),"")</f>
        <v/>
      </c>
    </row>
    <row r="697" spans="1:5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 s="20"/>
      <c r="Q697" s="4" t="str" cm="1">
        <f t="array" ref="Q697">IFERROR(INDEX($A$4:$N$1000,SMALL(IF((INDEX(MID($A$4:$N$1000,1,2),,11)&lt;&gt;"NN")*(INDEX($A$4:$N$1000,,13)&gt;=100)*(INDEX($A$4:$N$1000,,13)&lt;&gt;""),MATCH(ROW($A$4:$N$1000),ROW($A$4:$N$1000)),""),ROWS($A$4:A697)),COLUMNS($A$1:A694)),"")</f>
        <v/>
      </c>
      <c r="R697" s="4" t="str">
        <f>IFERROR(VLOOKUP(Q697,$A:$N,13,0),"")</f>
        <v/>
      </c>
      <c r="S697" s="4" t="str">
        <f ca="1"/>
        <v/>
      </c>
      <c r="T697" s="4" t="str">
        <f ca="1"/>
        <v/>
      </c>
      <c r="U697" s="4" t="str">
        <f t="shared" ca="1" si="59"/>
        <v/>
      </c>
      <c r="X697" s="4" t="str">
        <f>IFERROR(VLOOKUP(V697,$A:$C,4,0),"")</f>
        <v/>
      </c>
      <c r="AA697" s="4" t="str">
        <f t="shared" si="60"/>
        <v/>
      </c>
      <c r="AB697" s="8" t="str" cm="1">
        <f t="array" ref="AB697">IFERROR(INDEX($A$4:$N$1000,SMALL(IF((INDEX(MID($A$4:$N$1000,1,2),,11)&lt;&gt;"NN")*(INDEX($A$4:$N$1000,,13)&gt;=50)*(INDEX($A$4:$N$1000,,13)&lt;100)*(INDEX($A$4:$N$1000,,13)&lt;&gt;""),MATCH(ROW($A$4:$N$1000),ROW($A$4:$N$1000)),""),ROWS($A$4:A697)),COLUMNS($A$1:A694)),"")</f>
        <v/>
      </c>
      <c r="AC697" s="4" t="str">
        <f>IFERROR(VLOOKUP(AB697,$A:$N,13,0),"")</f>
        <v/>
      </c>
      <c r="AD697" s="4" t="str">
        <f ca="1"/>
        <v/>
      </c>
      <c r="AE697" s="4" t="str">
        <f ca="1"/>
        <v/>
      </c>
      <c r="AF697" s="4" t="str">
        <f t="shared" ca="1" si="61"/>
        <v/>
      </c>
      <c r="AI697" s="4" t="str">
        <f>IFERROR(VLOOKUP(AG697,$A:$C,4,0),"")</f>
        <v/>
      </c>
      <c r="AL697" s="4" t="str">
        <f>IFERROR(VLOOKUP(AJ697,$A:$C,4,0),"")</f>
        <v/>
      </c>
      <c r="AM697" s="8" t="str" cm="1">
        <f t="array" ref="AM697">IFERROR(INDEX($A$4:$N$1000,SMALL(IF((INDEX(MID($A$4:$N$1000,1,2),,11)&lt;&gt;"NN")*(INDEX($A$4:$N$1000,,13)&gt;=0)*(INDEX($A$4:$N$1000,,13)&lt;50)*(INDEX($A$4:$N$1000,,13)&lt;&gt;""),MATCH(ROW($A$4:$N$1000),ROW($A$4:$N$1000)),""),ROWS($A$4:A697)),COLUMNS($A$1:A694)),"")</f>
        <v/>
      </c>
      <c r="AN697" s="4" t="str">
        <f>IFERROR(VLOOKUP(AM697,$A:$N,13,0),"")</f>
        <v/>
      </c>
      <c r="AO697" s="4" t="str">
        <f ca="1"/>
        <v/>
      </c>
      <c r="AP697" s="4" t="str">
        <f ca="1"/>
        <v/>
      </c>
      <c r="AQ697" s="4" t="str">
        <f t="shared" ca="1" si="62"/>
        <v/>
      </c>
      <c r="AT697" s="4" t="str">
        <f>IFERROR(VLOOKUP(AR697,$A:$C,4,0),"")</f>
        <v/>
      </c>
      <c r="AU697" s="8" t="str" cm="1">
        <f t="array" ref="AU697">IFERROR(INDEX($A$4:$N$1000,SMALL(IF((INDEX(MID($A$4:$N$1000,1,2),,11)="NN")*(INDEX($A$4:$N$1000,,13)&gt;=0)*(INDEX($A$4:$N$1000,,13)&lt;&gt;""),MATCH(ROW($A$4:$N$1000),ROW($A$4:$N$1000)),""),ROWS($A$4:A697)),COLUMNS($A$1:A694)),"")</f>
        <v/>
      </c>
      <c r="AV697" s="4" t="str">
        <f>IFERROR(VLOOKUP(AU697,$A:$N,13,0),"")</f>
        <v/>
      </c>
      <c r="AW697" s="4" t="str">
        <f ca="1"/>
        <v/>
      </c>
      <c r="AX697" s="4" t="str">
        <f ca="1"/>
        <v/>
      </c>
      <c r="AY697" s="4" t="str">
        <f ca="1">IFERROR(VLOOKUP(AW697,$A:$C,4,0),"")</f>
        <v/>
      </c>
    </row>
    <row r="698" spans="1:5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 s="20"/>
      <c r="Q698" s="4" t="str" cm="1">
        <f t="array" ref="Q698">IFERROR(INDEX($A$4:$N$1000,SMALL(IF((INDEX(MID($A$4:$N$1000,1,2),,11)&lt;&gt;"NN")*(INDEX($A$4:$N$1000,,13)&gt;=100)*(INDEX($A$4:$N$1000,,13)&lt;&gt;""),MATCH(ROW($A$4:$N$1000),ROW($A$4:$N$1000)),""),ROWS($A$4:A698)),COLUMNS($A$1:A695)),"")</f>
        <v/>
      </c>
      <c r="R698" s="4" t="str">
        <f>IFERROR(VLOOKUP(Q698,$A:$N,13,0),"")</f>
        <v/>
      </c>
      <c r="S698" s="4" t="str">
        <f ca="1"/>
        <v/>
      </c>
      <c r="T698" s="4" t="str">
        <f ca="1"/>
        <v/>
      </c>
      <c r="U698" s="4" t="str">
        <f t="shared" ca="1" si="59"/>
        <v/>
      </c>
      <c r="X698" s="4" t="str">
        <f>IFERROR(VLOOKUP(V698,$A:$C,4,0),"")</f>
        <v/>
      </c>
      <c r="AA698" s="4" t="str">
        <f t="shared" si="60"/>
        <v/>
      </c>
      <c r="AB698" s="8" t="str" cm="1">
        <f t="array" ref="AB698">IFERROR(INDEX($A$4:$N$1000,SMALL(IF((INDEX(MID($A$4:$N$1000,1,2),,11)&lt;&gt;"NN")*(INDEX($A$4:$N$1000,,13)&gt;=50)*(INDEX($A$4:$N$1000,,13)&lt;100)*(INDEX($A$4:$N$1000,,13)&lt;&gt;""),MATCH(ROW($A$4:$N$1000),ROW($A$4:$N$1000)),""),ROWS($A$4:A698)),COLUMNS($A$1:A695)),"")</f>
        <v/>
      </c>
      <c r="AC698" s="4" t="str">
        <f>IFERROR(VLOOKUP(AB698,$A:$N,13,0),"")</f>
        <v/>
      </c>
      <c r="AD698" s="4" t="str">
        <f ca="1"/>
        <v/>
      </c>
      <c r="AE698" s="4" t="str">
        <f ca="1"/>
        <v/>
      </c>
      <c r="AF698" s="4" t="str">
        <f t="shared" ca="1" si="61"/>
        <v/>
      </c>
      <c r="AI698" s="4" t="str">
        <f>IFERROR(VLOOKUP(AG698,$A:$C,4,0),"")</f>
        <v/>
      </c>
      <c r="AL698" s="4" t="str">
        <f>IFERROR(VLOOKUP(AJ698,$A:$C,4,0),"")</f>
        <v/>
      </c>
      <c r="AM698" s="8" t="str" cm="1">
        <f t="array" ref="AM698">IFERROR(INDEX($A$4:$N$1000,SMALL(IF((INDEX(MID($A$4:$N$1000,1,2),,11)&lt;&gt;"NN")*(INDEX($A$4:$N$1000,,13)&gt;=0)*(INDEX($A$4:$N$1000,,13)&lt;50)*(INDEX($A$4:$N$1000,,13)&lt;&gt;""),MATCH(ROW($A$4:$N$1000),ROW($A$4:$N$1000)),""),ROWS($A$4:A698)),COLUMNS($A$1:A695)),"")</f>
        <v/>
      </c>
      <c r="AN698" s="4" t="str">
        <f>IFERROR(VLOOKUP(AM698,$A:$N,13,0),"")</f>
        <v/>
      </c>
      <c r="AO698" s="4" t="str">
        <f ca="1"/>
        <v/>
      </c>
      <c r="AP698" s="4" t="str">
        <f ca="1"/>
        <v/>
      </c>
      <c r="AQ698" s="4" t="str">
        <f t="shared" ca="1" si="62"/>
        <v/>
      </c>
      <c r="AT698" s="4" t="str">
        <f>IFERROR(VLOOKUP(AR698,$A:$C,4,0),"")</f>
        <v/>
      </c>
      <c r="AU698" s="8" t="str" cm="1">
        <f t="array" ref="AU698">IFERROR(INDEX($A$4:$N$1000,SMALL(IF((INDEX(MID($A$4:$N$1000,1,2),,11)="NN")*(INDEX($A$4:$N$1000,,13)&gt;=0)*(INDEX($A$4:$N$1000,,13)&lt;&gt;""),MATCH(ROW($A$4:$N$1000),ROW($A$4:$N$1000)),""),ROWS($A$4:A698)),COLUMNS($A$1:A695)),"")</f>
        <v/>
      </c>
      <c r="AV698" s="4" t="str">
        <f>IFERROR(VLOOKUP(AU698,$A:$N,13,0),"")</f>
        <v/>
      </c>
      <c r="AW698" s="4" t="str">
        <f ca="1"/>
        <v/>
      </c>
      <c r="AX698" s="4" t="str">
        <f ca="1"/>
        <v/>
      </c>
      <c r="AY698" s="4" t="str">
        <f ca="1">IFERROR(VLOOKUP(AW698,$A:$C,4,0),"")</f>
        <v/>
      </c>
    </row>
    <row r="699" spans="1:5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 s="20"/>
      <c r="Q699" s="4" t="str" cm="1">
        <f t="array" ref="Q699">IFERROR(INDEX($A$4:$N$1000,SMALL(IF((INDEX(MID($A$4:$N$1000,1,2),,11)&lt;&gt;"NN")*(INDEX($A$4:$N$1000,,13)&gt;=100)*(INDEX($A$4:$N$1000,,13)&lt;&gt;""),MATCH(ROW($A$4:$N$1000),ROW($A$4:$N$1000)),""),ROWS($A$4:A699)),COLUMNS($A$1:A696)),"")</f>
        <v/>
      </c>
      <c r="R699" s="4" t="str">
        <f>IFERROR(VLOOKUP(Q699,$A:$N,13,0),"")</f>
        <v/>
      </c>
      <c r="S699" s="4" t="str">
        <f ca="1"/>
        <v/>
      </c>
      <c r="T699" s="4" t="str">
        <f ca="1"/>
        <v/>
      </c>
      <c r="U699" s="4" t="str">
        <f t="shared" ca="1" si="59"/>
        <v/>
      </c>
      <c r="X699" s="4" t="str">
        <f>IFERROR(VLOOKUP(V699,$A:$C,4,0),"")</f>
        <v/>
      </c>
      <c r="AA699" s="4" t="str">
        <f t="shared" si="60"/>
        <v/>
      </c>
      <c r="AB699" s="8" t="str" cm="1">
        <f t="array" ref="AB699">IFERROR(INDEX($A$4:$N$1000,SMALL(IF((INDEX(MID($A$4:$N$1000,1,2),,11)&lt;&gt;"NN")*(INDEX($A$4:$N$1000,,13)&gt;=50)*(INDEX($A$4:$N$1000,,13)&lt;100)*(INDEX($A$4:$N$1000,,13)&lt;&gt;""),MATCH(ROW($A$4:$N$1000),ROW($A$4:$N$1000)),""),ROWS($A$4:A699)),COLUMNS($A$1:A696)),"")</f>
        <v/>
      </c>
      <c r="AC699" s="4" t="str">
        <f>IFERROR(VLOOKUP(AB699,$A:$N,13,0),"")</f>
        <v/>
      </c>
      <c r="AD699" s="4" t="str">
        <f ca="1"/>
        <v/>
      </c>
      <c r="AE699" s="4" t="str">
        <f ca="1"/>
        <v/>
      </c>
      <c r="AF699" s="4" t="str">
        <f t="shared" ca="1" si="61"/>
        <v/>
      </c>
      <c r="AI699" s="4" t="str">
        <f>IFERROR(VLOOKUP(AG699,$A:$C,4,0),"")</f>
        <v/>
      </c>
      <c r="AL699" s="4" t="str">
        <f>IFERROR(VLOOKUP(AJ699,$A:$C,4,0),"")</f>
        <v/>
      </c>
      <c r="AM699" s="8" t="str" cm="1">
        <f t="array" ref="AM699">IFERROR(INDEX($A$4:$N$1000,SMALL(IF((INDEX(MID($A$4:$N$1000,1,2),,11)&lt;&gt;"NN")*(INDEX($A$4:$N$1000,,13)&gt;=0)*(INDEX($A$4:$N$1000,,13)&lt;50)*(INDEX($A$4:$N$1000,,13)&lt;&gt;""),MATCH(ROW($A$4:$N$1000),ROW($A$4:$N$1000)),""),ROWS($A$4:A699)),COLUMNS($A$1:A696)),"")</f>
        <v/>
      </c>
      <c r="AN699" s="4" t="str">
        <f>IFERROR(VLOOKUP(AM699,$A:$N,13,0),"")</f>
        <v/>
      </c>
      <c r="AO699" s="4" t="str">
        <f ca="1"/>
        <v/>
      </c>
      <c r="AP699" s="4" t="str">
        <f ca="1"/>
        <v/>
      </c>
      <c r="AQ699" s="4" t="str">
        <f t="shared" ca="1" si="62"/>
        <v/>
      </c>
      <c r="AT699" s="4" t="str">
        <f>IFERROR(VLOOKUP(AR699,$A:$C,4,0),"")</f>
        <v/>
      </c>
      <c r="AU699" s="8" t="str" cm="1">
        <f t="array" ref="AU699">IFERROR(INDEX($A$4:$N$1000,SMALL(IF((INDEX(MID($A$4:$N$1000,1,2),,11)="NN")*(INDEX($A$4:$N$1000,,13)&gt;=0)*(INDEX($A$4:$N$1000,,13)&lt;&gt;""),MATCH(ROW($A$4:$N$1000),ROW($A$4:$N$1000)),""),ROWS($A$4:A699)),COLUMNS($A$1:A696)),"")</f>
        <v/>
      </c>
      <c r="AV699" s="4" t="str">
        <f>IFERROR(VLOOKUP(AU699,$A:$N,13,0),"")</f>
        <v/>
      </c>
      <c r="AW699" s="4" t="str">
        <f ca="1"/>
        <v/>
      </c>
      <c r="AX699" s="4" t="str">
        <f ca="1"/>
        <v/>
      </c>
      <c r="AY699" s="4" t="str">
        <f ca="1">IFERROR(VLOOKUP(AW699,$A:$C,4,0),"")</f>
        <v/>
      </c>
    </row>
    <row r="700" spans="1:5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 s="20"/>
      <c r="Q700" s="4" t="str" cm="1">
        <f t="array" ref="Q700">IFERROR(INDEX($A$4:$N$1000,SMALL(IF((INDEX(MID($A$4:$N$1000,1,2),,11)&lt;&gt;"NN")*(INDEX($A$4:$N$1000,,13)&gt;=100)*(INDEX($A$4:$N$1000,,13)&lt;&gt;""),MATCH(ROW($A$4:$N$1000),ROW($A$4:$N$1000)),""),ROWS($A$4:A700)),COLUMNS($A$1:A697)),"")</f>
        <v/>
      </c>
      <c r="R700" s="4" t="str">
        <f>IFERROR(VLOOKUP(Q700,$A:$N,13,0),"")</f>
        <v/>
      </c>
      <c r="S700" s="4" t="str">
        <f ca="1"/>
        <v/>
      </c>
      <c r="T700" s="4" t="str">
        <f ca="1"/>
        <v/>
      </c>
      <c r="U700" s="4" t="str">
        <f t="shared" ca="1" si="59"/>
        <v/>
      </c>
      <c r="X700" s="4" t="str">
        <f>IFERROR(VLOOKUP(V700,$A:$C,4,0),"")</f>
        <v/>
      </c>
      <c r="AA700" s="4" t="str">
        <f t="shared" si="60"/>
        <v/>
      </c>
      <c r="AB700" s="8" t="str" cm="1">
        <f t="array" ref="AB700">IFERROR(INDEX($A$4:$N$1000,SMALL(IF((INDEX(MID($A$4:$N$1000,1,2),,11)&lt;&gt;"NN")*(INDEX($A$4:$N$1000,,13)&gt;=50)*(INDEX($A$4:$N$1000,,13)&lt;100)*(INDEX($A$4:$N$1000,,13)&lt;&gt;""),MATCH(ROW($A$4:$N$1000),ROW($A$4:$N$1000)),""),ROWS($A$4:A700)),COLUMNS($A$1:A697)),"")</f>
        <v/>
      </c>
      <c r="AC700" s="4" t="str">
        <f>IFERROR(VLOOKUP(AB700,$A:$N,13,0),"")</f>
        <v/>
      </c>
      <c r="AD700" s="4" t="str">
        <f ca="1"/>
        <v/>
      </c>
      <c r="AE700" s="4" t="str">
        <f ca="1"/>
        <v/>
      </c>
      <c r="AF700" s="4" t="str">
        <f t="shared" ca="1" si="61"/>
        <v/>
      </c>
      <c r="AI700" s="4" t="str">
        <f>IFERROR(VLOOKUP(AG700,$A:$C,4,0),"")</f>
        <v/>
      </c>
      <c r="AL700" s="4" t="str">
        <f>IFERROR(VLOOKUP(AJ700,$A:$C,4,0),"")</f>
        <v/>
      </c>
      <c r="AM700" s="8" t="str" cm="1">
        <f t="array" ref="AM700">IFERROR(INDEX($A$4:$N$1000,SMALL(IF((INDEX(MID($A$4:$N$1000,1,2),,11)&lt;&gt;"NN")*(INDEX($A$4:$N$1000,,13)&gt;=0)*(INDEX($A$4:$N$1000,,13)&lt;50)*(INDEX($A$4:$N$1000,,13)&lt;&gt;""),MATCH(ROW($A$4:$N$1000),ROW($A$4:$N$1000)),""),ROWS($A$4:A700)),COLUMNS($A$1:A697)),"")</f>
        <v/>
      </c>
      <c r="AN700" s="4" t="str">
        <f>IFERROR(VLOOKUP(AM700,$A:$N,13,0),"")</f>
        <v/>
      </c>
      <c r="AO700" s="4" t="str">
        <f ca="1"/>
        <v/>
      </c>
      <c r="AP700" s="4" t="str">
        <f ca="1"/>
        <v/>
      </c>
      <c r="AQ700" s="4" t="str">
        <f t="shared" ca="1" si="62"/>
        <v/>
      </c>
      <c r="AT700" s="4" t="str">
        <f>IFERROR(VLOOKUP(AR700,$A:$C,4,0),"")</f>
        <v/>
      </c>
      <c r="AU700" s="8" t="str" cm="1">
        <f t="array" ref="AU700">IFERROR(INDEX($A$4:$N$1000,SMALL(IF((INDEX(MID($A$4:$N$1000,1,2),,11)="NN")*(INDEX($A$4:$N$1000,,13)&gt;=0)*(INDEX($A$4:$N$1000,,13)&lt;&gt;""),MATCH(ROW($A$4:$N$1000),ROW($A$4:$N$1000)),""),ROWS($A$4:A700)),COLUMNS($A$1:A697)),"")</f>
        <v/>
      </c>
      <c r="AV700" s="4" t="str">
        <f>IFERROR(VLOOKUP(AU700,$A:$N,13,0),"")</f>
        <v/>
      </c>
      <c r="AW700" s="4" t="str">
        <f ca="1"/>
        <v/>
      </c>
      <c r="AX700" s="4" t="str">
        <f ca="1"/>
        <v/>
      </c>
      <c r="AY700" s="4" t="str">
        <f ca="1">IFERROR(VLOOKUP(AW700,$A:$C,4,0),"")</f>
        <v/>
      </c>
    </row>
    <row r="701" spans="1:5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 s="20"/>
      <c r="Q701" s="4" t="str" cm="1">
        <f t="array" ref="Q701">IFERROR(INDEX($A$4:$N$1000,SMALL(IF((INDEX(MID($A$4:$N$1000,1,2),,11)&lt;&gt;"NN")*(INDEX($A$4:$N$1000,,13)&gt;=100)*(INDEX($A$4:$N$1000,,13)&lt;&gt;""),MATCH(ROW($A$4:$N$1000),ROW($A$4:$N$1000)),""),ROWS($A$4:A701)),COLUMNS($A$1:A698)),"")</f>
        <v/>
      </c>
      <c r="R701" s="4" t="str">
        <f>IFERROR(VLOOKUP(Q701,$A:$N,13,0),"")</f>
        <v/>
      </c>
      <c r="S701" s="4" t="str">
        <f ca="1"/>
        <v/>
      </c>
      <c r="T701" s="4" t="str">
        <f ca="1"/>
        <v/>
      </c>
      <c r="U701" s="4" t="str">
        <f t="shared" ca="1" si="59"/>
        <v/>
      </c>
      <c r="X701" s="4" t="str">
        <f>IFERROR(VLOOKUP(V701,$A:$C,4,0),"")</f>
        <v/>
      </c>
      <c r="AA701" s="4" t="str">
        <f t="shared" si="60"/>
        <v/>
      </c>
      <c r="AB701" s="8" t="str" cm="1">
        <f t="array" ref="AB701">IFERROR(INDEX($A$4:$N$1000,SMALL(IF((INDEX(MID($A$4:$N$1000,1,2),,11)&lt;&gt;"NN")*(INDEX($A$4:$N$1000,,13)&gt;=50)*(INDEX($A$4:$N$1000,,13)&lt;100)*(INDEX($A$4:$N$1000,,13)&lt;&gt;""),MATCH(ROW($A$4:$N$1000),ROW($A$4:$N$1000)),""),ROWS($A$4:A701)),COLUMNS($A$1:A698)),"")</f>
        <v/>
      </c>
      <c r="AC701" s="4" t="str">
        <f>IFERROR(VLOOKUP(AB701,$A:$N,13,0),"")</f>
        <v/>
      </c>
      <c r="AD701" s="4" t="str">
        <f ca="1"/>
        <v/>
      </c>
      <c r="AE701" s="4" t="str">
        <f ca="1"/>
        <v/>
      </c>
      <c r="AF701" s="4" t="str">
        <f t="shared" ca="1" si="61"/>
        <v/>
      </c>
      <c r="AI701" s="4" t="str">
        <f>IFERROR(VLOOKUP(AG701,$A:$C,4,0),"")</f>
        <v/>
      </c>
      <c r="AL701" s="4" t="str">
        <f>IFERROR(VLOOKUP(AJ701,$A:$C,4,0),"")</f>
        <v/>
      </c>
      <c r="AM701" s="8" t="str" cm="1">
        <f t="array" ref="AM701">IFERROR(INDEX($A$4:$N$1000,SMALL(IF((INDEX(MID($A$4:$N$1000,1,2),,11)&lt;&gt;"NN")*(INDEX($A$4:$N$1000,,13)&gt;=0)*(INDEX($A$4:$N$1000,,13)&lt;50)*(INDEX($A$4:$N$1000,,13)&lt;&gt;""),MATCH(ROW($A$4:$N$1000),ROW($A$4:$N$1000)),""),ROWS($A$4:A701)),COLUMNS($A$1:A698)),"")</f>
        <v/>
      </c>
      <c r="AN701" s="4" t="str">
        <f>IFERROR(VLOOKUP(AM701,$A:$N,13,0),"")</f>
        <v/>
      </c>
      <c r="AO701" s="4" t="str">
        <f ca="1"/>
        <v/>
      </c>
      <c r="AP701" s="4" t="str">
        <f ca="1"/>
        <v/>
      </c>
      <c r="AQ701" s="4" t="str">
        <f t="shared" ca="1" si="62"/>
        <v/>
      </c>
      <c r="AT701" s="4" t="str">
        <f>IFERROR(VLOOKUP(AR701,$A:$C,4,0),"")</f>
        <v/>
      </c>
      <c r="AU701" s="8" t="str" cm="1">
        <f t="array" ref="AU701">IFERROR(INDEX($A$4:$N$1000,SMALL(IF((INDEX(MID($A$4:$N$1000,1,2),,11)="NN")*(INDEX($A$4:$N$1000,,13)&gt;=0)*(INDEX($A$4:$N$1000,,13)&lt;&gt;""),MATCH(ROW($A$4:$N$1000),ROW($A$4:$N$1000)),""),ROWS($A$4:A701)),COLUMNS($A$1:A698)),"")</f>
        <v/>
      </c>
      <c r="AV701" s="4" t="str">
        <f>IFERROR(VLOOKUP(AU701,$A:$N,13,0),"")</f>
        <v/>
      </c>
      <c r="AW701" s="4" t="str">
        <f ca="1"/>
        <v/>
      </c>
      <c r="AX701" s="4" t="str">
        <f ca="1"/>
        <v/>
      </c>
      <c r="AY701" s="4" t="str">
        <f ca="1">IFERROR(VLOOKUP(AW701,$A:$C,4,0),"")</f>
        <v/>
      </c>
    </row>
    <row r="702" spans="1:5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 s="20"/>
      <c r="Q702" s="4" t="str" cm="1">
        <f t="array" ref="Q702">IFERROR(INDEX($A$4:$N$1000,SMALL(IF((INDEX(MID($A$4:$N$1000,1,2),,11)&lt;&gt;"NN")*(INDEX($A$4:$N$1000,,13)&gt;=100)*(INDEX($A$4:$N$1000,,13)&lt;&gt;""),MATCH(ROW($A$4:$N$1000),ROW($A$4:$N$1000)),""),ROWS($A$4:A702)),COLUMNS($A$1:A699)),"")</f>
        <v/>
      </c>
      <c r="R702" s="4" t="str">
        <f>IFERROR(VLOOKUP(Q702,$A:$N,13,0),"")</f>
        <v/>
      </c>
      <c r="S702" s="4" t="str">
        <f ca="1"/>
        <v/>
      </c>
      <c r="T702" s="4" t="str">
        <f ca="1"/>
        <v/>
      </c>
      <c r="U702" s="4" t="str">
        <f t="shared" ca="1" si="59"/>
        <v/>
      </c>
      <c r="X702" s="4" t="str">
        <f>IFERROR(VLOOKUP(V702,$A:$C,4,0),"")</f>
        <v/>
      </c>
      <c r="AA702" s="4" t="str">
        <f t="shared" si="60"/>
        <v/>
      </c>
      <c r="AB702" s="8" t="str" cm="1">
        <f t="array" ref="AB702">IFERROR(INDEX($A$4:$N$1000,SMALL(IF((INDEX(MID($A$4:$N$1000,1,2),,11)&lt;&gt;"NN")*(INDEX($A$4:$N$1000,,13)&gt;=50)*(INDEX($A$4:$N$1000,,13)&lt;100)*(INDEX($A$4:$N$1000,,13)&lt;&gt;""),MATCH(ROW($A$4:$N$1000),ROW($A$4:$N$1000)),""),ROWS($A$4:A702)),COLUMNS($A$1:A699)),"")</f>
        <v/>
      </c>
      <c r="AC702" s="4" t="str">
        <f>IFERROR(VLOOKUP(AB702,$A:$N,13,0),"")</f>
        <v/>
      </c>
      <c r="AD702" s="4" t="str">
        <f ca="1"/>
        <v/>
      </c>
      <c r="AE702" s="4" t="str">
        <f ca="1"/>
        <v/>
      </c>
      <c r="AF702" s="4" t="str">
        <f t="shared" ca="1" si="61"/>
        <v/>
      </c>
      <c r="AI702" s="4" t="str">
        <f>IFERROR(VLOOKUP(AG702,$A:$C,4,0),"")</f>
        <v/>
      </c>
      <c r="AL702" s="4" t="str">
        <f>IFERROR(VLOOKUP(AJ702,$A:$C,4,0),"")</f>
        <v/>
      </c>
      <c r="AM702" s="8" t="str" cm="1">
        <f t="array" ref="AM702">IFERROR(INDEX($A$4:$N$1000,SMALL(IF((INDEX(MID($A$4:$N$1000,1,2),,11)&lt;&gt;"NN")*(INDEX($A$4:$N$1000,,13)&gt;=0)*(INDEX($A$4:$N$1000,,13)&lt;50)*(INDEX($A$4:$N$1000,,13)&lt;&gt;""),MATCH(ROW($A$4:$N$1000),ROW($A$4:$N$1000)),""),ROWS($A$4:A702)),COLUMNS($A$1:A699)),"")</f>
        <v/>
      </c>
      <c r="AN702" s="4" t="str">
        <f>IFERROR(VLOOKUP(AM702,$A:$N,13,0),"")</f>
        <v/>
      </c>
      <c r="AO702" s="4" t="str">
        <f ca="1"/>
        <v/>
      </c>
      <c r="AP702" s="4" t="str">
        <f ca="1"/>
        <v/>
      </c>
      <c r="AQ702" s="4" t="str">
        <f t="shared" ca="1" si="62"/>
        <v/>
      </c>
      <c r="AT702" s="4" t="str">
        <f>IFERROR(VLOOKUP(AR702,$A:$C,4,0),"")</f>
        <v/>
      </c>
      <c r="AU702" s="8" t="str" cm="1">
        <f t="array" ref="AU702">IFERROR(INDEX($A$4:$N$1000,SMALL(IF((INDEX(MID($A$4:$N$1000,1,2),,11)="NN")*(INDEX($A$4:$N$1000,,13)&gt;=0)*(INDEX($A$4:$N$1000,,13)&lt;&gt;""),MATCH(ROW($A$4:$N$1000),ROW($A$4:$N$1000)),""),ROWS($A$4:A702)),COLUMNS($A$1:A699)),"")</f>
        <v/>
      </c>
      <c r="AV702" s="4" t="str">
        <f>IFERROR(VLOOKUP(AU702,$A:$N,13,0),"")</f>
        <v/>
      </c>
      <c r="AW702" s="4" t="str">
        <f ca="1"/>
        <v/>
      </c>
      <c r="AX702" s="4" t="str">
        <f ca="1"/>
        <v/>
      </c>
      <c r="AY702" s="4" t="str">
        <f ca="1">IFERROR(VLOOKUP(AW702,$A:$C,4,0),"")</f>
        <v/>
      </c>
    </row>
    <row r="703" spans="1:5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 s="20"/>
      <c r="Q703" s="4" t="str" cm="1">
        <f t="array" ref="Q703">IFERROR(INDEX($A$4:$N$1000,SMALL(IF((INDEX(MID($A$4:$N$1000,1,2),,11)&lt;&gt;"NN")*(INDEX($A$4:$N$1000,,13)&gt;=100)*(INDEX($A$4:$N$1000,,13)&lt;&gt;""),MATCH(ROW($A$4:$N$1000),ROW($A$4:$N$1000)),""),ROWS($A$4:A703)),COLUMNS($A$1:A700)),"")</f>
        <v/>
      </c>
      <c r="R703" s="4" t="str">
        <f>IFERROR(VLOOKUP(Q703,$A:$N,13,0),"")</f>
        <v/>
      </c>
      <c r="S703" s="4" t="str">
        <f ca="1"/>
        <v/>
      </c>
      <c r="T703" s="4" t="str">
        <f ca="1"/>
        <v/>
      </c>
      <c r="U703" s="4" t="str">
        <f t="shared" ca="1" si="59"/>
        <v/>
      </c>
      <c r="X703" s="4" t="str">
        <f>IFERROR(VLOOKUP(V703,$A:$C,4,0),"")</f>
        <v/>
      </c>
      <c r="AA703" s="4" t="str">
        <f t="shared" si="60"/>
        <v/>
      </c>
      <c r="AB703" s="8" t="str" cm="1">
        <f t="array" ref="AB703">IFERROR(INDEX($A$4:$N$1000,SMALL(IF((INDEX(MID($A$4:$N$1000,1,2),,11)&lt;&gt;"NN")*(INDEX($A$4:$N$1000,,13)&gt;=50)*(INDEX($A$4:$N$1000,,13)&lt;100)*(INDEX($A$4:$N$1000,,13)&lt;&gt;""),MATCH(ROW($A$4:$N$1000),ROW($A$4:$N$1000)),""),ROWS($A$4:A703)),COLUMNS($A$1:A700)),"")</f>
        <v/>
      </c>
      <c r="AC703" s="4" t="str">
        <f>IFERROR(VLOOKUP(AB703,$A:$N,13,0),"")</f>
        <v/>
      </c>
      <c r="AD703" s="4" t="str">
        <f ca="1"/>
        <v/>
      </c>
      <c r="AE703" s="4" t="str">
        <f ca="1"/>
        <v/>
      </c>
      <c r="AF703" s="4" t="str">
        <f t="shared" ca="1" si="61"/>
        <v/>
      </c>
      <c r="AI703" s="4" t="str">
        <f>IFERROR(VLOOKUP(AG703,$A:$C,4,0),"")</f>
        <v/>
      </c>
      <c r="AL703" s="4" t="str">
        <f>IFERROR(VLOOKUP(AJ703,$A:$C,4,0),"")</f>
        <v/>
      </c>
      <c r="AM703" s="8" t="str" cm="1">
        <f t="array" ref="AM703">IFERROR(INDEX($A$4:$N$1000,SMALL(IF((INDEX(MID($A$4:$N$1000,1,2),,11)&lt;&gt;"NN")*(INDEX($A$4:$N$1000,,13)&gt;=0)*(INDEX($A$4:$N$1000,,13)&lt;50)*(INDEX($A$4:$N$1000,,13)&lt;&gt;""),MATCH(ROW($A$4:$N$1000),ROW($A$4:$N$1000)),""),ROWS($A$4:A703)),COLUMNS($A$1:A700)),"")</f>
        <v/>
      </c>
      <c r="AN703" s="4" t="str">
        <f>IFERROR(VLOOKUP(AM703,$A:$N,13,0),"")</f>
        <v/>
      </c>
      <c r="AO703" s="4" t="str">
        <f ca="1"/>
        <v/>
      </c>
      <c r="AP703" s="4" t="str">
        <f ca="1"/>
        <v/>
      </c>
      <c r="AQ703" s="4" t="str">
        <f t="shared" ca="1" si="62"/>
        <v/>
      </c>
      <c r="AT703" s="4" t="str">
        <f>IFERROR(VLOOKUP(AR703,$A:$C,4,0),"")</f>
        <v/>
      </c>
      <c r="AU703" s="8" t="str" cm="1">
        <f t="array" ref="AU703">IFERROR(INDEX($A$4:$N$1000,SMALL(IF((INDEX(MID($A$4:$N$1000,1,2),,11)="NN")*(INDEX($A$4:$N$1000,,13)&gt;=0)*(INDEX($A$4:$N$1000,,13)&lt;&gt;""),MATCH(ROW($A$4:$N$1000),ROW($A$4:$N$1000)),""),ROWS($A$4:A703)),COLUMNS($A$1:A700)),"")</f>
        <v/>
      </c>
      <c r="AV703" s="4" t="str">
        <f>IFERROR(VLOOKUP(AU703,$A:$N,13,0),"")</f>
        <v/>
      </c>
      <c r="AW703" s="4" t="str">
        <f ca="1"/>
        <v/>
      </c>
      <c r="AX703" s="4" t="str">
        <f ca="1"/>
        <v/>
      </c>
      <c r="AY703" s="4" t="str">
        <f ca="1">IFERROR(VLOOKUP(AW703,$A:$C,4,0),"")</f>
        <v/>
      </c>
    </row>
    <row r="704" spans="1:5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 s="20"/>
      <c r="Q704" s="4" t="str" cm="1">
        <f t="array" ref="Q704">IFERROR(INDEX($A$4:$N$1000,SMALL(IF((INDEX(MID($A$4:$N$1000,1,2),,11)&lt;&gt;"NN")*(INDEX($A$4:$N$1000,,13)&gt;=100)*(INDEX($A$4:$N$1000,,13)&lt;&gt;""),MATCH(ROW($A$4:$N$1000),ROW($A$4:$N$1000)),""),ROWS($A$4:A704)),COLUMNS($A$1:A701)),"")</f>
        <v/>
      </c>
      <c r="R704" s="4" t="str">
        <f>IFERROR(VLOOKUP(Q704,$A:$N,13,0),"")</f>
        <v/>
      </c>
      <c r="S704" s="4" t="str">
        <f ca="1"/>
        <v/>
      </c>
      <c r="T704" s="4" t="str">
        <f ca="1"/>
        <v/>
      </c>
      <c r="U704" s="4" t="str">
        <f t="shared" ca="1" si="59"/>
        <v/>
      </c>
      <c r="X704" s="4" t="str">
        <f>IFERROR(VLOOKUP(V704,$A:$C,4,0),"")</f>
        <v/>
      </c>
      <c r="AA704" s="4" t="str">
        <f t="shared" si="60"/>
        <v/>
      </c>
      <c r="AB704" s="8" t="str" cm="1">
        <f t="array" ref="AB704">IFERROR(INDEX($A$4:$N$1000,SMALL(IF((INDEX(MID($A$4:$N$1000,1,2),,11)&lt;&gt;"NN")*(INDEX($A$4:$N$1000,,13)&gt;=50)*(INDEX($A$4:$N$1000,,13)&lt;100)*(INDEX($A$4:$N$1000,,13)&lt;&gt;""),MATCH(ROW($A$4:$N$1000),ROW($A$4:$N$1000)),""),ROWS($A$4:A704)),COLUMNS($A$1:A701)),"")</f>
        <v/>
      </c>
      <c r="AC704" s="4" t="str">
        <f>IFERROR(VLOOKUP(AB704,$A:$N,13,0),"")</f>
        <v/>
      </c>
      <c r="AD704" s="4" t="str">
        <f ca="1"/>
        <v/>
      </c>
      <c r="AE704" s="4" t="str">
        <f ca="1"/>
        <v/>
      </c>
      <c r="AF704" s="4" t="str">
        <f t="shared" ca="1" si="61"/>
        <v/>
      </c>
      <c r="AI704" s="4" t="str">
        <f>IFERROR(VLOOKUP(AG704,$A:$C,4,0),"")</f>
        <v/>
      </c>
      <c r="AL704" s="4" t="str">
        <f>IFERROR(VLOOKUP(AJ704,$A:$C,4,0),"")</f>
        <v/>
      </c>
      <c r="AM704" s="8" t="str" cm="1">
        <f t="array" ref="AM704">IFERROR(INDEX($A$4:$N$1000,SMALL(IF((INDEX(MID($A$4:$N$1000,1,2),,11)&lt;&gt;"NN")*(INDEX($A$4:$N$1000,,13)&gt;=0)*(INDEX($A$4:$N$1000,,13)&lt;50)*(INDEX($A$4:$N$1000,,13)&lt;&gt;""),MATCH(ROW($A$4:$N$1000),ROW($A$4:$N$1000)),""),ROWS($A$4:A704)),COLUMNS($A$1:A701)),"")</f>
        <v/>
      </c>
      <c r="AN704" s="4" t="str">
        <f>IFERROR(VLOOKUP(AM704,$A:$N,13,0),"")</f>
        <v/>
      </c>
      <c r="AO704" s="4" t="str">
        <f ca="1"/>
        <v/>
      </c>
      <c r="AP704" s="4" t="str">
        <f ca="1"/>
        <v/>
      </c>
      <c r="AQ704" s="4" t="str">
        <f t="shared" ca="1" si="62"/>
        <v/>
      </c>
      <c r="AT704" s="4" t="str">
        <f>IFERROR(VLOOKUP(AR704,$A:$C,4,0),"")</f>
        <v/>
      </c>
      <c r="AU704" s="8" t="str" cm="1">
        <f t="array" ref="AU704">IFERROR(INDEX($A$4:$N$1000,SMALL(IF((INDEX(MID($A$4:$N$1000,1,2),,11)="NN")*(INDEX($A$4:$N$1000,,13)&gt;=0)*(INDEX($A$4:$N$1000,,13)&lt;&gt;""),MATCH(ROW($A$4:$N$1000),ROW($A$4:$N$1000)),""),ROWS($A$4:A704)),COLUMNS($A$1:A701)),"")</f>
        <v/>
      </c>
      <c r="AV704" s="4" t="str">
        <f>IFERROR(VLOOKUP(AU704,$A:$N,13,0),"")</f>
        <v/>
      </c>
      <c r="AW704" s="4" t="str">
        <f ca="1"/>
        <v/>
      </c>
      <c r="AX704" s="4" t="str">
        <f ca="1"/>
        <v/>
      </c>
      <c r="AY704" s="4" t="str">
        <f ca="1">IFERROR(VLOOKUP(AW704,$A:$C,4,0),"")</f>
        <v/>
      </c>
    </row>
    <row r="705" spans="1:5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 s="20"/>
      <c r="Q705" s="4" t="str" cm="1">
        <f t="array" ref="Q705">IFERROR(INDEX($A$4:$N$1000,SMALL(IF((INDEX(MID($A$4:$N$1000,1,2),,11)&lt;&gt;"NN")*(INDEX($A$4:$N$1000,,13)&gt;=100)*(INDEX($A$4:$N$1000,,13)&lt;&gt;""),MATCH(ROW($A$4:$N$1000),ROW($A$4:$N$1000)),""),ROWS($A$4:A705)),COLUMNS($A$1:A702)),"")</f>
        <v/>
      </c>
      <c r="R705" s="4" t="str">
        <f>IFERROR(VLOOKUP(Q705,$A:$N,13,0),"")</f>
        <v/>
      </c>
      <c r="S705" s="4" t="str">
        <f ca="1"/>
        <v/>
      </c>
      <c r="T705" s="4" t="str">
        <f ca="1"/>
        <v/>
      </c>
      <c r="U705" s="4" t="str">
        <f t="shared" ca="1" si="59"/>
        <v/>
      </c>
      <c r="X705" s="4" t="str">
        <f>IFERROR(VLOOKUP(V705,$A:$C,4,0),"")</f>
        <v/>
      </c>
      <c r="AA705" s="4" t="str">
        <f t="shared" si="60"/>
        <v/>
      </c>
      <c r="AB705" s="8" t="str" cm="1">
        <f t="array" ref="AB705">IFERROR(INDEX($A$4:$N$1000,SMALL(IF((INDEX(MID($A$4:$N$1000,1,2),,11)&lt;&gt;"NN")*(INDEX($A$4:$N$1000,,13)&gt;=50)*(INDEX($A$4:$N$1000,,13)&lt;100)*(INDEX($A$4:$N$1000,,13)&lt;&gt;""),MATCH(ROW($A$4:$N$1000),ROW($A$4:$N$1000)),""),ROWS($A$4:A705)),COLUMNS($A$1:A702)),"")</f>
        <v/>
      </c>
      <c r="AC705" s="4" t="str">
        <f>IFERROR(VLOOKUP(AB705,$A:$N,13,0),"")</f>
        <v/>
      </c>
      <c r="AD705" s="4" t="str">
        <f ca="1"/>
        <v/>
      </c>
      <c r="AE705" s="4" t="str">
        <f ca="1"/>
        <v/>
      </c>
      <c r="AF705" s="4" t="str">
        <f t="shared" ca="1" si="61"/>
        <v/>
      </c>
      <c r="AI705" s="4" t="str">
        <f>IFERROR(VLOOKUP(AG705,$A:$C,4,0),"")</f>
        <v/>
      </c>
      <c r="AL705" s="4" t="str">
        <f>IFERROR(VLOOKUP(AJ705,$A:$C,4,0),"")</f>
        <v/>
      </c>
      <c r="AM705" s="8" t="str" cm="1">
        <f t="array" ref="AM705">IFERROR(INDEX($A$4:$N$1000,SMALL(IF((INDEX(MID($A$4:$N$1000,1,2),,11)&lt;&gt;"NN")*(INDEX($A$4:$N$1000,,13)&gt;=0)*(INDEX($A$4:$N$1000,,13)&lt;50)*(INDEX($A$4:$N$1000,,13)&lt;&gt;""),MATCH(ROW($A$4:$N$1000),ROW($A$4:$N$1000)),""),ROWS($A$4:A705)),COLUMNS($A$1:A702)),"")</f>
        <v/>
      </c>
      <c r="AN705" s="4" t="str">
        <f>IFERROR(VLOOKUP(AM705,$A:$N,13,0),"")</f>
        <v/>
      </c>
      <c r="AO705" s="4" t="str">
        <f ca="1"/>
        <v/>
      </c>
      <c r="AP705" s="4" t="str">
        <f ca="1"/>
        <v/>
      </c>
      <c r="AQ705" s="4" t="str">
        <f t="shared" ca="1" si="62"/>
        <v/>
      </c>
      <c r="AT705" s="4" t="str">
        <f>IFERROR(VLOOKUP(AR705,$A:$C,4,0),"")</f>
        <v/>
      </c>
      <c r="AU705" s="8" t="str" cm="1">
        <f t="array" ref="AU705">IFERROR(INDEX($A$4:$N$1000,SMALL(IF((INDEX(MID($A$4:$N$1000,1,2),,11)="NN")*(INDEX($A$4:$N$1000,,13)&gt;=0)*(INDEX($A$4:$N$1000,,13)&lt;&gt;""),MATCH(ROW($A$4:$N$1000),ROW($A$4:$N$1000)),""),ROWS($A$4:A705)),COLUMNS($A$1:A702)),"")</f>
        <v/>
      </c>
      <c r="AV705" s="4" t="str">
        <f>IFERROR(VLOOKUP(AU705,$A:$N,13,0),"")</f>
        <v/>
      </c>
      <c r="AW705" s="4" t="str">
        <f ca="1"/>
        <v/>
      </c>
      <c r="AX705" s="4" t="str">
        <f ca="1"/>
        <v/>
      </c>
      <c r="AY705" s="4" t="str">
        <f ca="1">IFERROR(VLOOKUP(AW705,$A:$C,4,0),"")</f>
        <v/>
      </c>
    </row>
    <row r="706" spans="1:5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 s="20"/>
      <c r="Q706" s="4" t="str" cm="1">
        <f t="array" ref="Q706">IFERROR(INDEX($A$4:$N$1000,SMALL(IF((INDEX(MID($A$4:$N$1000,1,2),,11)&lt;&gt;"NN")*(INDEX($A$4:$N$1000,,13)&gt;=100)*(INDEX($A$4:$N$1000,,13)&lt;&gt;""),MATCH(ROW($A$4:$N$1000),ROW($A$4:$N$1000)),""),ROWS($A$4:A706)),COLUMNS($A$1:A703)),"")</f>
        <v/>
      </c>
      <c r="R706" s="4" t="str">
        <f>IFERROR(VLOOKUP(Q706,$A:$N,13,0),"")</f>
        <v/>
      </c>
      <c r="S706" s="4" t="str">
        <f ca="1"/>
        <v/>
      </c>
      <c r="T706" s="4" t="str">
        <f ca="1"/>
        <v/>
      </c>
      <c r="U706" s="4" t="str">
        <f t="shared" ca="1" si="59"/>
        <v/>
      </c>
      <c r="X706" s="4" t="str">
        <f>IFERROR(VLOOKUP(V706,$A:$C,4,0),"")</f>
        <v/>
      </c>
      <c r="AA706" s="4" t="str">
        <f t="shared" si="60"/>
        <v/>
      </c>
      <c r="AB706" s="8" t="str" cm="1">
        <f t="array" ref="AB706">IFERROR(INDEX($A$4:$N$1000,SMALL(IF((INDEX(MID($A$4:$N$1000,1,2),,11)&lt;&gt;"NN")*(INDEX($A$4:$N$1000,,13)&gt;=50)*(INDEX($A$4:$N$1000,,13)&lt;100)*(INDEX($A$4:$N$1000,,13)&lt;&gt;""),MATCH(ROW($A$4:$N$1000),ROW($A$4:$N$1000)),""),ROWS($A$4:A706)),COLUMNS($A$1:A703)),"")</f>
        <v/>
      </c>
      <c r="AC706" s="4" t="str">
        <f>IFERROR(VLOOKUP(AB706,$A:$N,13,0),"")</f>
        <v/>
      </c>
      <c r="AD706" s="4" t="str">
        <f ca="1"/>
        <v/>
      </c>
      <c r="AE706" s="4" t="str">
        <f ca="1"/>
        <v/>
      </c>
      <c r="AF706" s="4" t="str">
        <f t="shared" ca="1" si="61"/>
        <v/>
      </c>
      <c r="AI706" s="4" t="str">
        <f>IFERROR(VLOOKUP(AG706,$A:$C,4,0),"")</f>
        <v/>
      </c>
      <c r="AL706" s="4" t="str">
        <f>IFERROR(VLOOKUP(AJ706,$A:$C,4,0),"")</f>
        <v/>
      </c>
      <c r="AM706" s="8" t="str" cm="1">
        <f t="array" ref="AM706">IFERROR(INDEX($A$4:$N$1000,SMALL(IF((INDEX(MID($A$4:$N$1000,1,2),,11)&lt;&gt;"NN")*(INDEX($A$4:$N$1000,,13)&gt;=0)*(INDEX($A$4:$N$1000,,13)&lt;50)*(INDEX($A$4:$N$1000,,13)&lt;&gt;""),MATCH(ROW($A$4:$N$1000),ROW($A$4:$N$1000)),""),ROWS($A$4:A706)),COLUMNS($A$1:A703)),"")</f>
        <v/>
      </c>
      <c r="AN706" s="4" t="str">
        <f>IFERROR(VLOOKUP(AM706,$A:$N,13,0),"")</f>
        <v/>
      </c>
      <c r="AO706" s="4" t="str">
        <f ca="1"/>
        <v/>
      </c>
      <c r="AP706" s="4" t="str">
        <f ca="1"/>
        <v/>
      </c>
      <c r="AQ706" s="4" t="str">
        <f t="shared" ca="1" si="62"/>
        <v/>
      </c>
      <c r="AT706" s="4" t="str">
        <f>IFERROR(VLOOKUP(AR706,$A:$C,4,0),"")</f>
        <v/>
      </c>
      <c r="AU706" s="8" t="str" cm="1">
        <f t="array" ref="AU706">IFERROR(INDEX($A$4:$N$1000,SMALL(IF((INDEX(MID($A$4:$N$1000,1,2),,11)="NN")*(INDEX($A$4:$N$1000,,13)&gt;=0)*(INDEX($A$4:$N$1000,,13)&lt;&gt;""),MATCH(ROW($A$4:$N$1000),ROW($A$4:$N$1000)),""),ROWS($A$4:A706)),COLUMNS($A$1:A703)),"")</f>
        <v/>
      </c>
      <c r="AV706" s="4" t="str">
        <f>IFERROR(VLOOKUP(AU706,$A:$N,13,0),"")</f>
        <v/>
      </c>
      <c r="AW706" s="4" t="str">
        <f ca="1"/>
        <v/>
      </c>
      <c r="AX706" s="4" t="str">
        <f ca="1"/>
        <v/>
      </c>
      <c r="AY706" s="4" t="str">
        <f ca="1">IFERROR(VLOOKUP(AW706,$A:$C,4,0),"")</f>
        <v/>
      </c>
    </row>
    <row r="707" spans="1:5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 s="20"/>
      <c r="Q707" s="4" t="str" cm="1">
        <f t="array" ref="Q707">IFERROR(INDEX($A$4:$N$1000,SMALL(IF((INDEX(MID($A$4:$N$1000,1,2),,11)&lt;&gt;"NN")*(INDEX($A$4:$N$1000,,13)&gt;=100)*(INDEX($A$4:$N$1000,,13)&lt;&gt;""),MATCH(ROW($A$4:$N$1000),ROW($A$4:$N$1000)),""),ROWS($A$4:A707)),COLUMNS($A$1:A704)),"")</f>
        <v/>
      </c>
      <c r="R707" s="4" t="str">
        <f>IFERROR(VLOOKUP(Q707,$A:$N,13,0),"")</f>
        <v/>
      </c>
      <c r="S707" s="4" t="str">
        <f ca="1"/>
        <v/>
      </c>
      <c r="T707" s="4" t="str">
        <f ca="1"/>
        <v/>
      </c>
      <c r="U707" s="4" t="str">
        <f t="shared" ca="1" si="59"/>
        <v/>
      </c>
      <c r="X707" s="4" t="str">
        <f>IFERROR(VLOOKUP(V707,$A:$C,4,0),"")</f>
        <v/>
      </c>
      <c r="AA707" s="4" t="str">
        <f t="shared" si="60"/>
        <v/>
      </c>
      <c r="AB707" s="8" t="str" cm="1">
        <f t="array" ref="AB707">IFERROR(INDEX($A$4:$N$1000,SMALL(IF((INDEX(MID($A$4:$N$1000,1,2),,11)&lt;&gt;"NN")*(INDEX($A$4:$N$1000,,13)&gt;=50)*(INDEX($A$4:$N$1000,,13)&lt;100)*(INDEX($A$4:$N$1000,,13)&lt;&gt;""),MATCH(ROW($A$4:$N$1000),ROW($A$4:$N$1000)),""),ROWS($A$4:A707)),COLUMNS($A$1:A704)),"")</f>
        <v/>
      </c>
      <c r="AC707" s="4" t="str">
        <f>IFERROR(VLOOKUP(AB707,$A:$N,13,0),"")</f>
        <v/>
      </c>
      <c r="AD707" s="4" t="str">
        <f ca="1"/>
        <v/>
      </c>
      <c r="AE707" s="4" t="str">
        <f ca="1"/>
        <v/>
      </c>
      <c r="AF707" s="4" t="str">
        <f t="shared" ca="1" si="61"/>
        <v/>
      </c>
      <c r="AI707" s="4" t="str">
        <f>IFERROR(VLOOKUP(AG707,$A:$C,4,0),"")</f>
        <v/>
      </c>
      <c r="AL707" s="4" t="str">
        <f>IFERROR(VLOOKUP(AJ707,$A:$C,4,0),"")</f>
        <v/>
      </c>
      <c r="AM707" s="8" t="str" cm="1">
        <f t="array" ref="AM707">IFERROR(INDEX($A$4:$N$1000,SMALL(IF((INDEX(MID($A$4:$N$1000,1,2),,11)&lt;&gt;"NN")*(INDEX($A$4:$N$1000,,13)&gt;=0)*(INDEX($A$4:$N$1000,,13)&lt;50)*(INDEX($A$4:$N$1000,,13)&lt;&gt;""),MATCH(ROW($A$4:$N$1000),ROW($A$4:$N$1000)),""),ROWS($A$4:A707)),COLUMNS($A$1:A704)),"")</f>
        <v/>
      </c>
      <c r="AN707" s="4" t="str">
        <f>IFERROR(VLOOKUP(AM707,$A:$N,13,0),"")</f>
        <v/>
      </c>
      <c r="AO707" s="4" t="str">
        <f ca="1"/>
        <v/>
      </c>
      <c r="AP707" s="4" t="str">
        <f ca="1"/>
        <v/>
      </c>
      <c r="AQ707" s="4" t="str">
        <f t="shared" ca="1" si="62"/>
        <v/>
      </c>
      <c r="AT707" s="4" t="str">
        <f>IFERROR(VLOOKUP(AR707,$A:$C,4,0),"")</f>
        <v/>
      </c>
      <c r="AU707" s="8" t="str" cm="1">
        <f t="array" ref="AU707">IFERROR(INDEX($A$4:$N$1000,SMALL(IF((INDEX(MID($A$4:$N$1000,1,2),,11)="NN")*(INDEX($A$4:$N$1000,,13)&gt;=0)*(INDEX($A$4:$N$1000,,13)&lt;&gt;""),MATCH(ROW($A$4:$N$1000),ROW($A$4:$N$1000)),""),ROWS($A$4:A707)),COLUMNS($A$1:A704)),"")</f>
        <v/>
      </c>
      <c r="AV707" s="4" t="str">
        <f>IFERROR(VLOOKUP(AU707,$A:$N,13,0),"")</f>
        <v/>
      </c>
      <c r="AW707" s="4" t="str">
        <f ca="1"/>
        <v/>
      </c>
      <c r="AX707" s="4" t="str">
        <f ca="1"/>
        <v/>
      </c>
      <c r="AY707" s="4" t="str">
        <f ca="1">IFERROR(VLOOKUP(AW707,$A:$C,4,0),"")</f>
        <v/>
      </c>
    </row>
    <row r="708" spans="1:5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 s="20"/>
      <c r="Q708" s="4" t="str" cm="1">
        <f t="array" ref="Q708">IFERROR(INDEX($A$4:$N$1000,SMALL(IF((INDEX(MID($A$4:$N$1000,1,2),,11)&lt;&gt;"NN")*(INDEX($A$4:$N$1000,,13)&gt;=100)*(INDEX($A$4:$N$1000,,13)&lt;&gt;""),MATCH(ROW($A$4:$N$1000),ROW($A$4:$N$1000)),""),ROWS($A$4:A708)),COLUMNS($A$1:A705)),"")</f>
        <v/>
      </c>
      <c r="R708" s="4" t="str">
        <f>IFERROR(VLOOKUP(Q708,$A:$N,13,0),"")</f>
        <v/>
      </c>
      <c r="S708" s="4" t="str">
        <f ca="1"/>
        <v/>
      </c>
      <c r="T708" s="4" t="str">
        <f ca="1"/>
        <v/>
      </c>
      <c r="U708" s="4" t="str">
        <f t="shared" ca="1" si="59"/>
        <v/>
      </c>
      <c r="X708" s="4" t="str">
        <f>IFERROR(VLOOKUP(V708,$A:$C,4,0),"")</f>
        <v/>
      </c>
      <c r="AA708" s="4" t="str">
        <f t="shared" si="60"/>
        <v/>
      </c>
      <c r="AB708" s="8" t="str" cm="1">
        <f t="array" ref="AB708">IFERROR(INDEX($A$4:$N$1000,SMALL(IF((INDEX(MID($A$4:$N$1000,1,2),,11)&lt;&gt;"NN")*(INDEX($A$4:$N$1000,,13)&gt;=50)*(INDEX($A$4:$N$1000,,13)&lt;100)*(INDEX($A$4:$N$1000,,13)&lt;&gt;""),MATCH(ROW($A$4:$N$1000),ROW($A$4:$N$1000)),""),ROWS($A$4:A708)),COLUMNS($A$1:A705)),"")</f>
        <v/>
      </c>
      <c r="AC708" s="4" t="str">
        <f>IFERROR(VLOOKUP(AB708,$A:$N,13,0),"")</f>
        <v/>
      </c>
      <c r="AD708" s="4" t="str">
        <f ca="1"/>
        <v/>
      </c>
      <c r="AE708" s="4" t="str">
        <f ca="1"/>
        <v/>
      </c>
      <c r="AF708" s="4" t="str">
        <f t="shared" ca="1" si="61"/>
        <v/>
      </c>
      <c r="AI708" s="4" t="str">
        <f>IFERROR(VLOOKUP(AG708,$A:$C,4,0),"")</f>
        <v/>
      </c>
      <c r="AL708" s="4" t="str">
        <f>IFERROR(VLOOKUP(AJ708,$A:$C,4,0),"")</f>
        <v/>
      </c>
      <c r="AM708" s="8" t="str" cm="1">
        <f t="array" ref="AM708">IFERROR(INDEX($A$4:$N$1000,SMALL(IF((INDEX(MID($A$4:$N$1000,1,2),,11)&lt;&gt;"NN")*(INDEX($A$4:$N$1000,,13)&gt;=0)*(INDEX($A$4:$N$1000,,13)&lt;50)*(INDEX($A$4:$N$1000,,13)&lt;&gt;""),MATCH(ROW($A$4:$N$1000),ROW($A$4:$N$1000)),""),ROWS($A$4:A708)),COLUMNS($A$1:A705)),"")</f>
        <v/>
      </c>
      <c r="AN708" s="4" t="str">
        <f>IFERROR(VLOOKUP(AM708,$A:$N,13,0),"")</f>
        <v/>
      </c>
      <c r="AO708" s="4" t="str">
        <f ca="1"/>
        <v/>
      </c>
      <c r="AP708" s="4" t="str">
        <f ca="1"/>
        <v/>
      </c>
      <c r="AQ708" s="4" t="str">
        <f t="shared" ca="1" si="62"/>
        <v/>
      </c>
      <c r="AT708" s="4" t="str">
        <f>IFERROR(VLOOKUP(AR708,$A:$C,4,0),"")</f>
        <v/>
      </c>
      <c r="AU708" s="8" t="str" cm="1">
        <f t="array" ref="AU708">IFERROR(INDEX($A$4:$N$1000,SMALL(IF((INDEX(MID($A$4:$N$1000,1,2),,11)="NN")*(INDEX($A$4:$N$1000,,13)&gt;=0)*(INDEX($A$4:$N$1000,,13)&lt;&gt;""),MATCH(ROW($A$4:$N$1000),ROW($A$4:$N$1000)),""),ROWS($A$4:A708)),COLUMNS($A$1:A705)),"")</f>
        <v/>
      </c>
      <c r="AV708" s="4" t="str">
        <f>IFERROR(VLOOKUP(AU708,$A:$N,13,0),"")</f>
        <v/>
      </c>
      <c r="AW708" s="4" t="str">
        <f ca="1"/>
        <v/>
      </c>
      <c r="AX708" s="4" t="str">
        <f ca="1"/>
        <v/>
      </c>
      <c r="AY708" s="4" t="str">
        <f ca="1">IFERROR(VLOOKUP(AW708,$A:$C,4,0),"")</f>
        <v/>
      </c>
    </row>
    <row r="709" spans="1:5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 s="20"/>
      <c r="Q709" s="4" t="str" cm="1">
        <f t="array" ref="Q709">IFERROR(INDEX($A$4:$N$1000,SMALL(IF((INDEX(MID($A$4:$N$1000,1,2),,11)&lt;&gt;"NN")*(INDEX($A$4:$N$1000,,13)&gt;=100)*(INDEX($A$4:$N$1000,,13)&lt;&gt;""),MATCH(ROW($A$4:$N$1000),ROW($A$4:$N$1000)),""),ROWS($A$4:A709)),COLUMNS($A$1:A706)),"")</f>
        <v/>
      </c>
      <c r="R709" s="4" t="str">
        <f>IFERROR(VLOOKUP(Q709,$A:$N,13,0),"")</f>
        <v/>
      </c>
      <c r="S709" s="4" t="str">
        <f ca="1"/>
        <v/>
      </c>
      <c r="T709" s="4" t="str">
        <f ca="1"/>
        <v/>
      </c>
      <c r="U709" s="4" t="str">
        <f t="shared" ref="U709:U772" ca="1" si="63">IFERROR(VLOOKUP(S709,$A:$C,3,0),"")</f>
        <v/>
      </c>
      <c r="X709" s="4" t="str">
        <f>IFERROR(VLOOKUP(V709,$A:$C,4,0),"")</f>
        <v/>
      </c>
      <c r="AA709" s="4" t="str">
        <f t="shared" ref="AA709:AA772" si="64">IFERROR(VLOOKUP(Y709,$A:$C,3,0),"")</f>
        <v/>
      </c>
      <c r="AB709" s="8" t="str" cm="1">
        <f t="array" ref="AB709">IFERROR(INDEX($A$4:$N$1000,SMALL(IF((INDEX(MID($A$4:$N$1000,1,2),,11)&lt;&gt;"NN")*(INDEX($A$4:$N$1000,,13)&gt;=50)*(INDEX($A$4:$N$1000,,13)&lt;100)*(INDEX($A$4:$N$1000,,13)&lt;&gt;""),MATCH(ROW($A$4:$N$1000),ROW($A$4:$N$1000)),""),ROWS($A$4:A709)),COLUMNS($A$1:A706)),"")</f>
        <v/>
      </c>
      <c r="AC709" s="4" t="str">
        <f>IFERROR(VLOOKUP(AB709,$A:$N,13,0),"")</f>
        <v/>
      </c>
      <c r="AD709" s="4" t="str">
        <f ca="1"/>
        <v/>
      </c>
      <c r="AE709" s="4" t="str">
        <f ca="1"/>
        <v/>
      </c>
      <c r="AF709" s="4" t="str">
        <f t="shared" ref="AF709:AF772" ca="1" si="65">IFERROR(VLOOKUP(AD709,$A:$C,4,0),"")</f>
        <v/>
      </c>
      <c r="AI709" s="4" t="str">
        <f>IFERROR(VLOOKUP(AG709,$A:$C,4,0),"")</f>
        <v/>
      </c>
      <c r="AL709" s="4" t="str">
        <f>IFERROR(VLOOKUP(AJ709,$A:$C,4,0),"")</f>
        <v/>
      </c>
      <c r="AM709" s="8" t="str" cm="1">
        <f t="array" ref="AM709">IFERROR(INDEX($A$4:$N$1000,SMALL(IF((INDEX(MID($A$4:$N$1000,1,2),,11)&lt;&gt;"NN")*(INDEX($A$4:$N$1000,,13)&gt;=0)*(INDEX($A$4:$N$1000,,13)&lt;50)*(INDEX($A$4:$N$1000,,13)&lt;&gt;""),MATCH(ROW($A$4:$N$1000),ROW($A$4:$N$1000)),""),ROWS($A$4:A709)),COLUMNS($A$1:A706)),"")</f>
        <v/>
      </c>
      <c r="AN709" s="4" t="str">
        <f>IFERROR(VLOOKUP(AM709,$A:$N,13,0),"")</f>
        <v/>
      </c>
      <c r="AO709" s="4" t="str">
        <f ca="1"/>
        <v/>
      </c>
      <c r="AP709" s="4" t="str">
        <f ca="1"/>
        <v/>
      </c>
      <c r="AQ709" s="4" t="str">
        <f t="shared" ref="AQ709:AQ772" ca="1" si="66">IFERROR(VLOOKUP(AO709,$A:$C,4,0),"")</f>
        <v/>
      </c>
      <c r="AT709" s="4" t="str">
        <f>IFERROR(VLOOKUP(AR709,$A:$C,4,0),"")</f>
        <v/>
      </c>
      <c r="AU709" s="8" t="str" cm="1">
        <f t="array" ref="AU709">IFERROR(INDEX($A$4:$N$1000,SMALL(IF((INDEX(MID($A$4:$N$1000,1,2),,11)="NN")*(INDEX($A$4:$N$1000,,13)&gt;=0)*(INDEX($A$4:$N$1000,,13)&lt;&gt;""),MATCH(ROW($A$4:$N$1000),ROW($A$4:$N$1000)),""),ROWS($A$4:A709)),COLUMNS($A$1:A706)),"")</f>
        <v/>
      </c>
      <c r="AV709" s="4" t="str">
        <f>IFERROR(VLOOKUP(AU709,$A:$N,13,0),"")</f>
        <v/>
      </c>
      <c r="AW709" s="4" t="str">
        <f ca="1"/>
        <v/>
      </c>
      <c r="AX709" s="4" t="str">
        <f ca="1"/>
        <v/>
      </c>
      <c r="AY709" s="4" t="str">
        <f ca="1">IFERROR(VLOOKUP(AW709,$A:$C,4,0),"")</f>
        <v/>
      </c>
    </row>
    <row r="710" spans="1:5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 s="20"/>
      <c r="Q710" s="4" t="str" cm="1">
        <f t="array" ref="Q710">IFERROR(INDEX($A$4:$N$1000,SMALL(IF((INDEX(MID($A$4:$N$1000,1,2),,11)&lt;&gt;"NN")*(INDEX($A$4:$N$1000,,13)&gt;=100)*(INDEX($A$4:$N$1000,,13)&lt;&gt;""),MATCH(ROW($A$4:$N$1000),ROW($A$4:$N$1000)),""),ROWS($A$4:A710)),COLUMNS($A$1:A707)),"")</f>
        <v/>
      </c>
      <c r="R710" s="4" t="str">
        <f>IFERROR(VLOOKUP(Q710,$A:$N,13,0),"")</f>
        <v/>
      </c>
      <c r="S710" s="4" t="str">
        <f ca="1"/>
        <v/>
      </c>
      <c r="T710" s="4" t="str">
        <f ca="1"/>
        <v/>
      </c>
      <c r="U710" s="4" t="str">
        <f t="shared" ca="1" si="63"/>
        <v/>
      </c>
      <c r="X710" s="4" t="str">
        <f>IFERROR(VLOOKUP(V710,$A:$C,4,0),"")</f>
        <v/>
      </c>
      <c r="AA710" s="4" t="str">
        <f t="shared" si="64"/>
        <v/>
      </c>
      <c r="AB710" s="8" t="str" cm="1">
        <f t="array" ref="AB710">IFERROR(INDEX($A$4:$N$1000,SMALL(IF((INDEX(MID($A$4:$N$1000,1,2),,11)&lt;&gt;"NN")*(INDEX($A$4:$N$1000,,13)&gt;=50)*(INDEX($A$4:$N$1000,,13)&lt;100)*(INDEX($A$4:$N$1000,,13)&lt;&gt;""),MATCH(ROW($A$4:$N$1000),ROW($A$4:$N$1000)),""),ROWS($A$4:A710)),COLUMNS($A$1:A707)),"")</f>
        <v/>
      </c>
      <c r="AC710" s="4" t="str">
        <f>IFERROR(VLOOKUP(AB710,$A:$N,13,0),"")</f>
        <v/>
      </c>
      <c r="AD710" s="4" t="str">
        <f ca="1"/>
        <v/>
      </c>
      <c r="AE710" s="4" t="str">
        <f ca="1"/>
        <v/>
      </c>
      <c r="AF710" s="4" t="str">
        <f t="shared" ca="1" si="65"/>
        <v/>
      </c>
      <c r="AI710" s="4" t="str">
        <f>IFERROR(VLOOKUP(AG710,$A:$C,4,0),"")</f>
        <v/>
      </c>
      <c r="AL710" s="4" t="str">
        <f>IFERROR(VLOOKUP(AJ710,$A:$C,4,0),"")</f>
        <v/>
      </c>
      <c r="AM710" s="8" t="str" cm="1">
        <f t="array" ref="AM710">IFERROR(INDEX($A$4:$N$1000,SMALL(IF((INDEX(MID($A$4:$N$1000,1,2),,11)&lt;&gt;"NN")*(INDEX($A$4:$N$1000,,13)&gt;=0)*(INDEX($A$4:$N$1000,,13)&lt;50)*(INDEX($A$4:$N$1000,,13)&lt;&gt;""),MATCH(ROW($A$4:$N$1000),ROW($A$4:$N$1000)),""),ROWS($A$4:A710)),COLUMNS($A$1:A707)),"")</f>
        <v/>
      </c>
      <c r="AN710" s="4" t="str">
        <f>IFERROR(VLOOKUP(AM710,$A:$N,13,0),"")</f>
        <v/>
      </c>
      <c r="AO710" s="4" t="str">
        <f ca="1"/>
        <v/>
      </c>
      <c r="AP710" s="4" t="str">
        <f ca="1"/>
        <v/>
      </c>
      <c r="AQ710" s="4" t="str">
        <f t="shared" ca="1" si="66"/>
        <v/>
      </c>
      <c r="AT710" s="4" t="str">
        <f>IFERROR(VLOOKUP(AR710,$A:$C,4,0),"")</f>
        <v/>
      </c>
      <c r="AU710" s="8" t="str" cm="1">
        <f t="array" ref="AU710">IFERROR(INDEX($A$4:$N$1000,SMALL(IF((INDEX(MID($A$4:$N$1000,1,2),,11)="NN")*(INDEX($A$4:$N$1000,,13)&gt;=0)*(INDEX($A$4:$N$1000,,13)&lt;&gt;""),MATCH(ROW($A$4:$N$1000),ROW($A$4:$N$1000)),""),ROWS($A$4:A710)),COLUMNS($A$1:A707)),"")</f>
        <v/>
      </c>
      <c r="AV710" s="4" t="str">
        <f>IFERROR(VLOOKUP(AU710,$A:$N,13,0),"")</f>
        <v/>
      </c>
      <c r="AW710" s="4" t="str">
        <f ca="1"/>
        <v/>
      </c>
      <c r="AX710" s="4" t="str">
        <f ca="1"/>
        <v/>
      </c>
      <c r="AY710" s="4" t="str">
        <f ca="1">IFERROR(VLOOKUP(AW710,$A:$C,4,0),"")</f>
        <v/>
      </c>
    </row>
    <row r="711" spans="1:5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 s="20"/>
      <c r="Q711" s="4" t="str" cm="1">
        <f t="array" ref="Q711">IFERROR(INDEX($A$4:$N$1000,SMALL(IF((INDEX(MID($A$4:$N$1000,1,2),,11)&lt;&gt;"NN")*(INDEX($A$4:$N$1000,,13)&gt;=100)*(INDEX($A$4:$N$1000,,13)&lt;&gt;""),MATCH(ROW($A$4:$N$1000),ROW($A$4:$N$1000)),""),ROWS($A$4:A711)),COLUMNS($A$1:A708)),"")</f>
        <v/>
      </c>
      <c r="R711" s="4" t="str">
        <f>IFERROR(VLOOKUP(Q711,$A:$N,13,0),"")</f>
        <v/>
      </c>
      <c r="S711" s="4" t="str">
        <f ca="1"/>
        <v/>
      </c>
      <c r="T711" s="4" t="str">
        <f ca="1"/>
        <v/>
      </c>
      <c r="U711" s="4" t="str">
        <f t="shared" ca="1" si="63"/>
        <v/>
      </c>
      <c r="X711" s="4" t="str">
        <f>IFERROR(VLOOKUP(V711,$A:$C,4,0),"")</f>
        <v/>
      </c>
      <c r="AA711" s="4" t="str">
        <f t="shared" si="64"/>
        <v/>
      </c>
      <c r="AB711" s="8" t="str" cm="1">
        <f t="array" ref="AB711">IFERROR(INDEX($A$4:$N$1000,SMALL(IF((INDEX(MID($A$4:$N$1000,1,2),,11)&lt;&gt;"NN")*(INDEX($A$4:$N$1000,,13)&gt;=50)*(INDEX($A$4:$N$1000,,13)&lt;100)*(INDEX($A$4:$N$1000,,13)&lt;&gt;""),MATCH(ROW($A$4:$N$1000),ROW($A$4:$N$1000)),""),ROWS($A$4:A711)),COLUMNS($A$1:A708)),"")</f>
        <v/>
      </c>
      <c r="AC711" s="4" t="str">
        <f>IFERROR(VLOOKUP(AB711,$A:$N,13,0),"")</f>
        <v/>
      </c>
      <c r="AD711" s="4" t="str">
        <f ca="1"/>
        <v/>
      </c>
      <c r="AE711" s="4" t="str">
        <f ca="1"/>
        <v/>
      </c>
      <c r="AF711" s="4" t="str">
        <f t="shared" ca="1" si="65"/>
        <v/>
      </c>
      <c r="AI711" s="4" t="str">
        <f>IFERROR(VLOOKUP(AG711,$A:$C,4,0),"")</f>
        <v/>
      </c>
      <c r="AL711" s="4" t="str">
        <f>IFERROR(VLOOKUP(AJ711,$A:$C,4,0),"")</f>
        <v/>
      </c>
      <c r="AM711" s="8" t="str" cm="1">
        <f t="array" ref="AM711">IFERROR(INDEX($A$4:$N$1000,SMALL(IF((INDEX(MID($A$4:$N$1000,1,2),,11)&lt;&gt;"NN")*(INDEX($A$4:$N$1000,,13)&gt;=0)*(INDEX($A$4:$N$1000,,13)&lt;50)*(INDEX($A$4:$N$1000,,13)&lt;&gt;""),MATCH(ROW($A$4:$N$1000),ROW($A$4:$N$1000)),""),ROWS($A$4:A711)),COLUMNS($A$1:A708)),"")</f>
        <v/>
      </c>
      <c r="AN711" s="4" t="str">
        <f>IFERROR(VLOOKUP(AM711,$A:$N,13,0),"")</f>
        <v/>
      </c>
      <c r="AO711" s="4" t="str">
        <f ca="1"/>
        <v/>
      </c>
      <c r="AP711" s="4" t="str">
        <f ca="1"/>
        <v/>
      </c>
      <c r="AQ711" s="4" t="str">
        <f t="shared" ca="1" si="66"/>
        <v/>
      </c>
      <c r="AT711" s="4" t="str">
        <f>IFERROR(VLOOKUP(AR711,$A:$C,4,0),"")</f>
        <v/>
      </c>
      <c r="AU711" s="8" t="str" cm="1">
        <f t="array" ref="AU711">IFERROR(INDEX($A$4:$N$1000,SMALL(IF((INDEX(MID($A$4:$N$1000,1,2),,11)="NN")*(INDEX($A$4:$N$1000,,13)&gt;=0)*(INDEX($A$4:$N$1000,,13)&lt;&gt;""),MATCH(ROW($A$4:$N$1000),ROW($A$4:$N$1000)),""),ROWS($A$4:A711)),COLUMNS($A$1:A708)),"")</f>
        <v/>
      </c>
      <c r="AV711" s="4" t="str">
        <f>IFERROR(VLOOKUP(AU711,$A:$N,13,0),"")</f>
        <v/>
      </c>
      <c r="AW711" s="4" t="str">
        <f ca="1"/>
        <v/>
      </c>
      <c r="AX711" s="4" t="str">
        <f ca="1"/>
        <v/>
      </c>
      <c r="AY711" s="4" t="str">
        <f ca="1">IFERROR(VLOOKUP(AW711,$A:$C,4,0),"")</f>
        <v/>
      </c>
    </row>
    <row r="712" spans="1:5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 s="20"/>
      <c r="Q712" s="4" t="str" cm="1">
        <f t="array" ref="Q712">IFERROR(INDEX($A$4:$N$1000,SMALL(IF((INDEX(MID($A$4:$N$1000,1,2),,11)&lt;&gt;"NN")*(INDEX($A$4:$N$1000,,13)&gt;=100)*(INDEX($A$4:$N$1000,,13)&lt;&gt;""),MATCH(ROW($A$4:$N$1000),ROW($A$4:$N$1000)),""),ROWS($A$4:A712)),COLUMNS($A$1:A709)),"")</f>
        <v/>
      </c>
      <c r="R712" s="4" t="str">
        <f>IFERROR(VLOOKUP(Q712,$A:$N,13,0),"")</f>
        <v/>
      </c>
      <c r="S712" s="4" t="str">
        <f ca="1"/>
        <v/>
      </c>
      <c r="T712" s="4" t="str">
        <f ca="1"/>
        <v/>
      </c>
      <c r="U712" s="4" t="str">
        <f t="shared" ca="1" si="63"/>
        <v/>
      </c>
      <c r="X712" s="4" t="str">
        <f>IFERROR(VLOOKUP(V712,$A:$C,4,0),"")</f>
        <v/>
      </c>
      <c r="AA712" s="4" t="str">
        <f t="shared" si="64"/>
        <v/>
      </c>
      <c r="AB712" s="8" t="str" cm="1">
        <f t="array" ref="AB712">IFERROR(INDEX($A$4:$N$1000,SMALL(IF((INDEX(MID($A$4:$N$1000,1,2),,11)&lt;&gt;"NN")*(INDEX($A$4:$N$1000,,13)&gt;=50)*(INDEX($A$4:$N$1000,,13)&lt;100)*(INDEX($A$4:$N$1000,,13)&lt;&gt;""),MATCH(ROW($A$4:$N$1000),ROW($A$4:$N$1000)),""),ROWS($A$4:A712)),COLUMNS($A$1:A709)),"")</f>
        <v/>
      </c>
      <c r="AC712" s="4" t="str">
        <f>IFERROR(VLOOKUP(AB712,$A:$N,13,0),"")</f>
        <v/>
      </c>
      <c r="AD712" s="4" t="str">
        <f ca="1"/>
        <v/>
      </c>
      <c r="AE712" s="4" t="str">
        <f ca="1"/>
        <v/>
      </c>
      <c r="AF712" s="4" t="str">
        <f t="shared" ca="1" si="65"/>
        <v/>
      </c>
      <c r="AI712" s="4" t="str">
        <f>IFERROR(VLOOKUP(AG712,$A:$C,4,0),"")</f>
        <v/>
      </c>
      <c r="AL712" s="4" t="str">
        <f>IFERROR(VLOOKUP(AJ712,$A:$C,4,0),"")</f>
        <v/>
      </c>
      <c r="AM712" s="8" t="str" cm="1">
        <f t="array" ref="AM712">IFERROR(INDEX($A$4:$N$1000,SMALL(IF((INDEX(MID($A$4:$N$1000,1,2),,11)&lt;&gt;"NN")*(INDEX($A$4:$N$1000,,13)&gt;=0)*(INDEX($A$4:$N$1000,,13)&lt;50)*(INDEX($A$4:$N$1000,,13)&lt;&gt;""),MATCH(ROW($A$4:$N$1000),ROW($A$4:$N$1000)),""),ROWS($A$4:A712)),COLUMNS($A$1:A709)),"")</f>
        <v/>
      </c>
      <c r="AN712" s="4" t="str">
        <f>IFERROR(VLOOKUP(AM712,$A:$N,13,0),"")</f>
        <v/>
      </c>
      <c r="AO712" s="4" t="str">
        <f ca="1"/>
        <v/>
      </c>
      <c r="AP712" s="4" t="str">
        <f ca="1"/>
        <v/>
      </c>
      <c r="AQ712" s="4" t="str">
        <f t="shared" ca="1" si="66"/>
        <v/>
      </c>
      <c r="AT712" s="4" t="str">
        <f>IFERROR(VLOOKUP(AR712,$A:$C,4,0),"")</f>
        <v/>
      </c>
      <c r="AU712" s="8" t="str" cm="1">
        <f t="array" ref="AU712">IFERROR(INDEX($A$4:$N$1000,SMALL(IF((INDEX(MID($A$4:$N$1000,1,2),,11)="NN")*(INDEX($A$4:$N$1000,,13)&gt;=0)*(INDEX($A$4:$N$1000,,13)&lt;&gt;""),MATCH(ROW($A$4:$N$1000),ROW($A$4:$N$1000)),""),ROWS($A$4:A712)),COLUMNS($A$1:A709)),"")</f>
        <v/>
      </c>
      <c r="AV712" s="4" t="str">
        <f>IFERROR(VLOOKUP(AU712,$A:$N,13,0),"")</f>
        <v/>
      </c>
      <c r="AW712" s="4" t="str">
        <f ca="1"/>
        <v/>
      </c>
      <c r="AX712" s="4" t="str">
        <f ca="1"/>
        <v/>
      </c>
      <c r="AY712" s="4" t="str">
        <f ca="1">IFERROR(VLOOKUP(AW712,$A:$C,4,0),"")</f>
        <v/>
      </c>
    </row>
    <row r="713" spans="1:5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 s="20"/>
      <c r="Q713" s="4" t="str" cm="1">
        <f t="array" ref="Q713">IFERROR(INDEX($A$4:$N$1000,SMALL(IF((INDEX(MID($A$4:$N$1000,1,2),,11)&lt;&gt;"NN")*(INDEX($A$4:$N$1000,,13)&gt;=100)*(INDEX($A$4:$N$1000,,13)&lt;&gt;""),MATCH(ROW($A$4:$N$1000),ROW($A$4:$N$1000)),""),ROWS($A$4:A713)),COLUMNS($A$1:A710)),"")</f>
        <v/>
      </c>
      <c r="R713" s="4" t="str">
        <f>IFERROR(VLOOKUP(Q713,$A:$N,13,0),"")</f>
        <v/>
      </c>
      <c r="S713" s="4" t="str">
        <f ca="1"/>
        <v/>
      </c>
      <c r="T713" s="4" t="str">
        <f ca="1"/>
        <v/>
      </c>
      <c r="U713" s="4" t="str">
        <f t="shared" ca="1" si="63"/>
        <v/>
      </c>
      <c r="X713" s="4" t="str">
        <f>IFERROR(VLOOKUP(V713,$A:$C,4,0),"")</f>
        <v/>
      </c>
      <c r="AA713" s="4" t="str">
        <f t="shared" si="64"/>
        <v/>
      </c>
      <c r="AB713" s="8" t="str" cm="1">
        <f t="array" ref="AB713">IFERROR(INDEX($A$4:$N$1000,SMALL(IF((INDEX(MID($A$4:$N$1000,1,2),,11)&lt;&gt;"NN")*(INDEX($A$4:$N$1000,,13)&gt;=50)*(INDEX($A$4:$N$1000,,13)&lt;100)*(INDEX($A$4:$N$1000,,13)&lt;&gt;""),MATCH(ROW($A$4:$N$1000),ROW($A$4:$N$1000)),""),ROWS($A$4:A713)),COLUMNS($A$1:A710)),"")</f>
        <v/>
      </c>
      <c r="AC713" s="4" t="str">
        <f>IFERROR(VLOOKUP(AB713,$A:$N,13,0),"")</f>
        <v/>
      </c>
      <c r="AD713" s="4" t="str">
        <f ca="1"/>
        <v/>
      </c>
      <c r="AE713" s="4" t="str">
        <f ca="1"/>
        <v/>
      </c>
      <c r="AF713" s="4" t="str">
        <f t="shared" ca="1" si="65"/>
        <v/>
      </c>
      <c r="AI713" s="4" t="str">
        <f>IFERROR(VLOOKUP(AG713,$A:$C,4,0),"")</f>
        <v/>
      </c>
      <c r="AL713" s="4" t="str">
        <f>IFERROR(VLOOKUP(AJ713,$A:$C,4,0),"")</f>
        <v/>
      </c>
      <c r="AM713" s="8" t="str" cm="1">
        <f t="array" ref="AM713">IFERROR(INDEX($A$4:$N$1000,SMALL(IF((INDEX(MID($A$4:$N$1000,1,2),,11)&lt;&gt;"NN")*(INDEX($A$4:$N$1000,,13)&gt;=0)*(INDEX($A$4:$N$1000,,13)&lt;50)*(INDEX($A$4:$N$1000,,13)&lt;&gt;""),MATCH(ROW($A$4:$N$1000),ROW($A$4:$N$1000)),""),ROWS($A$4:A713)),COLUMNS($A$1:A710)),"")</f>
        <v/>
      </c>
      <c r="AN713" s="4" t="str">
        <f>IFERROR(VLOOKUP(AM713,$A:$N,13,0),"")</f>
        <v/>
      </c>
      <c r="AO713" s="4" t="str">
        <f ca="1"/>
        <v/>
      </c>
      <c r="AP713" s="4" t="str">
        <f ca="1"/>
        <v/>
      </c>
      <c r="AQ713" s="4" t="str">
        <f t="shared" ca="1" si="66"/>
        <v/>
      </c>
      <c r="AT713" s="4" t="str">
        <f>IFERROR(VLOOKUP(AR713,$A:$C,4,0),"")</f>
        <v/>
      </c>
      <c r="AU713" s="8" t="str" cm="1">
        <f t="array" ref="AU713">IFERROR(INDEX($A$4:$N$1000,SMALL(IF((INDEX(MID($A$4:$N$1000,1,2),,11)="NN")*(INDEX($A$4:$N$1000,,13)&gt;=0)*(INDEX($A$4:$N$1000,,13)&lt;&gt;""),MATCH(ROW($A$4:$N$1000),ROW($A$4:$N$1000)),""),ROWS($A$4:A713)),COLUMNS($A$1:A710)),"")</f>
        <v/>
      </c>
      <c r="AV713" s="4" t="str">
        <f>IFERROR(VLOOKUP(AU713,$A:$N,13,0),"")</f>
        <v/>
      </c>
      <c r="AW713" s="4" t="str">
        <f ca="1"/>
        <v/>
      </c>
      <c r="AX713" s="4" t="str">
        <f ca="1"/>
        <v/>
      </c>
      <c r="AY713" s="4" t="str">
        <f ca="1">IFERROR(VLOOKUP(AW713,$A:$C,4,0),"")</f>
        <v/>
      </c>
    </row>
    <row r="714" spans="1:5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 s="20"/>
      <c r="Q714" s="4" t="str" cm="1">
        <f t="array" ref="Q714">IFERROR(INDEX($A$4:$N$1000,SMALL(IF((INDEX(MID($A$4:$N$1000,1,2),,11)&lt;&gt;"NN")*(INDEX($A$4:$N$1000,,13)&gt;=100)*(INDEX($A$4:$N$1000,,13)&lt;&gt;""),MATCH(ROW($A$4:$N$1000),ROW($A$4:$N$1000)),""),ROWS($A$4:A714)),COLUMNS($A$1:A711)),"")</f>
        <v/>
      </c>
      <c r="R714" s="4" t="str">
        <f>IFERROR(VLOOKUP(Q714,$A:$N,13,0),"")</f>
        <v/>
      </c>
      <c r="S714" s="4" t="str">
        <f ca="1"/>
        <v/>
      </c>
      <c r="T714" s="4" t="str">
        <f ca="1"/>
        <v/>
      </c>
      <c r="U714" s="4" t="str">
        <f t="shared" ca="1" si="63"/>
        <v/>
      </c>
      <c r="X714" s="4" t="str">
        <f>IFERROR(VLOOKUP(V714,$A:$C,4,0),"")</f>
        <v/>
      </c>
      <c r="AA714" s="4" t="str">
        <f t="shared" si="64"/>
        <v/>
      </c>
      <c r="AB714" s="8" t="str" cm="1">
        <f t="array" ref="AB714">IFERROR(INDEX($A$4:$N$1000,SMALL(IF((INDEX(MID($A$4:$N$1000,1,2),,11)&lt;&gt;"NN")*(INDEX($A$4:$N$1000,,13)&gt;=50)*(INDEX($A$4:$N$1000,,13)&lt;100)*(INDEX($A$4:$N$1000,,13)&lt;&gt;""),MATCH(ROW($A$4:$N$1000),ROW($A$4:$N$1000)),""),ROWS($A$4:A714)),COLUMNS($A$1:A711)),"")</f>
        <v/>
      </c>
      <c r="AC714" s="4" t="str">
        <f>IFERROR(VLOOKUP(AB714,$A:$N,13,0),"")</f>
        <v/>
      </c>
      <c r="AD714" s="4" t="str">
        <f ca="1"/>
        <v/>
      </c>
      <c r="AE714" s="4" t="str">
        <f ca="1"/>
        <v/>
      </c>
      <c r="AF714" s="4" t="str">
        <f t="shared" ca="1" si="65"/>
        <v/>
      </c>
      <c r="AI714" s="4" t="str">
        <f>IFERROR(VLOOKUP(AG714,$A:$C,4,0),"")</f>
        <v/>
      </c>
      <c r="AL714" s="4" t="str">
        <f>IFERROR(VLOOKUP(AJ714,$A:$C,4,0),"")</f>
        <v/>
      </c>
      <c r="AM714" s="8" t="str" cm="1">
        <f t="array" ref="AM714">IFERROR(INDEX($A$4:$N$1000,SMALL(IF((INDEX(MID($A$4:$N$1000,1,2),,11)&lt;&gt;"NN")*(INDEX($A$4:$N$1000,,13)&gt;=0)*(INDEX($A$4:$N$1000,,13)&lt;50)*(INDEX($A$4:$N$1000,,13)&lt;&gt;""),MATCH(ROW($A$4:$N$1000),ROW($A$4:$N$1000)),""),ROWS($A$4:A714)),COLUMNS($A$1:A711)),"")</f>
        <v/>
      </c>
      <c r="AN714" s="4" t="str">
        <f>IFERROR(VLOOKUP(AM714,$A:$N,13,0),"")</f>
        <v/>
      </c>
      <c r="AO714" s="4" t="str">
        <f ca="1"/>
        <v/>
      </c>
      <c r="AP714" s="4" t="str">
        <f ca="1"/>
        <v/>
      </c>
      <c r="AQ714" s="4" t="str">
        <f t="shared" ca="1" si="66"/>
        <v/>
      </c>
      <c r="AT714" s="4" t="str">
        <f>IFERROR(VLOOKUP(AR714,$A:$C,4,0),"")</f>
        <v/>
      </c>
      <c r="AU714" s="8" t="str" cm="1">
        <f t="array" ref="AU714">IFERROR(INDEX($A$4:$N$1000,SMALL(IF((INDEX(MID($A$4:$N$1000,1,2),,11)="NN")*(INDEX($A$4:$N$1000,,13)&gt;=0)*(INDEX($A$4:$N$1000,,13)&lt;&gt;""),MATCH(ROW($A$4:$N$1000),ROW($A$4:$N$1000)),""),ROWS($A$4:A714)),COLUMNS($A$1:A711)),"")</f>
        <v/>
      </c>
      <c r="AV714" s="4" t="str">
        <f>IFERROR(VLOOKUP(AU714,$A:$N,13,0),"")</f>
        <v/>
      </c>
      <c r="AW714" s="4" t="str">
        <f ca="1"/>
        <v/>
      </c>
      <c r="AX714" s="4" t="str">
        <f ca="1"/>
        <v/>
      </c>
      <c r="AY714" s="4" t="str">
        <f ca="1">IFERROR(VLOOKUP(AW714,$A:$C,4,0),"")</f>
        <v/>
      </c>
    </row>
    <row r="715" spans="1:5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 s="20"/>
      <c r="Q715" s="4" t="str" cm="1">
        <f t="array" ref="Q715">IFERROR(INDEX($A$4:$N$1000,SMALL(IF((INDEX(MID($A$4:$N$1000,1,2),,11)&lt;&gt;"NN")*(INDEX($A$4:$N$1000,,13)&gt;=100)*(INDEX($A$4:$N$1000,,13)&lt;&gt;""),MATCH(ROW($A$4:$N$1000),ROW($A$4:$N$1000)),""),ROWS($A$4:A715)),COLUMNS($A$1:A712)),"")</f>
        <v/>
      </c>
      <c r="R715" s="4" t="str">
        <f>IFERROR(VLOOKUP(Q715,$A:$N,13,0),"")</f>
        <v/>
      </c>
      <c r="S715" s="4" t="str">
        <f ca="1"/>
        <v/>
      </c>
      <c r="T715" s="4" t="str">
        <f ca="1"/>
        <v/>
      </c>
      <c r="U715" s="4" t="str">
        <f t="shared" ca="1" si="63"/>
        <v/>
      </c>
      <c r="X715" s="4" t="str">
        <f>IFERROR(VLOOKUP(V715,$A:$C,4,0),"")</f>
        <v/>
      </c>
      <c r="AA715" s="4" t="str">
        <f t="shared" si="64"/>
        <v/>
      </c>
      <c r="AB715" s="8" t="str" cm="1">
        <f t="array" ref="AB715">IFERROR(INDEX($A$4:$N$1000,SMALL(IF((INDEX(MID($A$4:$N$1000,1,2),,11)&lt;&gt;"NN")*(INDEX($A$4:$N$1000,,13)&gt;=50)*(INDEX($A$4:$N$1000,,13)&lt;100)*(INDEX($A$4:$N$1000,,13)&lt;&gt;""),MATCH(ROW($A$4:$N$1000),ROW($A$4:$N$1000)),""),ROWS($A$4:A715)),COLUMNS($A$1:A712)),"")</f>
        <v/>
      </c>
      <c r="AC715" s="4" t="str">
        <f>IFERROR(VLOOKUP(AB715,$A:$N,13,0),"")</f>
        <v/>
      </c>
      <c r="AD715" s="4" t="str">
        <f ca="1"/>
        <v/>
      </c>
      <c r="AE715" s="4" t="str">
        <f ca="1"/>
        <v/>
      </c>
      <c r="AF715" s="4" t="str">
        <f t="shared" ca="1" si="65"/>
        <v/>
      </c>
      <c r="AI715" s="4" t="str">
        <f>IFERROR(VLOOKUP(AG715,$A:$C,4,0),"")</f>
        <v/>
      </c>
      <c r="AL715" s="4" t="str">
        <f>IFERROR(VLOOKUP(AJ715,$A:$C,4,0),"")</f>
        <v/>
      </c>
      <c r="AM715" s="8" t="str" cm="1">
        <f t="array" ref="AM715">IFERROR(INDEX($A$4:$N$1000,SMALL(IF((INDEX(MID($A$4:$N$1000,1,2),,11)&lt;&gt;"NN")*(INDEX($A$4:$N$1000,,13)&gt;=0)*(INDEX($A$4:$N$1000,,13)&lt;50)*(INDEX($A$4:$N$1000,,13)&lt;&gt;""),MATCH(ROW($A$4:$N$1000),ROW($A$4:$N$1000)),""),ROWS($A$4:A715)),COLUMNS($A$1:A712)),"")</f>
        <v/>
      </c>
      <c r="AN715" s="4" t="str">
        <f>IFERROR(VLOOKUP(AM715,$A:$N,13,0),"")</f>
        <v/>
      </c>
      <c r="AO715" s="4" t="str">
        <f ca="1"/>
        <v/>
      </c>
      <c r="AP715" s="4" t="str">
        <f ca="1"/>
        <v/>
      </c>
      <c r="AQ715" s="4" t="str">
        <f t="shared" ca="1" si="66"/>
        <v/>
      </c>
      <c r="AT715" s="4" t="str">
        <f>IFERROR(VLOOKUP(AR715,$A:$C,4,0),"")</f>
        <v/>
      </c>
      <c r="AU715" s="8" t="str" cm="1">
        <f t="array" ref="AU715">IFERROR(INDEX($A$4:$N$1000,SMALL(IF((INDEX(MID($A$4:$N$1000,1,2),,11)="NN")*(INDEX($A$4:$N$1000,,13)&gt;=0)*(INDEX($A$4:$N$1000,,13)&lt;&gt;""),MATCH(ROW($A$4:$N$1000),ROW($A$4:$N$1000)),""),ROWS($A$4:A715)),COLUMNS($A$1:A712)),"")</f>
        <v/>
      </c>
      <c r="AV715" s="4" t="str">
        <f>IFERROR(VLOOKUP(AU715,$A:$N,13,0),"")</f>
        <v/>
      </c>
      <c r="AW715" s="4" t="str">
        <f ca="1"/>
        <v/>
      </c>
      <c r="AX715" s="4" t="str">
        <f ca="1"/>
        <v/>
      </c>
      <c r="AY715" s="4" t="str">
        <f ca="1">IFERROR(VLOOKUP(AW715,$A:$C,4,0),"")</f>
        <v/>
      </c>
    </row>
    <row r="716" spans="1:5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 s="20"/>
      <c r="Q716" s="4" t="str" cm="1">
        <f t="array" ref="Q716">IFERROR(INDEX($A$4:$N$1000,SMALL(IF((INDEX(MID($A$4:$N$1000,1,2),,11)&lt;&gt;"NN")*(INDEX($A$4:$N$1000,,13)&gt;=100)*(INDEX($A$4:$N$1000,,13)&lt;&gt;""),MATCH(ROW($A$4:$N$1000),ROW($A$4:$N$1000)),""),ROWS($A$4:A716)),COLUMNS($A$1:A713)),"")</f>
        <v/>
      </c>
      <c r="R716" s="4" t="str">
        <f>IFERROR(VLOOKUP(Q716,$A:$N,13,0),"")</f>
        <v/>
      </c>
      <c r="S716" s="4" t="str">
        <f ca="1"/>
        <v/>
      </c>
      <c r="T716" s="4" t="str">
        <f ca="1"/>
        <v/>
      </c>
      <c r="U716" s="4" t="str">
        <f t="shared" ca="1" si="63"/>
        <v/>
      </c>
      <c r="X716" s="4" t="str">
        <f>IFERROR(VLOOKUP(V716,$A:$C,4,0),"")</f>
        <v/>
      </c>
      <c r="AA716" s="4" t="str">
        <f t="shared" si="64"/>
        <v/>
      </c>
      <c r="AB716" s="8" t="str" cm="1">
        <f t="array" ref="AB716">IFERROR(INDEX($A$4:$N$1000,SMALL(IF((INDEX(MID($A$4:$N$1000,1,2),,11)&lt;&gt;"NN")*(INDEX($A$4:$N$1000,,13)&gt;=50)*(INDEX($A$4:$N$1000,,13)&lt;100)*(INDEX($A$4:$N$1000,,13)&lt;&gt;""),MATCH(ROW($A$4:$N$1000),ROW($A$4:$N$1000)),""),ROWS($A$4:A716)),COLUMNS($A$1:A713)),"")</f>
        <v/>
      </c>
      <c r="AC716" s="4" t="str">
        <f>IFERROR(VLOOKUP(AB716,$A:$N,13,0),"")</f>
        <v/>
      </c>
      <c r="AD716" s="4" t="str">
        <f ca="1"/>
        <v/>
      </c>
      <c r="AE716" s="4" t="str">
        <f ca="1"/>
        <v/>
      </c>
      <c r="AF716" s="4" t="str">
        <f t="shared" ca="1" si="65"/>
        <v/>
      </c>
      <c r="AI716" s="4" t="str">
        <f>IFERROR(VLOOKUP(AG716,$A:$C,4,0),"")</f>
        <v/>
      </c>
      <c r="AL716" s="4" t="str">
        <f>IFERROR(VLOOKUP(AJ716,$A:$C,4,0),"")</f>
        <v/>
      </c>
      <c r="AM716" s="8" t="str" cm="1">
        <f t="array" ref="AM716">IFERROR(INDEX($A$4:$N$1000,SMALL(IF((INDEX(MID($A$4:$N$1000,1,2),,11)&lt;&gt;"NN")*(INDEX($A$4:$N$1000,,13)&gt;=0)*(INDEX($A$4:$N$1000,,13)&lt;50)*(INDEX($A$4:$N$1000,,13)&lt;&gt;""),MATCH(ROW($A$4:$N$1000),ROW($A$4:$N$1000)),""),ROWS($A$4:A716)),COLUMNS($A$1:A713)),"")</f>
        <v/>
      </c>
      <c r="AN716" s="4" t="str">
        <f>IFERROR(VLOOKUP(AM716,$A:$N,13,0),"")</f>
        <v/>
      </c>
      <c r="AO716" s="4" t="str">
        <f ca="1"/>
        <v/>
      </c>
      <c r="AP716" s="4" t="str">
        <f ca="1"/>
        <v/>
      </c>
      <c r="AQ716" s="4" t="str">
        <f t="shared" ca="1" si="66"/>
        <v/>
      </c>
      <c r="AT716" s="4" t="str">
        <f>IFERROR(VLOOKUP(AR716,$A:$C,4,0),"")</f>
        <v/>
      </c>
      <c r="AU716" s="8" t="str" cm="1">
        <f t="array" ref="AU716">IFERROR(INDEX($A$4:$N$1000,SMALL(IF((INDEX(MID($A$4:$N$1000,1,2),,11)="NN")*(INDEX($A$4:$N$1000,,13)&gt;=0)*(INDEX($A$4:$N$1000,,13)&lt;&gt;""),MATCH(ROW($A$4:$N$1000),ROW($A$4:$N$1000)),""),ROWS($A$4:A716)),COLUMNS($A$1:A713)),"")</f>
        <v/>
      </c>
      <c r="AV716" s="4" t="str">
        <f>IFERROR(VLOOKUP(AU716,$A:$N,13,0),"")</f>
        <v/>
      </c>
      <c r="AW716" s="4" t="str">
        <f ca="1"/>
        <v/>
      </c>
      <c r="AX716" s="4" t="str">
        <f ca="1"/>
        <v/>
      </c>
      <c r="AY716" s="4" t="str">
        <f ca="1">IFERROR(VLOOKUP(AW716,$A:$C,4,0),"")</f>
        <v/>
      </c>
    </row>
    <row r="717" spans="1:5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 s="20"/>
      <c r="Q717" s="4" t="str" cm="1">
        <f t="array" ref="Q717">IFERROR(INDEX($A$4:$N$1000,SMALL(IF((INDEX(MID($A$4:$N$1000,1,2),,11)&lt;&gt;"NN")*(INDEX($A$4:$N$1000,,13)&gt;=100)*(INDEX($A$4:$N$1000,,13)&lt;&gt;""),MATCH(ROW($A$4:$N$1000),ROW($A$4:$N$1000)),""),ROWS($A$4:A717)),COLUMNS($A$1:A714)),"")</f>
        <v/>
      </c>
      <c r="R717" s="4" t="str">
        <f>IFERROR(VLOOKUP(Q717,$A:$N,13,0),"")</f>
        <v/>
      </c>
      <c r="S717" s="4" t="str">
        <f ca="1"/>
        <v/>
      </c>
      <c r="T717" s="4" t="str">
        <f ca="1"/>
        <v/>
      </c>
      <c r="U717" s="4" t="str">
        <f t="shared" ca="1" si="63"/>
        <v/>
      </c>
      <c r="X717" s="4" t="str">
        <f>IFERROR(VLOOKUP(V717,$A:$C,4,0),"")</f>
        <v/>
      </c>
      <c r="AA717" s="4" t="str">
        <f t="shared" si="64"/>
        <v/>
      </c>
      <c r="AB717" s="8" t="str" cm="1">
        <f t="array" ref="AB717">IFERROR(INDEX($A$4:$N$1000,SMALL(IF((INDEX(MID($A$4:$N$1000,1,2),,11)&lt;&gt;"NN")*(INDEX($A$4:$N$1000,,13)&gt;=50)*(INDEX($A$4:$N$1000,,13)&lt;100)*(INDEX($A$4:$N$1000,,13)&lt;&gt;""),MATCH(ROW($A$4:$N$1000),ROW($A$4:$N$1000)),""),ROWS($A$4:A717)),COLUMNS($A$1:A714)),"")</f>
        <v/>
      </c>
      <c r="AC717" s="4" t="str">
        <f>IFERROR(VLOOKUP(AB717,$A:$N,13,0),"")</f>
        <v/>
      </c>
      <c r="AD717" s="4" t="str">
        <f ca="1"/>
        <v/>
      </c>
      <c r="AE717" s="4" t="str">
        <f ca="1"/>
        <v/>
      </c>
      <c r="AF717" s="4" t="str">
        <f t="shared" ca="1" si="65"/>
        <v/>
      </c>
      <c r="AI717" s="4" t="str">
        <f>IFERROR(VLOOKUP(AG717,$A:$C,4,0),"")</f>
        <v/>
      </c>
      <c r="AL717" s="4" t="str">
        <f>IFERROR(VLOOKUP(AJ717,$A:$C,4,0),"")</f>
        <v/>
      </c>
      <c r="AM717" s="8" t="str" cm="1">
        <f t="array" ref="AM717">IFERROR(INDEX($A$4:$N$1000,SMALL(IF((INDEX(MID($A$4:$N$1000,1,2),,11)&lt;&gt;"NN")*(INDEX($A$4:$N$1000,,13)&gt;=0)*(INDEX($A$4:$N$1000,,13)&lt;50)*(INDEX($A$4:$N$1000,,13)&lt;&gt;""),MATCH(ROW($A$4:$N$1000),ROW($A$4:$N$1000)),""),ROWS($A$4:A717)),COLUMNS($A$1:A714)),"")</f>
        <v/>
      </c>
      <c r="AN717" s="4" t="str">
        <f>IFERROR(VLOOKUP(AM717,$A:$N,13,0),"")</f>
        <v/>
      </c>
      <c r="AO717" s="4" t="str">
        <f ca="1"/>
        <v/>
      </c>
      <c r="AP717" s="4" t="str">
        <f ca="1"/>
        <v/>
      </c>
      <c r="AQ717" s="4" t="str">
        <f t="shared" ca="1" si="66"/>
        <v/>
      </c>
      <c r="AT717" s="4" t="str">
        <f>IFERROR(VLOOKUP(AR717,$A:$C,4,0),"")</f>
        <v/>
      </c>
      <c r="AU717" s="8" t="str" cm="1">
        <f t="array" ref="AU717">IFERROR(INDEX($A$4:$N$1000,SMALL(IF((INDEX(MID($A$4:$N$1000,1,2),,11)="NN")*(INDEX($A$4:$N$1000,,13)&gt;=0)*(INDEX($A$4:$N$1000,,13)&lt;&gt;""),MATCH(ROW($A$4:$N$1000),ROW($A$4:$N$1000)),""),ROWS($A$4:A717)),COLUMNS($A$1:A714)),"")</f>
        <v/>
      </c>
      <c r="AV717" s="4" t="str">
        <f>IFERROR(VLOOKUP(AU717,$A:$N,13,0),"")</f>
        <v/>
      </c>
      <c r="AW717" s="4" t="str">
        <f ca="1"/>
        <v/>
      </c>
      <c r="AX717" s="4" t="str">
        <f ca="1"/>
        <v/>
      </c>
      <c r="AY717" s="4" t="str">
        <f ca="1">IFERROR(VLOOKUP(AW717,$A:$C,4,0),"")</f>
        <v/>
      </c>
    </row>
    <row r="718" spans="1:5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 s="20"/>
      <c r="Q718" s="4" t="str" cm="1">
        <f t="array" ref="Q718">IFERROR(INDEX($A$4:$N$1000,SMALL(IF((INDEX(MID($A$4:$N$1000,1,2),,11)&lt;&gt;"NN")*(INDEX($A$4:$N$1000,,13)&gt;=100)*(INDEX($A$4:$N$1000,,13)&lt;&gt;""),MATCH(ROW($A$4:$N$1000),ROW($A$4:$N$1000)),""),ROWS($A$4:A718)),COLUMNS($A$1:A715)),"")</f>
        <v/>
      </c>
      <c r="R718" s="4" t="str">
        <f>IFERROR(VLOOKUP(Q718,$A:$N,13,0),"")</f>
        <v/>
      </c>
      <c r="S718" s="4" t="str">
        <f ca="1"/>
        <v/>
      </c>
      <c r="T718" s="4" t="str">
        <f ca="1"/>
        <v/>
      </c>
      <c r="U718" s="4" t="str">
        <f t="shared" ca="1" si="63"/>
        <v/>
      </c>
      <c r="X718" s="4" t="str">
        <f>IFERROR(VLOOKUP(V718,$A:$C,4,0),"")</f>
        <v/>
      </c>
      <c r="AA718" s="4" t="str">
        <f t="shared" si="64"/>
        <v/>
      </c>
      <c r="AB718" s="8" t="str" cm="1">
        <f t="array" ref="AB718">IFERROR(INDEX($A$4:$N$1000,SMALL(IF((INDEX(MID($A$4:$N$1000,1,2),,11)&lt;&gt;"NN")*(INDEX($A$4:$N$1000,,13)&gt;=50)*(INDEX($A$4:$N$1000,,13)&lt;100)*(INDEX($A$4:$N$1000,,13)&lt;&gt;""),MATCH(ROW($A$4:$N$1000),ROW($A$4:$N$1000)),""),ROWS($A$4:A718)),COLUMNS($A$1:A715)),"")</f>
        <v/>
      </c>
      <c r="AC718" s="4" t="str">
        <f>IFERROR(VLOOKUP(AB718,$A:$N,13,0),"")</f>
        <v/>
      </c>
      <c r="AD718" s="4" t="str">
        <f ca="1"/>
        <v/>
      </c>
      <c r="AE718" s="4" t="str">
        <f ca="1"/>
        <v/>
      </c>
      <c r="AF718" s="4" t="str">
        <f t="shared" ca="1" si="65"/>
        <v/>
      </c>
      <c r="AI718" s="4" t="str">
        <f>IFERROR(VLOOKUP(AG718,$A:$C,4,0),"")</f>
        <v/>
      </c>
      <c r="AL718" s="4" t="str">
        <f>IFERROR(VLOOKUP(AJ718,$A:$C,4,0),"")</f>
        <v/>
      </c>
      <c r="AM718" s="8" t="str" cm="1">
        <f t="array" ref="AM718">IFERROR(INDEX($A$4:$N$1000,SMALL(IF((INDEX(MID($A$4:$N$1000,1,2),,11)&lt;&gt;"NN")*(INDEX($A$4:$N$1000,,13)&gt;=0)*(INDEX($A$4:$N$1000,,13)&lt;50)*(INDEX($A$4:$N$1000,,13)&lt;&gt;""),MATCH(ROW($A$4:$N$1000),ROW($A$4:$N$1000)),""),ROWS($A$4:A718)),COLUMNS($A$1:A715)),"")</f>
        <v/>
      </c>
      <c r="AN718" s="4" t="str">
        <f>IFERROR(VLOOKUP(AM718,$A:$N,13,0),"")</f>
        <v/>
      </c>
      <c r="AO718" s="4" t="str">
        <f ca="1"/>
        <v/>
      </c>
      <c r="AP718" s="4" t="str">
        <f ca="1"/>
        <v/>
      </c>
      <c r="AQ718" s="4" t="str">
        <f t="shared" ca="1" si="66"/>
        <v/>
      </c>
      <c r="AT718" s="4" t="str">
        <f>IFERROR(VLOOKUP(AR718,$A:$C,4,0),"")</f>
        <v/>
      </c>
      <c r="AU718" s="8" t="str" cm="1">
        <f t="array" ref="AU718">IFERROR(INDEX($A$4:$N$1000,SMALL(IF((INDEX(MID($A$4:$N$1000,1,2),,11)="NN")*(INDEX($A$4:$N$1000,,13)&gt;=0)*(INDEX($A$4:$N$1000,,13)&lt;&gt;""),MATCH(ROW($A$4:$N$1000),ROW($A$4:$N$1000)),""),ROWS($A$4:A718)),COLUMNS($A$1:A715)),"")</f>
        <v/>
      </c>
      <c r="AV718" s="4" t="str">
        <f>IFERROR(VLOOKUP(AU718,$A:$N,13,0),"")</f>
        <v/>
      </c>
      <c r="AW718" s="4" t="str">
        <f ca="1"/>
        <v/>
      </c>
      <c r="AX718" s="4" t="str">
        <f ca="1"/>
        <v/>
      </c>
      <c r="AY718" s="4" t="str">
        <f ca="1">IFERROR(VLOOKUP(AW718,$A:$C,4,0),"")</f>
        <v/>
      </c>
    </row>
    <row r="719" spans="1:5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 s="20"/>
      <c r="Q719" s="4" t="str" cm="1">
        <f t="array" ref="Q719">IFERROR(INDEX($A$4:$N$1000,SMALL(IF((INDEX(MID($A$4:$N$1000,1,2),,11)&lt;&gt;"NN")*(INDEX($A$4:$N$1000,,13)&gt;=100)*(INDEX($A$4:$N$1000,,13)&lt;&gt;""),MATCH(ROW($A$4:$N$1000),ROW($A$4:$N$1000)),""),ROWS($A$4:A719)),COLUMNS($A$1:A716)),"")</f>
        <v/>
      </c>
      <c r="R719" s="4" t="str">
        <f>IFERROR(VLOOKUP(Q719,$A:$N,13,0),"")</f>
        <v/>
      </c>
      <c r="S719" s="4" t="str">
        <f ca="1"/>
        <v/>
      </c>
      <c r="T719" s="4" t="str">
        <f ca="1"/>
        <v/>
      </c>
      <c r="U719" s="4" t="str">
        <f t="shared" ca="1" si="63"/>
        <v/>
      </c>
      <c r="X719" s="4" t="str">
        <f>IFERROR(VLOOKUP(V719,$A:$C,4,0),"")</f>
        <v/>
      </c>
      <c r="AA719" s="4" t="str">
        <f t="shared" si="64"/>
        <v/>
      </c>
      <c r="AB719" s="8" t="str" cm="1">
        <f t="array" ref="AB719">IFERROR(INDEX($A$4:$N$1000,SMALL(IF((INDEX(MID($A$4:$N$1000,1,2),,11)&lt;&gt;"NN")*(INDEX($A$4:$N$1000,,13)&gt;=50)*(INDEX($A$4:$N$1000,,13)&lt;100)*(INDEX($A$4:$N$1000,,13)&lt;&gt;""),MATCH(ROW($A$4:$N$1000),ROW($A$4:$N$1000)),""),ROWS($A$4:A719)),COLUMNS($A$1:A716)),"")</f>
        <v/>
      </c>
      <c r="AC719" s="4" t="str">
        <f>IFERROR(VLOOKUP(AB719,$A:$N,13,0),"")</f>
        <v/>
      </c>
      <c r="AD719" s="4" t="str">
        <f ca="1"/>
        <v/>
      </c>
      <c r="AE719" s="4" t="str">
        <f ca="1"/>
        <v/>
      </c>
      <c r="AF719" s="4" t="str">
        <f t="shared" ca="1" si="65"/>
        <v/>
      </c>
      <c r="AI719" s="4" t="str">
        <f>IFERROR(VLOOKUP(AG719,$A:$C,4,0),"")</f>
        <v/>
      </c>
      <c r="AL719" s="4" t="str">
        <f>IFERROR(VLOOKUP(AJ719,$A:$C,4,0),"")</f>
        <v/>
      </c>
      <c r="AM719" s="8" t="str" cm="1">
        <f t="array" ref="AM719">IFERROR(INDEX($A$4:$N$1000,SMALL(IF((INDEX(MID($A$4:$N$1000,1,2),,11)&lt;&gt;"NN")*(INDEX($A$4:$N$1000,,13)&gt;=0)*(INDEX($A$4:$N$1000,,13)&lt;50)*(INDEX($A$4:$N$1000,,13)&lt;&gt;""),MATCH(ROW($A$4:$N$1000),ROW($A$4:$N$1000)),""),ROWS($A$4:A719)),COLUMNS($A$1:A716)),"")</f>
        <v/>
      </c>
      <c r="AN719" s="4" t="str">
        <f>IFERROR(VLOOKUP(AM719,$A:$N,13,0),"")</f>
        <v/>
      </c>
      <c r="AO719" s="4" t="str">
        <f ca="1"/>
        <v/>
      </c>
      <c r="AP719" s="4" t="str">
        <f ca="1"/>
        <v/>
      </c>
      <c r="AQ719" s="4" t="str">
        <f t="shared" ca="1" si="66"/>
        <v/>
      </c>
      <c r="AT719" s="4" t="str">
        <f>IFERROR(VLOOKUP(AR719,$A:$C,4,0),"")</f>
        <v/>
      </c>
      <c r="AU719" s="8" t="str" cm="1">
        <f t="array" ref="AU719">IFERROR(INDEX($A$4:$N$1000,SMALL(IF((INDEX(MID($A$4:$N$1000,1,2),,11)="NN")*(INDEX($A$4:$N$1000,,13)&gt;=0)*(INDEX($A$4:$N$1000,,13)&lt;&gt;""),MATCH(ROW($A$4:$N$1000),ROW($A$4:$N$1000)),""),ROWS($A$4:A719)),COLUMNS($A$1:A716)),"")</f>
        <v/>
      </c>
      <c r="AV719" s="4" t="str">
        <f>IFERROR(VLOOKUP(AU719,$A:$N,13,0),"")</f>
        <v/>
      </c>
      <c r="AW719" s="4" t="str">
        <f ca="1"/>
        <v/>
      </c>
      <c r="AX719" s="4" t="str">
        <f ca="1"/>
        <v/>
      </c>
      <c r="AY719" s="4" t="str">
        <f ca="1">IFERROR(VLOOKUP(AW719,$A:$C,4,0),"")</f>
        <v/>
      </c>
    </row>
    <row r="720" spans="1:5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 s="20"/>
      <c r="Q720" s="4" t="str" cm="1">
        <f t="array" ref="Q720">IFERROR(INDEX($A$4:$N$1000,SMALL(IF((INDEX(MID($A$4:$N$1000,1,2),,11)&lt;&gt;"NN")*(INDEX($A$4:$N$1000,,13)&gt;=100)*(INDEX($A$4:$N$1000,,13)&lt;&gt;""),MATCH(ROW($A$4:$N$1000),ROW($A$4:$N$1000)),""),ROWS($A$4:A720)),COLUMNS($A$1:A717)),"")</f>
        <v/>
      </c>
      <c r="R720" s="4" t="str">
        <f>IFERROR(VLOOKUP(Q720,$A:$N,13,0),"")</f>
        <v/>
      </c>
      <c r="S720" s="4" t="str">
        <f ca="1"/>
        <v/>
      </c>
      <c r="T720" s="4" t="str">
        <f ca="1"/>
        <v/>
      </c>
      <c r="U720" s="4" t="str">
        <f t="shared" ca="1" si="63"/>
        <v/>
      </c>
      <c r="X720" s="4" t="str">
        <f>IFERROR(VLOOKUP(V720,$A:$C,4,0),"")</f>
        <v/>
      </c>
      <c r="AA720" s="4" t="str">
        <f t="shared" si="64"/>
        <v/>
      </c>
      <c r="AB720" s="8" t="str" cm="1">
        <f t="array" ref="AB720">IFERROR(INDEX($A$4:$N$1000,SMALL(IF((INDEX(MID($A$4:$N$1000,1,2),,11)&lt;&gt;"NN")*(INDEX($A$4:$N$1000,,13)&gt;=50)*(INDEX($A$4:$N$1000,,13)&lt;100)*(INDEX($A$4:$N$1000,,13)&lt;&gt;""),MATCH(ROW($A$4:$N$1000),ROW($A$4:$N$1000)),""),ROWS($A$4:A720)),COLUMNS($A$1:A717)),"")</f>
        <v/>
      </c>
      <c r="AC720" s="4" t="str">
        <f>IFERROR(VLOOKUP(AB720,$A:$N,13,0),"")</f>
        <v/>
      </c>
      <c r="AD720" s="4" t="str">
        <f ca="1"/>
        <v/>
      </c>
      <c r="AE720" s="4" t="str">
        <f ca="1"/>
        <v/>
      </c>
      <c r="AF720" s="4" t="str">
        <f t="shared" ca="1" si="65"/>
        <v/>
      </c>
      <c r="AI720" s="4" t="str">
        <f>IFERROR(VLOOKUP(AG720,$A:$C,4,0),"")</f>
        <v/>
      </c>
      <c r="AL720" s="4" t="str">
        <f>IFERROR(VLOOKUP(AJ720,$A:$C,4,0),"")</f>
        <v/>
      </c>
      <c r="AM720" s="8" t="str" cm="1">
        <f t="array" ref="AM720">IFERROR(INDEX($A$4:$N$1000,SMALL(IF((INDEX(MID($A$4:$N$1000,1,2),,11)&lt;&gt;"NN")*(INDEX($A$4:$N$1000,,13)&gt;=0)*(INDEX($A$4:$N$1000,,13)&lt;50)*(INDEX($A$4:$N$1000,,13)&lt;&gt;""),MATCH(ROW($A$4:$N$1000),ROW($A$4:$N$1000)),""),ROWS($A$4:A720)),COLUMNS($A$1:A717)),"")</f>
        <v/>
      </c>
      <c r="AN720" s="4" t="str">
        <f>IFERROR(VLOOKUP(AM720,$A:$N,13,0),"")</f>
        <v/>
      </c>
      <c r="AO720" s="4" t="str">
        <f ca="1"/>
        <v/>
      </c>
      <c r="AP720" s="4" t="str">
        <f ca="1"/>
        <v/>
      </c>
      <c r="AQ720" s="4" t="str">
        <f t="shared" ca="1" si="66"/>
        <v/>
      </c>
      <c r="AT720" s="4" t="str">
        <f>IFERROR(VLOOKUP(AR720,$A:$C,4,0),"")</f>
        <v/>
      </c>
      <c r="AU720" s="8" t="str" cm="1">
        <f t="array" ref="AU720">IFERROR(INDEX($A$4:$N$1000,SMALL(IF((INDEX(MID($A$4:$N$1000,1,2),,11)="NN")*(INDEX($A$4:$N$1000,,13)&gt;=0)*(INDEX($A$4:$N$1000,,13)&lt;&gt;""),MATCH(ROW($A$4:$N$1000),ROW($A$4:$N$1000)),""),ROWS($A$4:A720)),COLUMNS($A$1:A717)),"")</f>
        <v/>
      </c>
      <c r="AV720" s="4" t="str">
        <f>IFERROR(VLOOKUP(AU720,$A:$N,13,0),"")</f>
        <v/>
      </c>
      <c r="AW720" s="4" t="str">
        <f ca="1"/>
        <v/>
      </c>
      <c r="AX720" s="4" t="str">
        <f ca="1"/>
        <v/>
      </c>
      <c r="AY720" s="4" t="str">
        <f ca="1">IFERROR(VLOOKUP(AW720,$A:$C,4,0),"")</f>
        <v/>
      </c>
    </row>
    <row r="721" spans="1:5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 s="20"/>
      <c r="Q721" s="4" t="str" cm="1">
        <f t="array" ref="Q721">IFERROR(INDEX($A$4:$N$1000,SMALL(IF((INDEX(MID($A$4:$N$1000,1,2),,11)&lt;&gt;"NN")*(INDEX($A$4:$N$1000,,13)&gt;=100)*(INDEX($A$4:$N$1000,,13)&lt;&gt;""),MATCH(ROW($A$4:$N$1000),ROW($A$4:$N$1000)),""),ROWS($A$4:A721)),COLUMNS($A$1:A718)),"")</f>
        <v/>
      </c>
      <c r="R721" s="4" t="str">
        <f>IFERROR(VLOOKUP(Q721,$A:$N,13,0),"")</f>
        <v/>
      </c>
      <c r="S721" s="4" t="str">
        <f ca="1"/>
        <v/>
      </c>
      <c r="T721" s="4" t="str">
        <f ca="1"/>
        <v/>
      </c>
      <c r="U721" s="4" t="str">
        <f t="shared" ca="1" si="63"/>
        <v/>
      </c>
      <c r="X721" s="4" t="str">
        <f>IFERROR(VLOOKUP(V721,$A:$C,4,0),"")</f>
        <v/>
      </c>
      <c r="AA721" s="4" t="str">
        <f t="shared" si="64"/>
        <v/>
      </c>
      <c r="AB721" s="8" t="str" cm="1">
        <f t="array" ref="AB721">IFERROR(INDEX($A$4:$N$1000,SMALL(IF((INDEX(MID($A$4:$N$1000,1,2),,11)&lt;&gt;"NN")*(INDEX($A$4:$N$1000,,13)&gt;=50)*(INDEX($A$4:$N$1000,,13)&lt;100)*(INDEX($A$4:$N$1000,,13)&lt;&gt;""),MATCH(ROW($A$4:$N$1000),ROW($A$4:$N$1000)),""),ROWS($A$4:A721)),COLUMNS($A$1:A718)),"")</f>
        <v/>
      </c>
      <c r="AC721" s="4" t="str">
        <f>IFERROR(VLOOKUP(AB721,$A:$N,13,0),"")</f>
        <v/>
      </c>
      <c r="AD721" s="4" t="str">
        <f ca="1"/>
        <v/>
      </c>
      <c r="AE721" s="4" t="str">
        <f ca="1"/>
        <v/>
      </c>
      <c r="AF721" s="4" t="str">
        <f t="shared" ca="1" si="65"/>
        <v/>
      </c>
      <c r="AI721" s="4" t="str">
        <f>IFERROR(VLOOKUP(AG721,$A:$C,4,0),"")</f>
        <v/>
      </c>
      <c r="AL721" s="4" t="str">
        <f>IFERROR(VLOOKUP(AJ721,$A:$C,4,0),"")</f>
        <v/>
      </c>
      <c r="AM721" s="8" t="str" cm="1">
        <f t="array" ref="AM721">IFERROR(INDEX($A$4:$N$1000,SMALL(IF((INDEX(MID($A$4:$N$1000,1,2),,11)&lt;&gt;"NN")*(INDEX($A$4:$N$1000,,13)&gt;=0)*(INDEX($A$4:$N$1000,,13)&lt;50)*(INDEX($A$4:$N$1000,,13)&lt;&gt;""),MATCH(ROW($A$4:$N$1000),ROW($A$4:$N$1000)),""),ROWS($A$4:A721)),COLUMNS($A$1:A718)),"")</f>
        <v/>
      </c>
      <c r="AN721" s="4" t="str">
        <f>IFERROR(VLOOKUP(AM721,$A:$N,13,0),"")</f>
        <v/>
      </c>
      <c r="AO721" s="4" t="str">
        <f ca="1"/>
        <v/>
      </c>
      <c r="AP721" s="4" t="str">
        <f ca="1"/>
        <v/>
      </c>
      <c r="AQ721" s="4" t="str">
        <f t="shared" ca="1" si="66"/>
        <v/>
      </c>
      <c r="AT721" s="4" t="str">
        <f>IFERROR(VLOOKUP(AR721,$A:$C,4,0),"")</f>
        <v/>
      </c>
      <c r="AU721" s="8" t="str" cm="1">
        <f t="array" ref="AU721">IFERROR(INDEX($A$4:$N$1000,SMALL(IF((INDEX(MID($A$4:$N$1000,1,2),,11)="NN")*(INDEX($A$4:$N$1000,,13)&gt;=0)*(INDEX($A$4:$N$1000,,13)&lt;&gt;""),MATCH(ROW($A$4:$N$1000),ROW($A$4:$N$1000)),""),ROWS($A$4:A721)),COLUMNS($A$1:A718)),"")</f>
        <v/>
      </c>
      <c r="AV721" s="4" t="str">
        <f>IFERROR(VLOOKUP(AU721,$A:$N,13,0),"")</f>
        <v/>
      </c>
      <c r="AW721" s="4" t="str">
        <f ca="1"/>
        <v/>
      </c>
      <c r="AX721" s="4" t="str">
        <f ca="1"/>
        <v/>
      </c>
      <c r="AY721" s="4" t="str">
        <f ca="1">IFERROR(VLOOKUP(AW721,$A:$C,4,0),"")</f>
        <v/>
      </c>
    </row>
    <row r="722" spans="1:5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 s="20"/>
      <c r="Q722" s="4" t="str" cm="1">
        <f t="array" ref="Q722">IFERROR(INDEX($A$4:$N$1000,SMALL(IF((INDEX(MID($A$4:$N$1000,1,2),,11)&lt;&gt;"NN")*(INDEX($A$4:$N$1000,,13)&gt;=100)*(INDEX($A$4:$N$1000,,13)&lt;&gt;""),MATCH(ROW($A$4:$N$1000),ROW($A$4:$N$1000)),""),ROWS($A$4:A722)),COLUMNS($A$1:A719)),"")</f>
        <v/>
      </c>
      <c r="R722" s="4" t="str">
        <f>IFERROR(VLOOKUP(Q722,$A:$N,13,0),"")</f>
        <v/>
      </c>
      <c r="S722" s="4" t="str">
        <f ca="1"/>
        <v/>
      </c>
      <c r="T722" s="4" t="str">
        <f ca="1"/>
        <v/>
      </c>
      <c r="U722" s="4" t="str">
        <f t="shared" ca="1" si="63"/>
        <v/>
      </c>
      <c r="X722" s="4" t="str">
        <f>IFERROR(VLOOKUP(V722,$A:$C,4,0),"")</f>
        <v/>
      </c>
      <c r="AA722" s="4" t="str">
        <f t="shared" si="64"/>
        <v/>
      </c>
      <c r="AB722" s="8" t="str" cm="1">
        <f t="array" ref="AB722">IFERROR(INDEX($A$4:$N$1000,SMALL(IF((INDEX(MID($A$4:$N$1000,1,2),,11)&lt;&gt;"NN")*(INDEX($A$4:$N$1000,,13)&gt;=50)*(INDEX($A$4:$N$1000,,13)&lt;100)*(INDEX($A$4:$N$1000,,13)&lt;&gt;""),MATCH(ROW($A$4:$N$1000),ROW($A$4:$N$1000)),""),ROWS($A$4:A722)),COLUMNS($A$1:A719)),"")</f>
        <v/>
      </c>
      <c r="AC722" s="4" t="str">
        <f>IFERROR(VLOOKUP(AB722,$A:$N,13,0),"")</f>
        <v/>
      </c>
      <c r="AD722" s="4" t="str">
        <f ca="1"/>
        <v/>
      </c>
      <c r="AE722" s="4" t="str">
        <f ca="1"/>
        <v/>
      </c>
      <c r="AF722" s="4" t="str">
        <f t="shared" ca="1" si="65"/>
        <v/>
      </c>
      <c r="AI722" s="4" t="str">
        <f>IFERROR(VLOOKUP(AG722,$A:$C,4,0),"")</f>
        <v/>
      </c>
      <c r="AL722" s="4" t="str">
        <f>IFERROR(VLOOKUP(AJ722,$A:$C,4,0),"")</f>
        <v/>
      </c>
      <c r="AM722" s="8" t="str" cm="1">
        <f t="array" ref="AM722">IFERROR(INDEX($A$4:$N$1000,SMALL(IF((INDEX(MID($A$4:$N$1000,1,2),,11)&lt;&gt;"NN")*(INDEX($A$4:$N$1000,,13)&gt;=0)*(INDEX($A$4:$N$1000,,13)&lt;50)*(INDEX($A$4:$N$1000,,13)&lt;&gt;""),MATCH(ROW($A$4:$N$1000),ROW($A$4:$N$1000)),""),ROWS($A$4:A722)),COLUMNS($A$1:A719)),"")</f>
        <v/>
      </c>
      <c r="AN722" s="4" t="str">
        <f>IFERROR(VLOOKUP(AM722,$A:$N,13,0),"")</f>
        <v/>
      </c>
      <c r="AO722" s="4" t="str">
        <f ca="1"/>
        <v/>
      </c>
      <c r="AP722" s="4" t="str">
        <f ca="1"/>
        <v/>
      </c>
      <c r="AQ722" s="4" t="str">
        <f t="shared" ca="1" si="66"/>
        <v/>
      </c>
      <c r="AT722" s="4" t="str">
        <f>IFERROR(VLOOKUP(AR722,$A:$C,4,0),"")</f>
        <v/>
      </c>
      <c r="AU722" s="8" t="str" cm="1">
        <f t="array" ref="AU722">IFERROR(INDEX($A$4:$N$1000,SMALL(IF((INDEX(MID($A$4:$N$1000,1,2),,11)="NN")*(INDEX($A$4:$N$1000,,13)&gt;=0)*(INDEX($A$4:$N$1000,,13)&lt;&gt;""),MATCH(ROW($A$4:$N$1000),ROW($A$4:$N$1000)),""),ROWS($A$4:A722)),COLUMNS($A$1:A719)),"")</f>
        <v/>
      </c>
      <c r="AV722" s="4" t="str">
        <f>IFERROR(VLOOKUP(AU722,$A:$N,13,0),"")</f>
        <v/>
      </c>
      <c r="AW722" s="4" t="str">
        <f ca="1"/>
        <v/>
      </c>
      <c r="AX722" s="4" t="str">
        <f ca="1"/>
        <v/>
      </c>
      <c r="AY722" s="4" t="str">
        <f ca="1">IFERROR(VLOOKUP(AW722,$A:$C,4,0),"")</f>
        <v/>
      </c>
    </row>
    <row r="723" spans="1:5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 s="20"/>
      <c r="Q723" s="4" t="str" cm="1">
        <f t="array" ref="Q723">IFERROR(INDEX($A$4:$N$1000,SMALL(IF((INDEX(MID($A$4:$N$1000,1,2),,11)&lt;&gt;"NN")*(INDEX($A$4:$N$1000,,13)&gt;=100)*(INDEX($A$4:$N$1000,,13)&lt;&gt;""),MATCH(ROW($A$4:$N$1000),ROW($A$4:$N$1000)),""),ROWS($A$4:A723)),COLUMNS($A$1:A720)),"")</f>
        <v/>
      </c>
      <c r="R723" s="4" t="str">
        <f>IFERROR(VLOOKUP(Q723,$A:$N,13,0),"")</f>
        <v/>
      </c>
      <c r="S723" s="4" t="str">
        <f ca="1"/>
        <v/>
      </c>
      <c r="T723" s="4" t="str">
        <f ca="1"/>
        <v/>
      </c>
      <c r="U723" s="4" t="str">
        <f t="shared" ca="1" si="63"/>
        <v/>
      </c>
      <c r="X723" s="4" t="str">
        <f>IFERROR(VLOOKUP(V723,$A:$C,4,0),"")</f>
        <v/>
      </c>
      <c r="AA723" s="4" t="str">
        <f t="shared" si="64"/>
        <v/>
      </c>
      <c r="AB723" s="8" t="str" cm="1">
        <f t="array" ref="AB723">IFERROR(INDEX($A$4:$N$1000,SMALL(IF((INDEX(MID($A$4:$N$1000,1,2),,11)&lt;&gt;"NN")*(INDEX($A$4:$N$1000,,13)&gt;=50)*(INDEX($A$4:$N$1000,,13)&lt;100)*(INDEX($A$4:$N$1000,,13)&lt;&gt;""),MATCH(ROW($A$4:$N$1000),ROW($A$4:$N$1000)),""),ROWS($A$4:A723)),COLUMNS($A$1:A720)),"")</f>
        <v/>
      </c>
      <c r="AC723" s="4" t="str">
        <f>IFERROR(VLOOKUP(AB723,$A:$N,13,0),"")</f>
        <v/>
      </c>
      <c r="AD723" s="4" t="str">
        <f ca="1"/>
        <v/>
      </c>
      <c r="AE723" s="4" t="str">
        <f ca="1"/>
        <v/>
      </c>
      <c r="AF723" s="4" t="str">
        <f t="shared" ca="1" si="65"/>
        <v/>
      </c>
      <c r="AI723" s="4" t="str">
        <f>IFERROR(VLOOKUP(AG723,$A:$C,4,0),"")</f>
        <v/>
      </c>
      <c r="AL723" s="4" t="str">
        <f>IFERROR(VLOOKUP(AJ723,$A:$C,4,0),"")</f>
        <v/>
      </c>
      <c r="AM723" s="8" t="str" cm="1">
        <f t="array" ref="AM723">IFERROR(INDEX($A$4:$N$1000,SMALL(IF((INDEX(MID($A$4:$N$1000,1,2),,11)&lt;&gt;"NN")*(INDEX($A$4:$N$1000,,13)&gt;=0)*(INDEX($A$4:$N$1000,,13)&lt;50)*(INDEX($A$4:$N$1000,,13)&lt;&gt;""),MATCH(ROW($A$4:$N$1000),ROW($A$4:$N$1000)),""),ROWS($A$4:A723)),COLUMNS($A$1:A720)),"")</f>
        <v/>
      </c>
      <c r="AN723" s="4" t="str">
        <f>IFERROR(VLOOKUP(AM723,$A:$N,13,0),"")</f>
        <v/>
      </c>
      <c r="AO723" s="4" t="str">
        <f ca="1"/>
        <v/>
      </c>
      <c r="AP723" s="4" t="str">
        <f ca="1"/>
        <v/>
      </c>
      <c r="AQ723" s="4" t="str">
        <f t="shared" ca="1" si="66"/>
        <v/>
      </c>
      <c r="AT723" s="4" t="str">
        <f>IFERROR(VLOOKUP(AR723,$A:$C,4,0),"")</f>
        <v/>
      </c>
      <c r="AU723" s="8" t="str" cm="1">
        <f t="array" ref="AU723">IFERROR(INDEX($A$4:$N$1000,SMALL(IF((INDEX(MID($A$4:$N$1000,1,2),,11)="NN")*(INDEX($A$4:$N$1000,,13)&gt;=0)*(INDEX($A$4:$N$1000,,13)&lt;&gt;""),MATCH(ROW($A$4:$N$1000),ROW($A$4:$N$1000)),""),ROWS($A$4:A723)),COLUMNS($A$1:A720)),"")</f>
        <v/>
      </c>
      <c r="AV723" s="4" t="str">
        <f>IFERROR(VLOOKUP(AU723,$A:$N,13,0),"")</f>
        <v/>
      </c>
      <c r="AW723" s="4" t="str">
        <f ca="1"/>
        <v/>
      </c>
      <c r="AX723" s="4" t="str">
        <f ca="1"/>
        <v/>
      </c>
      <c r="AY723" s="4" t="str">
        <f ca="1">IFERROR(VLOOKUP(AW723,$A:$C,4,0),"")</f>
        <v/>
      </c>
    </row>
    <row r="724" spans="1:5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 s="20"/>
      <c r="Q724" s="4" t="str" cm="1">
        <f t="array" ref="Q724">IFERROR(INDEX($A$4:$N$1000,SMALL(IF((INDEX(MID($A$4:$N$1000,1,2),,11)&lt;&gt;"NN")*(INDEX($A$4:$N$1000,,13)&gt;=100)*(INDEX($A$4:$N$1000,,13)&lt;&gt;""),MATCH(ROW($A$4:$N$1000),ROW($A$4:$N$1000)),""),ROWS($A$4:A724)),COLUMNS($A$1:A721)),"")</f>
        <v/>
      </c>
      <c r="R724" s="4" t="str">
        <f>IFERROR(VLOOKUP(Q724,$A:$N,13,0),"")</f>
        <v/>
      </c>
      <c r="S724" s="4" t="str">
        <f ca="1"/>
        <v/>
      </c>
      <c r="T724" s="4" t="str">
        <f ca="1"/>
        <v/>
      </c>
      <c r="U724" s="4" t="str">
        <f t="shared" ca="1" si="63"/>
        <v/>
      </c>
      <c r="X724" s="4" t="str">
        <f>IFERROR(VLOOKUP(V724,$A:$C,4,0),"")</f>
        <v/>
      </c>
      <c r="AA724" s="4" t="str">
        <f t="shared" si="64"/>
        <v/>
      </c>
      <c r="AB724" s="8" t="str" cm="1">
        <f t="array" ref="AB724">IFERROR(INDEX($A$4:$N$1000,SMALL(IF((INDEX(MID($A$4:$N$1000,1,2),,11)&lt;&gt;"NN")*(INDEX($A$4:$N$1000,,13)&gt;=50)*(INDEX($A$4:$N$1000,,13)&lt;100)*(INDEX($A$4:$N$1000,,13)&lt;&gt;""),MATCH(ROW($A$4:$N$1000),ROW($A$4:$N$1000)),""),ROWS($A$4:A724)),COLUMNS($A$1:A721)),"")</f>
        <v/>
      </c>
      <c r="AC724" s="4" t="str">
        <f>IFERROR(VLOOKUP(AB724,$A:$N,13,0),"")</f>
        <v/>
      </c>
      <c r="AD724" s="4" t="str">
        <f ca="1"/>
        <v/>
      </c>
      <c r="AE724" s="4" t="str">
        <f ca="1"/>
        <v/>
      </c>
      <c r="AF724" s="4" t="str">
        <f t="shared" ca="1" si="65"/>
        <v/>
      </c>
      <c r="AI724" s="4" t="str">
        <f>IFERROR(VLOOKUP(AG724,$A:$C,4,0),"")</f>
        <v/>
      </c>
      <c r="AL724" s="4" t="str">
        <f>IFERROR(VLOOKUP(AJ724,$A:$C,4,0),"")</f>
        <v/>
      </c>
      <c r="AM724" s="8" t="str" cm="1">
        <f t="array" ref="AM724">IFERROR(INDEX($A$4:$N$1000,SMALL(IF((INDEX(MID($A$4:$N$1000,1,2),,11)&lt;&gt;"NN")*(INDEX($A$4:$N$1000,,13)&gt;=0)*(INDEX($A$4:$N$1000,,13)&lt;50)*(INDEX($A$4:$N$1000,,13)&lt;&gt;""),MATCH(ROW($A$4:$N$1000),ROW($A$4:$N$1000)),""),ROWS($A$4:A724)),COLUMNS($A$1:A721)),"")</f>
        <v/>
      </c>
      <c r="AN724" s="4" t="str">
        <f>IFERROR(VLOOKUP(AM724,$A:$N,13,0),"")</f>
        <v/>
      </c>
      <c r="AO724" s="4" t="str">
        <f ca="1"/>
        <v/>
      </c>
      <c r="AP724" s="4" t="str">
        <f ca="1"/>
        <v/>
      </c>
      <c r="AQ724" s="4" t="str">
        <f t="shared" ca="1" si="66"/>
        <v/>
      </c>
      <c r="AT724" s="4" t="str">
        <f>IFERROR(VLOOKUP(AR724,$A:$C,4,0),"")</f>
        <v/>
      </c>
      <c r="AU724" s="8" t="str" cm="1">
        <f t="array" ref="AU724">IFERROR(INDEX($A$4:$N$1000,SMALL(IF((INDEX(MID($A$4:$N$1000,1,2),,11)="NN")*(INDEX($A$4:$N$1000,,13)&gt;=0)*(INDEX($A$4:$N$1000,,13)&lt;&gt;""),MATCH(ROW($A$4:$N$1000),ROW($A$4:$N$1000)),""),ROWS($A$4:A724)),COLUMNS($A$1:A721)),"")</f>
        <v/>
      </c>
      <c r="AV724" s="4" t="str">
        <f>IFERROR(VLOOKUP(AU724,$A:$N,13,0),"")</f>
        <v/>
      </c>
      <c r="AW724" s="4" t="str">
        <f ca="1"/>
        <v/>
      </c>
      <c r="AX724" s="4" t="str">
        <f ca="1"/>
        <v/>
      </c>
      <c r="AY724" s="4" t="str">
        <f ca="1">IFERROR(VLOOKUP(AW724,$A:$C,4,0),"")</f>
        <v/>
      </c>
    </row>
    <row r="725" spans="1:5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 s="20"/>
      <c r="Q725" s="4" t="str" cm="1">
        <f t="array" ref="Q725">IFERROR(INDEX($A$4:$N$1000,SMALL(IF((INDEX(MID($A$4:$N$1000,1,2),,11)&lt;&gt;"NN")*(INDEX($A$4:$N$1000,,13)&gt;=100)*(INDEX($A$4:$N$1000,,13)&lt;&gt;""),MATCH(ROW($A$4:$N$1000),ROW($A$4:$N$1000)),""),ROWS($A$4:A725)),COLUMNS($A$1:A722)),"")</f>
        <v/>
      </c>
      <c r="R725" s="4" t="str">
        <f>IFERROR(VLOOKUP(Q725,$A:$N,13,0),"")</f>
        <v/>
      </c>
      <c r="S725" s="4" t="str">
        <f ca="1"/>
        <v/>
      </c>
      <c r="T725" s="4" t="str">
        <f ca="1"/>
        <v/>
      </c>
      <c r="U725" s="4" t="str">
        <f t="shared" ca="1" si="63"/>
        <v/>
      </c>
      <c r="X725" s="4" t="str">
        <f>IFERROR(VLOOKUP(V725,$A:$C,4,0),"")</f>
        <v/>
      </c>
      <c r="AA725" s="4" t="str">
        <f t="shared" si="64"/>
        <v/>
      </c>
      <c r="AB725" s="8" t="str" cm="1">
        <f t="array" ref="AB725">IFERROR(INDEX($A$4:$N$1000,SMALL(IF((INDEX(MID($A$4:$N$1000,1,2),,11)&lt;&gt;"NN")*(INDEX($A$4:$N$1000,,13)&gt;=50)*(INDEX($A$4:$N$1000,,13)&lt;100)*(INDEX($A$4:$N$1000,,13)&lt;&gt;""),MATCH(ROW($A$4:$N$1000),ROW($A$4:$N$1000)),""),ROWS($A$4:A725)),COLUMNS($A$1:A722)),"")</f>
        <v/>
      </c>
      <c r="AC725" s="4" t="str">
        <f>IFERROR(VLOOKUP(AB725,$A:$N,13,0),"")</f>
        <v/>
      </c>
      <c r="AD725" s="4" t="str">
        <f ca="1"/>
        <v/>
      </c>
      <c r="AE725" s="4" t="str">
        <f ca="1"/>
        <v/>
      </c>
      <c r="AF725" s="4" t="str">
        <f t="shared" ca="1" si="65"/>
        <v/>
      </c>
      <c r="AI725" s="4" t="str">
        <f>IFERROR(VLOOKUP(AG725,$A:$C,4,0),"")</f>
        <v/>
      </c>
      <c r="AL725" s="4" t="str">
        <f>IFERROR(VLOOKUP(AJ725,$A:$C,4,0),"")</f>
        <v/>
      </c>
      <c r="AM725" s="8" t="str" cm="1">
        <f t="array" ref="AM725">IFERROR(INDEX($A$4:$N$1000,SMALL(IF((INDEX(MID($A$4:$N$1000,1,2),,11)&lt;&gt;"NN")*(INDEX($A$4:$N$1000,,13)&gt;=0)*(INDEX($A$4:$N$1000,,13)&lt;50)*(INDEX($A$4:$N$1000,,13)&lt;&gt;""),MATCH(ROW($A$4:$N$1000),ROW($A$4:$N$1000)),""),ROWS($A$4:A725)),COLUMNS($A$1:A722)),"")</f>
        <v/>
      </c>
      <c r="AN725" s="4" t="str">
        <f>IFERROR(VLOOKUP(AM725,$A:$N,13,0),"")</f>
        <v/>
      </c>
      <c r="AO725" s="4" t="str">
        <f ca="1"/>
        <v/>
      </c>
      <c r="AP725" s="4" t="str">
        <f ca="1"/>
        <v/>
      </c>
      <c r="AQ725" s="4" t="str">
        <f t="shared" ca="1" si="66"/>
        <v/>
      </c>
      <c r="AT725" s="4" t="str">
        <f>IFERROR(VLOOKUP(AR725,$A:$C,4,0),"")</f>
        <v/>
      </c>
      <c r="AU725" s="8" t="str" cm="1">
        <f t="array" ref="AU725">IFERROR(INDEX($A$4:$N$1000,SMALL(IF((INDEX(MID($A$4:$N$1000,1,2),,11)="NN")*(INDEX($A$4:$N$1000,,13)&gt;=0)*(INDEX($A$4:$N$1000,,13)&lt;&gt;""),MATCH(ROW($A$4:$N$1000),ROW($A$4:$N$1000)),""),ROWS($A$4:A725)),COLUMNS($A$1:A722)),"")</f>
        <v/>
      </c>
      <c r="AV725" s="4" t="str">
        <f>IFERROR(VLOOKUP(AU725,$A:$N,13,0),"")</f>
        <v/>
      </c>
      <c r="AW725" s="4" t="str">
        <f ca="1"/>
        <v/>
      </c>
      <c r="AX725" s="4" t="str">
        <f ca="1"/>
        <v/>
      </c>
      <c r="AY725" s="4" t="str">
        <f ca="1">IFERROR(VLOOKUP(AW725,$A:$C,4,0),"")</f>
        <v/>
      </c>
    </row>
    <row r="726" spans="1:5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 s="20"/>
      <c r="Q726" s="4" t="str" cm="1">
        <f t="array" ref="Q726">IFERROR(INDEX($A$4:$N$1000,SMALL(IF((INDEX(MID($A$4:$N$1000,1,2),,11)&lt;&gt;"NN")*(INDEX($A$4:$N$1000,,13)&gt;=100)*(INDEX($A$4:$N$1000,,13)&lt;&gt;""),MATCH(ROW($A$4:$N$1000),ROW($A$4:$N$1000)),""),ROWS($A$4:A726)),COLUMNS($A$1:A723)),"")</f>
        <v/>
      </c>
      <c r="R726" s="4" t="str">
        <f>IFERROR(VLOOKUP(Q726,$A:$N,13,0),"")</f>
        <v/>
      </c>
      <c r="S726" s="4" t="str">
        <f ca="1"/>
        <v/>
      </c>
      <c r="T726" s="4" t="str">
        <f ca="1"/>
        <v/>
      </c>
      <c r="U726" s="4" t="str">
        <f t="shared" ca="1" si="63"/>
        <v/>
      </c>
      <c r="X726" s="4" t="str">
        <f>IFERROR(VLOOKUP(V726,$A:$C,4,0),"")</f>
        <v/>
      </c>
      <c r="AA726" s="4" t="str">
        <f t="shared" si="64"/>
        <v/>
      </c>
      <c r="AB726" s="8" t="str" cm="1">
        <f t="array" ref="AB726">IFERROR(INDEX($A$4:$N$1000,SMALL(IF((INDEX(MID($A$4:$N$1000,1,2),,11)&lt;&gt;"NN")*(INDEX($A$4:$N$1000,,13)&gt;=50)*(INDEX($A$4:$N$1000,,13)&lt;100)*(INDEX($A$4:$N$1000,,13)&lt;&gt;""),MATCH(ROW($A$4:$N$1000),ROW($A$4:$N$1000)),""),ROWS($A$4:A726)),COLUMNS($A$1:A723)),"")</f>
        <v/>
      </c>
      <c r="AC726" s="4" t="str">
        <f>IFERROR(VLOOKUP(AB726,$A:$N,13,0),"")</f>
        <v/>
      </c>
      <c r="AD726" s="4" t="str">
        <f ca="1"/>
        <v/>
      </c>
      <c r="AE726" s="4" t="str">
        <f ca="1"/>
        <v/>
      </c>
      <c r="AF726" s="4" t="str">
        <f t="shared" ca="1" si="65"/>
        <v/>
      </c>
      <c r="AI726" s="4" t="str">
        <f>IFERROR(VLOOKUP(AG726,$A:$C,4,0),"")</f>
        <v/>
      </c>
      <c r="AL726" s="4" t="str">
        <f>IFERROR(VLOOKUP(AJ726,$A:$C,4,0),"")</f>
        <v/>
      </c>
      <c r="AM726" s="8" t="str" cm="1">
        <f t="array" ref="AM726">IFERROR(INDEX($A$4:$N$1000,SMALL(IF((INDEX(MID($A$4:$N$1000,1,2),,11)&lt;&gt;"NN")*(INDEX($A$4:$N$1000,,13)&gt;=0)*(INDEX($A$4:$N$1000,,13)&lt;50)*(INDEX($A$4:$N$1000,,13)&lt;&gt;""),MATCH(ROW($A$4:$N$1000),ROW($A$4:$N$1000)),""),ROWS($A$4:A726)),COLUMNS($A$1:A723)),"")</f>
        <v/>
      </c>
      <c r="AN726" s="4" t="str">
        <f>IFERROR(VLOOKUP(AM726,$A:$N,13,0),"")</f>
        <v/>
      </c>
      <c r="AO726" s="4" t="str">
        <f ca="1"/>
        <v/>
      </c>
      <c r="AP726" s="4" t="str">
        <f ca="1"/>
        <v/>
      </c>
      <c r="AQ726" s="4" t="str">
        <f t="shared" ca="1" si="66"/>
        <v/>
      </c>
      <c r="AT726" s="4" t="str">
        <f>IFERROR(VLOOKUP(AR726,$A:$C,4,0),"")</f>
        <v/>
      </c>
      <c r="AU726" s="8" t="str" cm="1">
        <f t="array" ref="AU726">IFERROR(INDEX($A$4:$N$1000,SMALL(IF((INDEX(MID($A$4:$N$1000,1,2),,11)="NN")*(INDEX($A$4:$N$1000,,13)&gt;=0)*(INDEX($A$4:$N$1000,,13)&lt;&gt;""),MATCH(ROW($A$4:$N$1000),ROW($A$4:$N$1000)),""),ROWS($A$4:A726)),COLUMNS($A$1:A723)),"")</f>
        <v/>
      </c>
      <c r="AV726" s="4" t="str">
        <f>IFERROR(VLOOKUP(AU726,$A:$N,13,0),"")</f>
        <v/>
      </c>
      <c r="AW726" s="4" t="str">
        <f ca="1"/>
        <v/>
      </c>
      <c r="AX726" s="4" t="str">
        <f ca="1"/>
        <v/>
      </c>
      <c r="AY726" s="4" t="str">
        <f ca="1">IFERROR(VLOOKUP(AW726,$A:$C,4,0),"")</f>
        <v/>
      </c>
    </row>
    <row r="727" spans="1:5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 s="20"/>
      <c r="Q727" s="4" t="str" cm="1">
        <f t="array" ref="Q727">IFERROR(INDEX($A$4:$N$1000,SMALL(IF((INDEX(MID($A$4:$N$1000,1,2),,11)&lt;&gt;"NN")*(INDEX($A$4:$N$1000,,13)&gt;=100)*(INDEX($A$4:$N$1000,,13)&lt;&gt;""),MATCH(ROW($A$4:$N$1000),ROW($A$4:$N$1000)),""),ROWS($A$4:A727)),COLUMNS($A$1:A724)),"")</f>
        <v/>
      </c>
      <c r="R727" s="4" t="str">
        <f>IFERROR(VLOOKUP(Q727,$A:$N,13,0),"")</f>
        <v/>
      </c>
      <c r="S727" s="4" t="str">
        <f ca="1"/>
        <v/>
      </c>
      <c r="T727" s="4" t="str">
        <f ca="1"/>
        <v/>
      </c>
      <c r="U727" s="4" t="str">
        <f t="shared" ca="1" si="63"/>
        <v/>
      </c>
      <c r="X727" s="4" t="str">
        <f>IFERROR(VLOOKUP(V727,$A:$C,4,0),"")</f>
        <v/>
      </c>
      <c r="AA727" s="4" t="str">
        <f t="shared" si="64"/>
        <v/>
      </c>
      <c r="AB727" s="8" t="str" cm="1">
        <f t="array" ref="AB727">IFERROR(INDEX($A$4:$N$1000,SMALL(IF((INDEX(MID($A$4:$N$1000,1,2),,11)&lt;&gt;"NN")*(INDEX($A$4:$N$1000,,13)&gt;=50)*(INDEX($A$4:$N$1000,,13)&lt;100)*(INDEX($A$4:$N$1000,,13)&lt;&gt;""),MATCH(ROW($A$4:$N$1000),ROW($A$4:$N$1000)),""),ROWS($A$4:A727)),COLUMNS($A$1:A724)),"")</f>
        <v/>
      </c>
      <c r="AC727" s="4" t="str">
        <f>IFERROR(VLOOKUP(AB727,$A:$N,13,0),"")</f>
        <v/>
      </c>
      <c r="AD727" s="4" t="str">
        <f ca="1"/>
        <v/>
      </c>
      <c r="AE727" s="4" t="str">
        <f ca="1"/>
        <v/>
      </c>
      <c r="AF727" s="4" t="str">
        <f t="shared" ca="1" si="65"/>
        <v/>
      </c>
      <c r="AI727" s="4" t="str">
        <f>IFERROR(VLOOKUP(AG727,$A:$C,4,0),"")</f>
        <v/>
      </c>
      <c r="AL727" s="4" t="str">
        <f>IFERROR(VLOOKUP(AJ727,$A:$C,4,0),"")</f>
        <v/>
      </c>
      <c r="AM727" s="8" t="str" cm="1">
        <f t="array" ref="AM727">IFERROR(INDEX($A$4:$N$1000,SMALL(IF((INDEX(MID($A$4:$N$1000,1,2),,11)&lt;&gt;"NN")*(INDEX($A$4:$N$1000,,13)&gt;=0)*(INDEX($A$4:$N$1000,,13)&lt;50)*(INDEX($A$4:$N$1000,,13)&lt;&gt;""),MATCH(ROW($A$4:$N$1000),ROW($A$4:$N$1000)),""),ROWS($A$4:A727)),COLUMNS($A$1:A724)),"")</f>
        <v/>
      </c>
      <c r="AN727" s="4" t="str">
        <f>IFERROR(VLOOKUP(AM727,$A:$N,13,0),"")</f>
        <v/>
      </c>
      <c r="AO727" s="4" t="str">
        <f ca="1"/>
        <v/>
      </c>
      <c r="AP727" s="4" t="str">
        <f ca="1"/>
        <v/>
      </c>
      <c r="AQ727" s="4" t="str">
        <f t="shared" ca="1" si="66"/>
        <v/>
      </c>
      <c r="AT727" s="4" t="str">
        <f>IFERROR(VLOOKUP(AR727,$A:$C,4,0),"")</f>
        <v/>
      </c>
      <c r="AU727" s="8" t="str" cm="1">
        <f t="array" ref="AU727">IFERROR(INDEX($A$4:$N$1000,SMALL(IF((INDEX(MID($A$4:$N$1000,1,2),,11)="NN")*(INDEX($A$4:$N$1000,,13)&gt;=0)*(INDEX($A$4:$N$1000,,13)&lt;&gt;""),MATCH(ROW($A$4:$N$1000),ROW($A$4:$N$1000)),""),ROWS($A$4:A727)),COLUMNS($A$1:A724)),"")</f>
        <v/>
      </c>
      <c r="AV727" s="4" t="str">
        <f>IFERROR(VLOOKUP(AU727,$A:$N,13,0),"")</f>
        <v/>
      </c>
      <c r="AW727" s="4" t="str">
        <f ca="1"/>
        <v/>
      </c>
      <c r="AX727" s="4" t="str">
        <f ca="1"/>
        <v/>
      </c>
      <c r="AY727" s="4" t="str">
        <f ca="1">IFERROR(VLOOKUP(AW727,$A:$C,4,0),"")</f>
        <v/>
      </c>
    </row>
    <row r="728" spans="1:5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 s="20"/>
      <c r="Q728" s="4" t="str" cm="1">
        <f t="array" ref="Q728">IFERROR(INDEX($A$4:$N$1000,SMALL(IF((INDEX(MID($A$4:$N$1000,1,2),,11)&lt;&gt;"NN")*(INDEX($A$4:$N$1000,,13)&gt;=100)*(INDEX($A$4:$N$1000,,13)&lt;&gt;""),MATCH(ROW($A$4:$N$1000),ROW($A$4:$N$1000)),""),ROWS($A$4:A728)),COLUMNS($A$1:A725)),"")</f>
        <v/>
      </c>
      <c r="R728" s="4" t="str">
        <f>IFERROR(VLOOKUP(Q728,$A:$N,13,0),"")</f>
        <v/>
      </c>
      <c r="S728" s="4" t="str">
        <f ca="1"/>
        <v/>
      </c>
      <c r="T728" s="4" t="str">
        <f ca="1"/>
        <v/>
      </c>
      <c r="U728" s="4" t="str">
        <f t="shared" ca="1" si="63"/>
        <v/>
      </c>
      <c r="X728" s="4" t="str">
        <f>IFERROR(VLOOKUP(V728,$A:$C,4,0),"")</f>
        <v/>
      </c>
      <c r="AA728" s="4" t="str">
        <f t="shared" si="64"/>
        <v/>
      </c>
      <c r="AB728" s="8" t="str" cm="1">
        <f t="array" ref="AB728">IFERROR(INDEX($A$4:$N$1000,SMALL(IF((INDEX(MID($A$4:$N$1000,1,2),,11)&lt;&gt;"NN")*(INDEX($A$4:$N$1000,,13)&gt;=50)*(INDEX($A$4:$N$1000,,13)&lt;100)*(INDEX($A$4:$N$1000,,13)&lt;&gt;""),MATCH(ROW($A$4:$N$1000),ROW($A$4:$N$1000)),""),ROWS($A$4:A728)),COLUMNS($A$1:A725)),"")</f>
        <v/>
      </c>
      <c r="AC728" s="4" t="str">
        <f>IFERROR(VLOOKUP(AB728,$A:$N,13,0),"")</f>
        <v/>
      </c>
      <c r="AD728" s="4" t="str">
        <f ca="1"/>
        <v/>
      </c>
      <c r="AE728" s="4" t="str">
        <f ca="1"/>
        <v/>
      </c>
      <c r="AF728" s="4" t="str">
        <f t="shared" ca="1" si="65"/>
        <v/>
      </c>
      <c r="AI728" s="4" t="str">
        <f>IFERROR(VLOOKUP(AG728,$A:$C,4,0),"")</f>
        <v/>
      </c>
      <c r="AL728" s="4" t="str">
        <f>IFERROR(VLOOKUP(AJ728,$A:$C,4,0),"")</f>
        <v/>
      </c>
      <c r="AM728" s="8" t="str" cm="1">
        <f t="array" ref="AM728">IFERROR(INDEX($A$4:$N$1000,SMALL(IF((INDEX(MID($A$4:$N$1000,1,2),,11)&lt;&gt;"NN")*(INDEX($A$4:$N$1000,,13)&gt;=0)*(INDEX($A$4:$N$1000,,13)&lt;50)*(INDEX($A$4:$N$1000,,13)&lt;&gt;""),MATCH(ROW($A$4:$N$1000),ROW($A$4:$N$1000)),""),ROWS($A$4:A728)),COLUMNS($A$1:A725)),"")</f>
        <v/>
      </c>
      <c r="AN728" s="4" t="str">
        <f>IFERROR(VLOOKUP(AM728,$A:$N,13,0),"")</f>
        <v/>
      </c>
      <c r="AO728" s="4" t="str">
        <f ca="1"/>
        <v/>
      </c>
      <c r="AP728" s="4" t="str">
        <f ca="1"/>
        <v/>
      </c>
      <c r="AQ728" s="4" t="str">
        <f t="shared" ca="1" si="66"/>
        <v/>
      </c>
      <c r="AT728" s="4" t="str">
        <f>IFERROR(VLOOKUP(AR728,$A:$C,4,0),"")</f>
        <v/>
      </c>
      <c r="AU728" s="8" t="str" cm="1">
        <f t="array" ref="AU728">IFERROR(INDEX($A$4:$N$1000,SMALL(IF((INDEX(MID($A$4:$N$1000,1,2),,11)="NN")*(INDEX($A$4:$N$1000,,13)&gt;=0)*(INDEX($A$4:$N$1000,,13)&lt;&gt;""),MATCH(ROW($A$4:$N$1000),ROW($A$4:$N$1000)),""),ROWS($A$4:A728)),COLUMNS($A$1:A725)),"")</f>
        <v/>
      </c>
      <c r="AV728" s="4" t="str">
        <f>IFERROR(VLOOKUP(AU728,$A:$N,13,0),"")</f>
        <v/>
      </c>
      <c r="AW728" s="4" t="str">
        <f ca="1"/>
        <v/>
      </c>
      <c r="AX728" s="4" t="str">
        <f ca="1"/>
        <v/>
      </c>
      <c r="AY728" s="4" t="str">
        <f ca="1">IFERROR(VLOOKUP(AW728,$A:$C,4,0),"")</f>
        <v/>
      </c>
    </row>
    <row r="729" spans="1:5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 s="20"/>
      <c r="Q729" s="4" t="str" cm="1">
        <f t="array" ref="Q729">IFERROR(INDEX($A$4:$N$1000,SMALL(IF((INDEX(MID($A$4:$N$1000,1,2),,11)&lt;&gt;"NN")*(INDEX($A$4:$N$1000,,13)&gt;=100)*(INDEX($A$4:$N$1000,,13)&lt;&gt;""),MATCH(ROW($A$4:$N$1000),ROW($A$4:$N$1000)),""),ROWS($A$4:A729)),COLUMNS($A$1:A726)),"")</f>
        <v/>
      </c>
      <c r="R729" s="4" t="str">
        <f>IFERROR(VLOOKUP(Q729,$A:$N,13,0),"")</f>
        <v/>
      </c>
      <c r="S729" s="4" t="str">
        <f ca="1"/>
        <v/>
      </c>
      <c r="T729" s="4" t="str">
        <f ca="1"/>
        <v/>
      </c>
      <c r="U729" s="4" t="str">
        <f t="shared" ca="1" si="63"/>
        <v/>
      </c>
      <c r="X729" s="4" t="str">
        <f>IFERROR(VLOOKUP(V729,$A:$C,4,0),"")</f>
        <v/>
      </c>
      <c r="AA729" s="4" t="str">
        <f t="shared" si="64"/>
        <v/>
      </c>
      <c r="AB729" s="8" t="str" cm="1">
        <f t="array" ref="AB729">IFERROR(INDEX($A$4:$N$1000,SMALL(IF((INDEX(MID($A$4:$N$1000,1,2),,11)&lt;&gt;"NN")*(INDEX($A$4:$N$1000,,13)&gt;=50)*(INDEX($A$4:$N$1000,,13)&lt;100)*(INDEX($A$4:$N$1000,,13)&lt;&gt;""),MATCH(ROW($A$4:$N$1000),ROW($A$4:$N$1000)),""),ROWS($A$4:A729)),COLUMNS($A$1:A726)),"")</f>
        <v/>
      </c>
      <c r="AC729" s="4" t="str">
        <f>IFERROR(VLOOKUP(AB729,$A:$N,13,0),"")</f>
        <v/>
      </c>
      <c r="AD729" s="4" t="str">
        <f ca="1"/>
        <v/>
      </c>
      <c r="AE729" s="4" t="str">
        <f ca="1"/>
        <v/>
      </c>
      <c r="AF729" s="4" t="str">
        <f t="shared" ca="1" si="65"/>
        <v/>
      </c>
      <c r="AI729" s="4" t="str">
        <f>IFERROR(VLOOKUP(AG729,$A:$C,4,0),"")</f>
        <v/>
      </c>
      <c r="AL729" s="4" t="str">
        <f>IFERROR(VLOOKUP(AJ729,$A:$C,4,0),"")</f>
        <v/>
      </c>
      <c r="AM729" s="8" t="str" cm="1">
        <f t="array" ref="AM729">IFERROR(INDEX($A$4:$N$1000,SMALL(IF((INDEX(MID($A$4:$N$1000,1,2),,11)&lt;&gt;"NN")*(INDEX($A$4:$N$1000,,13)&gt;=0)*(INDEX($A$4:$N$1000,,13)&lt;50)*(INDEX($A$4:$N$1000,,13)&lt;&gt;""),MATCH(ROW($A$4:$N$1000),ROW($A$4:$N$1000)),""),ROWS($A$4:A729)),COLUMNS($A$1:A726)),"")</f>
        <v/>
      </c>
      <c r="AN729" s="4" t="str">
        <f>IFERROR(VLOOKUP(AM729,$A:$N,13,0),"")</f>
        <v/>
      </c>
      <c r="AO729" s="4" t="str">
        <f ca="1"/>
        <v/>
      </c>
      <c r="AP729" s="4" t="str">
        <f ca="1"/>
        <v/>
      </c>
      <c r="AQ729" s="4" t="str">
        <f t="shared" ca="1" si="66"/>
        <v/>
      </c>
      <c r="AT729" s="4" t="str">
        <f>IFERROR(VLOOKUP(AR729,$A:$C,4,0),"")</f>
        <v/>
      </c>
      <c r="AU729" s="8" t="str" cm="1">
        <f t="array" ref="AU729">IFERROR(INDEX($A$4:$N$1000,SMALL(IF((INDEX(MID($A$4:$N$1000,1,2),,11)="NN")*(INDEX($A$4:$N$1000,,13)&gt;=0)*(INDEX($A$4:$N$1000,,13)&lt;&gt;""),MATCH(ROW($A$4:$N$1000),ROW($A$4:$N$1000)),""),ROWS($A$4:A729)),COLUMNS($A$1:A726)),"")</f>
        <v/>
      </c>
      <c r="AV729" s="4" t="str">
        <f>IFERROR(VLOOKUP(AU729,$A:$N,13,0),"")</f>
        <v/>
      </c>
      <c r="AW729" s="4" t="str">
        <f ca="1"/>
        <v/>
      </c>
      <c r="AX729" s="4" t="str">
        <f ca="1"/>
        <v/>
      </c>
      <c r="AY729" s="4" t="str">
        <f ca="1">IFERROR(VLOOKUP(AW729,$A:$C,4,0),"")</f>
        <v/>
      </c>
    </row>
    <row r="730" spans="1:5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 s="20"/>
      <c r="Q730" s="4" t="str" cm="1">
        <f t="array" ref="Q730">IFERROR(INDEX($A$4:$N$1000,SMALL(IF((INDEX(MID($A$4:$N$1000,1,2),,11)&lt;&gt;"NN")*(INDEX($A$4:$N$1000,,13)&gt;=100)*(INDEX($A$4:$N$1000,,13)&lt;&gt;""),MATCH(ROW($A$4:$N$1000),ROW($A$4:$N$1000)),""),ROWS($A$4:A730)),COLUMNS($A$1:A727)),"")</f>
        <v/>
      </c>
      <c r="R730" s="4" t="str">
        <f>IFERROR(VLOOKUP(Q730,$A:$N,13,0),"")</f>
        <v/>
      </c>
      <c r="S730" s="4" t="str">
        <f ca="1"/>
        <v/>
      </c>
      <c r="T730" s="4" t="str">
        <f ca="1"/>
        <v/>
      </c>
      <c r="U730" s="4" t="str">
        <f t="shared" ca="1" si="63"/>
        <v/>
      </c>
      <c r="X730" s="4" t="str">
        <f>IFERROR(VLOOKUP(V730,$A:$C,4,0),"")</f>
        <v/>
      </c>
      <c r="AA730" s="4" t="str">
        <f t="shared" si="64"/>
        <v/>
      </c>
      <c r="AB730" s="8" t="str" cm="1">
        <f t="array" ref="AB730">IFERROR(INDEX($A$4:$N$1000,SMALL(IF((INDEX(MID($A$4:$N$1000,1,2),,11)&lt;&gt;"NN")*(INDEX($A$4:$N$1000,,13)&gt;=50)*(INDEX($A$4:$N$1000,,13)&lt;100)*(INDEX($A$4:$N$1000,,13)&lt;&gt;""),MATCH(ROW($A$4:$N$1000),ROW($A$4:$N$1000)),""),ROWS($A$4:A730)),COLUMNS($A$1:A727)),"")</f>
        <v/>
      </c>
      <c r="AC730" s="4" t="str">
        <f>IFERROR(VLOOKUP(AB730,$A:$N,13,0),"")</f>
        <v/>
      </c>
      <c r="AD730" s="4" t="str">
        <f ca="1"/>
        <v/>
      </c>
      <c r="AE730" s="4" t="str">
        <f ca="1"/>
        <v/>
      </c>
      <c r="AF730" s="4" t="str">
        <f t="shared" ca="1" si="65"/>
        <v/>
      </c>
      <c r="AI730" s="4" t="str">
        <f>IFERROR(VLOOKUP(AG730,$A:$C,4,0),"")</f>
        <v/>
      </c>
      <c r="AL730" s="4" t="str">
        <f>IFERROR(VLOOKUP(AJ730,$A:$C,4,0),"")</f>
        <v/>
      </c>
      <c r="AM730" s="8" t="str" cm="1">
        <f t="array" ref="AM730">IFERROR(INDEX($A$4:$N$1000,SMALL(IF((INDEX(MID($A$4:$N$1000,1,2),,11)&lt;&gt;"NN")*(INDEX($A$4:$N$1000,,13)&gt;=0)*(INDEX($A$4:$N$1000,,13)&lt;50)*(INDEX($A$4:$N$1000,,13)&lt;&gt;""),MATCH(ROW($A$4:$N$1000),ROW($A$4:$N$1000)),""),ROWS($A$4:A730)),COLUMNS($A$1:A727)),"")</f>
        <v/>
      </c>
      <c r="AN730" s="4" t="str">
        <f>IFERROR(VLOOKUP(AM730,$A:$N,13,0),"")</f>
        <v/>
      </c>
      <c r="AO730" s="4" t="str">
        <f ca="1"/>
        <v/>
      </c>
      <c r="AP730" s="4" t="str">
        <f ca="1"/>
        <v/>
      </c>
      <c r="AQ730" s="4" t="str">
        <f t="shared" ca="1" si="66"/>
        <v/>
      </c>
      <c r="AT730" s="4" t="str">
        <f>IFERROR(VLOOKUP(AR730,$A:$C,4,0),"")</f>
        <v/>
      </c>
      <c r="AU730" s="8" t="str" cm="1">
        <f t="array" ref="AU730">IFERROR(INDEX($A$4:$N$1000,SMALL(IF((INDEX(MID($A$4:$N$1000,1,2),,11)="NN")*(INDEX($A$4:$N$1000,,13)&gt;=0)*(INDEX($A$4:$N$1000,,13)&lt;&gt;""),MATCH(ROW($A$4:$N$1000),ROW($A$4:$N$1000)),""),ROWS($A$4:A730)),COLUMNS($A$1:A727)),"")</f>
        <v/>
      </c>
      <c r="AV730" s="4" t="str">
        <f>IFERROR(VLOOKUP(AU730,$A:$N,13,0),"")</f>
        <v/>
      </c>
      <c r="AW730" s="4" t="str">
        <f ca="1"/>
        <v/>
      </c>
      <c r="AX730" s="4" t="str">
        <f ca="1"/>
        <v/>
      </c>
      <c r="AY730" s="4" t="str">
        <f ca="1">IFERROR(VLOOKUP(AW730,$A:$C,4,0),"")</f>
        <v/>
      </c>
    </row>
    <row r="731" spans="1:5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 s="20"/>
      <c r="Q731" s="4" t="str" cm="1">
        <f t="array" ref="Q731">IFERROR(INDEX($A$4:$N$1000,SMALL(IF((INDEX(MID($A$4:$N$1000,1,2),,11)&lt;&gt;"NN")*(INDEX($A$4:$N$1000,,13)&gt;=100)*(INDEX($A$4:$N$1000,,13)&lt;&gt;""),MATCH(ROW($A$4:$N$1000),ROW($A$4:$N$1000)),""),ROWS($A$4:A731)),COLUMNS($A$1:A728)),"")</f>
        <v/>
      </c>
      <c r="R731" s="4" t="str">
        <f>IFERROR(VLOOKUP(Q731,$A:$N,13,0),"")</f>
        <v/>
      </c>
      <c r="S731" s="4" t="str">
        <f ca="1"/>
        <v/>
      </c>
      <c r="T731" s="4" t="str">
        <f ca="1"/>
        <v/>
      </c>
      <c r="U731" s="4" t="str">
        <f t="shared" ca="1" si="63"/>
        <v/>
      </c>
      <c r="X731" s="4" t="str">
        <f>IFERROR(VLOOKUP(V731,$A:$C,4,0),"")</f>
        <v/>
      </c>
      <c r="AA731" s="4" t="str">
        <f t="shared" si="64"/>
        <v/>
      </c>
      <c r="AB731" s="8" t="str" cm="1">
        <f t="array" ref="AB731">IFERROR(INDEX($A$4:$N$1000,SMALL(IF((INDEX(MID($A$4:$N$1000,1,2),,11)&lt;&gt;"NN")*(INDEX($A$4:$N$1000,,13)&gt;=50)*(INDEX($A$4:$N$1000,,13)&lt;100)*(INDEX($A$4:$N$1000,,13)&lt;&gt;""),MATCH(ROW($A$4:$N$1000),ROW($A$4:$N$1000)),""),ROWS($A$4:A731)),COLUMNS($A$1:A728)),"")</f>
        <v/>
      </c>
      <c r="AC731" s="4" t="str">
        <f>IFERROR(VLOOKUP(AB731,$A:$N,13,0),"")</f>
        <v/>
      </c>
      <c r="AD731" s="4" t="str">
        <f ca="1"/>
        <v/>
      </c>
      <c r="AE731" s="4" t="str">
        <f ca="1"/>
        <v/>
      </c>
      <c r="AF731" s="4" t="str">
        <f t="shared" ca="1" si="65"/>
        <v/>
      </c>
      <c r="AI731" s="4" t="str">
        <f>IFERROR(VLOOKUP(AG731,$A:$C,4,0),"")</f>
        <v/>
      </c>
      <c r="AL731" s="4" t="str">
        <f>IFERROR(VLOOKUP(AJ731,$A:$C,4,0),"")</f>
        <v/>
      </c>
      <c r="AM731" s="8" t="str" cm="1">
        <f t="array" ref="AM731">IFERROR(INDEX($A$4:$N$1000,SMALL(IF((INDEX(MID($A$4:$N$1000,1,2),,11)&lt;&gt;"NN")*(INDEX($A$4:$N$1000,,13)&gt;=0)*(INDEX($A$4:$N$1000,,13)&lt;50)*(INDEX($A$4:$N$1000,,13)&lt;&gt;""),MATCH(ROW($A$4:$N$1000),ROW($A$4:$N$1000)),""),ROWS($A$4:A731)),COLUMNS($A$1:A728)),"")</f>
        <v/>
      </c>
      <c r="AN731" s="4" t="str">
        <f>IFERROR(VLOOKUP(AM731,$A:$N,13,0),"")</f>
        <v/>
      </c>
      <c r="AO731" s="4" t="str">
        <f ca="1"/>
        <v/>
      </c>
      <c r="AP731" s="4" t="str">
        <f ca="1"/>
        <v/>
      </c>
      <c r="AQ731" s="4" t="str">
        <f t="shared" ca="1" si="66"/>
        <v/>
      </c>
      <c r="AT731" s="4" t="str">
        <f>IFERROR(VLOOKUP(AR731,$A:$C,4,0),"")</f>
        <v/>
      </c>
      <c r="AU731" s="8" t="str" cm="1">
        <f t="array" ref="AU731">IFERROR(INDEX($A$4:$N$1000,SMALL(IF((INDEX(MID($A$4:$N$1000,1,2),,11)="NN")*(INDEX($A$4:$N$1000,,13)&gt;=0)*(INDEX($A$4:$N$1000,,13)&lt;&gt;""),MATCH(ROW($A$4:$N$1000),ROW($A$4:$N$1000)),""),ROWS($A$4:A731)),COLUMNS($A$1:A728)),"")</f>
        <v/>
      </c>
      <c r="AV731" s="4" t="str">
        <f>IFERROR(VLOOKUP(AU731,$A:$N,13,0),"")</f>
        <v/>
      </c>
      <c r="AW731" s="4" t="str">
        <f ca="1"/>
        <v/>
      </c>
      <c r="AX731" s="4" t="str">
        <f ca="1"/>
        <v/>
      </c>
      <c r="AY731" s="4" t="str">
        <f ca="1">IFERROR(VLOOKUP(AW731,$A:$C,4,0),"")</f>
        <v/>
      </c>
    </row>
    <row r="732" spans="1:5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 s="20"/>
      <c r="Q732" s="4" t="str" cm="1">
        <f t="array" ref="Q732">IFERROR(INDEX($A$4:$N$1000,SMALL(IF((INDEX(MID($A$4:$N$1000,1,2),,11)&lt;&gt;"NN")*(INDEX($A$4:$N$1000,,13)&gt;=100)*(INDEX($A$4:$N$1000,,13)&lt;&gt;""),MATCH(ROW($A$4:$N$1000),ROW($A$4:$N$1000)),""),ROWS($A$4:A732)),COLUMNS($A$1:A729)),"")</f>
        <v/>
      </c>
      <c r="R732" s="4" t="str">
        <f>IFERROR(VLOOKUP(Q732,$A:$N,13,0),"")</f>
        <v/>
      </c>
      <c r="S732" s="4" t="str">
        <f ca="1"/>
        <v/>
      </c>
      <c r="T732" s="4" t="str">
        <f ca="1"/>
        <v/>
      </c>
      <c r="U732" s="4" t="str">
        <f t="shared" ca="1" si="63"/>
        <v/>
      </c>
      <c r="X732" s="4" t="str">
        <f>IFERROR(VLOOKUP(V732,$A:$C,4,0),"")</f>
        <v/>
      </c>
      <c r="AA732" s="4" t="str">
        <f t="shared" si="64"/>
        <v/>
      </c>
      <c r="AB732" s="8" t="str" cm="1">
        <f t="array" ref="AB732">IFERROR(INDEX($A$4:$N$1000,SMALL(IF((INDEX(MID($A$4:$N$1000,1,2),,11)&lt;&gt;"NN")*(INDEX($A$4:$N$1000,,13)&gt;=50)*(INDEX($A$4:$N$1000,,13)&lt;100)*(INDEX($A$4:$N$1000,,13)&lt;&gt;""),MATCH(ROW($A$4:$N$1000),ROW($A$4:$N$1000)),""),ROWS($A$4:A732)),COLUMNS($A$1:A729)),"")</f>
        <v/>
      </c>
      <c r="AC732" s="4" t="str">
        <f>IFERROR(VLOOKUP(AB732,$A:$N,13,0),"")</f>
        <v/>
      </c>
      <c r="AD732" s="4" t="str">
        <f ca="1"/>
        <v/>
      </c>
      <c r="AE732" s="4" t="str">
        <f ca="1"/>
        <v/>
      </c>
      <c r="AF732" s="4" t="str">
        <f t="shared" ca="1" si="65"/>
        <v/>
      </c>
      <c r="AI732" s="4" t="str">
        <f>IFERROR(VLOOKUP(AG732,$A:$C,4,0),"")</f>
        <v/>
      </c>
      <c r="AL732" s="4" t="str">
        <f>IFERROR(VLOOKUP(AJ732,$A:$C,4,0),"")</f>
        <v/>
      </c>
      <c r="AM732" s="8" t="str" cm="1">
        <f t="array" ref="AM732">IFERROR(INDEX($A$4:$N$1000,SMALL(IF((INDEX(MID($A$4:$N$1000,1,2),,11)&lt;&gt;"NN")*(INDEX($A$4:$N$1000,,13)&gt;=0)*(INDEX($A$4:$N$1000,,13)&lt;50)*(INDEX($A$4:$N$1000,,13)&lt;&gt;""),MATCH(ROW($A$4:$N$1000),ROW($A$4:$N$1000)),""),ROWS($A$4:A732)),COLUMNS($A$1:A729)),"")</f>
        <v/>
      </c>
      <c r="AN732" s="4" t="str">
        <f>IFERROR(VLOOKUP(AM732,$A:$N,13,0),"")</f>
        <v/>
      </c>
      <c r="AO732" s="4" t="str">
        <f ca="1"/>
        <v/>
      </c>
      <c r="AP732" s="4" t="str">
        <f ca="1"/>
        <v/>
      </c>
      <c r="AQ732" s="4" t="str">
        <f t="shared" ca="1" si="66"/>
        <v/>
      </c>
      <c r="AT732" s="4" t="str">
        <f>IFERROR(VLOOKUP(AR732,$A:$C,4,0),"")</f>
        <v/>
      </c>
      <c r="AU732" s="8" t="str" cm="1">
        <f t="array" ref="AU732">IFERROR(INDEX($A$4:$N$1000,SMALL(IF((INDEX(MID($A$4:$N$1000,1,2),,11)="NN")*(INDEX($A$4:$N$1000,,13)&gt;=0)*(INDEX($A$4:$N$1000,,13)&lt;&gt;""),MATCH(ROW($A$4:$N$1000),ROW($A$4:$N$1000)),""),ROWS($A$4:A732)),COLUMNS($A$1:A729)),"")</f>
        <v/>
      </c>
      <c r="AV732" s="4" t="str">
        <f>IFERROR(VLOOKUP(AU732,$A:$N,13,0),"")</f>
        <v/>
      </c>
      <c r="AW732" s="4" t="str">
        <f ca="1"/>
        <v/>
      </c>
      <c r="AX732" s="4" t="str">
        <f ca="1"/>
        <v/>
      </c>
      <c r="AY732" s="4" t="str">
        <f ca="1">IFERROR(VLOOKUP(AW732,$A:$C,4,0),"")</f>
        <v/>
      </c>
    </row>
    <row r="733" spans="1:5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 s="20"/>
      <c r="Q733" s="4" t="str" cm="1">
        <f t="array" ref="Q733">IFERROR(INDEX($A$4:$N$1000,SMALL(IF((INDEX(MID($A$4:$N$1000,1,2),,11)&lt;&gt;"NN")*(INDEX($A$4:$N$1000,,13)&gt;=100)*(INDEX($A$4:$N$1000,,13)&lt;&gt;""),MATCH(ROW($A$4:$N$1000),ROW($A$4:$N$1000)),""),ROWS($A$4:A733)),COLUMNS($A$1:A730)),"")</f>
        <v/>
      </c>
      <c r="R733" s="4" t="str">
        <f>IFERROR(VLOOKUP(Q733,$A:$N,13,0),"")</f>
        <v/>
      </c>
      <c r="S733" s="4" t="str">
        <f ca="1"/>
        <v/>
      </c>
      <c r="T733" s="4" t="str">
        <f ca="1"/>
        <v/>
      </c>
      <c r="U733" s="4" t="str">
        <f t="shared" ca="1" si="63"/>
        <v/>
      </c>
      <c r="X733" s="4" t="str">
        <f>IFERROR(VLOOKUP(V733,$A:$C,4,0),"")</f>
        <v/>
      </c>
      <c r="AA733" s="4" t="str">
        <f t="shared" si="64"/>
        <v/>
      </c>
      <c r="AB733" s="8" t="str" cm="1">
        <f t="array" ref="AB733">IFERROR(INDEX($A$4:$N$1000,SMALL(IF((INDEX(MID($A$4:$N$1000,1,2),,11)&lt;&gt;"NN")*(INDEX($A$4:$N$1000,,13)&gt;=50)*(INDEX($A$4:$N$1000,,13)&lt;100)*(INDEX($A$4:$N$1000,,13)&lt;&gt;""),MATCH(ROW($A$4:$N$1000),ROW($A$4:$N$1000)),""),ROWS($A$4:A733)),COLUMNS($A$1:A730)),"")</f>
        <v/>
      </c>
      <c r="AC733" s="4" t="str">
        <f>IFERROR(VLOOKUP(AB733,$A:$N,13,0),"")</f>
        <v/>
      </c>
      <c r="AD733" s="4" t="str">
        <f ca="1"/>
        <v/>
      </c>
      <c r="AE733" s="4" t="str">
        <f ca="1"/>
        <v/>
      </c>
      <c r="AF733" s="4" t="str">
        <f t="shared" ca="1" si="65"/>
        <v/>
      </c>
      <c r="AI733" s="4" t="str">
        <f>IFERROR(VLOOKUP(AG733,$A:$C,4,0),"")</f>
        <v/>
      </c>
      <c r="AL733" s="4" t="str">
        <f>IFERROR(VLOOKUP(AJ733,$A:$C,4,0),"")</f>
        <v/>
      </c>
      <c r="AM733" s="8" t="str" cm="1">
        <f t="array" ref="AM733">IFERROR(INDEX($A$4:$N$1000,SMALL(IF((INDEX(MID($A$4:$N$1000,1,2),,11)&lt;&gt;"NN")*(INDEX($A$4:$N$1000,,13)&gt;=0)*(INDEX($A$4:$N$1000,,13)&lt;50)*(INDEX($A$4:$N$1000,,13)&lt;&gt;""),MATCH(ROW($A$4:$N$1000),ROW($A$4:$N$1000)),""),ROWS($A$4:A733)),COLUMNS($A$1:A730)),"")</f>
        <v/>
      </c>
      <c r="AN733" s="4" t="str">
        <f>IFERROR(VLOOKUP(AM733,$A:$N,13,0),"")</f>
        <v/>
      </c>
      <c r="AO733" s="4" t="str">
        <f ca="1"/>
        <v/>
      </c>
      <c r="AP733" s="4" t="str">
        <f ca="1"/>
        <v/>
      </c>
      <c r="AQ733" s="4" t="str">
        <f t="shared" ca="1" si="66"/>
        <v/>
      </c>
      <c r="AT733" s="4" t="str">
        <f>IFERROR(VLOOKUP(AR733,$A:$C,4,0),"")</f>
        <v/>
      </c>
      <c r="AU733" s="8" t="str" cm="1">
        <f t="array" ref="AU733">IFERROR(INDEX($A$4:$N$1000,SMALL(IF((INDEX(MID($A$4:$N$1000,1,2),,11)="NN")*(INDEX($A$4:$N$1000,,13)&gt;=0)*(INDEX($A$4:$N$1000,,13)&lt;&gt;""),MATCH(ROW($A$4:$N$1000),ROW($A$4:$N$1000)),""),ROWS($A$4:A733)),COLUMNS($A$1:A730)),"")</f>
        <v/>
      </c>
      <c r="AV733" s="4" t="str">
        <f>IFERROR(VLOOKUP(AU733,$A:$N,13,0),"")</f>
        <v/>
      </c>
      <c r="AW733" s="4" t="str">
        <f ca="1"/>
        <v/>
      </c>
      <c r="AX733" s="4" t="str">
        <f ca="1"/>
        <v/>
      </c>
      <c r="AY733" s="4" t="str">
        <f ca="1">IFERROR(VLOOKUP(AW733,$A:$C,4,0),"")</f>
        <v/>
      </c>
    </row>
    <row r="734" spans="1:5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 s="20"/>
      <c r="Q734" s="4" t="str" cm="1">
        <f t="array" ref="Q734">IFERROR(INDEX($A$4:$N$1000,SMALL(IF((INDEX(MID($A$4:$N$1000,1,2),,11)&lt;&gt;"NN")*(INDEX($A$4:$N$1000,,13)&gt;=100)*(INDEX($A$4:$N$1000,,13)&lt;&gt;""),MATCH(ROW($A$4:$N$1000),ROW($A$4:$N$1000)),""),ROWS($A$4:A734)),COLUMNS($A$1:A731)),"")</f>
        <v/>
      </c>
      <c r="R734" s="4" t="str">
        <f>IFERROR(VLOOKUP(Q734,$A:$N,13,0),"")</f>
        <v/>
      </c>
      <c r="S734" s="4" t="str">
        <f ca="1"/>
        <v/>
      </c>
      <c r="T734" s="4" t="str">
        <f ca="1"/>
        <v/>
      </c>
      <c r="U734" s="4" t="str">
        <f t="shared" ca="1" si="63"/>
        <v/>
      </c>
      <c r="X734" s="4" t="str">
        <f>IFERROR(VLOOKUP(V734,$A:$C,4,0),"")</f>
        <v/>
      </c>
      <c r="AA734" s="4" t="str">
        <f t="shared" si="64"/>
        <v/>
      </c>
      <c r="AB734" s="8" t="str" cm="1">
        <f t="array" ref="AB734">IFERROR(INDEX($A$4:$N$1000,SMALL(IF((INDEX(MID($A$4:$N$1000,1,2),,11)&lt;&gt;"NN")*(INDEX($A$4:$N$1000,,13)&gt;=50)*(INDEX($A$4:$N$1000,,13)&lt;100)*(INDEX($A$4:$N$1000,,13)&lt;&gt;""),MATCH(ROW($A$4:$N$1000),ROW($A$4:$N$1000)),""),ROWS($A$4:A734)),COLUMNS($A$1:A731)),"")</f>
        <v/>
      </c>
      <c r="AC734" s="4" t="str">
        <f>IFERROR(VLOOKUP(AB734,$A:$N,13,0),"")</f>
        <v/>
      </c>
      <c r="AD734" s="4" t="str">
        <f ca="1"/>
        <v/>
      </c>
      <c r="AE734" s="4" t="str">
        <f ca="1"/>
        <v/>
      </c>
      <c r="AF734" s="4" t="str">
        <f t="shared" ca="1" si="65"/>
        <v/>
      </c>
      <c r="AI734" s="4" t="str">
        <f>IFERROR(VLOOKUP(AG734,$A:$C,4,0),"")</f>
        <v/>
      </c>
      <c r="AL734" s="4" t="str">
        <f>IFERROR(VLOOKUP(AJ734,$A:$C,4,0),"")</f>
        <v/>
      </c>
      <c r="AM734" s="8" t="str" cm="1">
        <f t="array" ref="AM734">IFERROR(INDEX($A$4:$N$1000,SMALL(IF((INDEX(MID($A$4:$N$1000,1,2),,11)&lt;&gt;"NN")*(INDEX($A$4:$N$1000,,13)&gt;=0)*(INDEX($A$4:$N$1000,,13)&lt;50)*(INDEX($A$4:$N$1000,,13)&lt;&gt;""),MATCH(ROW($A$4:$N$1000),ROW($A$4:$N$1000)),""),ROWS($A$4:A734)),COLUMNS($A$1:A731)),"")</f>
        <v/>
      </c>
      <c r="AN734" s="4" t="str">
        <f>IFERROR(VLOOKUP(AM734,$A:$N,13,0),"")</f>
        <v/>
      </c>
      <c r="AO734" s="4" t="str">
        <f ca="1"/>
        <v/>
      </c>
      <c r="AP734" s="4" t="str">
        <f ca="1"/>
        <v/>
      </c>
      <c r="AQ734" s="4" t="str">
        <f t="shared" ca="1" si="66"/>
        <v/>
      </c>
      <c r="AT734" s="4" t="str">
        <f>IFERROR(VLOOKUP(AR734,$A:$C,4,0),"")</f>
        <v/>
      </c>
      <c r="AU734" s="8" t="str" cm="1">
        <f t="array" ref="AU734">IFERROR(INDEX($A$4:$N$1000,SMALL(IF((INDEX(MID($A$4:$N$1000,1,2),,11)="NN")*(INDEX($A$4:$N$1000,,13)&gt;=0)*(INDEX($A$4:$N$1000,,13)&lt;&gt;""),MATCH(ROW($A$4:$N$1000),ROW($A$4:$N$1000)),""),ROWS($A$4:A734)),COLUMNS($A$1:A731)),"")</f>
        <v/>
      </c>
      <c r="AV734" s="4" t="str">
        <f>IFERROR(VLOOKUP(AU734,$A:$N,13,0),"")</f>
        <v/>
      </c>
      <c r="AW734" s="4" t="str">
        <f ca="1"/>
        <v/>
      </c>
      <c r="AX734" s="4" t="str">
        <f ca="1"/>
        <v/>
      </c>
      <c r="AY734" s="4" t="str">
        <f ca="1">IFERROR(VLOOKUP(AW734,$A:$C,4,0),"")</f>
        <v/>
      </c>
    </row>
    <row r="735" spans="1:5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 s="20"/>
      <c r="Q735" s="4" t="str" cm="1">
        <f t="array" ref="Q735">IFERROR(INDEX($A$4:$N$1000,SMALL(IF((INDEX(MID($A$4:$N$1000,1,2),,11)&lt;&gt;"NN")*(INDEX($A$4:$N$1000,,13)&gt;=100)*(INDEX($A$4:$N$1000,,13)&lt;&gt;""),MATCH(ROW($A$4:$N$1000),ROW($A$4:$N$1000)),""),ROWS($A$4:A735)),COLUMNS($A$1:A732)),"")</f>
        <v/>
      </c>
      <c r="R735" s="4" t="str">
        <f>IFERROR(VLOOKUP(Q735,$A:$N,13,0),"")</f>
        <v/>
      </c>
      <c r="S735" s="4" t="str">
        <f ca="1"/>
        <v/>
      </c>
      <c r="T735" s="4" t="str">
        <f ca="1"/>
        <v/>
      </c>
      <c r="U735" s="4" t="str">
        <f t="shared" ca="1" si="63"/>
        <v/>
      </c>
      <c r="X735" s="4" t="str">
        <f>IFERROR(VLOOKUP(V735,$A:$C,4,0),"")</f>
        <v/>
      </c>
      <c r="AA735" s="4" t="str">
        <f t="shared" si="64"/>
        <v/>
      </c>
      <c r="AB735" s="8" t="str" cm="1">
        <f t="array" ref="AB735">IFERROR(INDEX($A$4:$N$1000,SMALL(IF((INDEX(MID($A$4:$N$1000,1,2),,11)&lt;&gt;"NN")*(INDEX($A$4:$N$1000,,13)&gt;=50)*(INDEX($A$4:$N$1000,,13)&lt;100)*(INDEX($A$4:$N$1000,,13)&lt;&gt;""),MATCH(ROW($A$4:$N$1000),ROW($A$4:$N$1000)),""),ROWS($A$4:A735)),COLUMNS($A$1:A732)),"")</f>
        <v/>
      </c>
      <c r="AC735" s="4" t="str">
        <f>IFERROR(VLOOKUP(AB735,$A:$N,13,0),"")</f>
        <v/>
      </c>
      <c r="AD735" s="4" t="str">
        <f ca="1"/>
        <v/>
      </c>
      <c r="AE735" s="4" t="str">
        <f ca="1"/>
        <v/>
      </c>
      <c r="AF735" s="4" t="str">
        <f t="shared" ca="1" si="65"/>
        <v/>
      </c>
      <c r="AI735" s="4" t="str">
        <f>IFERROR(VLOOKUP(AG735,$A:$C,4,0),"")</f>
        <v/>
      </c>
      <c r="AL735" s="4" t="str">
        <f>IFERROR(VLOOKUP(AJ735,$A:$C,4,0),"")</f>
        <v/>
      </c>
      <c r="AM735" s="8" t="str" cm="1">
        <f t="array" ref="AM735">IFERROR(INDEX($A$4:$N$1000,SMALL(IF((INDEX(MID($A$4:$N$1000,1,2),,11)&lt;&gt;"NN")*(INDEX($A$4:$N$1000,,13)&gt;=0)*(INDEX($A$4:$N$1000,,13)&lt;50)*(INDEX($A$4:$N$1000,,13)&lt;&gt;""),MATCH(ROW($A$4:$N$1000),ROW($A$4:$N$1000)),""),ROWS($A$4:A735)),COLUMNS($A$1:A732)),"")</f>
        <v/>
      </c>
      <c r="AN735" s="4" t="str">
        <f>IFERROR(VLOOKUP(AM735,$A:$N,13,0),"")</f>
        <v/>
      </c>
      <c r="AO735" s="4" t="str">
        <f ca="1"/>
        <v/>
      </c>
      <c r="AP735" s="4" t="str">
        <f ca="1"/>
        <v/>
      </c>
      <c r="AQ735" s="4" t="str">
        <f t="shared" ca="1" si="66"/>
        <v/>
      </c>
      <c r="AT735" s="4" t="str">
        <f>IFERROR(VLOOKUP(AR735,$A:$C,4,0),"")</f>
        <v/>
      </c>
      <c r="AU735" s="8" t="str" cm="1">
        <f t="array" ref="AU735">IFERROR(INDEX($A$4:$N$1000,SMALL(IF((INDEX(MID($A$4:$N$1000,1,2),,11)="NN")*(INDEX($A$4:$N$1000,,13)&gt;=0)*(INDEX($A$4:$N$1000,,13)&lt;&gt;""),MATCH(ROW($A$4:$N$1000),ROW($A$4:$N$1000)),""),ROWS($A$4:A735)),COLUMNS($A$1:A732)),"")</f>
        <v/>
      </c>
      <c r="AV735" s="4" t="str">
        <f>IFERROR(VLOOKUP(AU735,$A:$N,13,0),"")</f>
        <v/>
      </c>
      <c r="AW735" s="4" t="str">
        <f ca="1"/>
        <v/>
      </c>
      <c r="AX735" s="4" t="str">
        <f ca="1"/>
        <v/>
      </c>
      <c r="AY735" s="4" t="str">
        <f ca="1">IFERROR(VLOOKUP(AW735,$A:$C,4,0),"")</f>
        <v/>
      </c>
    </row>
    <row r="736" spans="1:5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 s="20"/>
      <c r="Q736" s="4" t="str" cm="1">
        <f t="array" ref="Q736">IFERROR(INDEX($A$4:$N$1000,SMALL(IF((INDEX(MID($A$4:$N$1000,1,2),,11)&lt;&gt;"NN")*(INDEX($A$4:$N$1000,,13)&gt;=100)*(INDEX($A$4:$N$1000,,13)&lt;&gt;""),MATCH(ROW($A$4:$N$1000),ROW($A$4:$N$1000)),""),ROWS($A$4:A736)),COLUMNS($A$1:A733)),"")</f>
        <v/>
      </c>
      <c r="R736" s="4" t="str">
        <f>IFERROR(VLOOKUP(Q736,$A:$N,13,0),"")</f>
        <v/>
      </c>
      <c r="S736" s="4" t="str">
        <f ca="1"/>
        <v/>
      </c>
      <c r="T736" s="4" t="str">
        <f ca="1"/>
        <v/>
      </c>
      <c r="U736" s="4" t="str">
        <f t="shared" ca="1" si="63"/>
        <v/>
      </c>
      <c r="X736" s="4" t="str">
        <f>IFERROR(VLOOKUP(V736,$A:$C,4,0),"")</f>
        <v/>
      </c>
      <c r="AA736" s="4" t="str">
        <f t="shared" si="64"/>
        <v/>
      </c>
      <c r="AB736" s="8" t="str" cm="1">
        <f t="array" ref="AB736">IFERROR(INDEX($A$4:$N$1000,SMALL(IF((INDEX(MID($A$4:$N$1000,1,2),,11)&lt;&gt;"NN")*(INDEX($A$4:$N$1000,,13)&gt;=50)*(INDEX($A$4:$N$1000,,13)&lt;100)*(INDEX($A$4:$N$1000,,13)&lt;&gt;""),MATCH(ROW($A$4:$N$1000),ROW($A$4:$N$1000)),""),ROWS($A$4:A736)),COLUMNS($A$1:A733)),"")</f>
        <v/>
      </c>
      <c r="AC736" s="4" t="str">
        <f>IFERROR(VLOOKUP(AB736,$A:$N,13,0),"")</f>
        <v/>
      </c>
      <c r="AD736" s="4" t="str">
        <f ca="1"/>
        <v/>
      </c>
      <c r="AE736" s="4" t="str">
        <f ca="1"/>
        <v/>
      </c>
      <c r="AF736" s="4" t="str">
        <f t="shared" ca="1" si="65"/>
        <v/>
      </c>
      <c r="AI736" s="4" t="str">
        <f>IFERROR(VLOOKUP(AG736,$A:$C,4,0),"")</f>
        <v/>
      </c>
      <c r="AL736" s="4" t="str">
        <f>IFERROR(VLOOKUP(AJ736,$A:$C,4,0),"")</f>
        <v/>
      </c>
      <c r="AM736" s="8" t="str" cm="1">
        <f t="array" ref="AM736">IFERROR(INDEX($A$4:$N$1000,SMALL(IF((INDEX(MID($A$4:$N$1000,1,2),,11)&lt;&gt;"NN")*(INDEX($A$4:$N$1000,,13)&gt;=0)*(INDEX($A$4:$N$1000,,13)&lt;50)*(INDEX($A$4:$N$1000,,13)&lt;&gt;""),MATCH(ROW($A$4:$N$1000),ROW($A$4:$N$1000)),""),ROWS($A$4:A736)),COLUMNS($A$1:A733)),"")</f>
        <v/>
      </c>
      <c r="AN736" s="4" t="str">
        <f>IFERROR(VLOOKUP(AM736,$A:$N,13,0),"")</f>
        <v/>
      </c>
      <c r="AO736" s="4" t="str">
        <f ca="1"/>
        <v/>
      </c>
      <c r="AP736" s="4" t="str">
        <f ca="1"/>
        <v/>
      </c>
      <c r="AQ736" s="4" t="str">
        <f t="shared" ca="1" si="66"/>
        <v/>
      </c>
      <c r="AT736" s="4" t="str">
        <f>IFERROR(VLOOKUP(AR736,$A:$C,4,0),"")</f>
        <v/>
      </c>
      <c r="AU736" s="8" t="str" cm="1">
        <f t="array" ref="AU736">IFERROR(INDEX($A$4:$N$1000,SMALL(IF((INDEX(MID($A$4:$N$1000,1,2),,11)="NN")*(INDEX($A$4:$N$1000,,13)&gt;=0)*(INDEX($A$4:$N$1000,,13)&lt;&gt;""),MATCH(ROW($A$4:$N$1000),ROW($A$4:$N$1000)),""),ROWS($A$4:A736)),COLUMNS($A$1:A733)),"")</f>
        <v/>
      </c>
      <c r="AV736" s="4" t="str">
        <f>IFERROR(VLOOKUP(AU736,$A:$N,13,0),"")</f>
        <v/>
      </c>
      <c r="AW736" s="4" t="str">
        <f ca="1"/>
        <v/>
      </c>
      <c r="AX736" s="4" t="str">
        <f ca="1"/>
        <v/>
      </c>
      <c r="AY736" s="4" t="str">
        <f ca="1">IFERROR(VLOOKUP(AW736,$A:$C,4,0),"")</f>
        <v/>
      </c>
    </row>
    <row r="737" spans="1:5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 s="20"/>
      <c r="Q737" s="4" t="str" cm="1">
        <f t="array" ref="Q737">IFERROR(INDEX($A$4:$N$1000,SMALL(IF((INDEX(MID($A$4:$N$1000,1,2),,11)&lt;&gt;"NN")*(INDEX($A$4:$N$1000,,13)&gt;=100)*(INDEX($A$4:$N$1000,,13)&lt;&gt;""),MATCH(ROW($A$4:$N$1000),ROW($A$4:$N$1000)),""),ROWS($A$4:A737)),COLUMNS($A$1:A734)),"")</f>
        <v/>
      </c>
      <c r="R737" s="4" t="str">
        <f>IFERROR(VLOOKUP(Q737,$A:$N,13,0),"")</f>
        <v/>
      </c>
      <c r="S737" s="4" t="str">
        <f ca="1"/>
        <v/>
      </c>
      <c r="T737" s="4" t="str">
        <f ca="1"/>
        <v/>
      </c>
      <c r="U737" s="4" t="str">
        <f t="shared" ca="1" si="63"/>
        <v/>
      </c>
      <c r="X737" s="4" t="str">
        <f>IFERROR(VLOOKUP(V737,$A:$C,4,0),"")</f>
        <v/>
      </c>
      <c r="AA737" s="4" t="str">
        <f t="shared" si="64"/>
        <v/>
      </c>
      <c r="AB737" s="8" t="str" cm="1">
        <f t="array" ref="AB737">IFERROR(INDEX($A$4:$N$1000,SMALL(IF((INDEX(MID($A$4:$N$1000,1,2),,11)&lt;&gt;"NN")*(INDEX($A$4:$N$1000,,13)&gt;=50)*(INDEX($A$4:$N$1000,,13)&lt;100)*(INDEX($A$4:$N$1000,,13)&lt;&gt;""),MATCH(ROW($A$4:$N$1000),ROW($A$4:$N$1000)),""),ROWS($A$4:A737)),COLUMNS($A$1:A734)),"")</f>
        <v/>
      </c>
      <c r="AC737" s="4" t="str">
        <f>IFERROR(VLOOKUP(AB737,$A:$N,13,0),"")</f>
        <v/>
      </c>
      <c r="AD737" s="4" t="str">
        <f ca="1"/>
        <v/>
      </c>
      <c r="AE737" s="4" t="str">
        <f ca="1"/>
        <v/>
      </c>
      <c r="AF737" s="4" t="str">
        <f t="shared" ca="1" si="65"/>
        <v/>
      </c>
      <c r="AI737" s="4" t="str">
        <f>IFERROR(VLOOKUP(AG737,$A:$C,4,0),"")</f>
        <v/>
      </c>
      <c r="AL737" s="4" t="str">
        <f>IFERROR(VLOOKUP(AJ737,$A:$C,4,0),"")</f>
        <v/>
      </c>
      <c r="AM737" s="8" t="str" cm="1">
        <f t="array" ref="AM737">IFERROR(INDEX($A$4:$N$1000,SMALL(IF((INDEX(MID($A$4:$N$1000,1,2),,11)&lt;&gt;"NN")*(INDEX($A$4:$N$1000,,13)&gt;=0)*(INDEX($A$4:$N$1000,,13)&lt;50)*(INDEX($A$4:$N$1000,,13)&lt;&gt;""),MATCH(ROW($A$4:$N$1000),ROW($A$4:$N$1000)),""),ROWS($A$4:A737)),COLUMNS($A$1:A734)),"")</f>
        <v/>
      </c>
      <c r="AN737" s="4" t="str">
        <f>IFERROR(VLOOKUP(AM737,$A:$N,13,0),"")</f>
        <v/>
      </c>
      <c r="AO737" s="4" t="str">
        <f ca="1"/>
        <v/>
      </c>
      <c r="AP737" s="4" t="str">
        <f ca="1"/>
        <v/>
      </c>
      <c r="AQ737" s="4" t="str">
        <f t="shared" ca="1" si="66"/>
        <v/>
      </c>
      <c r="AT737" s="4" t="str">
        <f>IFERROR(VLOOKUP(AR737,$A:$C,4,0),"")</f>
        <v/>
      </c>
      <c r="AU737" s="8" t="str" cm="1">
        <f t="array" ref="AU737">IFERROR(INDEX($A$4:$N$1000,SMALL(IF((INDEX(MID($A$4:$N$1000,1,2),,11)="NN")*(INDEX($A$4:$N$1000,,13)&gt;=0)*(INDEX($A$4:$N$1000,,13)&lt;&gt;""),MATCH(ROW($A$4:$N$1000),ROW($A$4:$N$1000)),""),ROWS($A$4:A737)),COLUMNS($A$1:A734)),"")</f>
        <v/>
      </c>
      <c r="AV737" s="4" t="str">
        <f>IFERROR(VLOOKUP(AU737,$A:$N,13,0),"")</f>
        <v/>
      </c>
      <c r="AW737" s="4" t="str">
        <f ca="1"/>
        <v/>
      </c>
      <c r="AX737" s="4" t="str">
        <f ca="1"/>
        <v/>
      </c>
      <c r="AY737" s="4" t="str">
        <f ca="1">IFERROR(VLOOKUP(AW737,$A:$C,4,0),"")</f>
        <v/>
      </c>
    </row>
    <row r="738" spans="1:5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 s="20"/>
      <c r="Q738" s="4" t="str" cm="1">
        <f t="array" ref="Q738">IFERROR(INDEX($A$4:$N$1000,SMALL(IF((INDEX(MID($A$4:$N$1000,1,2),,11)&lt;&gt;"NN")*(INDEX($A$4:$N$1000,,13)&gt;=100)*(INDEX($A$4:$N$1000,,13)&lt;&gt;""),MATCH(ROW($A$4:$N$1000),ROW($A$4:$N$1000)),""),ROWS($A$4:A738)),COLUMNS($A$1:A735)),"")</f>
        <v/>
      </c>
      <c r="R738" s="4" t="str">
        <f>IFERROR(VLOOKUP(Q738,$A:$N,13,0),"")</f>
        <v/>
      </c>
      <c r="S738" s="4" t="str">
        <f ca="1"/>
        <v/>
      </c>
      <c r="T738" s="4" t="str">
        <f ca="1"/>
        <v/>
      </c>
      <c r="U738" s="4" t="str">
        <f t="shared" ca="1" si="63"/>
        <v/>
      </c>
      <c r="X738" s="4" t="str">
        <f>IFERROR(VLOOKUP(V738,$A:$C,4,0),"")</f>
        <v/>
      </c>
      <c r="AA738" s="4" t="str">
        <f t="shared" si="64"/>
        <v/>
      </c>
      <c r="AB738" s="8" t="str" cm="1">
        <f t="array" ref="AB738">IFERROR(INDEX($A$4:$N$1000,SMALL(IF((INDEX(MID($A$4:$N$1000,1,2),,11)&lt;&gt;"NN")*(INDEX($A$4:$N$1000,,13)&gt;=50)*(INDEX($A$4:$N$1000,,13)&lt;100)*(INDEX($A$4:$N$1000,,13)&lt;&gt;""),MATCH(ROW($A$4:$N$1000),ROW($A$4:$N$1000)),""),ROWS($A$4:A738)),COLUMNS($A$1:A735)),"")</f>
        <v/>
      </c>
      <c r="AC738" s="4" t="str">
        <f>IFERROR(VLOOKUP(AB738,$A:$N,13,0),"")</f>
        <v/>
      </c>
      <c r="AD738" s="4" t="str">
        <f ca="1"/>
        <v/>
      </c>
      <c r="AE738" s="4" t="str">
        <f ca="1"/>
        <v/>
      </c>
      <c r="AF738" s="4" t="str">
        <f t="shared" ca="1" si="65"/>
        <v/>
      </c>
      <c r="AI738" s="4" t="str">
        <f>IFERROR(VLOOKUP(AG738,$A:$C,4,0),"")</f>
        <v/>
      </c>
      <c r="AL738" s="4" t="str">
        <f>IFERROR(VLOOKUP(AJ738,$A:$C,4,0),"")</f>
        <v/>
      </c>
      <c r="AM738" s="8" t="str" cm="1">
        <f t="array" ref="AM738">IFERROR(INDEX($A$4:$N$1000,SMALL(IF((INDEX(MID($A$4:$N$1000,1,2),,11)&lt;&gt;"NN")*(INDEX($A$4:$N$1000,,13)&gt;=0)*(INDEX($A$4:$N$1000,,13)&lt;50)*(INDEX($A$4:$N$1000,,13)&lt;&gt;""),MATCH(ROW($A$4:$N$1000),ROW($A$4:$N$1000)),""),ROWS($A$4:A738)),COLUMNS($A$1:A735)),"")</f>
        <v/>
      </c>
      <c r="AN738" s="4" t="str">
        <f>IFERROR(VLOOKUP(AM738,$A:$N,13,0),"")</f>
        <v/>
      </c>
      <c r="AO738" s="4" t="str">
        <f ca="1"/>
        <v/>
      </c>
      <c r="AP738" s="4" t="str">
        <f ca="1"/>
        <v/>
      </c>
      <c r="AQ738" s="4" t="str">
        <f t="shared" ca="1" si="66"/>
        <v/>
      </c>
      <c r="AT738" s="4" t="str">
        <f>IFERROR(VLOOKUP(AR738,$A:$C,4,0),"")</f>
        <v/>
      </c>
      <c r="AU738" s="8" t="str" cm="1">
        <f t="array" ref="AU738">IFERROR(INDEX($A$4:$N$1000,SMALL(IF((INDEX(MID($A$4:$N$1000,1,2),,11)="NN")*(INDEX($A$4:$N$1000,,13)&gt;=0)*(INDEX($A$4:$N$1000,,13)&lt;&gt;""),MATCH(ROW($A$4:$N$1000),ROW($A$4:$N$1000)),""),ROWS($A$4:A738)),COLUMNS($A$1:A735)),"")</f>
        <v/>
      </c>
      <c r="AV738" s="4" t="str">
        <f>IFERROR(VLOOKUP(AU738,$A:$N,13,0),"")</f>
        <v/>
      </c>
      <c r="AW738" s="4" t="str">
        <f ca="1"/>
        <v/>
      </c>
      <c r="AX738" s="4" t="str">
        <f ca="1"/>
        <v/>
      </c>
      <c r="AY738" s="4" t="str">
        <f ca="1">IFERROR(VLOOKUP(AW738,$A:$C,4,0),"")</f>
        <v/>
      </c>
    </row>
    <row r="739" spans="1:5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 s="20"/>
      <c r="Q739" s="4" t="str" cm="1">
        <f t="array" ref="Q739">IFERROR(INDEX($A$4:$N$1000,SMALL(IF((INDEX(MID($A$4:$N$1000,1,2),,11)&lt;&gt;"NN")*(INDEX($A$4:$N$1000,,13)&gt;=100)*(INDEX($A$4:$N$1000,,13)&lt;&gt;""),MATCH(ROW($A$4:$N$1000),ROW($A$4:$N$1000)),""),ROWS($A$4:A739)),COLUMNS($A$1:A736)),"")</f>
        <v/>
      </c>
      <c r="R739" s="4" t="str">
        <f>IFERROR(VLOOKUP(Q739,$A:$N,13,0),"")</f>
        <v/>
      </c>
      <c r="S739" s="4" t="str">
        <f ca="1"/>
        <v/>
      </c>
      <c r="T739" s="4" t="str">
        <f ca="1"/>
        <v/>
      </c>
      <c r="U739" s="4" t="str">
        <f t="shared" ca="1" si="63"/>
        <v/>
      </c>
      <c r="X739" s="4" t="str">
        <f>IFERROR(VLOOKUP(V739,$A:$C,4,0),"")</f>
        <v/>
      </c>
      <c r="AA739" s="4" t="str">
        <f t="shared" si="64"/>
        <v/>
      </c>
      <c r="AB739" s="8" t="str" cm="1">
        <f t="array" ref="AB739">IFERROR(INDEX($A$4:$N$1000,SMALL(IF((INDEX(MID($A$4:$N$1000,1,2),,11)&lt;&gt;"NN")*(INDEX($A$4:$N$1000,,13)&gt;=50)*(INDEX($A$4:$N$1000,,13)&lt;100)*(INDEX($A$4:$N$1000,,13)&lt;&gt;""),MATCH(ROW($A$4:$N$1000),ROW($A$4:$N$1000)),""),ROWS($A$4:A739)),COLUMNS($A$1:A736)),"")</f>
        <v/>
      </c>
      <c r="AC739" s="4" t="str">
        <f>IFERROR(VLOOKUP(AB739,$A:$N,13,0),"")</f>
        <v/>
      </c>
      <c r="AD739" s="4" t="str">
        <f ca="1"/>
        <v/>
      </c>
      <c r="AE739" s="4" t="str">
        <f ca="1"/>
        <v/>
      </c>
      <c r="AF739" s="4" t="str">
        <f t="shared" ca="1" si="65"/>
        <v/>
      </c>
      <c r="AI739" s="4" t="str">
        <f>IFERROR(VLOOKUP(AG739,$A:$C,4,0),"")</f>
        <v/>
      </c>
      <c r="AL739" s="4" t="str">
        <f>IFERROR(VLOOKUP(AJ739,$A:$C,4,0),"")</f>
        <v/>
      </c>
      <c r="AM739" s="8" t="str" cm="1">
        <f t="array" ref="AM739">IFERROR(INDEX($A$4:$N$1000,SMALL(IF((INDEX(MID($A$4:$N$1000,1,2),,11)&lt;&gt;"NN")*(INDEX($A$4:$N$1000,,13)&gt;=0)*(INDEX($A$4:$N$1000,,13)&lt;50)*(INDEX($A$4:$N$1000,,13)&lt;&gt;""),MATCH(ROW($A$4:$N$1000),ROW($A$4:$N$1000)),""),ROWS($A$4:A739)),COLUMNS($A$1:A736)),"")</f>
        <v/>
      </c>
      <c r="AN739" s="4" t="str">
        <f>IFERROR(VLOOKUP(AM739,$A:$N,13,0),"")</f>
        <v/>
      </c>
      <c r="AO739" s="4" t="str">
        <f ca="1"/>
        <v/>
      </c>
      <c r="AP739" s="4" t="str">
        <f ca="1"/>
        <v/>
      </c>
      <c r="AQ739" s="4" t="str">
        <f t="shared" ca="1" si="66"/>
        <v/>
      </c>
      <c r="AT739" s="4" t="str">
        <f>IFERROR(VLOOKUP(AR739,$A:$C,4,0),"")</f>
        <v/>
      </c>
      <c r="AU739" s="8" t="str" cm="1">
        <f t="array" ref="AU739">IFERROR(INDEX($A$4:$N$1000,SMALL(IF((INDEX(MID($A$4:$N$1000,1,2),,11)="NN")*(INDEX($A$4:$N$1000,,13)&gt;=0)*(INDEX($A$4:$N$1000,,13)&lt;&gt;""),MATCH(ROW($A$4:$N$1000),ROW($A$4:$N$1000)),""),ROWS($A$4:A739)),COLUMNS($A$1:A736)),"")</f>
        <v/>
      </c>
      <c r="AV739" s="4" t="str">
        <f>IFERROR(VLOOKUP(AU739,$A:$N,13,0),"")</f>
        <v/>
      </c>
      <c r="AW739" s="4" t="str">
        <f ca="1"/>
        <v/>
      </c>
      <c r="AX739" s="4" t="str">
        <f ca="1"/>
        <v/>
      </c>
      <c r="AY739" s="4" t="str">
        <f ca="1">IFERROR(VLOOKUP(AW739,$A:$C,4,0),"")</f>
        <v/>
      </c>
    </row>
    <row r="740" spans="1:5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 s="20"/>
      <c r="Q740" s="4" t="str" cm="1">
        <f t="array" ref="Q740">IFERROR(INDEX($A$4:$N$1000,SMALL(IF((INDEX(MID($A$4:$N$1000,1,2),,11)&lt;&gt;"NN")*(INDEX($A$4:$N$1000,,13)&gt;=100)*(INDEX($A$4:$N$1000,,13)&lt;&gt;""),MATCH(ROW($A$4:$N$1000),ROW($A$4:$N$1000)),""),ROWS($A$4:A740)),COLUMNS($A$1:A737)),"")</f>
        <v/>
      </c>
      <c r="R740" s="4" t="str">
        <f>IFERROR(VLOOKUP(Q740,$A:$N,13,0),"")</f>
        <v/>
      </c>
      <c r="S740" s="4" t="str">
        <f ca="1"/>
        <v/>
      </c>
      <c r="T740" s="4" t="str">
        <f ca="1"/>
        <v/>
      </c>
      <c r="U740" s="4" t="str">
        <f t="shared" ca="1" si="63"/>
        <v/>
      </c>
      <c r="X740" s="4" t="str">
        <f>IFERROR(VLOOKUP(V740,$A:$C,4,0),"")</f>
        <v/>
      </c>
      <c r="AA740" s="4" t="str">
        <f t="shared" si="64"/>
        <v/>
      </c>
      <c r="AB740" s="8" t="str" cm="1">
        <f t="array" ref="AB740">IFERROR(INDEX($A$4:$N$1000,SMALL(IF((INDEX(MID($A$4:$N$1000,1,2),,11)&lt;&gt;"NN")*(INDEX($A$4:$N$1000,,13)&gt;=50)*(INDEX($A$4:$N$1000,,13)&lt;100)*(INDEX($A$4:$N$1000,,13)&lt;&gt;""),MATCH(ROW($A$4:$N$1000),ROW($A$4:$N$1000)),""),ROWS($A$4:A740)),COLUMNS($A$1:A737)),"")</f>
        <v/>
      </c>
      <c r="AC740" s="4" t="str">
        <f>IFERROR(VLOOKUP(AB740,$A:$N,13,0),"")</f>
        <v/>
      </c>
      <c r="AD740" s="4" t="str">
        <f ca="1"/>
        <v/>
      </c>
      <c r="AE740" s="4" t="str">
        <f ca="1"/>
        <v/>
      </c>
      <c r="AF740" s="4" t="str">
        <f t="shared" ca="1" si="65"/>
        <v/>
      </c>
      <c r="AI740" s="4" t="str">
        <f>IFERROR(VLOOKUP(AG740,$A:$C,4,0),"")</f>
        <v/>
      </c>
      <c r="AL740" s="4" t="str">
        <f>IFERROR(VLOOKUP(AJ740,$A:$C,4,0),"")</f>
        <v/>
      </c>
      <c r="AM740" s="8" t="str" cm="1">
        <f t="array" ref="AM740">IFERROR(INDEX($A$4:$N$1000,SMALL(IF((INDEX(MID($A$4:$N$1000,1,2),,11)&lt;&gt;"NN")*(INDEX($A$4:$N$1000,,13)&gt;=0)*(INDEX($A$4:$N$1000,,13)&lt;50)*(INDEX($A$4:$N$1000,,13)&lt;&gt;""),MATCH(ROW($A$4:$N$1000),ROW($A$4:$N$1000)),""),ROWS($A$4:A740)),COLUMNS($A$1:A737)),"")</f>
        <v/>
      </c>
      <c r="AN740" s="4" t="str">
        <f>IFERROR(VLOOKUP(AM740,$A:$N,13,0),"")</f>
        <v/>
      </c>
      <c r="AO740" s="4" t="str">
        <f ca="1"/>
        <v/>
      </c>
      <c r="AP740" s="4" t="str">
        <f ca="1"/>
        <v/>
      </c>
      <c r="AQ740" s="4" t="str">
        <f t="shared" ca="1" si="66"/>
        <v/>
      </c>
      <c r="AT740" s="4" t="str">
        <f>IFERROR(VLOOKUP(AR740,$A:$C,4,0),"")</f>
        <v/>
      </c>
      <c r="AU740" s="8" t="str" cm="1">
        <f t="array" ref="AU740">IFERROR(INDEX($A$4:$N$1000,SMALL(IF((INDEX(MID($A$4:$N$1000,1,2),,11)="NN")*(INDEX($A$4:$N$1000,,13)&gt;=0)*(INDEX($A$4:$N$1000,,13)&lt;&gt;""),MATCH(ROW($A$4:$N$1000),ROW($A$4:$N$1000)),""),ROWS($A$4:A740)),COLUMNS($A$1:A737)),"")</f>
        <v/>
      </c>
      <c r="AV740" s="4" t="str">
        <f>IFERROR(VLOOKUP(AU740,$A:$N,13,0),"")</f>
        <v/>
      </c>
      <c r="AW740" s="4" t="str">
        <f ca="1"/>
        <v/>
      </c>
      <c r="AX740" s="4" t="str">
        <f ca="1"/>
        <v/>
      </c>
      <c r="AY740" s="4" t="str">
        <f ca="1">IFERROR(VLOOKUP(AW740,$A:$C,4,0),"")</f>
        <v/>
      </c>
    </row>
    <row r="741" spans="1:5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 s="20"/>
      <c r="Q741" s="4" t="str" cm="1">
        <f t="array" ref="Q741">IFERROR(INDEX($A$4:$N$1000,SMALL(IF((INDEX(MID($A$4:$N$1000,1,2),,11)&lt;&gt;"NN")*(INDEX($A$4:$N$1000,,13)&gt;=100)*(INDEX($A$4:$N$1000,,13)&lt;&gt;""),MATCH(ROW($A$4:$N$1000),ROW($A$4:$N$1000)),""),ROWS($A$4:A741)),COLUMNS($A$1:A738)),"")</f>
        <v/>
      </c>
      <c r="R741" s="4" t="str">
        <f>IFERROR(VLOOKUP(Q741,$A:$N,13,0),"")</f>
        <v/>
      </c>
      <c r="S741" s="4" t="str">
        <f ca="1"/>
        <v/>
      </c>
      <c r="T741" s="4" t="str">
        <f ca="1"/>
        <v/>
      </c>
      <c r="U741" s="4" t="str">
        <f t="shared" ca="1" si="63"/>
        <v/>
      </c>
      <c r="X741" s="4" t="str">
        <f>IFERROR(VLOOKUP(V741,$A:$C,4,0),"")</f>
        <v/>
      </c>
      <c r="AA741" s="4" t="str">
        <f t="shared" si="64"/>
        <v/>
      </c>
      <c r="AB741" s="8" t="str" cm="1">
        <f t="array" ref="AB741">IFERROR(INDEX($A$4:$N$1000,SMALL(IF((INDEX(MID($A$4:$N$1000,1,2),,11)&lt;&gt;"NN")*(INDEX($A$4:$N$1000,,13)&gt;=50)*(INDEX($A$4:$N$1000,,13)&lt;100)*(INDEX($A$4:$N$1000,,13)&lt;&gt;""),MATCH(ROW($A$4:$N$1000),ROW($A$4:$N$1000)),""),ROWS($A$4:A741)),COLUMNS($A$1:A738)),"")</f>
        <v/>
      </c>
      <c r="AC741" s="4" t="str">
        <f>IFERROR(VLOOKUP(AB741,$A:$N,13,0),"")</f>
        <v/>
      </c>
      <c r="AD741" s="4" t="str">
        <f ca="1"/>
        <v/>
      </c>
      <c r="AE741" s="4" t="str">
        <f ca="1"/>
        <v/>
      </c>
      <c r="AF741" s="4" t="str">
        <f t="shared" ca="1" si="65"/>
        <v/>
      </c>
      <c r="AI741" s="4" t="str">
        <f>IFERROR(VLOOKUP(AG741,$A:$C,4,0),"")</f>
        <v/>
      </c>
      <c r="AL741" s="4" t="str">
        <f>IFERROR(VLOOKUP(AJ741,$A:$C,4,0),"")</f>
        <v/>
      </c>
      <c r="AM741" s="8" t="str" cm="1">
        <f t="array" ref="AM741">IFERROR(INDEX($A$4:$N$1000,SMALL(IF((INDEX(MID($A$4:$N$1000,1,2),,11)&lt;&gt;"NN")*(INDEX($A$4:$N$1000,,13)&gt;=0)*(INDEX($A$4:$N$1000,,13)&lt;50)*(INDEX($A$4:$N$1000,,13)&lt;&gt;""),MATCH(ROW($A$4:$N$1000),ROW($A$4:$N$1000)),""),ROWS($A$4:A741)),COLUMNS($A$1:A738)),"")</f>
        <v/>
      </c>
      <c r="AN741" s="4" t="str">
        <f>IFERROR(VLOOKUP(AM741,$A:$N,13,0),"")</f>
        <v/>
      </c>
      <c r="AO741" s="4" t="str">
        <f ca="1"/>
        <v/>
      </c>
      <c r="AP741" s="4" t="str">
        <f ca="1"/>
        <v/>
      </c>
      <c r="AQ741" s="4" t="str">
        <f t="shared" ca="1" si="66"/>
        <v/>
      </c>
      <c r="AT741" s="4" t="str">
        <f>IFERROR(VLOOKUP(AR741,$A:$C,4,0),"")</f>
        <v/>
      </c>
      <c r="AU741" s="8" t="str" cm="1">
        <f t="array" ref="AU741">IFERROR(INDEX($A$4:$N$1000,SMALL(IF((INDEX(MID($A$4:$N$1000,1,2),,11)="NN")*(INDEX($A$4:$N$1000,,13)&gt;=0)*(INDEX($A$4:$N$1000,,13)&lt;&gt;""),MATCH(ROW($A$4:$N$1000),ROW($A$4:$N$1000)),""),ROWS($A$4:A741)),COLUMNS($A$1:A738)),"")</f>
        <v/>
      </c>
      <c r="AV741" s="4" t="str">
        <f>IFERROR(VLOOKUP(AU741,$A:$N,13,0),"")</f>
        <v/>
      </c>
      <c r="AW741" s="4" t="str">
        <f ca="1"/>
        <v/>
      </c>
      <c r="AX741" s="4" t="str">
        <f ca="1"/>
        <v/>
      </c>
      <c r="AY741" s="4" t="str">
        <f ca="1">IFERROR(VLOOKUP(AW741,$A:$C,4,0),"")</f>
        <v/>
      </c>
    </row>
    <row r="742" spans="1:5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 s="20"/>
      <c r="Q742" s="4" t="str" cm="1">
        <f t="array" ref="Q742">IFERROR(INDEX($A$4:$N$1000,SMALL(IF((INDEX(MID($A$4:$N$1000,1,2),,11)&lt;&gt;"NN")*(INDEX($A$4:$N$1000,,13)&gt;=100)*(INDEX($A$4:$N$1000,,13)&lt;&gt;""),MATCH(ROW($A$4:$N$1000),ROW($A$4:$N$1000)),""),ROWS($A$4:A742)),COLUMNS($A$1:A739)),"")</f>
        <v/>
      </c>
      <c r="R742" s="4" t="str">
        <f>IFERROR(VLOOKUP(Q742,$A:$N,13,0),"")</f>
        <v/>
      </c>
      <c r="S742" s="4" t="str">
        <f ca="1"/>
        <v/>
      </c>
      <c r="T742" s="4" t="str">
        <f ca="1"/>
        <v/>
      </c>
      <c r="U742" s="4" t="str">
        <f t="shared" ca="1" si="63"/>
        <v/>
      </c>
      <c r="X742" s="4" t="str">
        <f>IFERROR(VLOOKUP(V742,$A:$C,4,0),"")</f>
        <v/>
      </c>
      <c r="AA742" s="4" t="str">
        <f t="shared" si="64"/>
        <v/>
      </c>
      <c r="AB742" s="8" t="str" cm="1">
        <f t="array" ref="AB742">IFERROR(INDEX($A$4:$N$1000,SMALL(IF((INDEX(MID($A$4:$N$1000,1,2),,11)&lt;&gt;"NN")*(INDEX($A$4:$N$1000,,13)&gt;=50)*(INDEX($A$4:$N$1000,,13)&lt;100)*(INDEX($A$4:$N$1000,,13)&lt;&gt;""),MATCH(ROW($A$4:$N$1000),ROW($A$4:$N$1000)),""),ROWS($A$4:A742)),COLUMNS($A$1:A739)),"")</f>
        <v/>
      </c>
      <c r="AC742" s="4" t="str">
        <f>IFERROR(VLOOKUP(AB742,$A:$N,13,0),"")</f>
        <v/>
      </c>
      <c r="AD742" s="4" t="str">
        <f ca="1"/>
        <v/>
      </c>
      <c r="AE742" s="4" t="str">
        <f ca="1"/>
        <v/>
      </c>
      <c r="AF742" s="4" t="str">
        <f t="shared" ca="1" si="65"/>
        <v/>
      </c>
      <c r="AI742" s="4" t="str">
        <f>IFERROR(VLOOKUP(AG742,$A:$C,4,0),"")</f>
        <v/>
      </c>
      <c r="AL742" s="4" t="str">
        <f>IFERROR(VLOOKUP(AJ742,$A:$C,4,0),"")</f>
        <v/>
      </c>
      <c r="AM742" s="8" t="str" cm="1">
        <f t="array" ref="AM742">IFERROR(INDEX($A$4:$N$1000,SMALL(IF((INDEX(MID($A$4:$N$1000,1,2),,11)&lt;&gt;"NN")*(INDEX($A$4:$N$1000,,13)&gt;=0)*(INDEX($A$4:$N$1000,,13)&lt;50)*(INDEX($A$4:$N$1000,,13)&lt;&gt;""),MATCH(ROW($A$4:$N$1000),ROW($A$4:$N$1000)),""),ROWS($A$4:A742)),COLUMNS($A$1:A739)),"")</f>
        <v/>
      </c>
      <c r="AN742" s="4" t="str">
        <f>IFERROR(VLOOKUP(AM742,$A:$N,13,0),"")</f>
        <v/>
      </c>
      <c r="AO742" s="4" t="str">
        <f ca="1"/>
        <v/>
      </c>
      <c r="AP742" s="4" t="str">
        <f ca="1"/>
        <v/>
      </c>
      <c r="AQ742" s="4" t="str">
        <f t="shared" ca="1" si="66"/>
        <v/>
      </c>
      <c r="AT742" s="4" t="str">
        <f>IFERROR(VLOOKUP(AR742,$A:$C,4,0),"")</f>
        <v/>
      </c>
      <c r="AU742" s="8" t="str" cm="1">
        <f t="array" ref="AU742">IFERROR(INDEX($A$4:$N$1000,SMALL(IF((INDEX(MID($A$4:$N$1000,1,2),,11)="NN")*(INDEX($A$4:$N$1000,,13)&gt;=0)*(INDEX($A$4:$N$1000,,13)&lt;&gt;""),MATCH(ROW($A$4:$N$1000),ROW($A$4:$N$1000)),""),ROWS($A$4:A742)),COLUMNS($A$1:A739)),"")</f>
        <v/>
      </c>
      <c r="AV742" s="4" t="str">
        <f>IFERROR(VLOOKUP(AU742,$A:$N,13,0),"")</f>
        <v/>
      </c>
      <c r="AW742" s="4" t="str">
        <f ca="1"/>
        <v/>
      </c>
      <c r="AX742" s="4" t="str">
        <f ca="1"/>
        <v/>
      </c>
      <c r="AY742" s="4" t="str">
        <f ca="1">IFERROR(VLOOKUP(AW742,$A:$C,4,0),"")</f>
        <v/>
      </c>
    </row>
    <row r="743" spans="1:5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 s="20"/>
      <c r="Q743" s="4" t="str" cm="1">
        <f t="array" ref="Q743">IFERROR(INDEX($A$4:$N$1000,SMALL(IF((INDEX(MID($A$4:$N$1000,1,2),,11)&lt;&gt;"NN")*(INDEX($A$4:$N$1000,,13)&gt;=100)*(INDEX($A$4:$N$1000,,13)&lt;&gt;""),MATCH(ROW($A$4:$N$1000),ROW($A$4:$N$1000)),""),ROWS($A$4:A743)),COLUMNS($A$1:A740)),"")</f>
        <v/>
      </c>
      <c r="R743" s="4" t="str">
        <f>IFERROR(VLOOKUP(Q743,$A:$N,13,0),"")</f>
        <v/>
      </c>
      <c r="S743" s="4" t="str">
        <f ca="1"/>
        <v/>
      </c>
      <c r="T743" s="4" t="str">
        <f ca="1"/>
        <v/>
      </c>
      <c r="U743" s="4" t="str">
        <f t="shared" ca="1" si="63"/>
        <v/>
      </c>
      <c r="X743" s="4" t="str">
        <f>IFERROR(VLOOKUP(V743,$A:$C,4,0),"")</f>
        <v/>
      </c>
      <c r="AA743" s="4" t="str">
        <f t="shared" si="64"/>
        <v/>
      </c>
      <c r="AB743" s="8" t="str" cm="1">
        <f t="array" ref="AB743">IFERROR(INDEX($A$4:$N$1000,SMALL(IF((INDEX(MID($A$4:$N$1000,1,2),,11)&lt;&gt;"NN")*(INDEX($A$4:$N$1000,,13)&gt;=50)*(INDEX($A$4:$N$1000,,13)&lt;100)*(INDEX($A$4:$N$1000,,13)&lt;&gt;""),MATCH(ROW($A$4:$N$1000),ROW($A$4:$N$1000)),""),ROWS($A$4:A743)),COLUMNS($A$1:A740)),"")</f>
        <v/>
      </c>
      <c r="AC743" s="4" t="str">
        <f>IFERROR(VLOOKUP(AB743,$A:$N,13,0),"")</f>
        <v/>
      </c>
      <c r="AD743" s="4" t="str">
        <f ca="1"/>
        <v/>
      </c>
      <c r="AE743" s="4" t="str">
        <f ca="1"/>
        <v/>
      </c>
      <c r="AF743" s="4" t="str">
        <f t="shared" ca="1" si="65"/>
        <v/>
      </c>
      <c r="AI743" s="4" t="str">
        <f>IFERROR(VLOOKUP(AG743,$A:$C,4,0),"")</f>
        <v/>
      </c>
      <c r="AL743" s="4" t="str">
        <f>IFERROR(VLOOKUP(AJ743,$A:$C,4,0),"")</f>
        <v/>
      </c>
      <c r="AM743" s="8" t="str" cm="1">
        <f t="array" ref="AM743">IFERROR(INDEX($A$4:$N$1000,SMALL(IF((INDEX(MID($A$4:$N$1000,1,2),,11)&lt;&gt;"NN")*(INDEX($A$4:$N$1000,,13)&gt;=0)*(INDEX($A$4:$N$1000,,13)&lt;50)*(INDEX($A$4:$N$1000,,13)&lt;&gt;""),MATCH(ROW($A$4:$N$1000),ROW($A$4:$N$1000)),""),ROWS($A$4:A743)),COLUMNS($A$1:A740)),"")</f>
        <v/>
      </c>
      <c r="AN743" s="4" t="str">
        <f>IFERROR(VLOOKUP(AM743,$A:$N,13,0),"")</f>
        <v/>
      </c>
      <c r="AO743" s="4" t="str">
        <f ca="1"/>
        <v/>
      </c>
      <c r="AP743" s="4" t="str">
        <f ca="1"/>
        <v/>
      </c>
      <c r="AQ743" s="4" t="str">
        <f t="shared" ca="1" si="66"/>
        <v/>
      </c>
      <c r="AT743" s="4" t="str">
        <f>IFERROR(VLOOKUP(AR743,$A:$C,4,0),"")</f>
        <v/>
      </c>
      <c r="AU743" s="8" t="str" cm="1">
        <f t="array" ref="AU743">IFERROR(INDEX($A$4:$N$1000,SMALL(IF((INDEX(MID($A$4:$N$1000,1,2),,11)="NN")*(INDEX($A$4:$N$1000,,13)&gt;=0)*(INDEX($A$4:$N$1000,,13)&lt;&gt;""),MATCH(ROW($A$4:$N$1000),ROW($A$4:$N$1000)),""),ROWS($A$4:A743)),COLUMNS($A$1:A740)),"")</f>
        <v/>
      </c>
      <c r="AV743" s="4" t="str">
        <f>IFERROR(VLOOKUP(AU743,$A:$N,13,0),"")</f>
        <v/>
      </c>
      <c r="AW743" s="4" t="str">
        <f ca="1"/>
        <v/>
      </c>
      <c r="AX743" s="4" t="str">
        <f ca="1"/>
        <v/>
      </c>
      <c r="AY743" s="4" t="str">
        <f ca="1">IFERROR(VLOOKUP(AW743,$A:$C,4,0),"")</f>
        <v/>
      </c>
    </row>
    <row r="744" spans="1:5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 s="20"/>
      <c r="Q744" s="4" t="str" cm="1">
        <f t="array" ref="Q744">IFERROR(INDEX($A$4:$N$1000,SMALL(IF((INDEX(MID($A$4:$N$1000,1,2),,11)&lt;&gt;"NN")*(INDEX($A$4:$N$1000,,13)&gt;=100)*(INDEX($A$4:$N$1000,,13)&lt;&gt;""),MATCH(ROW($A$4:$N$1000),ROW($A$4:$N$1000)),""),ROWS($A$4:A744)),COLUMNS($A$1:A741)),"")</f>
        <v/>
      </c>
      <c r="R744" s="4" t="str">
        <f>IFERROR(VLOOKUP(Q744,$A:$N,13,0),"")</f>
        <v/>
      </c>
      <c r="S744" s="4" t="str">
        <f ca="1"/>
        <v/>
      </c>
      <c r="T744" s="4" t="str">
        <f ca="1"/>
        <v/>
      </c>
      <c r="U744" s="4" t="str">
        <f t="shared" ca="1" si="63"/>
        <v/>
      </c>
      <c r="X744" s="4" t="str">
        <f>IFERROR(VLOOKUP(V744,$A:$C,4,0),"")</f>
        <v/>
      </c>
      <c r="AA744" s="4" t="str">
        <f t="shared" si="64"/>
        <v/>
      </c>
      <c r="AB744" s="8" t="str" cm="1">
        <f t="array" ref="AB744">IFERROR(INDEX($A$4:$N$1000,SMALL(IF((INDEX(MID($A$4:$N$1000,1,2),,11)&lt;&gt;"NN")*(INDEX($A$4:$N$1000,,13)&gt;=50)*(INDEX($A$4:$N$1000,,13)&lt;100)*(INDEX($A$4:$N$1000,,13)&lt;&gt;""),MATCH(ROW($A$4:$N$1000),ROW($A$4:$N$1000)),""),ROWS($A$4:A744)),COLUMNS($A$1:A741)),"")</f>
        <v/>
      </c>
      <c r="AC744" s="4" t="str">
        <f>IFERROR(VLOOKUP(AB744,$A:$N,13,0),"")</f>
        <v/>
      </c>
      <c r="AD744" s="4" t="str">
        <f ca="1"/>
        <v/>
      </c>
      <c r="AE744" s="4" t="str">
        <f ca="1"/>
        <v/>
      </c>
      <c r="AF744" s="4" t="str">
        <f t="shared" ca="1" si="65"/>
        <v/>
      </c>
      <c r="AI744" s="4" t="str">
        <f>IFERROR(VLOOKUP(AG744,$A:$C,4,0),"")</f>
        <v/>
      </c>
      <c r="AL744" s="4" t="str">
        <f>IFERROR(VLOOKUP(AJ744,$A:$C,4,0),"")</f>
        <v/>
      </c>
      <c r="AM744" s="8" t="str" cm="1">
        <f t="array" ref="AM744">IFERROR(INDEX($A$4:$N$1000,SMALL(IF((INDEX(MID($A$4:$N$1000,1,2),,11)&lt;&gt;"NN")*(INDEX($A$4:$N$1000,,13)&gt;=0)*(INDEX($A$4:$N$1000,,13)&lt;50)*(INDEX($A$4:$N$1000,,13)&lt;&gt;""),MATCH(ROW($A$4:$N$1000),ROW($A$4:$N$1000)),""),ROWS($A$4:A744)),COLUMNS($A$1:A741)),"")</f>
        <v/>
      </c>
      <c r="AN744" s="4" t="str">
        <f>IFERROR(VLOOKUP(AM744,$A:$N,13,0),"")</f>
        <v/>
      </c>
      <c r="AO744" s="4" t="str">
        <f ca="1"/>
        <v/>
      </c>
      <c r="AP744" s="4" t="str">
        <f ca="1"/>
        <v/>
      </c>
      <c r="AQ744" s="4" t="str">
        <f t="shared" ca="1" si="66"/>
        <v/>
      </c>
      <c r="AT744" s="4" t="str">
        <f>IFERROR(VLOOKUP(AR744,$A:$C,4,0),"")</f>
        <v/>
      </c>
      <c r="AU744" s="8" t="str" cm="1">
        <f t="array" ref="AU744">IFERROR(INDEX($A$4:$N$1000,SMALL(IF((INDEX(MID($A$4:$N$1000,1,2),,11)="NN")*(INDEX($A$4:$N$1000,,13)&gt;=0)*(INDEX($A$4:$N$1000,,13)&lt;&gt;""),MATCH(ROW($A$4:$N$1000),ROW($A$4:$N$1000)),""),ROWS($A$4:A744)),COLUMNS($A$1:A741)),"")</f>
        <v/>
      </c>
      <c r="AV744" s="4" t="str">
        <f>IFERROR(VLOOKUP(AU744,$A:$N,13,0),"")</f>
        <v/>
      </c>
      <c r="AW744" s="4" t="str">
        <f ca="1"/>
        <v/>
      </c>
      <c r="AX744" s="4" t="str">
        <f ca="1"/>
        <v/>
      </c>
      <c r="AY744" s="4" t="str">
        <f ca="1">IFERROR(VLOOKUP(AW744,$A:$C,4,0),"")</f>
        <v/>
      </c>
    </row>
    <row r="745" spans="1:5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 s="20"/>
      <c r="Q745" s="4" t="str" cm="1">
        <f t="array" ref="Q745">IFERROR(INDEX($A$4:$N$1000,SMALL(IF((INDEX(MID($A$4:$N$1000,1,2),,11)&lt;&gt;"NN")*(INDEX($A$4:$N$1000,,13)&gt;=100)*(INDEX($A$4:$N$1000,,13)&lt;&gt;""),MATCH(ROW($A$4:$N$1000),ROW($A$4:$N$1000)),""),ROWS($A$4:A745)),COLUMNS($A$1:A742)),"")</f>
        <v/>
      </c>
      <c r="R745" s="4" t="str">
        <f>IFERROR(VLOOKUP(Q745,$A:$N,13,0),"")</f>
        <v/>
      </c>
      <c r="S745" s="4" t="str">
        <f ca="1"/>
        <v/>
      </c>
      <c r="T745" s="4" t="str">
        <f ca="1"/>
        <v/>
      </c>
      <c r="U745" s="4" t="str">
        <f t="shared" ca="1" si="63"/>
        <v/>
      </c>
      <c r="X745" s="4" t="str">
        <f>IFERROR(VLOOKUP(V745,$A:$C,4,0),"")</f>
        <v/>
      </c>
      <c r="AA745" s="4" t="str">
        <f t="shared" si="64"/>
        <v/>
      </c>
      <c r="AB745" s="8" t="str" cm="1">
        <f t="array" ref="AB745">IFERROR(INDEX($A$4:$N$1000,SMALL(IF((INDEX(MID($A$4:$N$1000,1,2),,11)&lt;&gt;"NN")*(INDEX($A$4:$N$1000,,13)&gt;=50)*(INDEX($A$4:$N$1000,,13)&lt;100)*(INDEX($A$4:$N$1000,,13)&lt;&gt;""),MATCH(ROW($A$4:$N$1000),ROW($A$4:$N$1000)),""),ROWS($A$4:A745)),COLUMNS($A$1:A742)),"")</f>
        <v/>
      </c>
      <c r="AC745" s="4" t="str">
        <f>IFERROR(VLOOKUP(AB745,$A:$N,13,0),"")</f>
        <v/>
      </c>
      <c r="AD745" s="4" t="str">
        <f ca="1"/>
        <v/>
      </c>
      <c r="AE745" s="4" t="str">
        <f ca="1"/>
        <v/>
      </c>
      <c r="AF745" s="4" t="str">
        <f t="shared" ca="1" si="65"/>
        <v/>
      </c>
      <c r="AI745" s="4" t="str">
        <f>IFERROR(VLOOKUP(AG745,$A:$C,4,0),"")</f>
        <v/>
      </c>
      <c r="AL745" s="4" t="str">
        <f>IFERROR(VLOOKUP(AJ745,$A:$C,4,0),"")</f>
        <v/>
      </c>
      <c r="AM745" s="8" t="str" cm="1">
        <f t="array" ref="AM745">IFERROR(INDEX($A$4:$N$1000,SMALL(IF((INDEX(MID($A$4:$N$1000,1,2),,11)&lt;&gt;"NN")*(INDEX($A$4:$N$1000,,13)&gt;=0)*(INDEX($A$4:$N$1000,,13)&lt;50)*(INDEX($A$4:$N$1000,,13)&lt;&gt;""),MATCH(ROW($A$4:$N$1000),ROW($A$4:$N$1000)),""),ROWS($A$4:A745)),COLUMNS($A$1:A742)),"")</f>
        <v/>
      </c>
      <c r="AN745" s="4" t="str">
        <f>IFERROR(VLOOKUP(AM745,$A:$N,13,0),"")</f>
        <v/>
      </c>
      <c r="AO745" s="4" t="str">
        <f ca="1"/>
        <v/>
      </c>
      <c r="AP745" s="4" t="str">
        <f ca="1"/>
        <v/>
      </c>
      <c r="AQ745" s="4" t="str">
        <f t="shared" ca="1" si="66"/>
        <v/>
      </c>
      <c r="AT745" s="4" t="str">
        <f>IFERROR(VLOOKUP(AR745,$A:$C,4,0),"")</f>
        <v/>
      </c>
      <c r="AU745" s="8" t="str" cm="1">
        <f t="array" ref="AU745">IFERROR(INDEX($A$4:$N$1000,SMALL(IF((INDEX(MID($A$4:$N$1000,1,2),,11)="NN")*(INDEX($A$4:$N$1000,,13)&gt;=0)*(INDEX($A$4:$N$1000,,13)&lt;&gt;""),MATCH(ROW($A$4:$N$1000),ROW($A$4:$N$1000)),""),ROWS($A$4:A745)),COLUMNS($A$1:A742)),"")</f>
        <v/>
      </c>
      <c r="AV745" s="4" t="str">
        <f>IFERROR(VLOOKUP(AU745,$A:$N,13,0),"")</f>
        <v/>
      </c>
      <c r="AW745" s="4" t="str">
        <f ca="1"/>
        <v/>
      </c>
      <c r="AX745" s="4" t="str">
        <f ca="1"/>
        <v/>
      </c>
      <c r="AY745" s="4" t="str">
        <f ca="1">IFERROR(VLOOKUP(AW745,$A:$C,4,0),"")</f>
        <v/>
      </c>
    </row>
    <row r="746" spans="1:5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 s="20"/>
      <c r="Q746" s="4" t="str" cm="1">
        <f t="array" ref="Q746">IFERROR(INDEX($A$4:$N$1000,SMALL(IF((INDEX(MID($A$4:$N$1000,1,2),,11)&lt;&gt;"NN")*(INDEX($A$4:$N$1000,,13)&gt;=100)*(INDEX($A$4:$N$1000,,13)&lt;&gt;""),MATCH(ROW($A$4:$N$1000),ROW($A$4:$N$1000)),""),ROWS($A$4:A746)),COLUMNS($A$1:A743)),"")</f>
        <v/>
      </c>
      <c r="R746" s="4" t="str">
        <f>IFERROR(VLOOKUP(Q746,$A:$N,13,0),"")</f>
        <v/>
      </c>
      <c r="S746" s="4" t="str">
        <f ca="1"/>
        <v/>
      </c>
      <c r="T746" s="4" t="str">
        <f ca="1"/>
        <v/>
      </c>
      <c r="U746" s="4" t="str">
        <f t="shared" ca="1" si="63"/>
        <v/>
      </c>
      <c r="X746" s="4" t="str">
        <f>IFERROR(VLOOKUP(V746,$A:$C,4,0),"")</f>
        <v/>
      </c>
      <c r="AA746" s="4" t="str">
        <f t="shared" si="64"/>
        <v/>
      </c>
      <c r="AB746" s="8" t="str" cm="1">
        <f t="array" ref="AB746">IFERROR(INDEX($A$4:$N$1000,SMALL(IF((INDEX(MID($A$4:$N$1000,1,2),,11)&lt;&gt;"NN")*(INDEX($A$4:$N$1000,,13)&gt;=50)*(INDEX($A$4:$N$1000,,13)&lt;100)*(INDEX($A$4:$N$1000,,13)&lt;&gt;""),MATCH(ROW($A$4:$N$1000),ROW($A$4:$N$1000)),""),ROWS($A$4:A746)),COLUMNS($A$1:A743)),"")</f>
        <v/>
      </c>
      <c r="AC746" s="4" t="str">
        <f>IFERROR(VLOOKUP(AB746,$A:$N,13,0),"")</f>
        <v/>
      </c>
      <c r="AD746" s="4" t="str">
        <f ca="1"/>
        <v/>
      </c>
      <c r="AE746" s="4" t="str">
        <f ca="1"/>
        <v/>
      </c>
      <c r="AF746" s="4" t="str">
        <f t="shared" ca="1" si="65"/>
        <v/>
      </c>
      <c r="AI746" s="4" t="str">
        <f>IFERROR(VLOOKUP(AG746,$A:$C,4,0),"")</f>
        <v/>
      </c>
      <c r="AL746" s="4" t="str">
        <f>IFERROR(VLOOKUP(AJ746,$A:$C,4,0),"")</f>
        <v/>
      </c>
      <c r="AM746" s="8" t="str" cm="1">
        <f t="array" ref="AM746">IFERROR(INDEX($A$4:$N$1000,SMALL(IF((INDEX(MID($A$4:$N$1000,1,2),,11)&lt;&gt;"NN")*(INDEX($A$4:$N$1000,,13)&gt;=0)*(INDEX($A$4:$N$1000,,13)&lt;50)*(INDEX($A$4:$N$1000,,13)&lt;&gt;""),MATCH(ROW($A$4:$N$1000),ROW($A$4:$N$1000)),""),ROWS($A$4:A746)),COLUMNS($A$1:A743)),"")</f>
        <v/>
      </c>
      <c r="AN746" s="4" t="str">
        <f>IFERROR(VLOOKUP(AM746,$A:$N,13,0),"")</f>
        <v/>
      </c>
      <c r="AO746" s="4" t="str">
        <f ca="1"/>
        <v/>
      </c>
      <c r="AP746" s="4" t="str">
        <f ca="1"/>
        <v/>
      </c>
      <c r="AQ746" s="4" t="str">
        <f t="shared" ca="1" si="66"/>
        <v/>
      </c>
      <c r="AT746" s="4" t="str">
        <f>IFERROR(VLOOKUP(AR746,$A:$C,4,0),"")</f>
        <v/>
      </c>
      <c r="AU746" s="8" t="str" cm="1">
        <f t="array" ref="AU746">IFERROR(INDEX($A$4:$N$1000,SMALL(IF((INDEX(MID($A$4:$N$1000,1,2),,11)="NN")*(INDEX($A$4:$N$1000,,13)&gt;=0)*(INDEX($A$4:$N$1000,,13)&lt;&gt;""),MATCH(ROW($A$4:$N$1000),ROW($A$4:$N$1000)),""),ROWS($A$4:A746)),COLUMNS($A$1:A743)),"")</f>
        <v/>
      </c>
      <c r="AV746" s="4" t="str">
        <f>IFERROR(VLOOKUP(AU746,$A:$N,13,0),"")</f>
        <v/>
      </c>
      <c r="AW746" s="4" t="str">
        <f ca="1"/>
        <v/>
      </c>
      <c r="AX746" s="4" t="str">
        <f ca="1"/>
        <v/>
      </c>
      <c r="AY746" s="4" t="str">
        <f ca="1">IFERROR(VLOOKUP(AW746,$A:$C,4,0),"")</f>
        <v/>
      </c>
    </row>
    <row r="747" spans="1:5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 s="20"/>
      <c r="Q747" s="4" t="str" cm="1">
        <f t="array" ref="Q747">IFERROR(INDEX($A$4:$N$1000,SMALL(IF((INDEX(MID($A$4:$N$1000,1,2),,11)&lt;&gt;"NN")*(INDEX($A$4:$N$1000,,13)&gt;=100)*(INDEX($A$4:$N$1000,,13)&lt;&gt;""),MATCH(ROW($A$4:$N$1000),ROW($A$4:$N$1000)),""),ROWS($A$4:A747)),COLUMNS($A$1:A744)),"")</f>
        <v/>
      </c>
      <c r="R747" s="4" t="str">
        <f>IFERROR(VLOOKUP(Q747,$A:$N,13,0),"")</f>
        <v/>
      </c>
      <c r="S747" s="4" t="str">
        <f ca="1"/>
        <v/>
      </c>
      <c r="T747" s="4" t="str">
        <f ca="1"/>
        <v/>
      </c>
      <c r="U747" s="4" t="str">
        <f t="shared" ca="1" si="63"/>
        <v/>
      </c>
      <c r="X747" s="4" t="str">
        <f>IFERROR(VLOOKUP(V747,$A:$C,4,0),"")</f>
        <v/>
      </c>
      <c r="AA747" s="4" t="str">
        <f t="shared" si="64"/>
        <v/>
      </c>
      <c r="AB747" s="8" t="str" cm="1">
        <f t="array" ref="AB747">IFERROR(INDEX($A$4:$N$1000,SMALL(IF((INDEX(MID($A$4:$N$1000,1,2),,11)&lt;&gt;"NN")*(INDEX($A$4:$N$1000,,13)&gt;=50)*(INDEX($A$4:$N$1000,,13)&lt;100)*(INDEX($A$4:$N$1000,,13)&lt;&gt;""),MATCH(ROW($A$4:$N$1000),ROW($A$4:$N$1000)),""),ROWS($A$4:A747)),COLUMNS($A$1:A744)),"")</f>
        <v/>
      </c>
      <c r="AC747" s="4" t="str">
        <f>IFERROR(VLOOKUP(AB747,$A:$N,13,0),"")</f>
        <v/>
      </c>
      <c r="AD747" s="4" t="str">
        <f ca="1"/>
        <v/>
      </c>
      <c r="AE747" s="4" t="str">
        <f ca="1"/>
        <v/>
      </c>
      <c r="AF747" s="4" t="str">
        <f t="shared" ca="1" si="65"/>
        <v/>
      </c>
      <c r="AI747" s="4" t="str">
        <f>IFERROR(VLOOKUP(AG747,$A:$C,4,0),"")</f>
        <v/>
      </c>
      <c r="AL747" s="4" t="str">
        <f>IFERROR(VLOOKUP(AJ747,$A:$C,4,0),"")</f>
        <v/>
      </c>
      <c r="AM747" s="8" t="str" cm="1">
        <f t="array" ref="AM747">IFERROR(INDEX($A$4:$N$1000,SMALL(IF((INDEX(MID($A$4:$N$1000,1,2),,11)&lt;&gt;"NN")*(INDEX($A$4:$N$1000,,13)&gt;=0)*(INDEX($A$4:$N$1000,,13)&lt;50)*(INDEX($A$4:$N$1000,,13)&lt;&gt;""),MATCH(ROW($A$4:$N$1000),ROW($A$4:$N$1000)),""),ROWS($A$4:A747)),COLUMNS($A$1:A744)),"")</f>
        <v/>
      </c>
      <c r="AN747" s="4" t="str">
        <f>IFERROR(VLOOKUP(AM747,$A:$N,13,0),"")</f>
        <v/>
      </c>
      <c r="AO747" s="4" t="str">
        <f ca="1"/>
        <v/>
      </c>
      <c r="AP747" s="4" t="str">
        <f ca="1"/>
        <v/>
      </c>
      <c r="AQ747" s="4" t="str">
        <f t="shared" ca="1" si="66"/>
        <v/>
      </c>
      <c r="AT747" s="4" t="str">
        <f>IFERROR(VLOOKUP(AR747,$A:$C,4,0),"")</f>
        <v/>
      </c>
      <c r="AU747" s="8" t="str" cm="1">
        <f t="array" ref="AU747">IFERROR(INDEX($A$4:$N$1000,SMALL(IF((INDEX(MID($A$4:$N$1000,1,2),,11)="NN")*(INDEX($A$4:$N$1000,,13)&gt;=0)*(INDEX($A$4:$N$1000,,13)&lt;&gt;""),MATCH(ROW($A$4:$N$1000),ROW($A$4:$N$1000)),""),ROWS($A$4:A747)),COLUMNS($A$1:A744)),"")</f>
        <v/>
      </c>
      <c r="AV747" s="4" t="str">
        <f>IFERROR(VLOOKUP(AU747,$A:$N,13,0),"")</f>
        <v/>
      </c>
      <c r="AW747" s="4" t="str">
        <f ca="1"/>
        <v/>
      </c>
      <c r="AX747" s="4" t="str">
        <f ca="1"/>
        <v/>
      </c>
      <c r="AY747" s="4" t="str">
        <f ca="1">IFERROR(VLOOKUP(AW747,$A:$C,4,0),"")</f>
        <v/>
      </c>
    </row>
    <row r="748" spans="1:5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 s="20"/>
      <c r="Q748" s="4" t="str" cm="1">
        <f t="array" ref="Q748">IFERROR(INDEX($A$4:$N$1000,SMALL(IF((INDEX(MID($A$4:$N$1000,1,2),,11)&lt;&gt;"NN")*(INDEX($A$4:$N$1000,,13)&gt;=100)*(INDEX($A$4:$N$1000,,13)&lt;&gt;""),MATCH(ROW($A$4:$N$1000),ROW($A$4:$N$1000)),""),ROWS($A$4:A748)),COLUMNS($A$1:A745)),"")</f>
        <v/>
      </c>
      <c r="R748" s="4" t="str">
        <f>IFERROR(VLOOKUP(Q748,$A:$N,13,0),"")</f>
        <v/>
      </c>
      <c r="S748" s="4" t="str">
        <f ca="1"/>
        <v/>
      </c>
      <c r="T748" s="4" t="str">
        <f ca="1"/>
        <v/>
      </c>
      <c r="U748" s="4" t="str">
        <f t="shared" ca="1" si="63"/>
        <v/>
      </c>
      <c r="X748" s="4" t="str">
        <f>IFERROR(VLOOKUP(V748,$A:$C,4,0),"")</f>
        <v/>
      </c>
      <c r="AA748" s="4" t="str">
        <f t="shared" si="64"/>
        <v/>
      </c>
      <c r="AB748" s="8" t="str" cm="1">
        <f t="array" ref="AB748">IFERROR(INDEX($A$4:$N$1000,SMALL(IF((INDEX(MID($A$4:$N$1000,1,2),,11)&lt;&gt;"NN")*(INDEX($A$4:$N$1000,,13)&gt;=50)*(INDEX($A$4:$N$1000,,13)&lt;100)*(INDEX($A$4:$N$1000,,13)&lt;&gt;""),MATCH(ROW($A$4:$N$1000),ROW($A$4:$N$1000)),""),ROWS($A$4:A748)),COLUMNS($A$1:A745)),"")</f>
        <v/>
      </c>
      <c r="AC748" s="4" t="str">
        <f>IFERROR(VLOOKUP(AB748,$A:$N,13,0),"")</f>
        <v/>
      </c>
      <c r="AD748" s="4" t="str">
        <f ca="1"/>
        <v/>
      </c>
      <c r="AE748" s="4" t="str">
        <f ca="1"/>
        <v/>
      </c>
      <c r="AF748" s="4" t="str">
        <f t="shared" ca="1" si="65"/>
        <v/>
      </c>
      <c r="AI748" s="4" t="str">
        <f>IFERROR(VLOOKUP(AG748,$A:$C,4,0),"")</f>
        <v/>
      </c>
      <c r="AL748" s="4" t="str">
        <f>IFERROR(VLOOKUP(AJ748,$A:$C,4,0),"")</f>
        <v/>
      </c>
      <c r="AM748" s="8" t="str" cm="1">
        <f t="array" ref="AM748">IFERROR(INDEX($A$4:$N$1000,SMALL(IF((INDEX(MID($A$4:$N$1000,1,2),,11)&lt;&gt;"NN")*(INDEX($A$4:$N$1000,,13)&gt;=0)*(INDEX($A$4:$N$1000,,13)&lt;50)*(INDEX($A$4:$N$1000,,13)&lt;&gt;""),MATCH(ROW($A$4:$N$1000),ROW($A$4:$N$1000)),""),ROWS($A$4:A748)),COLUMNS($A$1:A745)),"")</f>
        <v/>
      </c>
      <c r="AN748" s="4" t="str">
        <f>IFERROR(VLOOKUP(AM748,$A:$N,13,0),"")</f>
        <v/>
      </c>
      <c r="AO748" s="4" t="str">
        <f ca="1"/>
        <v/>
      </c>
      <c r="AP748" s="4" t="str">
        <f ca="1"/>
        <v/>
      </c>
      <c r="AQ748" s="4" t="str">
        <f t="shared" ca="1" si="66"/>
        <v/>
      </c>
      <c r="AT748" s="4" t="str">
        <f>IFERROR(VLOOKUP(AR748,$A:$C,4,0),"")</f>
        <v/>
      </c>
      <c r="AU748" s="8" t="str" cm="1">
        <f t="array" ref="AU748">IFERROR(INDEX($A$4:$N$1000,SMALL(IF((INDEX(MID($A$4:$N$1000,1,2),,11)="NN")*(INDEX($A$4:$N$1000,,13)&gt;=0)*(INDEX($A$4:$N$1000,,13)&lt;&gt;""),MATCH(ROW($A$4:$N$1000),ROW($A$4:$N$1000)),""),ROWS($A$4:A748)),COLUMNS($A$1:A745)),"")</f>
        <v/>
      </c>
      <c r="AV748" s="4" t="str">
        <f>IFERROR(VLOOKUP(AU748,$A:$N,13,0),"")</f>
        <v/>
      </c>
      <c r="AW748" s="4" t="str">
        <f ca="1"/>
        <v/>
      </c>
      <c r="AX748" s="4" t="str">
        <f ca="1"/>
        <v/>
      </c>
      <c r="AY748" s="4" t="str">
        <f ca="1">IFERROR(VLOOKUP(AW748,$A:$C,4,0),"")</f>
        <v/>
      </c>
    </row>
    <row r="749" spans="1:5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 s="20"/>
      <c r="Q749" s="4" t="str" cm="1">
        <f t="array" ref="Q749">IFERROR(INDEX($A$4:$N$1000,SMALL(IF((INDEX(MID($A$4:$N$1000,1,2),,11)&lt;&gt;"NN")*(INDEX($A$4:$N$1000,,13)&gt;=100)*(INDEX($A$4:$N$1000,,13)&lt;&gt;""),MATCH(ROW($A$4:$N$1000),ROW($A$4:$N$1000)),""),ROWS($A$4:A749)),COLUMNS($A$1:A746)),"")</f>
        <v/>
      </c>
      <c r="R749" s="4" t="str">
        <f>IFERROR(VLOOKUP(Q749,$A:$N,13,0),"")</f>
        <v/>
      </c>
      <c r="S749" s="4" t="str">
        <f ca="1"/>
        <v/>
      </c>
      <c r="T749" s="4" t="str">
        <f ca="1"/>
        <v/>
      </c>
      <c r="U749" s="4" t="str">
        <f t="shared" ca="1" si="63"/>
        <v/>
      </c>
      <c r="X749" s="4" t="str">
        <f>IFERROR(VLOOKUP(V749,$A:$C,4,0),"")</f>
        <v/>
      </c>
      <c r="AA749" s="4" t="str">
        <f t="shared" si="64"/>
        <v/>
      </c>
      <c r="AB749" s="8" t="str" cm="1">
        <f t="array" ref="AB749">IFERROR(INDEX($A$4:$N$1000,SMALL(IF((INDEX(MID($A$4:$N$1000,1,2),,11)&lt;&gt;"NN")*(INDEX($A$4:$N$1000,,13)&gt;=50)*(INDEX($A$4:$N$1000,,13)&lt;100)*(INDEX($A$4:$N$1000,,13)&lt;&gt;""),MATCH(ROW($A$4:$N$1000),ROW($A$4:$N$1000)),""),ROWS($A$4:A749)),COLUMNS($A$1:A746)),"")</f>
        <v/>
      </c>
      <c r="AC749" s="4" t="str">
        <f>IFERROR(VLOOKUP(AB749,$A:$N,13,0),"")</f>
        <v/>
      </c>
      <c r="AD749" s="4" t="str">
        <f ca="1"/>
        <v/>
      </c>
      <c r="AE749" s="4" t="str">
        <f ca="1"/>
        <v/>
      </c>
      <c r="AF749" s="4" t="str">
        <f t="shared" ca="1" si="65"/>
        <v/>
      </c>
      <c r="AI749" s="4" t="str">
        <f>IFERROR(VLOOKUP(AG749,$A:$C,4,0),"")</f>
        <v/>
      </c>
      <c r="AL749" s="4" t="str">
        <f>IFERROR(VLOOKUP(AJ749,$A:$C,4,0),"")</f>
        <v/>
      </c>
      <c r="AM749" s="8" t="str" cm="1">
        <f t="array" ref="AM749">IFERROR(INDEX($A$4:$N$1000,SMALL(IF((INDEX(MID($A$4:$N$1000,1,2),,11)&lt;&gt;"NN")*(INDEX($A$4:$N$1000,,13)&gt;=0)*(INDEX($A$4:$N$1000,,13)&lt;50)*(INDEX($A$4:$N$1000,,13)&lt;&gt;""),MATCH(ROW($A$4:$N$1000),ROW($A$4:$N$1000)),""),ROWS($A$4:A749)),COLUMNS($A$1:A746)),"")</f>
        <v/>
      </c>
      <c r="AN749" s="4" t="str">
        <f>IFERROR(VLOOKUP(AM749,$A:$N,13,0),"")</f>
        <v/>
      </c>
      <c r="AO749" s="4" t="str">
        <f ca="1"/>
        <v/>
      </c>
      <c r="AP749" s="4" t="str">
        <f ca="1"/>
        <v/>
      </c>
      <c r="AQ749" s="4" t="str">
        <f t="shared" ca="1" si="66"/>
        <v/>
      </c>
      <c r="AT749" s="4" t="str">
        <f>IFERROR(VLOOKUP(AR749,$A:$C,4,0),"")</f>
        <v/>
      </c>
      <c r="AU749" s="8" t="str" cm="1">
        <f t="array" ref="AU749">IFERROR(INDEX($A$4:$N$1000,SMALL(IF((INDEX(MID($A$4:$N$1000,1,2),,11)="NN")*(INDEX($A$4:$N$1000,,13)&gt;=0)*(INDEX($A$4:$N$1000,,13)&lt;&gt;""),MATCH(ROW($A$4:$N$1000),ROW($A$4:$N$1000)),""),ROWS($A$4:A749)),COLUMNS($A$1:A746)),"")</f>
        <v/>
      </c>
      <c r="AV749" s="4" t="str">
        <f>IFERROR(VLOOKUP(AU749,$A:$N,13,0),"")</f>
        <v/>
      </c>
      <c r="AW749" s="4" t="str">
        <f ca="1"/>
        <v/>
      </c>
      <c r="AX749" s="4" t="str">
        <f ca="1"/>
        <v/>
      </c>
      <c r="AY749" s="4" t="str">
        <f ca="1">IFERROR(VLOOKUP(AW749,$A:$C,4,0),"")</f>
        <v/>
      </c>
    </row>
    <row r="750" spans="1:5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 s="20"/>
      <c r="Q750" s="4" t="str" cm="1">
        <f t="array" ref="Q750">IFERROR(INDEX($A$4:$N$1000,SMALL(IF((INDEX(MID($A$4:$N$1000,1,2),,11)&lt;&gt;"NN")*(INDEX($A$4:$N$1000,,13)&gt;=100)*(INDEX($A$4:$N$1000,,13)&lt;&gt;""),MATCH(ROW($A$4:$N$1000),ROW($A$4:$N$1000)),""),ROWS($A$4:A750)),COLUMNS($A$1:A747)),"")</f>
        <v/>
      </c>
      <c r="R750" s="4" t="str">
        <f>IFERROR(VLOOKUP(Q750,$A:$N,13,0),"")</f>
        <v/>
      </c>
      <c r="S750" s="4" t="str">
        <f ca="1"/>
        <v/>
      </c>
      <c r="T750" s="4" t="str">
        <f ca="1"/>
        <v/>
      </c>
      <c r="U750" s="4" t="str">
        <f t="shared" ca="1" si="63"/>
        <v/>
      </c>
      <c r="X750" s="4" t="str">
        <f>IFERROR(VLOOKUP(V750,$A:$C,4,0),"")</f>
        <v/>
      </c>
      <c r="AA750" s="4" t="str">
        <f t="shared" si="64"/>
        <v/>
      </c>
      <c r="AB750" s="8" t="str" cm="1">
        <f t="array" ref="AB750">IFERROR(INDEX($A$4:$N$1000,SMALL(IF((INDEX(MID($A$4:$N$1000,1,2),,11)&lt;&gt;"NN")*(INDEX($A$4:$N$1000,,13)&gt;=50)*(INDEX($A$4:$N$1000,,13)&lt;100)*(INDEX($A$4:$N$1000,,13)&lt;&gt;""),MATCH(ROW($A$4:$N$1000),ROW($A$4:$N$1000)),""),ROWS($A$4:A750)),COLUMNS($A$1:A747)),"")</f>
        <v/>
      </c>
      <c r="AC750" s="4" t="str">
        <f>IFERROR(VLOOKUP(AB750,$A:$N,13,0),"")</f>
        <v/>
      </c>
      <c r="AD750" s="4" t="str">
        <f ca="1"/>
        <v/>
      </c>
      <c r="AE750" s="4" t="str">
        <f ca="1"/>
        <v/>
      </c>
      <c r="AF750" s="4" t="str">
        <f t="shared" ca="1" si="65"/>
        <v/>
      </c>
      <c r="AI750" s="4" t="str">
        <f>IFERROR(VLOOKUP(AG750,$A:$C,4,0),"")</f>
        <v/>
      </c>
      <c r="AL750" s="4" t="str">
        <f>IFERROR(VLOOKUP(AJ750,$A:$C,4,0),"")</f>
        <v/>
      </c>
      <c r="AM750" s="8" t="str" cm="1">
        <f t="array" ref="AM750">IFERROR(INDEX($A$4:$N$1000,SMALL(IF((INDEX(MID($A$4:$N$1000,1,2),,11)&lt;&gt;"NN")*(INDEX($A$4:$N$1000,,13)&gt;=0)*(INDEX($A$4:$N$1000,,13)&lt;50)*(INDEX($A$4:$N$1000,,13)&lt;&gt;""),MATCH(ROW($A$4:$N$1000),ROW($A$4:$N$1000)),""),ROWS($A$4:A750)),COLUMNS($A$1:A747)),"")</f>
        <v/>
      </c>
      <c r="AN750" s="4" t="str">
        <f>IFERROR(VLOOKUP(AM750,$A:$N,13,0),"")</f>
        <v/>
      </c>
      <c r="AO750" s="4" t="str">
        <f ca="1"/>
        <v/>
      </c>
      <c r="AP750" s="4" t="str">
        <f ca="1"/>
        <v/>
      </c>
      <c r="AQ750" s="4" t="str">
        <f t="shared" ca="1" si="66"/>
        <v/>
      </c>
      <c r="AT750" s="4" t="str">
        <f>IFERROR(VLOOKUP(AR750,$A:$C,4,0),"")</f>
        <v/>
      </c>
      <c r="AU750" s="8" t="str" cm="1">
        <f t="array" ref="AU750">IFERROR(INDEX($A$4:$N$1000,SMALL(IF((INDEX(MID($A$4:$N$1000,1,2),,11)="NN")*(INDEX($A$4:$N$1000,,13)&gt;=0)*(INDEX($A$4:$N$1000,,13)&lt;&gt;""),MATCH(ROW($A$4:$N$1000),ROW($A$4:$N$1000)),""),ROWS($A$4:A750)),COLUMNS($A$1:A747)),"")</f>
        <v/>
      </c>
      <c r="AV750" s="4" t="str">
        <f>IFERROR(VLOOKUP(AU750,$A:$N,13,0),"")</f>
        <v/>
      </c>
      <c r="AW750" s="4" t="str">
        <f ca="1"/>
        <v/>
      </c>
      <c r="AX750" s="4" t="str">
        <f ca="1"/>
        <v/>
      </c>
      <c r="AY750" s="4" t="str">
        <f ca="1">IFERROR(VLOOKUP(AW750,$A:$C,4,0),"")</f>
        <v/>
      </c>
    </row>
    <row r="751" spans="1:5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 s="20"/>
      <c r="Q751" s="4" t="str" cm="1">
        <f t="array" ref="Q751">IFERROR(INDEX($A$4:$N$1000,SMALL(IF((INDEX(MID($A$4:$N$1000,1,2),,11)&lt;&gt;"NN")*(INDEX($A$4:$N$1000,,13)&gt;=100)*(INDEX($A$4:$N$1000,,13)&lt;&gt;""),MATCH(ROW($A$4:$N$1000),ROW($A$4:$N$1000)),""),ROWS($A$4:A751)),COLUMNS($A$1:A748)),"")</f>
        <v/>
      </c>
      <c r="R751" s="4" t="str">
        <f>IFERROR(VLOOKUP(Q751,$A:$N,13,0),"")</f>
        <v/>
      </c>
      <c r="S751" s="4" t="str">
        <f ca="1"/>
        <v/>
      </c>
      <c r="T751" s="4" t="str">
        <f ca="1"/>
        <v/>
      </c>
      <c r="U751" s="4" t="str">
        <f t="shared" ca="1" si="63"/>
        <v/>
      </c>
      <c r="X751" s="4" t="str">
        <f>IFERROR(VLOOKUP(V751,$A:$C,4,0),"")</f>
        <v/>
      </c>
      <c r="AA751" s="4" t="str">
        <f t="shared" si="64"/>
        <v/>
      </c>
      <c r="AB751" s="8" t="str" cm="1">
        <f t="array" ref="AB751">IFERROR(INDEX($A$4:$N$1000,SMALL(IF((INDEX(MID($A$4:$N$1000,1,2),,11)&lt;&gt;"NN")*(INDEX($A$4:$N$1000,,13)&gt;=50)*(INDEX($A$4:$N$1000,,13)&lt;100)*(INDEX($A$4:$N$1000,,13)&lt;&gt;""),MATCH(ROW($A$4:$N$1000),ROW($A$4:$N$1000)),""),ROWS($A$4:A751)),COLUMNS($A$1:A748)),"")</f>
        <v/>
      </c>
      <c r="AC751" s="4" t="str">
        <f>IFERROR(VLOOKUP(AB751,$A:$N,13,0),"")</f>
        <v/>
      </c>
      <c r="AD751" s="4" t="str">
        <f ca="1"/>
        <v/>
      </c>
      <c r="AE751" s="4" t="str">
        <f ca="1"/>
        <v/>
      </c>
      <c r="AF751" s="4" t="str">
        <f t="shared" ca="1" si="65"/>
        <v/>
      </c>
      <c r="AI751" s="4" t="str">
        <f>IFERROR(VLOOKUP(AG751,$A:$C,4,0),"")</f>
        <v/>
      </c>
      <c r="AL751" s="4" t="str">
        <f>IFERROR(VLOOKUP(AJ751,$A:$C,4,0),"")</f>
        <v/>
      </c>
      <c r="AM751" s="8" t="str" cm="1">
        <f t="array" ref="AM751">IFERROR(INDEX($A$4:$N$1000,SMALL(IF((INDEX(MID($A$4:$N$1000,1,2),,11)&lt;&gt;"NN")*(INDEX($A$4:$N$1000,,13)&gt;=0)*(INDEX($A$4:$N$1000,,13)&lt;50)*(INDEX($A$4:$N$1000,,13)&lt;&gt;""),MATCH(ROW($A$4:$N$1000),ROW($A$4:$N$1000)),""),ROWS($A$4:A751)),COLUMNS($A$1:A748)),"")</f>
        <v/>
      </c>
      <c r="AN751" s="4" t="str">
        <f>IFERROR(VLOOKUP(AM751,$A:$N,13,0),"")</f>
        <v/>
      </c>
      <c r="AO751" s="4" t="str">
        <f ca="1"/>
        <v/>
      </c>
      <c r="AP751" s="4" t="str">
        <f ca="1"/>
        <v/>
      </c>
      <c r="AQ751" s="4" t="str">
        <f t="shared" ca="1" si="66"/>
        <v/>
      </c>
      <c r="AT751" s="4" t="str">
        <f>IFERROR(VLOOKUP(AR751,$A:$C,4,0),"")</f>
        <v/>
      </c>
      <c r="AU751" s="8" t="str" cm="1">
        <f t="array" ref="AU751">IFERROR(INDEX($A$4:$N$1000,SMALL(IF((INDEX(MID($A$4:$N$1000,1,2),,11)="NN")*(INDEX($A$4:$N$1000,,13)&gt;=0)*(INDEX($A$4:$N$1000,,13)&lt;&gt;""),MATCH(ROW($A$4:$N$1000),ROW($A$4:$N$1000)),""),ROWS($A$4:A751)),COLUMNS($A$1:A748)),"")</f>
        <v/>
      </c>
      <c r="AV751" s="4" t="str">
        <f>IFERROR(VLOOKUP(AU751,$A:$N,13,0),"")</f>
        <v/>
      </c>
      <c r="AW751" s="4" t="str">
        <f ca="1"/>
        <v/>
      </c>
      <c r="AX751" s="4" t="str">
        <f ca="1"/>
        <v/>
      </c>
      <c r="AY751" s="4" t="str">
        <f ca="1">IFERROR(VLOOKUP(AW751,$A:$C,4,0),"")</f>
        <v/>
      </c>
    </row>
    <row r="752" spans="1:5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 s="20"/>
      <c r="Q752" s="4" t="str" cm="1">
        <f t="array" ref="Q752">IFERROR(INDEX($A$4:$N$1000,SMALL(IF((INDEX(MID($A$4:$N$1000,1,2),,11)&lt;&gt;"NN")*(INDEX($A$4:$N$1000,,13)&gt;=100)*(INDEX($A$4:$N$1000,,13)&lt;&gt;""),MATCH(ROW($A$4:$N$1000),ROW($A$4:$N$1000)),""),ROWS($A$4:A752)),COLUMNS($A$1:A749)),"")</f>
        <v/>
      </c>
      <c r="R752" s="4" t="str">
        <f>IFERROR(VLOOKUP(Q752,$A:$N,13,0),"")</f>
        <v/>
      </c>
      <c r="S752" s="4" t="str">
        <f ca="1"/>
        <v/>
      </c>
      <c r="T752" s="4" t="str">
        <f ca="1"/>
        <v/>
      </c>
      <c r="U752" s="4" t="str">
        <f t="shared" ca="1" si="63"/>
        <v/>
      </c>
      <c r="X752" s="4" t="str">
        <f>IFERROR(VLOOKUP(V752,$A:$C,4,0),"")</f>
        <v/>
      </c>
      <c r="AA752" s="4" t="str">
        <f t="shared" si="64"/>
        <v/>
      </c>
      <c r="AB752" s="8" t="str" cm="1">
        <f t="array" ref="AB752">IFERROR(INDEX($A$4:$N$1000,SMALL(IF((INDEX(MID($A$4:$N$1000,1,2),,11)&lt;&gt;"NN")*(INDEX($A$4:$N$1000,,13)&gt;=50)*(INDEX($A$4:$N$1000,,13)&lt;100)*(INDEX($A$4:$N$1000,,13)&lt;&gt;""),MATCH(ROW($A$4:$N$1000),ROW($A$4:$N$1000)),""),ROWS($A$4:A752)),COLUMNS($A$1:A749)),"")</f>
        <v/>
      </c>
      <c r="AC752" s="4" t="str">
        <f>IFERROR(VLOOKUP(AB752,$A:$N,13,0),"")</f>
        <v/>
      </c>
      <c r="AD752" s="4" t="str">
        <f ca="1"/>
        <v/>
      </c>
      <c r="AE752" s="4" t="str">
        <f ca="1"/>
        <v/>
      </c>
      <c r="AF752" s="4" t="str">
        <f t="shared" ca="1" si="65"/>
        <v/>
      </c>
      <c r="AI752" s="4" t="str">
        <f>IFERROR(VLOOKUP(AG752,$A:$C,4,0),"")</f>
        <v/>
      </c>
      <c r="AL752" s="4" t="str">
        <f>IFERROR(VLOOKUP(AJ752,$A:$C,4,0),"")</f>
        <v/>
      </c>
      <c r="AM752" s="8" t="str" cm="1">
        <f t="array" ref="AM752">IFERROR(INDEX($A$4:$N$1000,SMALL(IF((INDEX(MID($A$4:$N$1000,1,2),,11)&lt;&gt;"NN")*(INDEX($A$4:$N$1000,,13)&gt;=0)*(INDEX($A$4:$N$1000,,13)&lt;50)*(INDEX($A$4:$N$1000,,13)&lt;&gt;""),MATCH(ROW($A$4:$N$1000),ROW($A$4:$N$1000)),""),ROWS($A$4:A752)),COLUMNS($A$1:A749)),"")</f>
        <v/>
      </c>
      <c r="AN752" s="4" t="str">
        <f>IFERROR(VLOOKUP(AM752,$A:$N,13,0),"")</f>
        <v/>
      </c>
      <c r="AO752" s="4" t="str">
        <f ca="1"/>
        <v/>
      </c>
      <c r="AP752" s="4" t="str">
        <f ca="1"/>
        <v/>
      </c>
      <c r="AQ752" s="4" t="str">
        <f t="shared" ca="1" si="66"/>
        <v/>
      </c>
      <c r="AT752" s="4" t="str">
        <f>IFERROR(VLOOKUP(AR752,$A:$C,4,0),"")</f>
        <v/>
      </c>
      <c r="AU752" s="8" t="str" cm="1">
        <f t="array" ref="AU752">IFERROR(INDEX($A$4:$N$1000,SMALL(IF((INDEX(MID($A$4:$N$1000,1,2),,11)="NN")*(INDEX($A$4:$N$1000,,13)&gt;=0)*(INDEX($A$4:$N$1000,,13)&lt;&gt;""),MATCH(ROW($A$4:$N$1000),ROW($A$4:$N$1000)),""),ROWS($A$4:A752)),COLUMNS($A$1:A749)),"")</f>
        <v/>
      </c>
      <c r="AV752" s="4" t="str">
        <f>IFERROR(VLOOKUP(AU752,$A:$N,13,0),"")</f>
        <v/>
      </c>
      <c r="AW752" s="4" t="str">
        <f ca="1"/>
        <v/>
      </c>
      <c r="AX752" s="4" t="str">
        <f ca="1"/>
        <v/>
      </c>
      <c r="AY752" s="4" t="str">
        <f ca="1">IFERROR(VLOOKUP(AW752,$A:$C,4,0),"")</f>
        <v/>
      </c>
    </row>
    <row r="753" spans="1:5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 s="20"/>
      <c r="Q753" s="4" t="str" cm="1">
        <f t="array" ref="Q753">IFERROR(INDEX($A$4:$N$1000,SMALL(IF((INDEX(MID($A$4:$N$1000,1,2),,11)&lt;&gt;"NN")*(INDEX($A$4:$N$1000,,13)&gt;=100)*(INDEX($A$4:$N$1000,,13)&lt;&gt;""),MATCH(ROW($A$4:$N$1000),ROW($A$4:$N$1000)),""),ROWS($A$4:A753)),COLUMNS($A$1:A750)),"")</f>
        <v/>
      </c>
      <c r="R753" s="4" t="str">
        <f>IFERROR(VLOOKUP(Q753,$A:$N,13,0),"")</f>
        <v/>
      </c>
      <c r="S753" s="4" t="str">
        <f ca="1"/>
        <v/>
      </c>
      <c r="T753" s="4" t="str">
        <f ca="1"/>
        <v/>
      </c>
      <c r="U753" s="4" t="str">
        <f t="shared" ca="1" si="63"/>
        <v/>
      </c>
      <c r="X753" s="4" t="str">
        <f>IFERROR(VLOOKUP(V753,$A:$C,4,0),"")</f>
        <v/>
      </c>
      <c r="AA753" s="4" t="str">
        <f t="shared" si="64"/>
        <v/>
      </c>
      <c r="AB753" s="8" t="str" cm="1">
        <f t="array" ref="AB753">IFERROR(INDEX($A$4:$N$1000,SMALL(IF((INDEX(MID($A$4:$N$1000,1,2),,11)&lt;&gt;"NN")*(INDEX($A$4:$N$1000,,13)&gt;=50)*(INDEX($A$4:$N$1000,,13)&lt;100)*(INDEX($A$4:$N$1000,,13)&lt;&gt;""),MATCH(ROW($A$4:$N$1000),ROW($A$4:$N$1000)),""),ROWS($A$4:A753)),COLUMNS($A$1:A750)),"")</f>
        <v/>
      </c>
      <c r="AC753" s="4" t="str">
        <f>IFERROR(VLOOKUP(AB753,$A:$N,13,0),"")</f>
        <v/>
      </c>
      <c r="AD753" s="4" t="str">
        <f ca="1"/>
        <v/>
      </c>
      <c r="AE753" s="4" t="str">
        <f ca="1"/>
        <v/>
      </c>
      <c r="AF753" s="4" t="str">
        <f t="shared" ca="1" si="65"/>
        <v/>
      </c>
      <c r="AI753" s="4" t="str">
        <f>IFERROR(VLOOKUP(AG753,$A:$C,4,0),"")</f>
        <v/>
      </c>
      <c r="AL753" s="4" t="str">
        <f>IFERROR(VLOOKUP(AJ753,$A:$C,4,0),"")</f>
        <v/>
      </c>
      <c r="AM753" s="8" t="str" cm="1">
        <f t="array" ref="AM753">IFERROR(INDEX($A$4:$N$1000,SMALL(IF((INDEX(MID($A$4:$N$1000,1,2),,11)&lt;&gt;"NN")*(INDEX($A$4:$N$1000,,13)&gt;=0)*(INDEX($A$4:$N$1000,,13)&lt;50)*(INDEX($A$4:$N$1000,,13)&lt;&gt;""),MATCH(ROW($A$4:$N$1000),ROW($A$4:$N$1000)),""),ROWS($A$4:A753)),COLUMNS($A$1:A750)),"")</f>
        <v/>
      </c>
      <c r="AN753" s="4" t="str">
        <f>IFERROR(VLOOKUP(AM753,$A:$N,13,0),"")</f>
        <v/>
      </c>
      <c r="AO753" s="4" t="str">
        <f ca="1"/>
        <v/>
      </c>
      <c r="AP753" s="4" t="str">
        <f ca="1"/>
        <v/>
      </c>
      <c r="AQ753" s="4" t="str">
        <f t="shared" ca="1" si="66"/>
        <v/>
      </c>
      <c r="AT753" s="4" t="str">
        <f>IFERROR(VLOOKUP(AR753,$A:$C,4,0),"")</f>
        <v/>
      </c>
      <c r="AU753" s="8" t="str" cm="1">
        <f t="array" ref="AU753">IFERROR(INDEX($A$4:$N$1000,SMALL(IF((INDEX(MID($A$4:$N$1000,1,2),,11)="NN")*(INDEX($A$4:$N$1000,,13)&gt;=0)*(INDEX($A$4:$N$1000,,13)&lt;&gt;""),MATCH(ROW($A$4:$N$1000),ROW($A$4:$N$1000)),""),ROWS($A$4:A753)),COLUMNS($A$1:A750)),"")</f>
        <v/>
      </c>
      <c r="AV753" s="4" t="str">
        <f>IFERROR(VLOOKUP(AU753,$A:$N,13,0),"")</f>
        <v/>
      </c>
      <c r="AW753" s="4" t="str">
        <f ca="1"/>
        <v/>
      </c>
      <c r="AX753" s="4" t="str">
        <f ca="1"/>
        <v/>
      </c>
      <c r="AY753" s="4" t="str">
        <f ca="1">IFERROR(VLOOKUP(AW753,$A:$C,4,0),"")</f>
        <v/>
      </c>
    </row>
    <row r="754" spans="1:5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 s="20"/>
      <c r="Q754" s="4" t="str" cm="1">
        <f t="array" ref="Q754">IFERROR(INDEX($A$4:$N$1000,SMALL(IF((INDEX(MID($A$4:$N$1000,1,2),,11)&lt;&gt;"NN")*(INDEX($A$4:$N$1000,,13)&gt;=100)*(INDEX($A$4:$N$1000,,13)&lt;&gt;""),MATCH(ROW($A$4:$N$1000),ROW($A$4:$N$1000)),""),ROWS($A$4:A754)),COLUMNS($A$1:A751)),"")</f>
        <v/>
      </c>
      <c r="R754" s="4" t="str">
        <f>IFERROR(VLOOKUP(Q754,$A:$N,13,0),"")</f>
        <v/>
      </c>
      <c r="S754" s="4" t="str">
        <f ca="1"/>
        <v/>
      </c>
      <c r="T754" s="4" t="str">
        <f ca="1"/>
        <v/>
      </c>
      <c r="U754" s="4" t="str">
        <f t="shared" ca="1" si="63"/>
        <v/>
      </c>
      <c r="X754" s="4" t="str">
        <f>IFERROR(VLOOKUP(V754,$A:$C,4,0),"")</f>
        <v/>
      </c>
      <c r="AA754" s="4" t="str">
        <f t="shared" si="64"/>
        <v/>
      </c>
      <c r="AB754" s="8" t="str" cm="1">
        <f t="array" ref="AB754">IFERROR(INDEX($A$4:$N$1000,SMALL(IF((INDEX(MID($A$4:$N$1000,1,2),,11)&lt;&gt;"NN")*(INDEX($A$4:$N$1000,,13)&gt;=50)*(INDEX($A$4:$N$1000,,13)&lt;100)*(INDEX($A$4:$N$1000,,13)&lt;&gt;""),MATCH(ROW($A$4:$N$1000),ROW($A$4:$N$1000)),""),ROWS($A$4:A754)),COLUMNS($A$1:A751)),"")</f>
        <v/>
      </c>
      <c r="AC754" s="4" t="str">
        <f>IFERROR(VLOOKUP(AB754,$A:$N,13,0),"")</f>
        <v/>
      </c>
      <c r="AD754" s="4" t="str">
        <f ca="1"/>
        <v/>
      </c>
      <c r="AE754" s="4" t="str">
        <f ca="1"/>
        <v/>
      </c>
      <c r="AF754" s="4" t="str">
        <f t="shared" ca="1" si="65"/>
        <v/>
      </c>
      <c r="AI754" s="4" t="str">
        <f>IFERROR(VLOOKUP(AG754,$A:$C,4,0),"")</f>
        <v/>
      </c>
      <c r="AL754" s="4" t="str">
        <f>IFERROR(VLOOKUP(AJ754,$A:$C,4,0),"")</f>
        <v/>
      </c>
      <c r="AM754" s="8" t="str" cm="1">
        <f t="array" ref="AM754">IFERROR(INDEX($A$4:$N$1000,SMALL(IF((INDEX(MID($A$4:$N$1000,1,2),,11)&lt;&gt;"NN")*(INDEX($A$4:$N$1000,,13)&gt;=0)*(INDEX($A$4:$N$1000,,13)&lt;50)*(INDEX($A$4:$N$1000,,13)&lt;&gt;""),MATCH(ROW($A$4:$N$1000),ROW($A$4:$N$1000)),""),ROWS($A$4:A754)),COLUMNS($A$1:A751)),"")</f>
        <v/>
      </c>
      <c r="AN754" s="4" t="str">
        <f>IFERROR(VLOOKUP(AM754,$A:$N,13,0),"")</f>
        <v/>
      </c>
      <c r="AO754" s="4" t="str">
        <f ca="1"/>
        <v/>
      </c>
      <c r="AP754" s="4" t="str">
        <f ca="1"/>
        <v/>
      </c>
      <c r="AQ754" s="4" t="str">
        <f t="shared" ca="1" si="66"/>
        <v/>
      </c>
      <c r="AT754" s="4" t="str">
        <f>IFERROR(VLOOKUP(AR754,$A:$C,4,0),"")</f>
        <v/>
      </c>
      <c r="AU754" s="8" t="str" cm="1">
        <f t="array" ref="AU754">IFERROR(INDEX($A$4:$N$1000,SMALL(IF((INDEX(MID($A$4:$N$1000,1,2),,11)="NN")*(INDEX($A$4:$N$1000,,13)&gt;=0)*(INDEX($A$4:$N$1000,,13)&lt;&gt;""),MATCH(ROW($A$4:$N$1000),ROW($A$4:$N$1000)),""),ROWS($A$4:A754)),COLUMNS($A$1:A751)),"")</f>
        <v/>
      </c>
      <c r="AV754" s="4" t="str">
        <f>IFERROR(VLOOKUP(AU754,$A:$N,13,0),"")</f>
        <v/>
      </c>
      <c r="AW754" s="4" t="str">
        <f ca="1"/>
        <v/>
      </c>
      <c r="AX754" s="4" t="str">
        <f ca="1"/>
        <v/>
      </c>
      <c r="AY754" s="4" t="str">
        <f ca="1">IFERROR(VLOOKUP(AW754,$A:$C,4,0),"")</f>
        <v/>
      </c>
    </row>
    <row r="755" spans="1:5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 s="20"/>
      <c r="Q755" s="4" t="str" cm="1">
        <f t="array" ref="Q755">IFERROR(INDEX($A$4:$N$1000,SMALL(IF((INDEX(MID($A$4:$N$1000,1,2),,11)&lt;&gt;"NN")*(INDEX($A$4:$N$1000,,13)&gt;=100)*(INDEX($A$4:$N$1000,,13)&lt;&gt;""),MATCH(ROW($A$4:$N$1000),ROW($A$4:$N$1000)),""),ROWS($A$4:A755)),COLUMNS($A$1:A752)),"")</f>
        <v/>
      </c>
      <c r="R755" s="4" t="str">
        <f>IFERROR(VLOOKUP(Q755,$A:$N,13,0),"")</f>
        <v/>
      </c>
      <c r="S755" s="4" t="str">
        <f ca="1"/>
        <v/>
      </c>
      <c r="T755" s="4" t="str">
        <f ca="1"/>
        <v/>
      </c>
      <c r="U755" s="4" t="str">
        <f t="shared" ca="1" si="63"/>
        <v/>
      </c>
      <c r="X755" s="4" t="str">
        <f>IFERROR(VLOOKUP(V755,$A:$C,4,0),"")</f>
        <v/>
      </c>
      <c r="AA755" s="4" t="str">
        <f t="shared" si="64"/>
        <v/>
      </c>
      <c r="AB755" s="8" t="str" cm="1">
        <f t="array" ref="AB755">IFERROR(INDEX($A$4:$N$1000,SMALL(IF((INDEX(MID($A$4:$N$1000,1,2),,11)&lt;&gt;"NN")*(INDEX($A$4:$N$1000,,13)&gt;=50)*(INDEX($A$4:$N$1000,,13)&lt;100)*(INDEX($A$4:$N$1000,,13)&lt;&gt;""),MATCH(ROW($A$4:$N$1000),ROW($A$4:$N$1000)),""),ROWS($A$4:A755)),COLUMNS($A$1:A752)),"")</f>
        <v/>
      </c>
      <c r="AC755" s="4" t="str">
        <f>IFERROR(VLOOKUP(AB755,$A:$N,13,0),"")</f>
        <v/>
      </c>
      <c r="AD755" s="4" t="str">
        <f ca="1"/>
        <v/>
      </c>
      <c r="AE755" s="4" t="str">
        <f ca="1"/>
        <v/>
      </c>
      <c r="AF755" s="4" t="str">
        <f t="shared" ca="1" si="65"/>
        <v/>
      </c>
      <c r="AI755" s="4" t="str">
        <f>IFERROR(VLOOKUP(AG755,$A:$C,4,0),"")</f>
        <v/>
      </c>
      <c r="AL755" s="4" t="str">
        <f>IFERROR(VLOOKUP(AJ755,$A:$C,4,0),"")</f>
        <v/>
      </c>
      <c r="AM755" s="8" t="str" cm="1">
        <f t="array" ref="AM755">IFERROR(INDEX($A$4:$N$1000,SMALL(IF((INDEX(MID($A$4:$N$1000,1,2),,11)&lt;&gt;"NN")*(INDEX($A$4:$N$1000,,13)&gt;=0)*(INDEX($A$4:$N$1000,,13)&lt;50)*(INDEX($A$4:$N$1000,,13)&lt;&gt;""),MATCH(ROW($A$4:$N$1000),ROW($A$4:$N$1000)),""),ROWS($A$4:A755)),COLUMNS($A$1:A752)),"")</f>
        <v/>
      </c>
      <c r="AN755" s="4" t="str">
        <f>IFERROR(VLOOKUP(AM755,$A:$N,13,0),"")</f>
        <v/>
      </c>
      <c r="AO755" s="4" t="str">
        <f ca="1"/>
        <v/>
      </c>
      <c r="AP755" s="4" t="str">
        <f ca="1"/>
        <v/>
      </c>
      <c r="AQ755" s="4" t="str">
        <f t="shared" ca="1" si="66"/>
        <v/>
      </c>
      <c r="AT755" s="4" t="str">
        <f>IFERROR(VLOOKUP(AR755,$A:$C,4,0),"")</f>
        <v/>
      </c>
      <c r="AU755" s="8" t="str" cm="1">
        <f t="array" ref="AU755">IFERROR(INDEX($A$4:$N$1000,SMALL(IF((INDEX(MID($A$4:$N$1000,1,2),,11)="NN")*(INDEX($A$4:$N$1000,,13)&gt;=0)*(INDEX($A$4:$N$1000,,13)&lt;&gt;""),MATCH(ROW($A$4:$N$1000),ROW($A$4:$N$1000)),""),ROWS($A$4:A755)),COLUMNS($A$1:A752)),"")</f>
        <v/>
      </c>
      <c r="AV755" s="4" t="str">
        <f>IFERROR(VLOOKUP(AU755,$A:$N,13,0),"")</f>
        <v/>
      </c>
      <c r="AW755" s="4" t="str">
        <f ca="1"/>
        <v/>
      </c>
      <c r="AX755" s="4" t="str">
        <f ca="1"/>
        <v/>
      </c>
      <c r="AY755" s="4" t="str">
        <f ca="1">IFERROR(VLOOKUP(AW755,$A:$C,4,0),"")</f>
        <v/>
      </c>
    </row>
    <row r="756" spans="1:5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 s="20"/>
      <c r="Q756" s="4" t="str" cm="1">
        <f t="array" ref="Q756">IFERROR(INDEX($A$4:$N$1000,SMALL(IF((INDEX(MID($A$4:$N$1000,1,2),,11)&lt;&gt;"NN")*(INDEX($A$4:$N$1000,,13)&gt;=100)*(INDEX($A$4:$N$1000,,13)&lt;&gt;""),MATCH(ROW($A$4:$N$1000),ROW($A$4:$N$1000)),""),ROWS($A$4:A756)),COLUMNS($A$1:A753)),"")</f>
        <v/>
      </c>
      <c r="R756" s="4" t="str">
        <f>IFERROR(VLOOKUP(Q756,$A:$N,13,0),"")</f>
        <v/>
      </c>
      <c r="S756" s="4" t="str">
        <f ca="1"/>
        <v/>
      </c>
      <c r="T756" s="4" t="str">
        <f ca="1"/>
        <v/>
      </c>
      <c r="U756" s="4" t="str">
        <f t="shared" ca="1" si="63"/>
        <v/>
      </c>
      <c r="X756" s="4" t="str">
        <f>IFERROR(VLOOKUP(V756,$A:$C,4,0),"")</f>
        <v/>
      </c>
      <c r="AA756" s="4" t="str">
        <f t="shared" si="64"/>
        <v/>
      </c>
      <c r="AB756" s="8" t="str" cm="1">
        <f t="array" ref="AB756">IFERROR(INDEX($A$4:$N$1000,SMALL(IF((INDEX(MID($A$4:$N$1000,1,2),,11)&lt;&gt;"NN")*(INDEX($A$4:$N$1000,,13)&gt;=50)*(INDEX($A$4:$N$1000,,13)&lt;100)*(INDEX($A$4:$N$1000,,13)&lt;&gt;""),MATCH(ROW($A$4:$N$1000),ROW($A$4:$N$1000)),""),ROWS($A$4:A756)),COLUMNS($A$1:A753)),"")</f>
        <v/>
      </c>
      <c r="AC756" s="4" t="str">
        <f>IFERROR(VLOOKUP(AB756,$A:$N,13,0),"")</f>
        <v/>
      </c>
      <c r="AD756" s="4" t="str">
        <f ca="1"/>
        <v/>
      </c>
      <c r="AE756" s="4" t="str">
        <f ca="1"/>
        <v/>
      </c>
      <c r="AF756" s="4" t="str">
        <f t="shared" ca="1" si="65"/>
        <v/>
      </c>
      <c r="AI756" s="4" t="str">
        <f>IFERROR(VLOOKUP(AG756,$A:$C,4,0),"")</f>
        <v/>
      </c>
      <c r="AL756" s="4" t="str">
        <f>IFERROR(VLOOKUP(AJ756,$A:$C,4,0),"")</f>
        <v/>
      </c>
      <c r="AM756" s="8" t="str" cm="1">
        <f t="array" ref="AM756">IFERROR(INDEX($A$4:$N$1000,SMALL(IF((INDEX(MID($A$4:$N$1000,1,2),,11)&lt;&gt;"NN")*(INDEX($A$4:$N$1000,,13)&gt;=0)*(INDEX($A$4:$N$1000,,13)&lt;50)*(INDEX($A$4:$N$1000,,13)&lt;&gt;""),MATCH(ROW($A$4:$N$1000),ROW($A$4:$N$1000)),""),ROWS($A$4:A756)),COLUMNS($A$1:A753)),"")</f>
        <v/>
      </c>
      <c r="AN756" s="4" t="str">
        <f>IFERROR(VLOOKUP(AM756,$A:$N,13,0),"")</f>
        <v/>
      </c>
      <c r="AO756" s="4" t="str">
        <f ca="1"/>
        <v/>
      </c>
      <c r="AP756" s="4" t="str">
        <f ca="1"/>
        <v/>
      </c>
      <c r="AQ756" s="4" t="str">
        <f t="shared" ca="1" si="66"/>
        <v/>
      </c>
      <c r="AT756" s="4" t="str">
        <f>IFERROR(VLOOKUP(AR756,$A:$C,4,0),"")</f>
        <v/>
      </c>
      <c r="AU756" s="8" t="str" cm="1">
        <f t="array" ref="AU756">IFERROR(INDEX($A$4:$N$1000,SMALL(IF((INDEX(MID($A$4:$N$1000,1,2),,11)="NN")*(INDEX($A$4:$N$1000,,13)&gt;=0)*(INDEX($A$4:$N$1000,,13)&lt;&gt;""),MATCH(ROW($A$4:$N$1000),ROW($A$4:$N$1000)),""),ROWS($A$4:A756)),COLUMNS($A$1:A753)),"")</f>
        <v/>
      </c>
      <c r="AV756" s="4" t="str">
        <f>IFERROR(VLOOKUP(AU756,$A:$N,13,0),"")</f>
        <v/>
      </c>
      <c r="AW756" s="4" t="str">
        <f ca="1"/>
        <v/>
      </c>
      <c r="AX756" s="4" t="str">
        <f ca="1"/>
        <v/>
      </c>
      <c r="AY756" s="4" t="str">
        <f ca="1">IFERROR(VLOOKUP(AW756,$A:$C,4,0),"")</f>
        <v/>
      </c>
    </row>
    <row r="757" spans="1:5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 s="20"/>
      <c r="Q757" s="4" t="str" cm="1">
        <f t="array" ref="Q757">IFERROR(INDEX($A$4:$N$1000,SMALL(IF((INDEX(MID($A$4:$N$1000,1,2),,11)&lt;&gt;"NN")*(INDEX($A$4:$N$1000,,13)&gt;=100)*(INDEX($A$4:$N$1000,,13)&lt;&gt;""),MATCH(ROW($A$4:$N$1000),ROW($A$4:$N$1000)),""),ROWS($A$4:A757)),COLUMNS($A$1:A754)),"")</f>
        <v/>
      </c>
      <c r="R757" s="4" t="str">
        <f>IFERROR(VLOOKUP(Q757,$A:$N,13,0),"")</f>
        <v/>
      </c>
      <c r="S757" s="4" t="str">
        <f ca="1"/>
        <v/>
      </c>
      <c r="T757" s="4" t="str">
        <f ca="1"/>
        <v/>
      </c>
      <c r="U757" s="4" t="str">
        <f t="shared" ca="1" si="63"/>
        <v/>
      </c>
      <c r="X757" s="4" t="str">
        <f>IFERROR(VLOOKUP(V757,$A:$C,4,0),"")</f>
        <v/>
      </c>
      <c r="AA757" s="4" t="str">
        <f t="shared" si="64"/>
        <v/>
      </c>
      <c r="AB757" s="8" t="str" cm="1">
        <f t="array" ref="AB757">IFERROR(INDEX($A$4:$N$1000,SMALL(IF((INDEX(MID($A$4:$N$1000,1,2),,11)&lt;&gt;"NN")*(INDEX($A$4:$N$1000,,13)&gt;=50)*(INDEX($A$4:$N$1000,,13)&lt;100)*(INDEX($A$4:$N$1000,,13)&lt;&gt;""),MATCH(ROW($A$4:$N$1000),ROW($A$4:$N$1000)),""),ROWS($A$4:A757)),COLUMNS($A$1:A754)),"")</f>
        <v/>
      </c>
      <c r="AC757" s="4" t="str">
        <f>IFERROR(VLOOKUP(AB757,$A:$N,13,0),"")</f>
        <v/>
      </c>
      <c r="AD757" s="4" t="str">
        <f ca="1"/>
        <v/>
      </c>
      <c r="AE757" s="4" t="str">
        <f ca="1"/>
        <v/>
      </c>
      <c r="AF757" s="4" t="str">
        <f t="shared" ca="1" si="65"/>
        <v/>
      </c>
      <c r="AI757" s="4" t="str">
        <f>IFERROR(VLOOKUP(AG757,$A:$C,4,0),"")</f>
        <v/>
      </c>
      <c r="AL757" s="4" t="str">
        <f>IFERROR(VLOOKUP(AJ757,$A:$C,4,0),"")</f>
        <v/>
      </c>
      <c r="AM757" s="8" t="str" cm="1">
        <f t="array" ref="AM757">IFERROR(INDEX($A$4:$N$1000,SMALL(IF((INDEX(MID($A$4:$N$1000,1,2),,11)&lt;&gt;"NN")*(INDEX($A$4:$N$1000,,13)&gt;=0)*(INDEX($A$4:$N$1000,,13)&lt;50)*(INDEX($A$4:$N$1000,,13)&lt;&gt;""),MATCH(ROW($A$4:$N$1000),ROW($A$4:$N$1000)),""),ROWS($A$4:A757)),COLUMNS($A$1:A754)),"")</f>
        <v/>
      </c>
      <c r="AN757" s="4" t="str">
        <f>IFERROR(VLOOKUP(AM757,$A:$N,13,0),"")</f>
        <v/>
      </c>
      <c r="AO757" s="4" t="str">
        <f ca="1"/>
        <v/>
      </c>
      <c r="AP757" s="4" t="str">
        <f ca="1"/>
        <v/>
      </c>
      <c r="AQ757" s="4" t="str">
        <f t="shared" ca="1" si="66"/>
        <v/>
      </c>
      <c r="AT757" s="4" t="str">
        <f>IFERROR(VLOOKUP(AR757,$A:$C,4,0),"")</f>
        <v/>
      </c>
      <c r="AU757" s="8" t="str" cm="1">
        <f t="array" ref="AU757">IFERROR(INDEX($A$4:$N$1000,SMALL(IF((INDEX(MID($A$4:$N$1000,1,2),,11)="NN")*(INDEX($A$4:$N$1000,,13)&gt;=0)*(INDEX($A$4:$N$1000,,13)&lt;&gt;""),MATCH(ROW($A$4:$N$1000),ROW($A$4:$N$1000)),""),ROWS($A$4:A757)),COLUMNS($A$1:A754)),"")</f>
        <v/>
      </c>
      <c r="AV757" s="4" t="str">
        <f>IFERROR(VLOOKUP(AU757,$A:$N,13,0),"")</f>
        <v/>
      </c>
      <c r="AW757" s="4" t="str">
        <f ca="1"/>
        <v/>
      </c>
      <c r="AX757" s="4" t="str">
        <f ca="1"/>
        <v/>
      </c>
      <c r="AY757" s="4" t="str">
        <f ca="1">IFERROR(VLOOKUP(AW757,$A:$C,4,0),"")</f>
        <v/>
      </c>
    </row>
    <row r="758" spans="1:5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 s="20"/>
      <c r="Q758" s="4" t="str" cm="1">
        <f t="array" ref="Q758">IFERROR(INDEX($A$4:$N$1000,SMALL(IF((INDEX(MID($A$4:$N$1000,1,2),,11)&lt;&gt;"NN")*(INDEX($A$4:$N$1000,,13)&gt;=100)*(INDEX($A$4:$N$1000,,13)&lt;&gt;""),MATCH(ROW($A$4:$N$1000),ROW($A$4:$N$1000)),""),ROWS($A$4:A758)),COLUMNS($A$1:A755)),"")</f>
        <v/>
      </c>
      <c r="R758" s="4" t="str">
        <f>IFERROR(VLOOKUP(Q758,$A:$N,13,0),"")</f>
        <v/>
      </c>
      <c r="S758" s="4" t="str">
        <f ca="1"/>
        <v/>
      </c>
      <c r="T758" s="4" t="str">
        <f ca="1"/>
        <v/>
      </c>
      <c r="U758" s="4" t="str">
        <f t="shared" ca="1" si="63"/>
        <v/>
      </c>
      <c r="X758" s="4" t="str">
        <f>IFERROR(VLOOKUP(V758,$A:$C,4,0),"")</f>
        <v/>
      </c>
      <c r="AA758" s="4" t="str">
        <f t="shared" si="64"/>
        <v/>
      </c>
      <c r="AB758" s="8" t="str" cm="1">
        <f t="array" ref="AB758">IFERROR(INDEX($A$4:$N$1000,SMALL(IF((INDEX(MID($A$4:$N$1000,1,2),,11)&lt;&gt;"NN")*(INDEX($A$4:$N$1000,,13)&gt;=50)*(INDEX($A$4:$N$1000,,13)&lt;100)*(INDEX($A$4:$N$1000,,13)&lt;&gt;""),MATCH(ROW($A$4:$N$1000),ROW($A$4:$N$1000)),""),ROWS($A$4:A758)),COLUMNS($A$1:A755)),"")</f>
        <v/>
      </c>
      <c r="AC758" s="4" t="str">
        <f>IFERROR(VLOOKUP(AB758,$A:$N,13,0),"")</f>
        <v/>
      </c>
      <c r="AD758" s="4" t="str">
        <f ca="1"/>
        <v/>
      </c>
      <c r="AE758" s="4" t="str">
        <f ca="1"/>
        <v/>
      </c>
      <c r="AF758" s="4" t="str">
        <f t="shared" ca="1" si="65"/>
        <v/>
      </c>
      <c r="AI758" s="4" t="str">
        <f>IFERROR(VLOOKUP(AG758,$A:$C,4,0),"")</f>
        <v/>
      </c>
      <c r="AL758" s="4" t="str">
        <f>IFERROR(VLOOKUP(AJ758,$A:$C,4,0),"")</f>
        <v/>
      </c>
      <c r="AM758" s="8" t="str" cm="1">
        <f t="array" ref="AM758">IFERROR(INDEX($A$4:$N$1000,SMALL(IF((INDEX(MID($A$4:$N$1000,1,2),,11)&lt;&gt;"NN")*(INDEX($A$4:$N$1000,,13)&gt;=0)*(INDEX($A$4:$N$1000,,13)&lt;50)*(INDEX($A$4:$N$1000,,13)&lt;&gt;""),MATCH(ROW($A$4:$N$1000),ROW($A$4:$N$1000)),""),ROWS($A$4:A758)),COLUMNS($A$1:A755)),"")</f>
        <v/>
      </c>
      <c r="AN758" s="4" t="str">
        <f>IFERROR(VLOOKUP(AM758,$A:$N,13,0),"")</f>
        <v/>
      </c>
      <c r="AO758" s="4" t="str">
        <f ca="1"/>
        <v/>
      </c>
      <c r="AP758" s="4" t="str">
        <f ca="1"/>
        <v/>
      </c>
      <c r="AQ758" s="4" t="str">
        <f t="shared" ca="1" si="66"/>
        <v/>
      </c>
      <c r="AT758" s="4" t="str">
        <f>IFERROR(VLOOKUP(AR758,$A:$C,4,0),"")</f>
        <v/>
      </c>
      <c r="AU758" s="8" t="str" cm="1">
        <f t="array" ref="AU758">IFERROR(INDEX($A$4:$N$1000,SMALL(IF((INDEX(MID($A$4:$N$1000,1,2),,11)="NN")*(INDEX($A$4:$N$1000,,13)&gt;=0)*(INDEX($A$4:$N$1000,,13)&lt;&gt;""),MATCH(ROW($A$4:$N$1000),ROW($A$4:$N$1000)),""),ROWS($A$4:A758)),COLUMNS($A$1:A755)),"")</f>
        <v/>
      </c>
      <c r="AV758" s="4" t="str">
        <f>IFERROR(VLOOKUP(AU758,$A:$N,13,0),"")</f>
        <v/>
      </c>
      <c r="AW758" s="4" t="str">
        <f ca="1"/>
        <v/>
      </c>
      <c r="AX758" s="4" t="str">
        <f ca="1"/>
        <v/>
      </c>
      <c r="AY758" s="4" t="str">
        <f ca="1">IFERROR(VLOOKUP(AW758,$A:$C,4,0),"")</f>
        <v/>
      </c>
    </row>
    <row r="759" spans="1:5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 s="20"/>
      <c r="Q759" s="4" t="str" cm="1">
        <f t="array" ref="Q759">IFERROR(INDEX($A$4:$N$1000,SMALL(IF((INDEX(MID($A$4:$N$1000,1,2),,11)&lt;&gt;"NN")*(INDEX($A$4:$N$1000,,13)&gt;=100)*(INDEX($A$4:$N$1000,,13)&lt;&gt;""),MATCH(ROW($A$4:$N$1000),ROW($A$4:$N$1000)),""),ROWS($A$4:A759)),COLUMNS($A$1:A756)),"")</f>
        <v/>
      </c>
      <c r="R759" s="4" t="str">
        <f>IFERROR(VLOOKUP(Q759,$A:$N,13,0),"")</f>
        <v/>
      </c>
      <c r="S759" s="4" t="str">
        <f ca="1"/>
        <v/>
      </c>
      <c r="T759" s="4" t="str">
        <f ca="1"/>
        <v/>
      </c>
      <c r="U759" s="4" t="str">
        <f t="shared" ca="1" si="63"/>
        <v/>
      </c>
      <c r="X759" s="4" t="str">
        <f>IFERROR(VLOOKUP(V759,$A:$C,4,0),"")</f>
        <v/>
      </c>
      <c r="AA759" s="4" t="str">
        <f t="shared" si="64"/>
        <v/>
      </c>
      <c r="AB759" s="8" t="str" cm="1">
        <f t="array" ref="AB759">IFERROR(INDEX($A$4:$N$1000,SMALL(IF((INDEX(MID($A$4:$N$1000,1,2),,11)&lt;&gt;"NN")*(INDEX($A$4:$N$1000,,13)&gt;=50)*(INDEX($A$4:$N$1000,,13)&lt;100)*(INDEX($A$4:$N$1000,,13)&lt;&gt;""),MATCH(ROW($A$4:$N$1000),ROW($A$4:$N$1000)),""),ROWS($A$4:A759)),COLUMNS($A$1:A756)),"")</f>
        <v/>
      </c>
      <c r="AC759" s="4" t="str">
        <f>IFERROR(VLOOKUP(AB759,$A:$N,13,0),"")</f>
        <v/>
      </c>
      <c r="AD759" s="4" t="str">
        <f ca="1"/>
        <v/>
      </c>
      <c r="AE759" s="4" t="str">
        <f ca="1"/>
        <v/>
      </c>
      <c r="AF759" s="4" t="str">
        <f t="shared" ca="1" si="65"/>
        <v/>
      </c>
      <c r="AI759" s="4" t="str">
        <f>IFERROR(VLOOKUP(AG759,$A:$C,4,0),"")</f>
        <v/>
      </c>
      <c r="AL759" s="4" t="str">
        <f>IFERROR(VLOOKUP(AJ759,$A:$C,4,0),"")</f>
        <v/>
      </c>
      <c r="AM759" s="8" t="str" cm="1">
        <f t="array" ref="AM759">IFERROR(INDEX($A$4:$N$1000,SMALL(IF((INDEX(MID($A$4:$N$1000,1,2),,11)&lt;&gt;"NN")*(INDEX($A$4:$N$1000,,13)&gt;=0)*(INDEX($A$4:$N$1000,,13)&lt;50)*(INDEX($A$4:$N$1000,,13)&lt;&gt;""),MATCH(ROW($A$4:$N$1000),ROW($A$4:$N$1000)),""),ROWS($A$4:A759)),COLUMNS($A$1:A756)),"")</f>
        <v/>
      </c>
      <c r="AN759" s="4" t="str">
        <f>IFERROR(VLOOKUP(AM759,$A:$N,13,0),"")</f>
        <v/>
      </c>
      <c r="AO759" s="4" t="str">
        <f ca="1"/>
        <v/>
      </c>
      <c r="AP759" s="4" t="str">
        <f ca="1"/>
        <v/>
      </c>
      <c r="AQ759" s="4" t="str">
        <f t="shared" ca="1" si="66"/>
        <v/>
      </c>
      <c r="AT759" s="4" t="str">
        <f>IFERROR(VLOOKUP(AR759,$A:$C,4,0),"")</f>
        <v/>
      </c>
      <c r="AU759" s="8" t="str" cm="1">
        <f t="array" ref="AU759">IFERROR(INDEX($A$4:$N$1000,SMALL(IF((INDEX(MID($A$4:$N$1000,1,2),,11)="NN")*(INDEX($A$4:$N$1000,,13)&gt;=0)*(INDEX($A$4:$N$1000,,13)&lt;&gt;""),MATCH(ROW($A$4:$N$1000),ROW($A$4:$N$1000)),""),ROWS($A$4:A759)),COLUMNS($A$1:A756)),"")</f>
        <v/>
      </c>
      <c r="AV759" s="4" t="str">
        <f>IFERROR(VLOOKUP(AU759,$A:$N,13,0),"")</f>
        <v/>
      </c>
      <c r="AW759" s="4" t="str">
        <f ca="1"/>
        <v/>
      </c>
      <c r="AX759" s="4" t="str">
        <f ca="1"/>
        <v/>
      </c>
      <c r="AY759" s="4" t="str">
        <f ca="1">IFERROR(VLOOKUP(AW759,$A:$C,4,0),"")</f>
        <v/>
      </c>
    </row>
    <row r="760" spans="1:5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 s="20"/>
      <c r="Q760" s="4" t="str" cm="1">
        <f t="array" ref="Q760">IFERROR(INDEX($A$4:$N$1000,SMALL(IF((INDEX(MID($A$4:$N$1000,1,2),,11)&lt;&gt;"NN")*(INDEX($A$4:$N$1000,,13)&gt;=100)*(INDEX($A$4:$N$1000,,13)&lt;&gt;""),MATCH(ROW($A$4:$N$1000),ROW($A$4:$N$1000)),""),ROWS($A$4:A760)),COLUMNS($A$1:A757)),"")</f>
        <v/>
      </c>
      <c r="R760" s="4" t="str">
        <f>IFERROR(VLOOKUP(Q760,$A:$N,13,0),"")</f>
        <v/>
      </c>
      <c r="S760" s="4" t="str">
        <f ca="1"/>
        <v/>
      </c>
      <c r="T760" s="4" t="str">
        <f ca="1"/>
        <v/>
      </c>
      <c r="U760" s="4" t="str">
        <f t="shared" ca="1" si="63"/>
        <v/>
      </c>
      <c r="X760" s="4" t="str">
        <f>IFERROR(VLOOKUP(V760,$A:$C,4,0),"")</f>
        <v/>
      </c>
      <c r="AA760" s="4" t="str">
        <f t="shared" si="64"/>
        <v/>
      </c>
      <c r="AB760" s="8" t="str" cm="1">
        <f t="array" ref="AB760">IFERROR(INDEX($A$4:$N$1000,SMALL(IF((INDEX(MID($A$4:$N$1000,1,2),,11)&lt;&gt;"NN")*(INDEX($A$4:$N$1000,,13)&gt;=50)*(INDEX($A$4:$N$1000,,13)&lt;100)*(INDEX($A$4:$N$1000,,13)&lt;&gt;""),MATCH(ROW($A$4:$N$1000),ROW($A$4:$N$1000)),""),ROWS($A$4:A760)),COLUMNS($A$1:A757)),"")</f>
        <v/>
      </c>
      <c r="AC760" s="4" t="str">
        <f>IFERROR(VLOOKUP(AB760,$A:$N,13,0),"")</f>
        <v/>
      </c>
      <c r="AD760" s="4" t="str">
        <f ca="1"/>
        <v/>
      </c>
      <c r="AE760" s="4" t="str">
        <f ca="1"/>
        <v/>
      </c>
      <c r="AF760" s="4" t="str">
        <f t="shared" ca="1" si="65"/>
        <v/>
      </c>
      <c r="AI760" s="4" t="str">
        <f>IFERROR(VLOOKUP(AG760,$A:$C,4,0),"")</f>
        <v/>
      </c>
      <c r="AL760" s="4" t="str">
        <f>IFERROR(VLOOKUP(AJ760,$A:$C,4,0),"")</f>
        <v/>
      </c>
      <c r="AM760" s="8" t="str" cm="1">
        <f t="array" ref="AM760">IFERROR(INDEX($A$4:$N$1000,SMALL(IF((INDEX(MID($A$4:$N$1000,1,2),,11)&lt;&gt;"NN")*(INDEX($A$4:$N$1000,,13)&gt;=0)*(INDEX($A$4:$N$1000,,13)&lt;50)*(INDEX($A$4:$N$1000,,13)&lt;&gt;""),MATCH(ROW($A$4:$N$1000),ROW($A$4:$N$1000)),""),ROWS($A$4:A760)),COLUMNS($A$1:A757)),"")</f>
        <v/>
      </c>
      <c r="AN760" s="4" t="str">
        <f>IFERROR(VLOOKUP(AM760,$A:$N,13,0),"")</f>
        <v/>
      </c>
      <c r="AO760" s="4" t="str">
        <f ca="1"/>
        <v/>
      </c>
      <c r="AP760" s="4" t="str">
        <f ca="1"/>
        <v/>
      </c>
      <c r="AQ760" s="4" t="str">
        <f t="shared" ca="1" si="66"/>
        <v/>
      </c>
      <c r="AT760" s="4" t="str">
        <f>IFERROR(VLOOKUP(AR760,$A:$C,4,0),"")</f>
        <v/>
      </c>
      <c r="AU760" s="8" t="str" cm="1">
        <f t="array" ref="AU760">IFERROR(INDEX($A$4:$N$1000,SMALL(IF((INDEX(MID($A$4:$N$1000,1,2),,11)="NN")*(INDEX($A$4:$N$1000,,13)&gt;=0)*(INDEX($A$4:$N$1000,,13)&lt;&gt;""),MATCH(ROW($A$4:$N$1000),ROW($A$4:$N$1000)),""),ROWS($A$4:A760)),COLUMNS($A$1:A757)),"")</f>
        <v/>
      </c>
      <c r="AV760" s="4" t="str">
        <f>IFERROR(VLOOKUP(AU760,$A:$N,13,0),"")</f>
        <v/>
      </c>
      <c r="AW760" s="4" t="str">
        <f ca="1"/>
        <v/>
      </c>
      <c r="AX760" s="4" t="str">
        <f ca="1"/>
        <v/>
      </c>
      <c r="AY760" s="4" t="str">
        <f ca="1">IFERROR(VLOOKUP(AW760,$A:$C,4,0),"")</f>
        <v/>
      </c>
    </row>
    <row r="761" spans="1:5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 s="20"/>
      <c r="Q761" s="4" t="str" cm="1">
        <f t="array" ref="Q761">IFERROR(INDEX($A$4:$N$1000,SMALL(IF((INDEX(MID($A$4:$N$1000,1,2),,11)&lt;&gt;"NN")*(INDEX($A$4:$N$1000,,13)&gt;=100)*(INDEX($A$4:$N$1000,,13)&lt;&gt;""),MATCH(ROW($A$4:$N$1000),ROW($A$4:$N$1000)),""),ROWS($A$4:A761)),COLUMNS($A$1:A758)),"")</f>
        <v/>
      </c>
      <c r="R761" s="4" t="str">
        <f>IFERROR(VLOOKUP(Q761,$A:$N,13,0),"")</f>
        <v/>
      </c>
      <c r="S761" s="4" t="str">
        <f ca="1"/>
        <v/>
      </c>
      <c r="T761" s="4" t="str">
        <f ca="1"/>
        <v/>
      </c>
      <c r="U761" s="4" t="str">
        <f t="shared" ca="1" si="63"/>
        <v/>
      </c>
      <c r="X761" s="4" t="str">
        <f>IFERROR(VLOOKUP(V761,$A:$C,4,0),"")</f>
        <v/>
      </c>
      <c r="AA761" s="4" t="str">
        <f t="shared" si="64"/>
        <v/>
      </c>
      <c r="AB761" s="8" t="str" cm="1">
        <f t="array" ref="AB761">IFERROR(INDEX($A$4:$N$1000,SMALL(IF((INDEX(MID($A$4:$N$1000,1,2),,11)&lt;&gt;"NN")*(INDEX($A$4:$N$1000,,13)&gt;=50)*(INDEX($A$4:$N$1000,,13)&lt;100)*(INDEX($A$4:$N$1000,,13)&lt;&gt;""),MATCH(ROW($A$4:$N$1000),ROW($A$4:$N$1000)),""),ROWS($A$4:A761)),COLUMNS($A$1:A758)),"")</f>
        <v/>
      </c>
      <c r="AC761" s="4" t="str">
        <f>IFERROR(VLOOKUP(AB761,$A:$N,13,0),"")</f>
        <v/>
      </c>
      <c r="AD761" s="4" t="str">
        <f ca="1"/>
        <v/>
      </c>
      <c r="AE761" s="4" t="str">
        <f ca="1"/>
        <v/>
      </c>
      <c r="AF761" s="4" t="str">
        <f t="shared" ca="1" si="65"/>
        <v/>
      </c>
      <c r="AI761" s="4" t="str">
        <f>IFERROR(VLOOKUP(AG761,$A:$C,4,0),"")</f>
        <v/>
      </c>
      <c r="AL761" s="4" t="str">
        <f>IFERROR(VLOOKUP(AJ761,$A:$C,4,0),"")</f>
        <v/>
      </c>
      <c r="AM761" s="8" t="str" cm="1">
        <f t="array" ref="AM761">IFERROR(INDEX($A$4:$N$1000,SMALL(IF((INDEX(MID($A$4:$N$1000,1,2),,11)&lt;&gt;"NN")*(INDEX($A$4:$N$1000,,13)&gt;=0)*(INDEX($A$4:$N$1000,,13)&lt;50)*(INDEX($A$4:$N$1000,,13)&lt;&gt;""),MATCH(ROW($A$4:$N$1000),ROW($A$4:$N$1000)),""),ROWS($A$4:A761)),COLUMNS($A$1:A758)),"")</f>
        <v/>
      </c>
      <c r="AN761" s="4" t="str">
        <f>IFERROR(VLOOKUP(AM761,$A:$N,13,0),"")</f>
        <v/>
      </c>
      <c r="AO761" s="4" t="str">
        <f ca="1"/>
        <v/>
      </c>
      <c r="AP761" s="4" t="str">
        <f ca="1"/>
        <v/>
      </c>
      <c r="AQ761" s="4" t="str">
        <f t="shared" ca="1" si="66"/>
        <v/>
      </c>
      <c r="AT761" s="4" t="str">
        <f>IFERROR(VLOOKUP(AR761,$A:$C,4,0),"")</f>
        <v/>
      </c>
      <c r="AU761" s="8" t="str" cm="1">
        <f t="array" ref="AU761">IFERROR(INDEX($A$4:$N$1000,SMALL(IF((INDEX(MID($A$4:$N$1000,1,2),,11)="NN")*(INDEX($A$4:$N$1000,,13)&gt;=0)*(INDEX($A$4:$N$1000,,13)&lt;&gt;""),MATCH(ROW($A$4:$N$1000),ROW($A$4:$N$1000)),""),ROWS($A$4:A761)),COLUMNS($A$1:A758)),"")</f>
        <v/>
      </c>
      <c r="AV761" s="4" t="str">
        <f>IFERROR(VLOOKUP(AU761,$A:$N,13,0),"")</f>
        <v/>
      </c>
      <c r="AW761" s="4" t="str">
        <f ca="1"/>
        <v/>
      </c>
      <c r="AX761" s="4" t="str">
        <f ca="1"/>
        <v/>
      </c>
      <c r="AY761" s="4" t="str">
        <f ca="1">IFERROR(VLOOKUP(AW761,$A:$C,4,0),"")</f>
        <v/>
      </c>
    </row>
    <row r="762" spans="1:5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 s="20"/>
      <c r="Q762" s="4" t="str" cm="1">
        <f t="array" ref="Q762">IFERROR(INDEX($A$4:$N$1000,SMALL(IF((INDEX(MID($A$4:$N$1000,1,2),,11)&lt;&gt;"NN")*(INDEX($A$4:$N$1000,,13)&gt;=100)*(INDEX($A$4:$N$1000,,13)&lt;&gt;""),MATCH(ROW($A$4:$N$1000),ROW($A$4:$N$1000)),""),ROWS($A$4:A762)),COLUMNS($A$1:A759)),"")</f>
        <v/>
      </c>
      <c r="R762" s="4" t="str">
        <f>IFERROR(VLOOKUP(Q762,$A:$N,13,0),"")</f>
        <v/>
      </c>
      <c r="S762" s="4" t="str">
        <f ca="1"/>
        <v/>
      </c>
      <c r="T762" s="4" t="str">
        <f ca="1"/>
        <v/>
      </c>
      <c r="U762" s="4" t="str">
        <f t="shared" ca="1" si="63"/>
        <v/>
      </c>
      <c r="X762" s="4" t="str">
        <f>IFERROR(VLOOKUP(V762,$A:$C,4,0),"")</f>
        <v/>
      </c>
      <c r="AA762" s="4" t="str">
        <f t="shared" si="64"/>
        <v/>
      </c>
      <c r="AB762" s="8" t="str" cm="1">
        <f t="array" ref="AB762">IFERROR(INDEX($A$4:$N$1000,SMALL(IF((INDEX(MID($A$4:$N$1000,1,2),,11)&lt;&gt;"NN")*(INDEX($A$4:$N$1000,,13)&gt;=50)*(INDEX($A$4:$N$1000,,13)&lt;100)*(INDEX($A$4:$N$1000,,13)&lt;&gt;""),MATCH(ROW($A$4:$N$1000),ROW($A$4:$N$1000)),""),ROWS($A$4:A762)),COLUMNS($A$1:A759)),"")</f>
        <v/>
      </c>
      <c r="AC762" s="4" t="str">
        <f>IFERROR(VLOOKUP(AB762,$A:$N,13,0),"")</f>
        <v/>
      </c>
      <c r="AD762" s="4" t="str">
        <f ca="1"/>
        <v/>
      </c>
      <c r="AE762" s="4" t="str">
        <f ca="1"/>
        <v/>
      </c>
      <c r="AF762" s="4" t="str">
        <f t="shared" ca="1" si="65"/>
        <v/>
      </c>
      <c r="AI762" s="4" t="str">
        <f>IFERROR(VLOOKUP(AG762,$A:$C,4,0),"")</f>
        <v/>
      </c>
      <c r="AL762" s="4" t="str">
        <f>IFERROR(VLOOKUP(AJ762,$A:$C,4,0),"")</f>
        <v/>
      </c>
      <c r="AM762" s="8" t="str" cm="1">
        <f t="array" ref="AM762">IFERROR(INDEX($A$4:$N$1000,SMALL(IF((INDEX(MID($A$4:$N$1000,1,2),,11)&lt;&gt;"NN")*(INDEX($A$4:$N$1000,,13)&gt;=0)*(INDEX($A$4:$N$1000,,13)&lt;50)*(INDEX($A$4:$N$1000,,13)&lt;&gt;""),MATCH(ROW($A$4:$N$1000),ROW($A$4:$N$1000)),""),ROWS($A$4:A762)),COLUMNS($A$1:A759)),"")</f>
        <v/>
      </c>
      <c r="AN762" s="4" t="str">
        <f>IFERROR(VLOOKUP(AM762,$A:$N,13,0),"")</f>
        <v/>
      </c>
      <c r="AO762" s="4" t="str">
        <f ca="1"/>
        <v/>
      </c>
      <c r="AP762" s="4" t="str">
        <f ca="1"/>
        <v/>
      </c>
      <c r="AQ762" s="4" t="str">
        <f t="shared" ca="1" si="66"/>
        <v/>
      </c>
      <c r="AT762" s="4" t="str">
        <f>IFERROR(VLOOKUP(AR762,$A:$C,4,0),"")</f>
        <v/>
      </c>
      <c r="AU762" s="8" t="str" cm="1">
        <f t="array" ref="AU762">IFERROR(INDEX($A$4:$N$1000,SMALL(IF((INDEX(MID($A$4:$N$1000,1,2),,11)="NN")*(INDEX($A$4:$N$1000,,13)&gt;=0)*(INDEX($A$4:$N$1000,,13)&lt;&gt;""),MATCH(ROW($A$4:$N$1000),ROW($A$4:$N$1000)),""),ROWS($A$4:A762)),COLUMNS($A$1:A759)),"")</f>
        <v/>
      </c>
      <c r="AV762" s="4" t="str">
        <f>IFERROR(VLOOKUP(AU762,$A:$N,13,0),"")</f>
        <v/>
      </c>
      <c r="AW762" s="4" t="str">
        <f ca="1"/>
        <v/>
      </c>
      <c r="AX762" s="4" t="str">
        <f ca="1"/>
        <v/>
      </c>
      <c r="AY762" s="4" t="str">
        <f ca="1">IFERROR(VLOOKUP(AW762,$A:$C,4,0),"")</f>
        <v/>
      </c>
    </row>
    <row r="763" spans="1:5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 s="20"/>
      <c r="Q763" s="4" t="str" cm="1">
        <f t="array" ref="Q763">IFERROR(INDEX($A$4:$N$1000,SMALL(IF((INDEX(MID($A$4:$N$1000,1,2),,11)&lt;&gt;"NN")*(INDEX($A$4:$N$1000,,13)&gt;=100)*(INDEX($A$4:$N$1000,,13)&lt;&gt;""),MATCH(ROW($A$4:$N$1000),ROW($A$4:$N$1000)),""),ROWS($A$4:A763)),COLUMNS($A$1:A760)),"")</f>
        <v/>
      </c>
      <c r="R763" s="4" t="str">
        <f>IFERROR(VLOOKUP(Q763,$A:$N,13,0),"")</f>
        <v/>
      </c>
      <c r="S763" s="4" t="str">
        <f ca="1"/>
        <v/>
      </c>
      <c r="T763" s="4" t="str">
        <f ca="1"/>
        <v/>
      </c>
      <c r="U763" s="4" t="str">
        <f t="shared" ca="1" si="63"/>
        <v/>
      </c>
      <c r="X763" s="4" t="str">
        <f>IFERROR(VLOOKUP(V763,$A:$C,4,0),"")</f>
        <v/>
      </c>
      <c r="AA763" s="4" t="str">
        <f t="shared" si="64"/>
        <v/>
      </c>
      <c r="AB763" s="8" t="str" cm="1">
        <f t="array" ref="AB763">IFERROR(INDEX($A$4:$N$1000,SMALL(IF((INDEX(MID($A$4:$N$1000,1,2),,11)&lt;&gt;"NN")*(INDEX($A$4:$N$1000,,13)&gt;=50)*(INDEX($A$4:$N$1000,,13)&lt;100)*(INDEX($A$4:$N$1000,,13)&lt;&gt;""),MATCH(ROW($A$4:$N$1000),ROW($A$4:$N$1000)),""),ROWS($A$4:A763)),COLUMNS($A$1:A760)),"")</f>
        <v/>
      </c>
      <c r="AC763" s="4" t="str">
        <f>IFERROR(VLOOKUP(AB763,$A:$N,13,0),"")</f>
        <v/>
      </c>
      <c r="AD763" s="4" t="str">
        <f ca="1"/>
        <v/>
      </c>
      <c r="AE763" s="4" t="str">
        <f ca="1"/>
        <v/>
      </c>
      <c r="AF763" s="4" t="str">
        <f t="shared" ca="1" si="65"/>
        <v/>
      </c>
      <c r="AI763" s="4" t="str">
        <f>IFERROR(VLOOKUP(AG763,$A:$C,4,0),"")</f>
        <v/>
      </c>
      <c r="AL763" s="4" t="str">
        <f>IFERROR(VLOOKUP(AJ763,$A:$C,4,0),"")</f>
        <v/>
      </c>
      <c r="AM763" s="8" t="str" cm="1">
        <f t="array" ref="AM763">IFERROR(INDEX($A$4:$N$1000,SMALL(IF((INDEX(MID($A$4:$N$1000,1,2),,11)&lt;&gt;"NN")*(INDEX($A$4:$N$1000,,13)&gt;=0)*(INDEX($A$4:$N$1000,,13)&lt;50)*(INDEX($A$4:$N$1000,,13)&lt;&gt;""),MATCH(ROW($A$4:$N$1000),ROW($A$4:$N$1000)),""),ROWS($A$4:A763)),COLUMNS($A$1:A760)),"")</f>
        <v/>
      </c>
      <c r="AN763" s="4" t="str">
        <f>IFERROR(VLOOKUP(AM763,$A:$N,13,0),"")</f>
        <v/>
      </c>
      <c r="AO763" s="4" t="str">
        <f ca="1"/>
        <v/>
      </c>
      <c r="AP763" s="4" t="str">
        <f ca="1"/>
        <v/>
      </c>
      <c r="AQ763" s="4" t="str">
        <f t="shared" ca="1" si="66"/>
        <v/>
      </c>
      <c r="AT763" s="4" t="str">
        <f>IFERROR(VLOOKUP(AR763,$A:$C,4,0),"")</f>
        <v/>
      </c>
      <c r="AU763" s="8" t="str" cm="1">
        <f t="array" ref="AU763">IFERROR(INDEX($A$4:$N$1000,SMALL(IF((INDEX(MID($A$4:$N$1000,1,2),,11)="NN")*(INDEX($A$4:$N$1000,,13)&gt;=0)*(INDEX($A$4:$N$1000,,13)&lt;&gt;""),MATCH(ROW($A$4:$N$1000),ROW($A$4:$N$1000)),""),ROWS($A$4:A763)),COLUMNS($A$1:A760)),"")</f>
        <v/>
      </c>
      <c r="AV763" s="4" t="str">
        <f>IFERROR(VLOOKUP(AU763,$A:$N,13,0),"")</f>
        <v/>
      </c>
      <c r="AW763" s="4" t="str">
        <f ca="1"/>
        <v/>
      </c>
      <c r="AX763" s="4" t="str">
        <f ca="1"/>
        <v/>
      </c>
      <c r="AY763" s="4" t="str">
        <f ca="1">IFERROR(VLOOKUP(AW763,$A:$C,4,0),"")</f>
        <v/>
      </c>
    </row>
    <row r="764" spans="1:5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 s="20"/>
      <c r="Q764" s="4" t="str" cm="1">
        <f t="array" ref="Q764">IFERROR(INDEX($A$4:$N$1000,SMALL(IF((INDEX(MID($A$4:$N$1000,1,2),,11)&lt;&gt;"NN")*(INDEX($A$4:$N$1000,,13)&gt;=100)*(INDEX($A$4:$N$1000,,13)&lt;&gt;""),MATCH(ROW($A$4:$N$1000),ROW($A$4:$N$1000)),""),ROWS($A$4:A764)),COLUMNS($A$1:A761)),"")</f>
        <v/>
      </c>
      <c r="R764" s="4" t="str">
        <f>IFERROR(VLOOKUP(Q764,$A:$N,13,0),"")</f>
        <v/>
      </c>
      <c r="S764" s="4" t="str">
        <f ca="1"/>
        <v/>
      </c>
      <c r="T764" s="4" t="str">
        <f ca="1"/>
        <v/>
      </c>
      <c r="U764" s="4" t="str">
        <f t="shared" ca="1" si="63"/>
        <v/>
      </c>
      <c r="X764" s="4" t="str">
        <f>IFERROR(VLOOKUP(V764,$A:$C,4,0),"")</f>
        <v/>
      </c>
      <c r="AA764" s="4" t="str">
        <f t="shared" si="64"/>
        <v/>
      </c>
      <c r="AB764" s="8" t="str" cm="1">
        <f t="array" ref="AB764">IFERROR(INDEX($A$4:$N$1000,SMALL(IF((INDEX(MID($A$4:$N$1000,1,2),,11)&lt;&gt;"NN")*(INDEX($A$4:$N$1000,,13)&gt;=50)*(INDEX($A$4:$N$1000,,13)&lt;100)*(INDEX($A$4:$N$1000,,13)&lt;&gt;""),MATCH(ROW($A$4:$N$1000),ROW($A$4:$N$1000)),""),ROWS($A$4:A764)),COLUMNS($A$1:A761)),"")</f>
        <v/>
      </c>
      <c r="AC764" s="4" t="str">
        <f>IFERROR(VLOOKUP(AB764,$A:$N,13,0),"")</f>
        <v/>
      </c>
      <c r="AD764" s="4" t="str">
        <f ca="1"/>
        <v/>
      </c>
      <c r="AE764" s="4" t="str">
        <f ca="1"/>
        <v/>
      </c>
      <c r="AF764" s="4" t="str">
        <f t="shared" ca="1" si="65"/>
        <v/>
      </c>
      <c r="AI764" s="4" t="str">
        <f>IFERROR(VLOOKUP(AG764,$A:$C,4,0),"")</f>
        <v/>
      </c>
      <c r="AL764" s="4" t="str">
        <f>IFERROR(VLOOKUP(AJ764,$A:$C,4,0),"")</f>
        <v/>
      </c>
      <c r="AM764" s="8" t="str" cm="1">
        <f t="array" ref="AM764">IFERROR(INDEX($A$4:$N$1000,SMALL(IF((INDEX(MID($A$4:$N$1000,1,2),,11)&lt;&gt;"NN")*(INDEX($A$4:$N$1000,,13)&gt;=0)*(INDEX($A$4:$N$1000,,13)&lt;50)*(INDEX($A$4:$N$1000,,13)&lt;&gt;""),MATCH(ROW($A$4:$N$1000),ROW($A$4:$N$1000)),""),ROWS($A$4:A764)),COLUMNS($A$1:A761)),"")</f>
        <v/>
      </c>
      <c r="AN764" s="4" t="str">
        <f>IFERROR(VLOOKUP(AM764,$A:$N,13,0),"")</f>
        <v/>
      </c>
      <c r="AO764" s="4" t="str">
        <f ca="1"/>
        <v/>
      </c>
      <c r="AP764" s="4" t="str">
        <f ca="1"/>
        <v/>
      </c>
      <c r="AQ764" s="4" t="str">
        <f t="shared" ca="1" si="66"/>
        <v/>
      </c>
      <c r="AT764" s="4" t="str">
        <f>IFERROR(VLOOKUP(AR764,$A:$C,4,0),"")</f>
        <v/>
      </c>
      <c r="AU764" s="8" t="str" cm="1">
        <f t="array" ref="AU764">IFERROR(INDEX($A$4:$N$1000,SMALL(IF((INDEX(MID($A$4:$N$1000,1,2),,11)="NN")*(INDEX($A$4:$N$1000,,13)&gt;=0)*(INDEX($A$4:$N$1000,,13)&lt;&gt;""),MATCH(ROW($A$4:$N$1000),ROW($A$4:$N$1000)),""),ROWS($A$4:A764)),COLUMNS($A$1:A761)),"")</f>
        <v/>
      </c>
      <c r="AV764" s="4" t="str">
        <f>IFERROR(VLOOKUP(AU764,$A:$N,13,0),"")</f>
        <v/>
      </c>
      <c r="AW764" s="4" t="str">
        <f ca="1"/>
        <v/>
      </c>
      <c r="AX764" s="4" t="str">
        <f ca="1"/>
        <v/>
      </c>
      <c r="AY764" s="4" t="str">
        <f ca="1">IFERROR(VLOOKUP(AW764,$A:$C,4,0),"")</f>
        <v/>
      </c>
    </row>
    <row r="765" spans="1:5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 s="20"/>
      <c r="Q765" s="4" t="str" cm="1">
        <f t="array" ref="Q765">IFERROR(INDEX($A$4:$N$1000,SMALL(IF((INDEX(MID($A$4:$N$1000,1,2),,11)&lt;&gt;"NN")*(INDEX($A$4:$N$1000,,13)&gt;=100)*(INDEX($A$4:$N$1000,,13)&lt;&gt;""),MATCH(ROW($A$4:$N$1000),ROW($A$4:$N$1000)),""),ROWS($A$4:A765)),COLUMNS($A$1:A762)),"")</f>
        <v/>
      </c>
      <c r="R765" s="4" t="str">
        <f>IFERROR(VLOOKUP(Q765,$A:$N,13,0),"")</f>
        <v/>
      </c>
      <c r="S765" s="4" t="str">
        <f ca="1"/>
        <v/>
      </c>
      <c r="T765" s="4" t="str">
        <f ca="1"/>
        <v/>
      </c>
      <c r="U765" s="4" t="str">
        <f t="shared" ca="1" si="63"/>
        <v/>
      </c>
      <c r="X765" s="4" t="str">
        <f>IFERROR(VLOOKUP(V765,$A:$C,4,0),"")</f>
        <v/>
      </c>
      <c r="AA765" s="4" t="str">
        <f t="shared" si="64"/>
        <v/>
      </c>
      <c r="AB765" s="8" t="str" cm="1">
        <f t="array" ref="AB765">IFERROR(INDEX($A$4:$N$1000,SMALL(IF((INDEX(MID($A$4:$N$1000,1,2),,11)&lt;&gt;"NN")*(INDEX($A$4:$N$1000,,13)&gt;=50)*(INDEX($A$4:$N$1000,,13)&lt;100)*(INDEX($A$4:$N$1000,,13)&lt;&gt;""),MATCH(ROW($A$4:$N$1000),ROW($A$4:$N$1000)),""),ROWS($A$4:A765)),COLUMNS($A$1:A762)),"")</f>
        <v/>
      </c>
      <c r="AC765" s="4" t="str">
        <f>IFERROR(VLOOKUP(AB765,$A:$N,13,0),"")</f>
        <v/>
      </c>
      <c r="AD765" s="4" t="str">
        <f ca="1"/>
        <v/>
      </c>
      <c r="AE765" s="4" t="str">
        <f ca="1"/>
        <v/>
      </c>
      <c r="AF765" s="4" t="str">
        <f t="shared" ca="1" si="65"/>
        <v/>
      </c>
      <c r="AI765" s="4" t="str">
        <f>IFERROR(VLOOKUP(AG765,$A:$C,4,0),"")</f>
        <v/>
      </c>
      <c r="AL765" s="4" t="str">
        <f>IFERROR(VLOOKUP(AJ765,$A:$C,4,0),"")</f>
        <v/>
      </c>
      <c r="AM765" s="8" t="str" cm="1">
        <f t="array" ref="AM765">IFERROR(INDEX($A$4:$N$1000,SMALL(IF((INDEX(MID($A$4:$N$1000,1,2),,11)&lt;&gt;"NN")*(INDEX($A$4:$N$1000,,13)&gt;=0)*(INDEX($A$4:$N$1000,,13)&lt;50)*(INDEX($A$4:$N$1000,,13)&lt;&gt;""),MATCH(ROW($A$4:$N$1000),ROW($A$4:$N$1000)),""),ROWS($A$4:A765)),COLUMNS($A$1:A762)),"")</f>
        <v/>
      </c>
      <c r="AN765" s="4" t="str">
        <f>IFERROR(VLOOKUP(AM765,$A:$N,13,0),"")</f>
        <v/>
      </c>
      <c r="AO765" s="4" t="str">
        <f ca="1"/>
        <v/>
      </c>
      <c r="AP765" s="4" t="str">
        <f ca="1"/>
        <v/>
      </c>
      <c r="AQ765" s="4" t="str">
        <f t="shared" ca="1" si="66"/>
        <v/>
      </c>
      <c r="AT765" s="4" t="str">
        <f>IFERROR(VLOOKUP(AR765,$A:$C,4,0),"")</f>
        <v/>
      </c>
      <c r="AU765" s="8" t="str" cm="1">
        <f t="array" ref="AU765">IFERROR(INDEX($A$4:$N$1000,SMALL(IF((INDEX(MID($A$4:$N$1000,1,2),,11)="NN")*(INDEX($A$4:$N$1000,,13)&gt;=0)*(INDEX($A$4:$N$1000,,13)&lt;&gt;""),MATCH(ROW($A$4:$N$1000),ROW($A$4:$N$1000)),""),ROWS($A$4:A765)),COLUMNS($A$1:A762)),"")</f>
        <v/>
      </c>
      <c r="AV765" s="4" t="str">
        <f>IFERROR(VLOOKUP(AU765,$A:$N,13,0),"")</f>
        <v/>
      </c>
      <c r="AW765" s="4" t="str">
        <f ca="1"/>
        <v/>
      </c>
      <c r="AX765" s="4" t="str">
        <f ca="1"/>
        <v/>
      </c>
      <c r="AY765" s="4" t="str">
        <f ca="1">IFERROR(VLOOKUP(AW765,$A:$C,4,0),"")</f>
        <v/>
      </c>
    </row>
    <row r="766" spans="1:5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 s="20"/>
      <c r="Q766" s="4" t="str" cm="1">
        <f t="array" ref="Q766">IFERROR(INDEX($A$4:$N$1000,SMALL(IF((INDEX(MID($A$4:$N$1000,1,2),,11)&lt;&gt;"NN")*(INDEX($A$4:$N$1000,,13)&gt;=100)*(INDEX($A$4:$N$1000,,13)&lt;&gt;""),MATCH(ROW($A$4:$N$1000),ROW($A$4:$N$1000)),""),ROWS($A$4:A766)),COLUMNS($A$1:A763)),"")</f>
        <v/>
      </c>
      <c r="R766" s="4" t="str">
        <f>IFERROR(VLOOKUP(Q766,$A:$N,13,0),"")</f>
        <v/>
      </c>
      <c r="S766" s="4" t="str">
        <f ca="1"/>
        <v/>
      </c>
      <c r="T766" s="4" t="str">
        <f ca="1"/>
        <v/>
      </c>
      <c r="U766" s="4" t="str">
        <f t="shared" ca="1" si="63"/>
        <v/>
      </c>
      <c r="X766" s="4" t="str">
        <f>IFERROR(VLOOKUP(V766,$A:$C,4,0),"")</f>
        <v/>
      </c>
      <c r="AA766" s="4" t="str">
        <f t="shared" si="64"/>
        <v/>
      </c>
      <c r="AB766" s="8" t="str" cm="1">
        <f t="array" ref="AB766">IFERROR(INDEX($A$4:$N$1000,SMALL(IF((INDEX(MID($A$4:$N$1000,1,2),,11)&lt;&gt;"NN")*(INDEX($A$4:$N$1000,,13)&gt;=50)*(INDEX($A$4:$N$1000,,13)&lt;100)*(INDEX($A$4:$N$1000,,13)&lt;&gt;""),MATCH(ROW($A$4:$N$1000),ROW($A$4:$N$1000)),""),ROWS($A$4:A766)),COLUMNS($A$1:A763)),"")</f>
        <v/>
      </c>
      <c r="AC766" s="4" t="str">
        <f>IFERROR(VLOOKUP(AB766,$A:$N,13,0),"")</f>
        <v/>
      </c>
      <c r="AD766" s="4" t="str">
        <f ca="1"/>
        <v/>
      </c>
      <c r="AE766" s="4" t="str">
        <f ca="1"/>
        <v/>
      </c>
      <c r="AF766" s="4" t="str">
        <f t="shared" ca="1" si="65"/>
        <v/>
      </c>
      <c r="AI766" s="4" t="str">
        <f>IFERROR(VLOOKUP(AG766,$A:$C,4,0),"")</f>
        <v/>
      </c>
      <c r="AL766" s="4" t="str">
        <f>IFERROR(VLOOKUP(AJ766,$A:$C,4,0),"")</f>
        <v/>
      </c>
      <c r="AM766" s="8" t="str" cm="1">
        <f t="array" ref="AM766">IFERROR(INDEX($A$4:$N$1000,SMALL(IF((INDEX(MID($A$4:$N$1000,1,2),,11)&lt;&gt;"NN")*(INDEX($A$4:$N$1000,,13)&gt;=0)*(INDEX($A$4:$N$1000,,13)&lt;50)*(INDEX($A$4:$N$1000,,13)&lt;&gt;""),MATCH(ROW($A$4:$N$1000),ROW($A$4:$N$1000)),""),ROWS($A$4:A766)),COLUMNS($A$1:A763)),"")</f>
        <v/>
      </c>
      <c r="AN766" s="4" t="str">
        <f>IFERROR(VLOOKUP(AM766,$A:$N,13,0),"")</f>
        <v/>
      </c>
      <c r="AO766" s="4" t="str">
        <f ca="1"/>
        <v/>
      </c>
      <c r="AP766" s="4" t="str">
        <f ca="1"/>
        <v/>
      </c>
      <c r="AQ766" s="4" t="str">
        <f t="shared" ca="1" si="66"/>
        <v/>
      </c>
      <c r="AT766" s="4" t="str">
        <f>IFERROR(VLOOKUP(AR766,$A:$C,4,0),"")</f>
        <v/>
      </c>
      <c r="AU766" s="8" t="str" cm="1">
        <f t="array" ref="AU766">IFERROR(INDEX($A$4:$N$1000,SMALL(IF((INDEX(MID($A$4:$N$1000,1,2),,11)="NN")*(INDEX($A$4:$N$1000,,13)&gt;=0)*(INDEX($A$4:$N$1000,,13)&lt;&gt;""),MATCH(ROW($A$4:$N$1000),ROW($A$4:$N$1000)),""),ROWS($A$4:A766)),COLUMNS($A$1:A763)),"")</f>
        <v/>
      </c>
      <c r="AV766" s="4" t="str">
        <f>IFERROR(VLOOKUP(AU766,$A:$N,13,0),"")</f>
        <v/>
      </c>
      <c r="AW766" s="4" t="str">
        <f ca="1"/>
        <v/>
      </c>
      <c r="AX766" s="4" t="str">
        <f ca="1"/>
        <v/>
      </c>
      <c r="AY766" s="4" t="str">
        <f ca="1">IFERROR(VLOOKUP(AW766,$A:$C,4,0),"")</f>
        <v/>
      </c>
    </row>
    <row r="767" spans="1:5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 s="20"/>
      <c r="Q767" s="4" t="str" cm="1">
        <f t="array" ref="Q767">IFERROR(INDEX($A$4:$N$1000,SMALL(IF((INDEX(MID($A$4:$N$1000,1,2),,11)&lt;&gt;"NN")*(INDEX($A$4:$N$1000,,13)&gt;=100)*(INDEX($A$4:$N$1000,,13)&lt;&gt;""),MATCH(ROW($A$4:$N$1000),ROW($A$4:$N$1000)),""),ROWS($A$4:A767)),COLUMNS($A$1:A764)),"")</f>
        <v/>
      </c>
      <c r="R767" s="4" t="str">
        <f>IFERROR(VLOOKUP(Q767,$A:$N,13,0),"")</f>
        <v/>
      </c>
      <c r="S767" s="4" t="str">
        <f ca="1"/>
        <v/>
      </c>
      <c r="T767" s="4" t="str">
        <f ca="1"/>
        <v/>
      </c>
      <c r="U767" s="4" t="str">
        <f t="shared" ca="1" si="63"/>
        <v/>
      </c>
      <c r="X767" s="4" t="str">
        <f>IFERROR(VLOOKUP(V767,$A:$C,4,0),"")</f>
        <v/>
      </c>
      <c r="AA767" s="4" t="str">
        <f t="shared" si="64"/>
        <v/>
      </c>
      <c r="AB767" s="8" t="str" cm="1">
        <f t="array" ref="AB767">IFERROR(INDEX($A$4:$N$1000,SMALL(IF((INDEX(MID($A$4:$N$1000,1,2),,11)&lt;&gt;"NN")*(INDEX($A$4:$N$1000,,13)&gt;=50)*(INDEX($A$4:$N$1000,,13)&lt;100)*(INDEX($A$4:$N$1000,,13)&lt;&gt;""),MATCH(ROW($A$4:$N$1000),ROW($A$4:$N$1000)),""),ROWS($A$4:A767)),COLUMNS($A$1:A764)),"")</f>
        <v/>
      </c>
      <c r="AC767" s="4" t="str">
        <f>IFERROR(VLOOKUP(AB767,$A:$N,13,0),"")</f>
        <v/>
      </c>
      <c r="AD767" s="4" t="str">
        <f ca="1"/>
        <v/>
      </c>
      <c r="AE767" s="4" t="str">
        <f ca="1"/>
        <v/>
      </c>
      <c r="AF767" s="4" t="str">
        <f t="shared" ca="1" si="65"/>
        <v/>
      </c>
      <c r="AI767" s="4" t="str">
        <f>IFERROR(VLOOKUP(AG767,$A:$C,4,0),"")</f>
        <v/>
      </c>
      <c r="AL767" s="4" t="str">
        <f>IFERROR(VLOOKUP(AJ767,$A:$C,4,0),"")</f>
        <v/>
      </c>
      <c r="AM767" s="8" t="str" cm="1">
        <f t="array" ref="AM767">IFERROR(INDEX($A$4:$N$1000,SMALL(IF((INDEX(MID($A$4:$N$1000,1,2),,11)&lt;&gt;"NN")*(INDEX($A$4:$N$1000,,13)&gt;=0)*(INDEX($A$4:$N$1000,,13)&lt;50)*(INDEX($A$4:$N$1000,,13)&lt;&gt;""),MATCH(ROW($A$4:$N$1000),ROW($A$4:$N$1000)),""),ROWS($A$4:A767)),COLUMNS($A$1:A764)),"")</f>
        <v/>
      </c>
      <c r="AN767" s="4" t="str">
        <f>IFERROR(VLOOKUP(AM767,$A:$N,13,0),"")</f>
        <v/>
      </c>
      <c r="AO767" s="4" t="str">
        <f ca="1"/>
        <v/>
      </c>
      <c r="AP767" s="4" t="str">
        <f ca="1"/>
        <v/>
      </c>
      <c r="AQ767" s="4" t="str">
        <f t="shared" ca="1" si="66"/>
        <v/>
      </c>
      <c r="AT767" s="4" t="str">
        <f>IFERROR(VLOOKUP(AR767,$A:$C,4,0),"")</f>
        <v/>
      </c>
      <c r="AU767" s="8" t="str" cm="1">
        <f t="array" ref="AU767">IFERROR(INDEX($A$4:$N$1000,SMALL(IF((INDEX(MID($A$4:$N$1000,1,2),,11)="NN")*(INDEX($A$4:$N$1000,,13)&gt;=0)*(INDEX($A$4:$N$1000,,13)&lt;&gt;""),MATCH(ROW($A$4:$N$1000),ROW($A$4:$N$1000)),""),ROWS($A$4:A767)),COLUMNS($A$1:A764)),"")</f>
        <v/>
      </c>
      <c r="AV767" s="4" t="str">
        <f>IFERROR(VLOOKUP(AU767,$A:$N,13,0),"")</f>
        <v/>
      </c>
      <c r="AW767" s="4" t="str">
        <f ca="1"/>
        <v/>
      </c>
      <c r="AX767" s="4" t="str">
        <f ca="1"/>
        <v/>
      </c>
      <c r="AY767" s="4" t="str">
        <f ca="1">IFERROR(VLOOKUP(AW767,$A:$C,4,0),"")</f>
        <v/>
      </c>
    </row>
    <row r="768" spans="1:5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 s="20"/>
      <c r="Q768" s="4" t="str" cm="1">
        <f t="array" ref="Q768">IFERROR(INDEX($A$4:$N$1000,SMALL(IF((INDEX(MID($A$4:$N$1000,1,2),,11)&lt;&gt;"NN")*(INDEX($A$4:$N$1000,,13)&gt;=100)*(INDEX($A$4:$N$1000,,13)&lt;&gt;""),MATCH(ROW($A$4:$N$1000),ROW($A$4:$N$1000)),""),ROWS($A$4:A768)),COLUMNS($A$1:A765)),"")</f>
        <v/>
      </c>
      <c r="R768" s="4" t="str">
        <f>IFERROR(VLOOKUP(Q768,$A:$N,13,0),"")</f>
        <v/>
      </c>
      <c r="S768" s="4" t="str">
        <f ca="1"/>
        <v/>
      </c>
      <c r="T768" s="4" t="str">
        <f ca="1"/>
        <v/>
      </c>
      <c r="U768" s="4" t="str">
        <f t="shared" ca="1" si="63"/>
        <v/>
      </c>
      <c r="X768" s="4" t="str">
        <f>IFERROR(VLOOKUP(V768,$A:$C,4,0),"")</f>
        <v/>
      </c>
      <c r="AA768" s="4" t="str">
        <f t="shared" si="64"/>
        <v/>
      </c>
      <c r="AB768" s="8" t="str" cm="1">
        <f t="array" ref="AB768">IFERROR(INDEX($A$4:$N$1000,SMALL(IF((INDEX(MID($A$4:$N$1000,1,2),,11)&lt;&gt;"NN")*(INDEX($A$4:$N$1000,,13)&gt;=50)*(INDEX($A$4:$N$1000,,13)&lt;100)*(INDEX($A$4:$N$1000,,13)&lt;&gt;""),MATCH(ROW($A$4:$N$1000),ROW($A$4:$N$1000)),""),ROWS($A$4:A768)),COLUMNS($A$1:A765)),"")</f>
        <v/>
      </c>
      <c r="AC768" s="4" t="str">
        <f>IFERROR(VLOOKUP(AB768,$A:$N,13,0),"")</f>
        <v/>
      </c>
      <c r="AD768" s="4" t="str">
        <f ca="1"/>
        <v/>
      </c>
      <c r="AE768" s="4" t="str">
        <f ca="1"/>
        <v/>
      </c>
      <c r="AF768" s="4" t="str">
        <f t="shared" ca="1" si="65"/>
        <v/>
      </c>
      <c r="AI768" s="4" t="str">
        <f>IFERROR(VLOOKUP(AG768,$A:$C,4,0),"")</f>
        <v/>
      </c>
      <c r="AL768" s="4" t="str">
        <f>IFERROR(VLOOKUP(AJ768,$A:$C,4,0),"")</f>
        <v/>
      </c>
      <c r="AM768" s="8" t="str" cm="1">
        <f t="array" ref="AM768">IFERROR(INDEX($A$4:$N$1000,SMALL(IF((INDEX(MID($A$4:$N$1000,1,2),,11)&lt;&gt;"NN")*(INDEX($A$4:$N$1000,,13)&gt;=0)*(INDEX($A$4:$N$1000,,13)&lt;50)*(INDEX($A$4:$N$1000,,13)&lt;&gt;""),MATCH(ROW($A$4:$N$1000),ROW($A$4:$N$1000)),""),ROWS($A$4:A768)),COLUMNS($A$1:A765)),"")</f>
        <v/>
      </c>
      <c r="AN768" s="4" t="str">
        <f>IFERROR(VLOOKUP(AM768,$A:$N,13,0),"")</f>
        <v/>
      </c>
      <c r="AO768" s="4" t="str">
        <f ca="1"/>
        <v/>
      </c>
      <c r="AP768" s="4" t="str">
        <f ca="1"/>
        <v/>
      </c>
      <c r="AQ768" s="4" t="str">
        <f t="shared" ca="1" si="66"/>
        <v/>
      </c>
      <c r="AT768" s="4" t="str">
        <f>IFERROR(VLOOKUP(AR768,$A:$C,4,0),"")</f>
        <v/>
      </c>
      <c r="AU768" s="8" t="str" cm="1">
        <f t="array" ref="AU768">IFERROR(INDEX($A$4:$N$1000,SMALL(IF((INDEX(MID($A$4:$N$1000,1,2),,11)="NN")*(INDEX($A$4:$N$1000,,13)&gt;=0)*(INDEX($A$4:$N$1000,,13)&lt;&gt;""),MATCH(ROW($A$4:$N$1000),ROW($A$4:$N$1000)),""),ROWS($A$4:A768)),COLUMNS($A$1:A765)),"")</f>
        <v/>
      </c>
      <c r="AV768" s="4" t="str">
        <f>IFERROR(VLOOKUP(AU768,$A:$N,13,0),"")</f>
        <v/>
      </c>
      <c r="AW768" s="4" t="str">
        <f ca="1"/>
        <v/>
      </c>
      <c r="AX768" s="4" t="str">
        <f ca="1"/>
        <v/>
      </c>
      <c r="AY768" s="4" t="str">
        <f ca="1">IFERROR(VLOOKUP(AW768,$A:$C,4,0),"")</f>
        <v/>
      </c>
    </row>
    <row r="769" spans="1:5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 s="20"/>
      <c r="Q769" s="4" t="str" cm="1">
        <f t="array" ref="Q769">IFERROR(INDEX($A$4:$N$1000,SMALL(IF((INDEX(MID($A$4:$N$1000,1,2),,11)&lt;&gt;"NN")*(INDEX($A$4:$N$1000,,13)&gt;=100)*(INDEX($A$4:$N$1000,,13)&lt;&gt;""),MATCH(ROW($A$4:$N$1000),ROW($A$4:$N$1000)),""),ROWS($A$4:A769)),COLUMNS($A$1:A766)),"")</f>
        <v/>
      </c>
      <c r="R769" s="4" t="str">
        <f>IFERROR(VLOOKUP(Q769,$A:$N,13,0),"")</f>
        <v/>
      </c>
      <c r="S769" s="4" t="str">
        <f ca="1"/>
        <v/>
      </c>
      <c r="T769" s="4" t="str">
        <f ca="1"/>
        <v/>
      </c>
      <c r="U769" s="4" t="str">
        <f t="shared" ca="1" si="63"/>
        <v/>
      </c>
      <c r="X769" s="4" t="str">
        <f>IFERROR(VLOOKUP(V769,$A:$C,4,0),"")</f>
        <v/>
      </c>
      <c r="AA769" s="4" t="str">
        <f t="shared" si="64"/>
        <v/>
      </c>
      <c r="AB769" s="8" t="str" cm="1">
        <f t="array" ref="AB769">IFERROR(INDEX($A$4:$N$1000,SMALL(IF((INDEX(MID($A$4:$N$1000,1,2),,11)&lt;&gt;"NN")*(INDEX($A$4:$N$1000,,13)&gt;=50)*(INDEX($A$4:$N$1000,,13)&lt;100)*(INDEX($A$4:$N$1000,,13)&lt;&gt;""),MATCH(ROW($A$4:$N$1000),ROW($A$4:$N$1000)),""),ROWS($A$4:A769)),COLUMNS($A$1:A766)),"")</f>
        <v/>
      </c>
      <c r="AC769" s="4" t="str">
        <f>IFERROR(VLOOKUP(AB769,$A:$N,13,0),"")</f>
        <v/>
      </c>
      <c r="AD769" s="4" t="str">
        <f ca="1"/>
        <v/>
      </c>
      <c r="AE769" s="4" t="str">
        <f ca="1"/>
        <v/>
      </c>
      <c r="AF769" s="4" t="str">
        <f t="shared" ca="1" si="65"/>
        <v/>
      </c>
      <c r="AI769" s="4" t="str">
        <f>IFERROR(VLOOKUP(AG769,$A:$C,4,0),"")</f>
        <v/>
      </c>
      <c r="AL769" s="4" t="str">
        <f>IFERROR(VLOOKUP(AJ769,$A:$C,4,0),"")</f>
        <v/>
      </c>
      <c r="AM769" s="8" t="str" cm="1">
        <f t="array" ref="AM769">IFERROR(INDEX($A$4:$N$1000,SMALL(IF((INDEX(MID($A$4:$N$1000,1,2),,11)&lt;&gt;"NN")*(INDEX($A$4:$N$1000,,13)&gt;=0)*(INDEX($A$4:$N$1000,,13)&lt;50)*(INDEX($A$4:$N$1000,,13)&lt;&gt;""),MATCH(ROW($A$4:$N$1000),ROW($A$4:$N$1000)),""),ROWS($A$4:A769)),COLUMNS($A$1:A766)),"")</f>
        <v/>
      </c>
      <c r="AN769" s="4" t="str">
        <f>IFERROR(VLOOKUP(AM769,$A:$N,13,0),"")</f>
        <v/>
      </c>
      <c r="AO769" s="4" t="str">
        <f ca="1"/>
        <v/>
      </c>
      <c r="AP769" s="4" t="str">
        <f ca="1"/>
        <v/>
      </c>
      <c r="AQ769" s="4" t="str">
        <f t="shared" ca="1" si="66"/>
        <v/>
      </c>
      <c r="AT769" s="4" t="str">
        <f>IFERROR(VLOOKUP(AR769,$A:$C,4,0),"")</f>
        <v/>
      </c>
      <c r="AU769" s="8" t="str" cm="1">
        <f t="array" ref="AU769">IFERROR(INDEX($A$4:$N$1000,SMALL(IF((INDEX(MID($A$4:$N$1000,1,2),,11)="NN")*(INDEX($A$4:$N$1000,,13)&gt;=0)*(INDEX($A$4:$N$1000,,13)&lt;&gt;""),MATCH(ROW($A$4:$N$1000),ROW($A$4:$N$1000)),""),ROWS($A$4:A769)),COLUMNS($A$1:A766)),"")</f>
        <v/>
      </c>
      <c r="AV769" s="4" t="str">
        <f>IFERROR(VLOOKUP(AU769,$A:$N,13,0),"")</f>
        <v/>
      </c>
      <c r="AW769" s="4" t="str">
        <f ca="1"/>
        <v/>
      </c>
      <c r="AX769" s="4" t="str">
        <f ca="1"/>
        <v/>
      </c>
      <c r="AY769" s="4" t="str">
        <f ca="1">IFERROR(VLOOKUP(AW769,$A:$C,4,0),"")</f>
        <v/>
      </c>
    </row>
    <row r="770" spans="1:5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 s="20"/>
      <c r="Q770" s="4" t="str" cm="1">
        <f t="array" ref="Q770">IFERROR(INDEX($A$4:$N$1000,SMALL(IF((INDEX(MID($A$4:$N$1000,1,2),,11)&lt;&gt;"NN")*(INDEX($A$4:$N$1000,,13)&gt;=100)*(INDEX($A$4:$N$1000,,13)&lt;&gt;""),MATCH(ROW($A$4:$N$1000),ROW($A$4:$N$1000)),""),ROWS($A$4:A770)),COLUMNS($A$1:A767)),"")</f>
        <v/>
      </c>
      <c r="R770" s="4" t="str">
        <f>IFERROR(VLOOKUP(Q770,$A:$N,13,0),"")</f>
        <v/>
      </c>
      <c r="S770" s="4" t="str">
        <f ca="1"/>
        <v/>
      </c>
      <c r="T770" s="4" t="str">
        <f ca="1"/>
        <v/>
      </c>
      <c r="U770" s="4" t="str">
        <f t="shared" ca="1" si="63"/>
        <v/>
      </c>
      <c r="X770" s="4" t="str">
        <f>IFERROR(VLOOKUP(V770,$A:$C,4,0),"")</f>
        <v/>
      </c>
      <c r="AA770" s="4" t="str">
        <f t="shared" si="64"/>
        <v/>
      </c>
      <c r="AB770" s="8" t="str" cm="1">
        <f t="array" ref="AB770">IFERROR(INDEX($A$4:$N$1000,SMALL(IF((INDEX(MID($A$4:$N$1000,1,2),,11)&lt;&gt;"NN")*(INDEX($A$4:$N$1000,,13)&gt;=50)*(INDEX($A$4:$N$1000,,13)&lt;100)*(INDEX($A$4:$N$1000,,13)&lt;&gt;""),MATCH(ROW($A$4:$N$1000),ROW($A$4:$N$1000)),""),ROWS($A$4:A770)),COLUMNS($A$1:A767)),"")</f>
        <v/>
      </c>
      <c r="AC770" s="4" t="str">
        <f>IFERROR(VLOOKUP(AB770,$A:$N,13,0),"")</f>
        <v/>
      </c>
      <c r="AD770" s="4" t="str">
        <f ca="1"/>
        <v/>
      </c>
      <c r="AE770" s="4" t="str">
        <f ca="1"/>
        <v/>
      </c>
      <c r="AF770" s="4" t="str">
        <f t="shared" ca="1" si="65"/>
        <v/>
      </c>
      <c r="AI770" s="4" t="str">
        <f>IFERROR(VLOOKUP(AG770,$A:$C,4,0),"")</f>
        <v/>
      </c>
      <c r="AL770" s="4" t="str">
        <f>IFERROR(VLOOKUP(AJ770,$A:$C,4,0),"")</f>
        <v/>
      </c>
      <c r="AM770" s="8" t="str" cm="1">
        <f t="array" ref="AM770">IFERROR(INDEX($A$4:$N$1000,SMALL(IF((INDEX(MID($A$4:$N$1000,1,2),,11)&lt;&gt;"NN")*(INDEX($A$4:$N$1000,,13)&gt;=0)*(INDEX($A$4:$N$1000,,13)&lt;50)*(INDEX($A$4:$N$1000,,13)&lt;&gt;""),MATCH(ROW($A$4:$N$1000),ROW($A$4:$N$1000)),""),ROWS($A$4:A770)),COLUMNS($A$1:A767)),"")</f>
        <v/>
      </c>
      <c r="AN770" s="4" t="str">
        <f>IFERROR(VLOOKUP(AM770,$A:$N,13,0),"")</f>
        <v/>
      </c>
      <c r="AO770" s="4" t="str">
        <f ca="1"/>
        <v/>
      </c>
      <c r="AP770" s="4" t="str">
        <f ca="1"/>
        <v/>
      </c>
      <c r="AQ770" s="4" t="str">
        <f t="shared" ca="1" si="66"/>
        <v/>
      </c>
      <c r="AT770" s="4" t="str">
        <f>IFERROR(VLOOKUP(AR770,$A:$C,4,0),"")</f>
        <v/>
      </c>
      <c r="AU770" s="8" t="str" cm="1">
        <f t="array" ref="AU770">IFERROR(INDEX($A$4:$N$1000,SMALL(IF((INDEX(MID($A$4:$N$1000,1,2),,11)="NN")*(INDEX($A$4:$N$1000,,13)&gt;=0)*(INDEX($A$4:$N$1000,,13)&lt;&gt;""),MATCH(ROW($A$4:$N$1000),ROW($A$4:$N$1000)),""),ROWS($A$4:A770)),COLUMNS($A$1:A767)),"")</f>
        <v/>
      </c>
      <c r="AV770" s="4" t="str">
        <f>IFERROR(VLOOKUP(AU770,$A:$N,13,0),"")</f>
        <v/>
      </c>
      <c r="AW770" s="4" t="str">
        <f ca="1"/>
        <v/>
      </c>
      <c r="AX770" s="4" t="str">
        <f ca="1"/>
        <v/>
      </c>
      <c r="AY770" s="4" t="str">
        <f ca="1">IFERROR(VLOOKUP(AW770,$A:$C,4,0),"")</f>
        <v/>
      </c>
    </row>
    <row r="771" spans="1:5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 s="20"/>
      <c r="Q771" s="4" t="str" cm="1">
        <f t="array" ref="Q771">IFERROR(INDEX($A$4:$N$1000,SMALL(IF((INDEX(MID($A$4:$N$1000,1,2),,11)&lt;&gt;"NN")*(INDEX($A$4:$N$1000,,13)&gt;=100)*(INDEX($A$4:$N$1000,,13)&lt;&gt;""),MATCH(ROW($A$4:$N$1000),ROW($A$4:$N$1000)),""),ROWS($A$4:A771)),COLUMNS($A$1:A768)),"")</f>
        <v/>
      </c>
      <c r="R771" s="4" t="str">
        <f>IFERROR(VLOOKUP(Q771,$A:$N,13,0),"")</f>
        <v/>
      </c>
      <c r="S771" s="4" t="str">
        <f ca="1"/>
        <v/>
      </c>
      <c r="T771" s="4" t="str">
        <f ca="1"/>
        <v/>
      </c>
      <c r="U771" s="4" t="str">
        <f t="shared" ca="1" si="63"/>
        <v/>
      </c>
      <c r="X771" s="4" t="str">
        <f>IFERROR(VLOOKUP(V771,$A:$C,4,0),"")</f>
        <v/>
      </c>
      <c r="AA771" s="4" t="str">
        <f t="shared" si="64"/>
        <v/>
      </c>
      <c r="AB771" s="8" t="str" cm="1">
        <f t="array" ref="AB771">IFERROR(INDEX($A$4:$N$1000,SMALL(IF((INDEX(MID($A$4:$N$1000,1,2),,11)&lt;&gt;"NN")*(INDEX($A$4:$N$1000,,13)&gt;=50)*(INDEX($A$4:$N$1000,,13)&lt;100)*(INDEX($A$4:$N$1000,,13)&lt;&gt;""),MATCH(ROW($A$4:$N$1000),ROW($A$4:$N$1000)),""),ROWS($A$4:A771)),COLUMNS($A$1:A768)),"")</f>
        <v/>
      </c>
      <c r="AC771" s="4" t="str">
        <f>IFERROR(VLOOKUP(AB771,$A:$N,13,0),"")</f>
        <v/>
      </c>
      <c r="AD771" s="4" t="str">
        <f ca="1"/>
        <v/>
      </c>
      <c r="AE771" s="4" t="str">
        <f ca="1"/>
        <v/>
      </c>
      <c r="AF771" s="4" t="str">
        <f t="shared" ca="1" si="65"/>
        <v/>
      </c>
      <c r="AI771" s="4" t="str">
        <f>IFERROR(VLOOKUP(AG771,$A:$C,4,0),"")</f>
        <v/>
      </c>
      <c r="AL771" s="4" t="str">
        <f>IFERROR(VLOOKUP(AJ771,$A:$C,4,0),"")</f>
        <v/>
      </c>
      <c r="AM771" s="8" t="str" cm="1">
        <f t="array" ref="AM771">IFERROR(INDEX($A$4:$N$1000,SMALL(IF((INDEX(MID($A$4:$N$1000,1,2),,11)&lt;&gt;"NN")*(INDEX($A$4:$N$1000,,13)&gt;=0)*(INDEX($A$4:$N$1000,,13)&lt;50)*(INDEX($A$4:$N$1000,,13)&lt;&gt;""),MATCH(ROW($A$4:$N$1000),ROW($A$4:$N$1000)),""),ROWS($A$4:A771)),COLUMNS($A$1:A768)),"")</f>
        <v/>
      </c>
      <c r="AN771" s="4" t="str">
        <f>IFERROR(VLOOKUP(AM771,$A:$N,13,0),"")</f>
        <v/>
      </c>
      <c r="AO771" s="4" t="str">
        <f ca="1"/>
        <v/>
      </c>
      <c r="AP771" s="4" t="str">
        <f ca="1"/>
        <v/>
      </c>
      <c r="AQ771" s="4" t="str">
        <f t="shared" ca="1" si="66"/>
        <v/>
      </c>
      <c r="AT771" s="4" t="str">
        <f>IFERROR(VLOOKUP(AR771,$A:$C,4,0),"")</f>
        <v/>
      </c>
      <c r="AU771" s="8" t="str" cm="1">
        <f t="array" ref="AU771">IFERROR(INDEX($A$4:$N$1000,SMALL(IF((INDEX(MID($A$4:$N$1000,1,2),,11)="NN")*(INDEX($A$4:$N$1000,,13)&gt;=0)*(INDEX($A$4:$N$1000,,13)&lt;&gt;""),MATCH(ROW($A$4:$N$1000),ROW($A$4:$N$1000)),""),ROWS($A$4:A771)),COLUMNS($A$1:A768)),"")</f>
        <v/>
      </c>
      <c r="AV771" s="4" t="str">
        <f>IFERROR(VLOOKUP(AU771,$A:$N,13,0),"")</f>
        <v/>
      </c>
      <c r="AW771" s="4" t="str">
        <f ca="1"/>
        <v/>
      </c>
      <c r="AX771" s="4" t="str">
        <f ca="1"/>
        <v/>
      </c>
      <c r="AY771" s="4" t="str">
        <f ca="1">IFERROR(VLOOKUP(AW771,$A:$C,4,0),"")</f>
        <v/>
      </c>
    </row>
    <row r="772" spans="1:5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 s="20"/>
      <c r="Q772" s="4" t="str" cm="1">
        <f t="array" ref="Q772">IFERROR(INDEX($A$4:$N$1000,SMALL(IF((INDEX(MID($A$4:$N$1000,1,2),,11)&lt;&gt;"NN")*(INDEX($A$4:$N$1000,,13)&gt;=100)*(INDEX($A$4:$N$1000,,13)&lt;&gt;""),MATCH(ROW($A$4:$N$1000),ROW($A$4:$N$1000)),""),ROWS($A$4:A772)),COLUMNS($A$1:A769)),"")</f>
        <v/>
      </c>
      <c r="R772" s="4" t="str">
        <f>IFERROR(VLOOKUP(Q772,$A:$N,13,0),"")</f>
        <v/>
      </c>
      <c r="S772" s="4" t="str">
        <f ca="1"/>
        <v/>
      </c>
      <c r="T772" s="4" t="str">
        <f ca="1"/>
        <v/>
      </c>
      <c r="U772" s="4" t="str">
        <f t="shared" ca="1" si="63"/>
        <v/>
      </c>
      <c r="X772" s="4" t="str">
        <f>IFERROR(VLOOKUP(V772,$A:$C,4,0),"")</f>
        <v/>
      </c>
      <c r="AA772" s="4" t="str">
        <f t="shared" si="64"/>
        <v/>
      </c>
      <c r="AB772" s="8" t="str" cm="1">
        <f t="array" ref="AB772">IFERROR(INDEX($A$4:$N$1000,SMALL(IF((INDEX(MID($A$4:$N$1000,1,2),,11)&lt;&gt;"NN")*(INDEX($A$4:$N$1000,,13)&gt;=50)*(INDEX($A$4:$N$1000,,13)&lt;100)*(INDEX($A$4:$N$1000,,13)&lt;&gt;""),MATCH(ROW($A$4:$N$1000),ROW($A$4:$N$1000)),""),ROWS($A$4:A772)),COLUMNS($A$1:A769)),"")</f>
        <v/>
      </c>
      <c r="AC772" s="4" t="str">
        <f>IFERROR(VLOOKUP(AB772,$A:$N,13,0),"")</f>
        <v/>
      </c>
      <c r="AD772" s="4" t="str">
        <f ca="1"/>
        <v/>
      </c>
      <c r="AE772" s="4" t="str">
        <f ca="1"/>
        <v/>
      </c>
      <c r="AF772" s="4" t="str">
        <f t="shared" ca="1" si="65"/>
        <v/>
      </c>
      <c r="AI772" s="4" t="str">
        <f>IFERROR(VLOOKUP(AG772,$A:$C,4,0),"")</f>
        <v/>
      </c>
      <c r="AL772" s="4" t="str">
        <f>IFERROR(VLOOKUP(AJ772,$A:$C,4,0),"")</f>
        <v/>
      </c>
      <c r="AM772" s="8" t="str" cm="1">
        <f t="array" ref="AM772">IFERROR(INDEX($A$4:$N$1000,SMALL(IF((INDEX(MID($A$4:$N$1000,1,2),,11)&lt;&gt;"NN")*(INDEX($A$4:$N$1000,,13)&gt;=0)*(INDEX($A$4:$N$1000,,13)&lt;50)*(INDEX($A$4:$N$1000,,13)&lt;&gt;""),MATCH(ROW($A$4:$N$1000),ROW($A$4:$N$1000)),""),ROWS($A$4:A772)),COLUMNS($A$1:A769)),"")</f>
        <v/>
      </c>
      <c r="AN772" s="4" t="str">
        <f>IFERROR(VLOOKUP(AM772,$A:$N,13,0),"")</f>
        <v/>
      </c>
      <c r="AO772" s="4" t="str">
        <f ca="1"/>
        <v/>
      </c>
      <c r="AP772" s="4" t="str">
        <f ca="1"/>
        <v/>
      </c>
      <c r="AQ772" s="4" t="str">
        <f t="shared" ca="1" si="66"/>
        <v/>
      </c>
      <c r="AT772" s="4" t="str">
        <f>IFERROR(VLOOKUP(AR772,$A:$C,4,0),"")</f>
        <v/>
      </c>
      <c r="AU772" s="8" t="str" cm="1">
        <f t="array" ref="AU772">IFERROR(INDEX($A$4:$N$1000,SMALL(IF((INDEX(MID($A$4:$N$1000,1,2),,11)="NN")*(INDEX($A$4:$N$1000,,13)&gt;=0)*(INDEX($A$4:$N$1000,,13)&lt;&gt;""),MATCH(ROW($A$4:$N$1000),ROW($A$4:$N$1000)),""),ROWS($A$4:A772)),COLUMNS($A$1:A769)),"")</f>
        <v/>
      </c>
      <c r="AV772" s="4" t="str">
        <f>IFERROR(VLOOKUP(AU772,$A:$N,13,0),"")</f>
        <v/>
      </c>
      <c r="AW772" s="4" t="str">
        <f ca="1"/>
        <v/>
      </c>
      <c r="AX772" s="4" t="str">
        <f ca="1"/>
        <v/>
      </c>
      <c r="AY772" s="4" t="str">
        <f ca="1">IFERROR(VLOOKUP(AW772,$A:$C,4,0),"")</f>
        <v/>
      </c>
    </row>
    <row r="773" spans="1:5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 s="20"/>
      <c r="Q773" s="4" t="str" cm="1">
        <f t="array" ref="Q773">IFERROR(INDEX($A$4:$N$1000,SMALL(IF((INDEX(MID($A$4:$N$1000,1,2),,11)&lt;&gt;"NN")*(INDEX($A$4:$N$1000,,13)&gt;=100)*(INDEX($A$4:$N$1000,,13)&lt;&gt;""),MATCH(ROW($A$4:$N$1000),ROW($A$4:$N$1000)),""),ROWS($A$4:A773)),COLUMNS($A$1:A770)),"")</f>
        <v/>
      </c>
      <c r="R773" s="4" t="str">
        <f>IFERROR(VLOOKUP(Q773,$A:$N,13,0),"")</f>
        <v/>
      </c>
      <c r="S773" s="4" t="str">
        <f ca="1"/>
        <v/>
      </c>
      <c r="T773" s="4" t="str">
        <f ca="1"/>
        <v/>
      </c>
      <c r="U773" s="4" t="str">
        <f t="shared" ref="U773:U836" ca="1" si="67">IFERROR(VLOOKUP(S773,$A:$C,3,0),"")</f>
        <v/>
      </c>
      <c r="X773" s="4" t="str">
        <f>IFERROR(VLOOKUP(V773,$A:$C,4,0),"")</f>
        <v/>
      </c>
      <c r="AA773" s="4" t="str">
        <f t="shared" ref="AA773:AA836" si="68">IFERROR(VLOOKUP(Y773,$A:$C,3,0),"")</f>
        <v/>
      </c>
      <c r="AB773" s="8" t="str" cm="1">
        <f t="array" ref="AB773">IFERROR(INDEX($A$4:$N$1000,SMALL(IF((INDEX(MID($A$4:$N$1000,1,2),,11)&lt;&gt;"NN")*(INDEX($A$4:$N$1000,,13)&gt;=50)*(INDEX($A$4:$N$1000,,13)&lt;100)*(INDEX($A$4:$N$1000,,13)&lt;&gt;""),MATCH(ROW($A$4:$N$1000),ROW($A$4:$N$1000)),""),ROWS($A$4:A773)),COLUMNS($A$1:A770)),"")</f>
        <v/>
      </c>
      <c r="AC773" s="4" t="str">
        <f>IFERROR(VLOOKUP(AB773,$A:$N,13,0),"")</f>
        <v/>
      </c>
      <c r="AD773" s="4" t="str">
        <f ca="1"/>
        <v/>
      </c>
      <c r="AE773" s="4" t="str">
        <f ca="1"/>
        <v/>
      </c>
      <c r="AF773" s="4" t="str">
        <f t="shared" ref="AF773:AF836" ca="1" si="69">IFERROR(VLOOKUP(AD773,$A:$C,4,0),"")</f>
        <v/>
      </c>
      <c r="AI773" s="4" t="str">
        <f>IFERROR(VLOOKUP(AG773,$A:$C,4,0),"")</f>
        <v/>
      </c>
      <c r="AL773" s="4" t="str">
        <f>IFERROR(VLOOKUP(AJ773,$A:$C,4,0),"")</f>
        <v/>
      </c>
      <c r="AM773" s="8" t="str" cm="1">
        <f t="array" ref="AM773">IFERROR(INDEX($A$4:$N$1000,SMALL(IF((INDEX(MID($A$4:$N$1000,1,2),,11)&lt;&gt;"NN")*(INDEX($A$4:$N$1000,,13)&gt;=0)*(INDEX($A$4:$N$1000,,13)&lt;50)*(INDEX($A$4:$N$1000,,13)&lt;&gt;""),MATCH(ROW($A$4:$N$1000),ROW($A$4:$N$1000)),""),ROWS($A$4:A773)),COLUMNS($A$1:A770)),"")</f>
        <v/>
      </c>
      <c r="AN773" s="4" t="str">
        <f>IFERROR(VLOOKUP(AM773,$A:$N,13,0),"")</f>
        <v/>
      </c>
      <c r="AO773" s="4" t="str">
        <f ca="1"/>
        <v/>
      </c>
      <c r="AP773" s="4" t="str">
        <f ca="1"/>
        <v/>
      </c>
      <c r="AQ773" s="4" t="str">
        <f t="shared" ref="AQ773:AQ836" ca="1" si="70">IFERROR(VLOOKUP(AO773,$A:$C,4,0),"")</f>
        <v/>
      </c>
      <c r="AT773" s="4" t="str">
        <f>IFERROR(VLOOKUP(AR773,$A:$C,4,0),"")</f>
        <v/>
      </c>
      <c r="AU773" s="8" t="str" cm="1">
        <f t="array" ref="AU773">IFERROR(INDEX($A$4:$N$1000,SMALL(IF((INDEX(MID($A$4:$N$1000,1,2),,11)="NN")*(INDEX($A$4:$N$1000,,13)&gt;=0)*(INDEX($A$4:$N$1000,,13)&lt;&gt;""),MATCH(ROW($A$4:$N$1000),ROW($A$4:$N$1000)),""),ROWS($A$4:A773)),COLUMNS($A$1:A770)),"")</f>
        <v/>
      </c>
      <c r="AV773" s="4" t="str">
        <f>IFERROR(VLOOKUP(AU773,$A:$N,13,0),"")</f>
        <v/>
      </c>
      <c r="AW773" s="4" t="str">
        <f ca="1"/>
        <v/>
      </c>
      <c r="AX773" s="4" t="str">
        <f ca="1"/>
        <v/>
      </c>
      <c r="AY773" s="4" t="str">
        <f ca="1">IFERROR(VLOOKUP(AW773,$A:$C,4,0),"")</f>
        <v/>
      </c>
    </row>
    <row r="774" spans="1:5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 s="20"/>
      <c r="Q774" s="4" t="str" cm="1">
        <f t="array" ref="Q774">IFERROR(INDEX($A$4:$N$1000,SMALL(IF((INDEX(MID($A$4:$N$1000,1,2),,11)&lt;&gt;"NN")*(INDEX($A$4:$N$1000,,13)&gt;=100)*(INDEX($A$4:$N$1000,,13)&lt;&gt;""),MATCH(ROW($A$4:$N$1000),ROW($A$4:$N$1000)),""),ROWS($A$4:A774)),COLUMNS($A$1:A771)),"")</f>
        <v/>
      </c>
      <c r="R774" s="4" t="str">
        <f>IFERROR(VLOOKUP(Q774,$A:$N,13,0),"")</f>
        <v/>
      </c>
      <c r="S774" s="4" t="str">
        <f ca="1"/>
        <v/>
      </c>
      <c r="T774" s="4" t="str">
        <f ca="1"/>
        <v/>
      </c>
      <c r="U774" s="4" t="str">
        <f t="shared" ca="1" si="67"/>
        <v/>
      </c>
      <c r="X774" s="4" t="str">
        <f>IFERROR(VLOOKUP(V774,$A:$C,4,0),"")</f>
        <v/>
      </c>
      <c r="AA774" s="4" t="str">
        <f t="shared" si="68"/>
        <v/>
      </c>
      <c r="AB774" s="8" t="str" cm="1">
        <f t="array" ref="AB774">IFERROR(INDEX($A$4:$N$1000,SMALL(IF((INDEX(MID($A$4:$N$1000,1,2),,11)&lt;&gt;"NN")*(INDEX($A$4:$N$1000,,13)&gt;=50)*(INDEX($A$4:$N$1000,,13)&lt;100)*(INDEX($A$4:$N$1000,,13)&lt;&gt;""),MATCH(ROW($A$4:$N$1000),ROW($A$4:$N$1000)),""),ROWS($A$4:A774)),COLUMNS($A$1:A771)),"")</f>
        <v/>
      </c>
      <c r="AC774" s="4" t="str">
        <f>IFERROR(VLOOKUP(AB774,$A:$N,13,0),"")</f>
        <v/>
      </c>
      <c r="AD774" s="4" t="str">
        <f ca="1"/>
        <v/>
      </c>
      <c r="AE774" s="4" t="str">
        <f ca="1"/>
        <v/>
      </c>
      <c r="AF774" s="4" t="str">
        <f t="shared" ca="1" si="69"/>
        <v/>
      </c>
      <c r="AI774" s="4" t="str">
        <f>IFERROR(VLOOKUP(AG774,$A:$C,4,0),"")</f>
        <v/>
      </c>
      <c r="AL774" s="4" t="str">
        <f>IFERROR(VLOOKUP(AJ774,$A:$C,4,0),"")</f>
        <v/>
      </c>
      <c r="AM774" s="8" t="str" cm="1">
        <f t="array" ref="AM774">IFERROR(INDEX($A$4:$N$1000,SMALL(IF((INDEX(MID($A$4:$N$1000,1,2),,11)&lt;&gt;"NN")*(INDEX($A$4:$N$1000,,13)&gt;=0)*(INDEX($A$4:$N$1000,,13)&lt;50)*(INDEX($A$4:$N$1000,,13)&lt;&gt;""),MATCH(ROW($A$4:$N$1000),ROW($A$4:$N$1000)),""),ROWS($A$4:A774)),COLUMNS($A$1:A771)),"")</f>
        <v/>
      </c>
      <c r="AN774" s="4" t="str">
        <f>IFERROR(VLOOKUP(AM774,$A:$N,13,0),"")</f>
        <v/>
      </c>
      <c r="AO774" s="4" t="str">
        <f ca="1"/>
        <v/>
      </c>
      <c r="AP774" s="4" t="str">
        <f ca="1"/>
        <v/>
      </c>
      <c r="AQ774" s="4" t="str">
        <f t="shared" ca="1" si="70"/>
        <v/>
      </c>
      <c r="AT774" s="4" t="str">
        <f>IFERROR(VLOOKUP(AR774,$A:$C,4,0),"")</f>
        <v/>
      </c>
      <c r="AU774" s="8" t="str" cm="1">
        <f t="array" ref="AU774">IFERROR(INDEX($A$4:$N$1000,SMALL(IF((INDEX(MID($A$4:$N$1000,1,2),,11)="NN")*(INDEX($A$4:$N$1000,,13)&gt;=0)*(INDEX($A$4:$N$1000,,13)&lt;&gt;""),MATCH(ROW($A$4:$N$1000),ROW($A$4:$N$1000)),""),ROWS($A$4:A774)),COLUMNS($A$1:A771)),"")</f>
        <v/>
      </c>
      <c r="AV774" s="4" t="str">
        <f>IFERROR(VLOOKUP(AU774,$A:$N,13,0),"")</f>
        <v/>
      </c>
      <c r="AW774" s="4" t="str">
        <f ca="1"/>
        <v/>
      </c>
      <c r="AX774" s="4" t="str">
        <f ca="1"/>
        <v/>
      </c>
      <c r="AY774" s="4" t="str">
        <f ca="1">IFERROR(VLOOKUP(AW774,$A:$C,4,0),"")</f>
        <v/>
      </c>
    </row>
    <row r="775" spans="1:5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 s="20"/>
      <c r="Q775" s="4" t="str" cm="1">
        <f t="array" ref="Q775">IFERROR(INDEX($A$4:$N$1000,SMALL(IF((INDEX(MID($A$4:$N$1000,1,2),,11)&lt;&gt;"NN")*(INDEX($A$4:$N$1000,,13)&gt;=100)*(INDEX($A$4:$N$1000,,13)&lt;&gt;""),MATCH(ROW($A$4:$N$1000),ROW($A$4:$N$1000)),""),ROWS($A$4:A775)),COLUMNS($A$1:A772)),"")</f>
        <v/>
      </c>
      <c r="R775" s="4" t="str">
        <f>IFERROR(VLOOKUP(Q775,$A:$N,13,0),"")</f>
        <v/>
      </c>
      <c r="S775" s="4" t="str">
        <f ca="1"/>
        <v/>
      </c>
      <c r="T775" s="4" t="str">
        <f ca="1"/>
        <v/>
      </c>
      <c r="U775" s="4" t="str">
        <f t="shared" ca="1" si="67"/>
        <v/>
      </c>
      <c r="X775" s="4" t="str">
        <f>IFERROR(VLOOKUP(V775,$A:$C,4,0),"")</f>
        <v/>
      </c>
      <c r="AA775" s="4" t="str">
        <f t="shared" si="68"/>
        <v/>
      </c>
      <c r="AB775" s="8" t="str" cm="1">
        <f t="array" ref="AB775">IFERROR(INDEX($A$4:$N$1000,SMALL(IF((INDEX(MID($A$4:$N$1000,1,2),,11)&lt;&gt;"NN")*(INDEX($A$4:$N$1000,,13)&gt;=50)*(INDEX($A$4:$N$1000,,13)&lt;100)*(INDEX($A$4:$N$1000,,13)&lt;&gt;""),MATCH(ROW($A$4:$N$1000),ROW($A$4:$N$1000)),""),ROWS($A$4:A775)),COLUMNS($A$1:A772)),"")</f>
        <v/>
      </c>
      <c r="AC775" s="4" t="str">
        <f>IFERROR(VLOOKUP(AB775,$A:$N,13,0),"")</f>
        <v/>
      </c>
      <c r="AD775" s="4" t="str">
        <f ca="1"/>
        <v/>
      </c>
      <c r="AE775" s="4" t="str">
        <f ca="1"/>
        <v/>
      </c>
      <c r="AF775" s="4" t="str">
        <f t="shared" ca="1" si="69"/>
        <v/>
      </c>
      <c r="AI775" s="4" t="str">
        <f>IFERROR(VLOOKUP(AG775,$A:$C,4,0),"")</f>
        <v/>
      </c>
      <c r="AL775" s="4" t="str">
        <f>IFERROR(VLOOKUP(AJ775,$A:$C,4,0),"")</f>
        <v/>
      </c>
      <c r="AM775" s="8" t="str" cm="1">
        <f t="array" ref="AM775">IFERROR(INDEX($A$4:$N$1000,SMALL(IF((INDEX(MID($A$4:$N$1000,1,2),,11)&lt;&gt;"NN")*(INDEX($A$4:$N$1000,,13)&gt;=0)*(INDEX($A$4:$N$1000,,13)&lt;50)*(INDEX($A$4:$N$1000,,13)&lt;&gt;""),MATCH(ROW($A$4:$N$1000),ROW($A$4:$N$1000)),""),ROWS($A$4:A775)),COLUMNS($A$1:A772)),"")</f>
        <v/>
      </c>
      <c r="AN775" s="4" t="str">
        <f>IFERROR(VLOOKUP(AM775,$A:$N,13,0),"")</f>
        <v/>
      </c>
      <c r="AO775" s="4" t="str">
        <f ca="1"/>
        <v/>
      </c>
      <c r="AP775" s="4" t="str">
        <f ca="1"/>
        <v/>
      </c>
      <c r="AQ775" s="4" t="str">
        <f t="shared" ca="1" si="70"/>
        <v/>
      </c>
      <c r="AT775" s="4" t="str">
        <f>IFERROR(VLOOKUP(AR775,$A:$C,4,0),"")</f>
        <v/>
      </c>
      <c r="AU775" s="8" t="str" cm="1">
        <f t="array" ref="AU775">IFERROR(INDEX($A$4:$N$1000,SMALL(IF((INDEX(MID($A$4:$N$1000,1,2),,11)="NN")*(INDEX($A$4:$N$1000,,13)&gt;=0)*(INDEX($A$4:$N$1000,,13)&lt;&gt;""),MATCH(ROW($A$4:$N$1000),ROW($A$4:$N$1000)),""),ROWS($A$4:A775)),COLUMNS($A$1:A772)),"")</f>
        <v/>
      </c>
      <c r="AV775" s="4" t="str">
        <f>IFERROR(VLOOKUP(AU775,$A:$N,13,0),"")</f>
        <v/>
      </c>
      <c r="AW775" s="4" t="str">
        <f ca="1"/>
        <v/>
      </c>
      <c r="AX775" s="4" t="str">
        <f ca="1"/>
        <v/>
      </c>
      <c r="AY775" s="4" t="str">
        <f ca="1">IFERROR(VLOOKUP(AW775,$A:$C,4,0),"")</f>
        <v/>
      </c>
    </row>
    <row r="776" spans="1:5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 s="20"/>
      <c r="Q776" s="4" t="str" cm="1">
        <f t="array" ref="Q776">IFERROR(INDEX($A$4:$N$1000,SMALL(IF((INDEX(MID($A$4:$N$1000,1,2),,11)&lt;&gt;"NN")*(INDEX($A$4:$N$1000,,13)&gt;=100)*(INDEX($A$4:$N$1000,,13)&lt;&gt;""),MATCH(ROW($A$4:$N$1000),ROW($A$4:$N$1000)),""),ROWS($A$4:A776)),COLUMNS($A$1:A773)),"")</f>
        <v/>
      </c>
      <c r="R776" s="4" t="str">
        <f>IFERROR(VLOOKUP(Q776,$A:$N,13,0),"")</f>
        <v/>
      </c>
      <c r="S776" s="4" t="str">
        <f ca="1"/>
        <v/>
      </c>
      <c r="T776" s="4" t="str">
        <f ca="1"/>
        <v/>
      </c>
      <c r="U776" s="4" t="str">
        <f t="shared" ca="1" si="67"/>
        <v/>
      </c>
      <c r="X776" s="4" t="str">
        <f>IFERROR(VLOOKUP(V776,$A:$C,4,0),"")</f>
        <v/>
      </c>
      <c r="AA776" s="4" t="str">
        <f t="shared" si="68"/>
        <v/>
      </c>
      <c r="AB776" s="8" t="str" cm="1">
        <f t="array" ref="AB776">IFERROR(INDEX($A$4:$N$1000,SMALL(IF((INDEX(MID($A$4:$N$1000,1,2),,11)&lt;&gt;"NN")*(INDEX($A$4:$N$1000,,13)&gt;=50)*(INDEX($A$4:$N$1000,,13)&lt;100)*(INDEX($A$4:$N$1000,,13)&lt;&gt;""),MATCH(ROW($A$4:$N$1000),ROW($A$4:$N$1000)),""),ROWS($A$4:A776)),COLUMNS($A$1:A773)),"")</f>
        <v/>
      </c>
      <c r="AC776" s="4" t="str">
        <f>IFERROR(VLOOKUP(AB776,$A:$N,13,0),"")</f>
        <v/>
      </c>
      <c r="AD776" s="4" t="str">
        <f ca="1"/>
        <v/>
      </c>
      <c r="AE776" s="4" t="str">
        <f ca="1"/>
        <v/>
      </c>
      <c r="AF776" s="4" t="str">
        <f t="shared" ca="1" si="69"/>
        <v/>
      </c>
      <c r="AI776" s="4" t="str">
        <f>IFERROR(VLOOKUP(AG776,$A:$C,4,0),"")</f>
        <v/>
      </c>
      <c r="AL776" s="4" t="str">
        <f>IFERROR(VLOOKUP(AJ776,$A:$C,4,0),"")</f>
        <v/>
      </c>
      <c r="AM776" s="8" t="str" cm="1">
        <f t="array" ref="AM776">IFERROR(INDEX($A$4:$N$1000,SMALL(IF((INDEX(MID($A$4:$N$1000,1,2),,11)&lt;&gt;"NN")*(INDEX($A$4:$N$1000,,13)&gt;=0)*(INDEX($A$4:$N$1000,,13)&lt;50)*(INDEX($A$4:$N$1000,,13)&lt;&gt;""),MATCH(ROW($A$4:$N$1000),ROW($A$4:$N$1000)),""),ROWS($A$4:A776)),COLUMNS($A$1:A773)),"")</f>
        <v/>
      </c>
      <c r="AN776" s="4" t="str">
        <f>IFERROR(VLOOKUP(AM776,$A:$N,13,0),"")</f>
        <v/>
      </c>
      <c r="AO776" s="4" t="str">
        <f ca="1"/>
        <v/>
      </c>
      <c r="AP776" s="4" t="str">
        <f ca="1"/>
        <v/>
      </c>
      <c r="AQ776" s="4" t="str">
        <f t="shared" ca="1" si="70"/>
        <v/>
      </c>
      <c r="AT776" s="4" t="str">
        <f>IFERROR(VLOOKUP(AR776,$A:$C,4,0),"")</f>
        <v/>
      </c>
      <c r="AU776" s="8" t="str" cm="1">
        <f t="array" ref="AU776">IFERROR(INDEX($A$4:$N$1000,SMALL(IF((INDEX(MID($A$4:$N$1000,1,2),,11)="NN")*(INDEX($A$4:$N$1000,,13)&gt;=0)*(INDEX($A$4:$N$1000,,13)&lt;&gt;""),MATCH(ROW($A$4:$N$1000),ROW($A$4:$N$1000)),""),ROWS($A$4:A776)),COLUMNS($A$1:A773)),"")</f>
        <v/>
      </c>
      <c r="AV776" s="4" t="str">
        <f>IFERROR(VLOOKUP(AU776,$A:$N,13,0),"")</f>
        <v/>
      </c>
      <c r="AW776" s="4" t="str">
        <f ca="1"/>
        <v/>
      </c>
      <c r="AX776" s="4" t="str">
        <f ca="1"/>
        <v/>
      </c>
      <c r="AY776" s="4" t="str">
        <f ca="1">IFERROR(VLOOKUP(AW776,$A:$C,4,0),"")</f>
        <v/>
      </c>
    </row>
    <row r="777" spans="1:5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 s="20"/>
      <c r="Q777" s="4" t="str" cm="1">
        <f t="array" ref="Q777">IFERROR(INDEX($A$4:$N$1000,SMALL(IF((INDEX(MID($A$4:$N$1000,1,2),,11)&lt;&gt;"NN")*(INDEX($A$4:$N$1000,,13)&gt;=100)*(INDEX($A$4:$N$1000,,13)&lt;&gt;""),MATCH(ROW($A$4:$N$1000),ROW($A$4:$N$1000)),""),ROWS($A$4:A777)),COLUMNS($A$1:A774)),"")</f>
        <v/>
      </c>
      <c r="R777" s="4" t="str">
        <f>IFERROR(VLOOKUP(Q777,$A:$N,13,0),"")</f>
        <v/>
      </c>
      <c r="S777" s="4" t="str">
        <f ca="1"/>
        <v/>
      </c>
      <c r="T777" s="4" t="str">
        <f ca="1"/>
        <v/>
      </c>
      <c r="U777" s="4" t="str">
        <f t="shared" ca="1" si="67"/>
        <v/>
      </c>
      <c r="X777" s="4" t="str">
        <f>IFERROR(VLOOKUP(V777,$A:$C,4,0),"")</f>
        <v/>
      </c>
      <c r="AA777" s="4" t="str">
        <f t="shared" si="68"/>
        <v/>
      </c>
      <c r="AB777" s="8" t="str" cm="1">
        <f t="array" ref="AB777">IFERROR(INDEX($A$4:$N$1000,SMALL(IF((INDEX(MID($A$4:$N$1000,1,2),,11)&lt;&gt;"NN")*(INDEX($A$4:$N$1000,,13)&gt;=50)*(INDEX($A$4:$N$1000,,13)&lt;100)*(INDEX($A$4:$N$1000,,13)&lt;&gt;""),MATCH(ROW($A$4:$N$1000),ROW($A$4:$N$1000)),""),ROWS($A$4:A777)),COLUMNS($A$1:A774)),"")</f>
        <v/>
      </c>
      <c r="AC777" s="4" t="str">
        <f>IFERROR(VLOOKUP(AB777,$A:$N,13,0),"")</f>
        <v/>
      </c>
      <c r="AD777" s="4" t="str">
        <f ca="1"/>
        <v/>
      </c>
      <c r="AE777" s="4" t="str">
        <f ca="1"/>
        <v/>
      </c>
      <c r="AF777" s="4" t="str">
        <f t="shared" ca="1" si="69"/>
        <v/>
      </c>
      <c r="AI777" s="4" t="str">
        <f>IFERROR(VLOOKUP(AG777,$A:$C,4,0),"")</f>
        <v/>
      </c>
      <c r="AL777" s="4" t="str">
        <f>IFERROR(VLOOKUP(AJ777,$A:$C,4,0),"")</f>
        <v/>
      </c>
      <c r="AM777" s="8" t="str" cm="1">
        <f t="array" ref="AM777">IFERROR(INDEX($A$4:$N$1000,SMALL(IF((INDEX(MID($A$4:$N$1000,1,2),,11)&lt;&gt;"NN")*(INDEX($A$4:$N$1000,,13)&gt;=0)*(INDEX($A$4:$N$1000,,13)&lt;50)*(INDEX($A$4:$N$1000,,13)&lt;&gt;""),MATCH(ROW($A$4:$N$1000),ROW($A$4:$N$1000)),""),ROWS($A$4:A777)),COLUMNS($A$1:A774)),"")</f>
        <v/>
      </c>
      <c r="AN777" s="4" t="str">
        <f>IFERROR(VLOOKUP(AM777,$A:$N,13,0),"")</f>
        <v/>
      </c>
      <c r="AO777" s="4" t="str">
        <f ca="1"/>
        <v/>
      </c>
      <c r="AP777" s="4" t="str">
        <f ca="1"/>
        <v/>
      </c>
      <c r="AQ777" s="4" t="str">
        <f t="shared" ca="1" si="70"/>
        <v/>
      </c>
      <c r="AT777" s="4" t="str">
        <f>IFERROR(VLOOKUP(AR777,$A:$C,4,0),"")</f>
        <v/>
      </c>
      <c r="AU777" s="8" t="str" cm="1">
        <f t="array" ref="AU777">IFERROR(INDEX($A$4:$N$1000,SMALL(IF((INDEX(MID($A$4:$N$1000,1,2),,11)="NN")*(INDEX($A$4:$N$1000,,13)&gt;=0)*(INDEX($A$4:$N$1000,,13)&lt;&gt;""),MATCH(ROW($A$4:$N$1000),ROW($A$4:$N$1000)),""),ROWS($A$4:A777)),COLUMNS($A$1:A774)),"")</f>
        <v/>
      </c>
      <c r="AV777" s="4" t="str">
        <f>IFERROR(VLOOKUP(AU777,$A:$N,13,0),"")</f>
        <v/>
      </c>
      <c r="AW777" s="4" t="str">
        <f ca="1"/>
        <v/>
      </c>
      <c r="AX777" s="4" t="str">
        <f ca="1"/>
        <v/>
      </c>
      <c r="AY777" s="4" t="str">
        <f ca="1">IFERROR(VLOOKUP(AW777,$A:$C,4,0),"")</f>
        <v/>
      </c>
    </row>
    <row r="778" spans="1:5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 s="20"/>
      <c r="Q778" s="4" t="str" cm="1">
        <f t="array" ref="Q778">IFERROR(INDEX($A$4:$N$1000,SMALL(IF((INDEX(MID($A$4:$N$1000,1,2),,11)&lt;&gt;"NN")*(INDEX($A$4:$N$1000,,13)&gt;=100)*(INDEX($A$4:$N$1000,,13)&lt;&gt;""),MATCH(ROW($A$4:$N$1000),ROW($A$4:$N$1000)),""),ROWS($A$4:A778)),COLUMNS($A$1:A775)),"")</f>
        <v/>
      </c>
      <c r="R778" s="4" t="str">
        <f>IFERROR(VLOOKUP(Q778,$A:$N,13,0),"")</f>
        <v/>
      </c>
      <c r="S778" s="4" t="str">
        <f ca="1"/>
        <v/>
      </c>
      <c r="T778" s="4" t="str">
        <f ca="1"/>
        <v/>
      </c>
      <c r="U778" s="4" t="str">
        <f t="shared" ca="1" si="67"/>
        <v/>
      </c>
      <c r="X778" s="4" t="str">
        <f>IFERROR(VLOOKUP(V778,$A:$C,4,0),"")</f>
        <v/>
      </c>
      <c r="AA778" s="4" t="str">
        <f t="shared" si="68"/>
        <v/>
      </c>
      <c r="AB778" s="8" t="str" cm="1">
        <f t="array" ref="AB778">IFERROR(INDEX($A$4:$N$1000,SMALL(IF((INDEX(MID($A$4:$N$1000,1,2),,11)&lt;&gt;"NN")*(INDEX($A$4:$N$1000,,13)&gt;=50)*(INDEX($A$4:$N$1000,,13)&lt;100)*(INDEX($A$4:$N$1000,,13)&lt;&gt;""),MATCH(ROW($A$4:$N$1000),ROW($A$4:$N$1000)),""),ROWS($A$4:A778)),COLUMNS($A$1:A775)),"")</f>
        <v/>
      </c>
      <c r="AC778" s="4" t="str">
        <f>IFERROR(VLOOKUP(AB778,$A:$N,13,0),"")</f>
        <v/>
      </c>
      <c r="AD778" s="4" t="str">
        <f ca="1"/>
        <v/>
      </c>
      <c r="AE778" s="4" t="str">
        <f ca="1"/>
        <v/>
      </c>
      <c r="AF778" s="4" t="str">
        <f t="shared" ca="1" si="69"/>
        <v/>
      </c>
      <c r="AI778" s="4" t="str">
        <f>IFERROR(VLOOKUP(AG778,$A:$C,4,0),"")</f>
        <v/>
      </c>
      <c r="AL778" s="4" t="str">
        <f>IFERROR(VLOOKUP(AJ778,$A:$C,4,0),"")</f>
        <v/>
      </c>
      <c r="AM778" s="8" t="str" cm="1">
        <f t="array" ref="AM778">IFERROR(INDEX($A$4:$N$1000,SMALL(IF((INDEX(MID($A$4:$N$1000,1,2),,11)&lt;&gt;"NN")*(INDEX($A$4:$N$1000,,13)&gt;=0)*(INDEX($A$4:$N$1000,,13)&lt;50)*(INDEX($A$4:$N$1000,,13)&lt;&gt;""),MATCH(ROW($A$4:$N$1000),ROW($A$4:$N$1000)),""),ROWS($A$4:A778)),COLUMNS($A$1:A775)),"")</f>
        <v/>
      </c>
      <c r="AN778" s="4" t="str">
        <f>IFERROR(VLOOKUP(AM778,$A:$N,13,0),"")</f>
        <v/>
      </c>
      <c r="AO778" s="4" t="str">
        <f ca="1"/>
        <v/>
      </c>
      <c r="AP778" s="4" t="str">
        <f ca="1"/>
        <v/>
      </c>
      <c r="AQ778" s="4" t="str">
        <f t="shared" ca="1" si="70"/>
        <v/>
      </c>
      <c r="AT778" s="4" t="str">
        <f>IFERROR(VLOOKUP(AR778,$A:$C,4,0),"")</f>
        <v/>
      </c>
      <c r="AU778" s="8" t="str" cm="1">
        <f t="array" ref="AU778">IFERROR(INDEX($A$4:$N$1000,SMALL(IF((INDEX(MID($A$4:$N$1000,1,2),,11)="NN")*(INDEX($A$4:$N$1000,,13)&gt;=0)*(INDEX($A$4:$N$1000,,13)&lt;&gt;""),MATCH(ROW($A$4:$N$1000),ROW($A$4:$N$1000)),""),ROWS($A$4:A778)),COLUMNS($A$1:A775)),"")</f>
        <v/>
      </c>
      <c r="AV778" s="4" t="str">
        <f>IFERROR(VLOOKUP(AU778,$A:$N,13,0),"")</f>
        <v/>
      </c>
      <c r="AW778" s="4" t="str">
        <f ca="1"/>
        <v/>
      </c>
      <c r="AX778" s="4" t="str">
        <f ca="1"/>
        <v/>
      </c>
      <c r="AY778" s="4" t="str">
        <f ca="1">IFERROR(VLOOKUP(AW778,$A:$C,4,0),"")</f>
        <v/>
      </c>
    </row>
    <row r="779" spans="1:5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 s="20"/>
      <c r="Q779" s="4" t="str" cm="1">
        <f t="array" ref="Q779">IFERROR(INDEX($A$4:$N$1000,SMALL(IF((INDEX(MID($A$4:$N$1000,1,2),,11)&lt;&gt;"NN")*(INDEX($A$4:$N$1000,,13)&gt;=100)*(INDEX($A$4:$N$1000,,13)&lt;&gt;""),MATCH(ROW($A$4:$N$1000),ROW($A$4:$N$1000)),""),ROWS($A$4:A779)),COLUMNS($A$1:A776)),"")</f>
        <v/>
      </c>
      <c r="R779" s="4" t="str">
        <f>IFERROR(VLOOKUP(Q779,$A:$N,13,0),"")</f>
        <v/>
      </c>
      <c r="S779" s="4" t="str">
        <f ca="1"/>
        <v/>
      </c>
      <c r="T779" s="4" t="str">
        <f ca="1"/>
        <v/>
      </c>
      <c r="U779" s="4" t="str">
        <f t="shared" ca="1" si="67"/>
        <v/>
      </c>
      <c r="X779" s="4" t="str">
        <f>IFERROR(VLOOKUP(V779,$A:$C,4,0),"")</f>
        <v/>
      </c>
      <c r="AA779" s="4" t="str">
        <f t="shared" si="68"/>
        <v/>
      </c>
      <c r="AB779" s="8" t="str" cm="1">
        <f t="array" ref="AB779">IFERROR(INDEX($A$4:$N$1000,SMALL(IF((INDEX(MID($A$4:$N$1000,1,2),,11)&lt;&gt;"NN")*(INDEX($A$4:$N$1000,,13)&gt;=50)*(INDEX($A$4:$N$1000,,13)&lt;100)*(INDEX($A$4:$N$1000,,13)&lt;&gt;""),MATCH(ROW($A$4:$N$1000),ROW($A$4:$N$1000)),""),ROWS($A$4:A779)),COLUMNS($A$1:A776)),"")</f>
        <v/>
      </c>
      <c r="AC779" s="4" t="str">
        <f>IFERROR(VLOOKUP(AB779,$A:$N,13,0),"")</f>
        <v/>
      </c>
      <c r="AD779" s="4" t="str">
        <f ca="1"/>
        <v/>
      </c>
      <c r="AE779" s="4" t="str">
        <f ca="1"/>
        <v/>
      </c>
      <c r="AF779" s="4" t="str">
        <f t="shared" ca="1" si="69"/>
        <v/>
      </c>
      <c r="AI779" s="4" t="str">
        <f>IFERROR(VLOOKUP(AG779,$A:$C,4,0),"")</f>
        <v/>
      </c>
      <c r="AL779" s="4" t="str">
        <f>IFERROR(VLOOKUP(AJ779,$A:$C,4,0),"")</f>
        <v/>
      </c>
      <c r="AM779" s="8" t="str" cm="1">
        <f t="array" ref="AM779">IFERROR(INDEX($A$4:$N$1000,SMALL(IF((INDEX(MID($A$4:$N$1000,1,2),,11)&lt;&gt;"NN")*(INDEX($A$4:$N$1000,,13)&gt;=0)*(INDEX($A$4:$N$1000,,13)&lt;50)*(INDEX($A$4:$N$1000,,13)&lt;&gt;""),MATCH(ROW($A$4:$N$1000),ROW($A$4:$N$1000)),""),ROWS($A$4:A779)),COLUMNS($A$1:A776)),"")</f>
        <v/>
      </c>
      <c r="AN779" s="4" t="str">
        <f>IFERROR(VLOOKUP(AM779,$A:$N,13,0),"")</f>
        <v/>
      </c>
      <c r="AO779" s="4" t="str">
        <f ca="1"/>
        <v/>
      </c>
      <c r="AP779" s="4" t="str">
        <f ca="1"/>
        <v/>
      </c>
      <c r="AQ779" s="4" t="str">
        <f t="shared" ca="1" si="70"/>
        <v/>
      </c>
      <c r="AT779" s="4" t="str">
        <f>IFERROR(VLOOKUP(AR779,$A:$C,4,0),"")</f>
        <v/>
      </c>
      <c r="AU779" s="8" t="str" cm="1">
        <f t="array" ref="AU779">IFERROR(INDEX($A$4:$N$1000,SMALL(IF((INDEX(MID($A$4:$N$1000,1,2),,11)="NN")*(INDEX($A$4:$N$1000,,13)&gt;=0)*(INDEX($A$4:$N$1000,,13)&lt;&gt;""),MATCH(ROW($A$4:$N$1000),ROW($A$4:$N$1000)),""),ROWS($A$4:A779)),COLUMNS($A$1:A776)),"")</f>
        <v/>
      </c>
      <c r="AV779" s="4" t="str">
        <f>IFERROR(VLOOKUP(AU779,$A:$N,13,0),"")</f>
        <v/>
      </c>
      <c r="AW779" s="4" t="str">
        <f ca="1"/>
        <v/>
      </c>
      <c r="AX779" s="4" t="str">
        <f ca="1"/>
        <v/>
      </c>
      <c r="AY779" s="4" t="str">
        <f ca="1">IFERROR(VLOOKUP(AW779,$A:$C,4,0),"")</f>
        <v/>
      </c>
    </row>
    <row r="780" spans="1:5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 s="20"/>
      <c r="Q780" s="4" t="str" cm="1">
        <f t="array" ref="Q780">IFERROR(INDEX($A$4:$N$1000,SMALL(IF((INDEX(MID($A$4:$N$1000,1,2),,11)&lt;&gt;"NN")*(INDEX($A$4:$N$1000,,13)&gt;=100)*(INDEX($A$4:$N$1000,,13)&lt;&gt;""),MATCH(ROW($A$4:$N$1000),ROW($A$4:$N$1000)),""),ROWS($A$4:A780)),COLUMNS($A$1:A777)),"")</f>
        <v/>
      </c>
      <c r="R780" s="4" t="str">
        <f>IFERROR(VLOOKUP(Q780,$A:$N,13,0),"")</f>
        <v/>
      </c>
      <c r="S780" s="4" t="str">
        <f ca="1"/>
        <v/>
      </c>
      <c r="T780" s="4" t="str">
        <f ca="1"/>
        <v/>
      </c>
      <c r="U780" s="4" t="str">
        <f t="shared" ca="1" si="67"/>
        <v/>
      </c>
      <c r="X780" s="4" t="str">
        <f>IFERROR(VLOOKUP(V780,$A:$C,4,0),"")</f>
        <v/>
      </c>
      <c r="AA780" s="4" t="str">
        <f t="shared" si="68"/>
        <v/>
      </c>
      <c r="AB780" s="8" t="str" cm="1">
        <f t="array" ref="AB780">IFERROR(INDEX($A$4:$N$1000,SMALL(IF((INDEX(MID($A$4:$N$1000,1,2),,11)&lt;&gt;"NN")*(INDEX($A$4:$N$1000,,13)&gt;=50)*(INDEX($A$4:$N$1000,,13)&lt;100)*(INDEX($A$4:$N$1000,,13)&lt;&gt;""),MATCH(ROW($A$4:$N$1000),ROW($A$4:$N$1000)),""),ROWS($A$4:A780)),COLUMNS($A$1:A777)),"")</f>
        <v/>
      </c>
      <c r="AC780" s="4" t="str">
        <f>IFERROR(VLOOKUP(AB780,$A:$N,13,0),"")</f>
        <v/>
      </c>
      <c r="AD780" s="4" t="str">
        <f ca="1"/>
        <v/>
      </c>
      <c r="AE780" s="4" t="str">
        <f ca="1"/>
        <v/>
      </c>
      <c r="AF780" s="4" t="str">
        <f t="shared" ca="1" si="69"/>
        <v/>
      </c>
      <c r="AI780" s="4" t="str">
        <f>IFERROR(VLOOKUP(AG780,$A:$C,4,0),"")</f>
        <v/>
      </c>
      <c r="AL780" s="4" t="str">
        <f>IFERROR(VLOOKUP(AJ780,$A:$C,4,0),"")</f>
        <v/>
      </c>
      <c r="AM780" s="8" t="str" cm="1">
        <f t="array" ref="AM780">IFERROR(INDEX($A$4:$N$1000,SMALL(IF((INDEX(MID($A$4:$N$1000,1,2),,11)&lt;&gt;"NN")*(INDEX($A$4:$N$1000,,13)&gt;=0)*(INDEX($A$4:$N$1000,,13)&lt;50)*(INDEX($A$4:$N$1000,,13)&lt;&gt;""),MATCH(ROW($A$4:$N$1000),ROW($A$4:$N$1000)),""),ROWS($A$4:A780)),COLUMNS($A$1:A777)),"")</f>
        <v/>
      </c>
      <c r="AN780" s="4" t="str">
        <f>IFERROR(VLOOKUP(AM780,$A:$N,13,0),"")</f>
        <v/>
      </c>
      <c r="AO780" s="4" t="str">
        <f ca="1"/>
        <v/>
      </c>
      <c r="AP780" s="4" t="str">
        <f ca="1"/>
        <v/>
      </c>
      <c r="AQ780" s="4" t="str">
        <f t="shared" ca="1" si="70"/>
        <v/>
      </c>
      <c r="AT780" s="4" t="str">
        <f>IFERROR(VLOOKUP(AR780,$A:$C,4,0),"")</f>
        <v/>
      </c>
      <c r="AU780" s="8" t="str" cm="1">
        <f t="array" ref="AU780">IFERROR(INDEX($A$4:$N$1000,SMALL(IF((INDEX(MID($A$4:$N$1000,1,2),,11)="NN")*(INDEX($A$4:$N$1000,,13)&gt;=0)*(INDEX($A$4:$N$1000,,13)&lt;&gt;""),MATCH(ROW($A$4:$N$1000),ROW($A$4:$N$1000)),""),ROWS($A$4:A780)),COLUMNS($A$1:A777)),"")</f>
        <v/>
      </c>
      <c r="AV780" s="4" t="str">
        <f>IFERROR(VLOOKUP(AU780,$A:$N,13,0),"")</f>
        <v/>
      </c>
      <c r="AW780" s="4" t="str">
        <f ca="1"/>
        <v/>
      </c>
      <c r="AX780" s="4" t="str">
        <f ca="1"/>
        <v/>
      </c>
      <c r="AY780" s="4" t="str">
        <f ca="1">IFERROR(VLOOKUP(AW780,$A:$C,4,0),"")</f>
        <v/>
      </c>
    </row>
    <row r="781" spans="1:5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 s="20"/>
      <c r="Q781" s="4" t="str" cm="1">
        <f t="array" ref="Q781">IFERROR(INDEX($A$4:$N$1000,SMALL(IF((INDEX(MID($A$4:$N$1000,1,2),,11)&lt;&gt;"NN")*(INDEX($A$4:$N$1000,,13)&gt;=100)*(INDEX($A$4:$N$1000,,13)&lt;&gt;""),MATCH(ROW($A$4:$N$1000),ROW($A$4:$N$1000)),""),ROWS($A$4:A781)),COLUMNS($A$1:A778)),"")</f>
        <v/>
      </c>
      <c r="R781" s="4" t="str">
        <f>IFERROR(VLOOKUP(Q781,$A:$N,13,0),"")</f>
        <v/>
      </c>
      <c r="S781" s="4" t="str">
        <f ca="1"/>
        <v/>
      </c>
      <c r="T781" s="4" t="str">
        <f ca="1"/>
        <v/>
      </c>
      <c r="U781" s="4" t="str">
        <f t="shared" ca="1" si="67"/>
        <v/>
      </c>
      <c r="X781" s="4" t="str">
        <f>IFERROR(VLOOKUP(V781,$A:$C,4,0),"")</f>
        <v/>
      </c>
      <c r="AA781" s="4" t="str">
        <f t="shared" si="68"/>
        <v/>
      </c>
      <c r="AB781" s="8" t="str" cm="1">
        <f t="array" ref="AB781">IFERROR(INDEX($A$4:$N$1000,SMALL(IF((INDEX(MID($A$4:$N$1000,1,2),,11)&lt;&gt;"NN")*(INDEX($A$4:$N$1000,,13)&gt;=50)*(INDEX($A$4:$N$1000,,13)&lt;100)*(INDEX($A$4:$N$1000,,13)&lt;&gt;""),MATCH(ROW($A$4:$N$1000),ROW($A$4:$N$1000)),""),ROWS($A$4:A781)),COLUMNS($A$1:A778)),"")</f>
        <v/>
      </c>
      <c r="AC781" s="4" t="str">
        <f>IFERROR(VLOOKUP(AB781,$A:$N,13,0),"")</f>
        <v/>
      </c>
      <c r="AD781" s="4" t="str">
        <f ca="1"/>
        <v/>
      </c>
      <c r="AE781" s="4" t="str">
        <f ca="1"/>
        <v/>
      </c>
      <c r="AF781" s="4" t="str">
        <f t="shared" ca="1" si="69"/>
        <v/>
      </c>
      <c r="AI781" s="4" t="str">
        <f>IFERROR(VLOOKUP(AG781,$A:$C,4,0),"")</f>
        <v/>
      </c>
      <c r="AL781" s="4" t="str">
        <f>IFERROR(VLOOKUP(AJ781,$A:$C,4,0),"")</f>
        <v/>
      </c>
      <c r="AM781" s="8" t="str" cm="1">
        <f t="array" ref="AM781">IFERROR(INDEX($A$4:$N$1000,SMALL(IF((INDEX(MID($A$4:$N$1000,1,2),,11)&lt;&gt;"NN")*(INDEX($A$4:$N$1000,,13)&gt;=0)*(INDEX($A$4:$N$1000,,13)&lt;50)*(INDEX($A$4:$N$1000,,13)&lt;&gt;""),MATCH(ROW($A$4:$N$1000),ROW($A$4:$N$1000)),""),ROWS($A$4:A781)),COLUMNS($A$1:A778)),"")</f>
        <v/>
      </c>
      <c r="AN781" s="4" t="str">
        <f>IFERROR(VLOOKUP(AM781,$A:$N,13,0),"")</f>
        <v/>
      </c>
      <c r="AO781" s="4" t="str">
        <f ca="1"/>
        <v/>
      </c>
      <c r="AP781" s="4" t="str">
        <f ca="1"/>
        <v/>
      </c>
      <c r="AQ781" s="4" t="str">
        <f t="shared" ca="1" si="70"/>
        <v/>
      </c>
      <c r="AT781" s="4" t="str">
        <f>IFERROR(VLOOKUP(AR781,$A:$C,4,0),"")</f>
        <v/>
      </c>
      <c r="AU781" s="8" t="str" cm="1">
        <f t="array" ref="AU781">IFERROR(INDEX($A$4:$N$1000,SMALL(IF((INDEX(MID($A$4:$N$1000,1,2),,11)="NN")*(INDEX($A$4:$N$1000,,13)&gt;=0)*(INDEX($A$4:$N$1000,,13)&lt;&gt;""),MATCH(ROW($A$4:$N$1000),ROW($A$4:$N$1000)),""),ROWS($A$4:A781)),COLUMNS($A$1:A778)),"")</f>
        <v/>
      </c>
      <c r="AV781" s="4" t="str">
        <f>IFERROR(VLOOKUP(AU781,$A:$N,13,0),"")</f>
        <v/>
      </c>
      <c r="AW781" s="4" t="str">
        <f ca="1"/>
        <v/>
      </c>
      <c r="AX781" s="4" t="str">
        <f ca="1"/>
        <v/>
      </c>
      <c r="AY781" s="4" t="str">
        <f ca="1">IFERROR(VLOOKUP(AW781,$A:$C,4,0),"")</f>
        <v/>
      </c>
    </row>
    <row r="782" spans="1:5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 s="20"/>
      <c r="Q782" s="4" t="str" cm="1">
        <f t="array" ref="Q782">IFERROR(INDEX($A$4:$N$1000,SMALL(IF((INDEX(MID($A$4:$N$1000,1,2),,11)&lt;&gt;"NN")*(INDEX($A$4:$N$1000,,13)&gt;=100)*(INDEX($A$4:$N$1000,,13)&lt;&gt;""),MATCH(ROW($A$4:$N$1000),ROW($A$4:$N$1000)),""),ROWS($A$4:A782)),COLUMNS($A$1:A779)),"")</f>
        <v/>
      </c>
      <c r="R782" s="4" t="str">
        <f>IFERROR(VLOOKUP(Q782,$A:$N,13,0),"")</f>
        <v/>
      </c>
      <c r="S782" s="4" t="str">
        <f ca="1"/>
        <v/>
      </c>
      <c r="T782" s="4" t="str">
        <f ca="1"/>
        <v/>
      </c>
      <c r="U782" s="4" t="str">
        <f t="shared" ca="1" si="67"/>
        <v/>
      </c>
      <c r="X782" s="4" t="str">
        <f>IFERROR(VLOOKUP(V782,$A:$C,4,0),"")</f>
        <v/>
      </c>
      <c r="AA782" s="4" t="str">
        <f t="shared" si="68"/>
        <v/>
      </c>
      <c r="AB782" s="8" t="str" cm="1">
        <f t="array" ref="AB782">IFERROR(INDEX($A$4:$N$1000,SMALL(IF((INDEX(MID($A$4:$N$1000,1,2),,11)&lt;&gt;"NN")*(INDEX($A$4:$N$1000,,13)&gt;=50)*(INDEX($A$4:$N$1000,,13)&lt;100)*(INDEX($A$4:$N$1000,,13)&lt;&gt;""),MATCH(ROW($A$4:$N$1000),ROW($A$4:$N$1000)),""),ROWS($A$4:A782)),COLUMNS($A$1:A779)),"")</f>
        <v/>
      </c>
      <c r="AC782" s="4" t="str">
        <f>IFERROR(VLOOKUP(AB782,$A:$N,13,0),"")</f>
        <v/>
      </c>
      <c r="AD782" s="4" t="str">
        <f ca="1"/>
        <v/>
      </c>
      <c r="AE782" s="4" t="str">
        <f ca="1"/>
        <v/>
      </c>
      <c r="AF782" s="4" t="str">
        <f t="shared" ca="1" si="69"/>
        <v/>
      </c>
      <c r="AI782" s="4" t="str">
        <f>IFERROR(VLOOKUP(AG782,$A:$C,4,0),"")</f>
        <v/>
      </c>
      <c r="AL782" s="4" t="str">
        <f>IFERROR(VLOOKUP(AJ782,$A:$C,4,0),"")</f>
        <v/>
      </c>
      <c r="AM782" s="8" t="str" cm="1">
        <f t="array" ref="AM782">IFERROR(INDEX($A$4:$N$1000,SMALL(IF((INDEX(MID($A$4:$N$1000,1,2),,11)&lt;&gt;"NN")*(INDEX($A$4:$N$1000,,13)&gt;=0)*(INDEX($A$4:$N$1000,,13)&lt;50)*(INDEX($A$4:$N$1000,,13)&lt;&gt;""),MATCH(ROW($A$4:$N$1000),ROW($A$4:$N$1000)),""),ROWS($A$4:A782)),COLUMNS($A$1:A779)),"")</f>
        <v/>
      </c>
      <c r="AN782" s="4" t="str">
        <f>IFERROR(VLOOKUP(AM782,$A:$N,13,0),"")</f>
        <v/>
      </c>
      <c r="AO782" s="4" t="str">
        <f ca="1"/>
        <v/>
      </c>
      <c r="AP782" s="4" t="str">
        <f ca="1"/>
        <v/>
      </c>
      <c r="AQ782" s="4" t="str">
        <f t="shared" ca="1" si="70"/>
        <v/>
      </c>
      <c r="AT782" s="4" t="str">
        <f>IFERROR(VLOOKUP(AR782,$A:$C,4,0),"")</f>
        <v/>
      </c>
      <c r="AU782" s="8" t="str" cm="1">
        <f t="array" ref="AU782">IFERROR(INDEX($A$4:$N$1000,SMALL(IF((INDEX(MID($A$4:$N$1000,1,2),,11)="NN")*(INDEX($A$4:$N$1000,,13)&gt;=0)*(INDEX($A$4:$N$1000,,13)&lt;&gt;""),MATCH(ROW($A$4:$N$1000),ROW($A$4:$N$1000)),""),ROWS($A$4:A782)),COLUMNS($A$1:A779)),"")</f>
        <v/>
      </c>
      <c r="AV782" s="4" t="str">
        <f>IFERROR(VLOOKUP(AU782,$A:$N,13,0),"")</f>
        <v/>
      </c>
      <c r="AW782" s="4" t="str">
        <f ca="1"/>
        <v/>
      </c>
      <c r="AX782" s="4" t="str">
        <f ca="1"/>
        <v/>
      </c>
      <c r="AY782" s="4" t="str">
        <f ca="1">IFERROR(VLOOKUP(AW782,$A:$C,4,0),"")</f>
        <v/>
      </c>
    </row>
    <row r="783" spans="1:5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 s="20"/>
      <c r="Q783" s="4" t="str" cm="1">
        <f t="array" ref="Q783">IFERROR(INDEX($A$4:$N$1000,SMALL(IF((INDEX(MID($A$4:$N$1000,1,2),,11)&lt;&gt;"NN")*(INDEX($A$4:$N$1000,,13)&gt;=100)*(INDEX($A$4:$N$1000,,13)&lt;&gt;""),MATCH(ROW($A$4:$N$1000),ROW($A$4:$N$1000)),""),ROWS($A$4:A783)),COLUMNS($A$1:A780)),"")</f>
        <v/>
      </c>
      <c r="R783" s="4" t="str">
        <f>IFERROR(VLOOKUP(Q783,$A:$N,13,0),"")</f>
        <v/>
      </c>
      <c r="S783" s="4" t="str">
        <f ca="1"/>
        <v/>
      </c>
      <c r="T783" s="4" t="str">
        <f ca="1"/>
        <v/>
      </c>
      <c r="U783" s="4" t="str">
        <f t="shared" ca="1" si="67"/>
        <v/>
      </c>
      <c r="X783" s="4" t="str">
        <f>IFERROR(VLOOKUP(V783,$A:$C,4,0),"")</f>
        <v/>
      </c>
      <c r="AA783" s="4" t="str">
        <f t="shared" si="68"/>
        <v/>
      </c>
      <c r="AB783" s="8" t="str" cm="1">
        <f t="array" ref="AB783">IFERROR(INDEX($A$4:$N$1000,SMALL(IF((INDEX(MID($A$4:$N$1000,1,2),,11)&lt;&gt;"NN")*(INDEX($A$4:$N$1000,,13)&gt;=50)*(INDEX($A$4:$N$1000,,13)&lt;100)*(INDEX($A$4:$N$1000,,13)&lt;&gt;""),MATCH(ROW($A$4:$N$1000),ROW($A$4:$N$1000)),""),ROWS($A$4:A783)),COLUMNS($A$1:A780)),"")</f>
        <v/>
      </c>
      <c r="AC783" s="4" t="str">
        <f>IFERROR(VLOOKUP(AB783,$A:$N,13,0),"")</f>
        <v/>
      </c>
      <c r="AD783" s="4" t="str">
        <f ca="1"/>
        <v/>
      </c>
      <c r="AE783" s="4" t="str">
        <f ca="1"/>
        <v/>
      </c>
      <c r="AF783" s="4" t="str">
        <f t="shared" ca="1" si="69"/>
        <v/>
      </c>
      <c r="AI783" s="4" t="str">
        <f>IFERROR(VLOOKUP(AG783,$A:$C,4,0),"")</f>
        <v/>
      </c>
      <c r="AL783" s="4" t="str">
        <f>IFERROR(VLOOKUP(AJ783,$A:$C,4,0),"")</f>
        <v/>
      </c>
      <c r="AM783" s="8" t="str" cm="1">
        <f t="array" ref="AM783">IFERROR(INDEX($A$4:$N$1000,SMALL(IF((INDEX(MID($A$4:$N$1000,1,2),,11)&lt;&gt;"NN")*(INDEX($A$4:$N$1000,,13)&gt;=0)*(INDEX($A$4:$N$1000,,13)&lt;50)*(INDEX($A$4:$N$1000,,13)&lt;&gt;""),MATCH(ROW($A$4:$N$1000),ROW($A$4:$N$1000)),""),ROWS($A$4:A783)),COLUMNS($A$1:A780)),"")</f>
        <v/>
      </c>
      <c r="AN783" s="4" t="str">
        <f>IFERROR(VLOOKUP(AM783,$A:$N,13,0),"")</f>
        <v/>
      </c>
      <c r="AO783" s="4" t="str">
        <f ca="1"/>
        <v/>
      </c>
      <c r="AP783" s="4" t="str">
        <f ca="1"/>
        <v/>
      </c>
      <c r="AQ783" s="4" t="str">
        <f t="shared" ca="1" si="70"/>
        <v/>
      </c>
      <c r="AT783" s="4" t="str">
        <f>IFERROR(VLOOKUP(AR783,$A:$C,4,0),"")</f>
        <v/>
      </c>
      <c r="AU783" s="8" t="str" cm="1">
        <f t="array" ref="AU783">IFERROR(INDEX($A$4:$N$1000,SMALL(IF((INDEX(MID($A$4:$N$1000,1,2),,11)="NN")*(INDEX($A$4:$N$1000,,13)&gt;=0)*(INDEX($A$4:$N$1000,,13)&lt;&gt;""),MATCH(ROW($A$4:$N$1000),ROW($A$4:$N$1000)),""),ROWS($A$4:A783)),COLUMNS($A$1:A780)),"")</f>
        <v/>
      </c>
      <c r="AV783" s="4" t="str">
        <f>IFERROR(VLOOKUP(AU783,$A:$N,13,0),"")</f>
        <v/>
      </c>
      <c r="AW783" s="4" t="str">
        <f ca="1"/>
        <v/>
      </c>
      <c r="AX783" s="4" t="str">
        <f ca="1"/>
        <v/>
      </c>
      <c r="AY783" s="4" t="str">
        <f ca="1">IFERROR(VLOOKUP(AW783,$A:$C,4,0),"")</f>
        <v/>
      </c>
    </row>
    <row r="784" spans="1:5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 s="20"/>
      <c r="Q784" s="4" t="str" cm="1">
        <f t="array" ref="Q784">IFERROR(INDEX($A$4:$N$1000,SMALL(IF((INDEX(MID($A$4:$N$1000,1,2),,11)&lt;&gt;"NN")*(INDEX($A$4:$N$1000,,13)&gt;=100)*(INDEX($A$4:$N$1000,,13)&lt;&gt;""),MATCH(ROW($A$4:$N$1000),ROW($A$4:$N$1000)),""),ROWS($A$4:A784)),COLUMNS($A$1:A781)),"")</f>
        <v/>
      </c>
      <c r="R784" s="4" t="str">
        <f>IFERROR(VLOOKUP(Q784,$A:$N,13,0),"")</f>
        <v/>
      </c>
      <c r="S784" s="4" t="str">
        <f ca="1"/>
        <v/>
      </c>
      <c r="T784" s="4" t="str">
        <f ca="1"/>
        <v/>
      </c>
      <c r="U784" s="4" t="str">
        <f t="shared" ca="1" si="67"/>
        <v/>
      </c>
      <c r="X784" s="4" t="str">
        <f>IFERROR(VLOOKUP(V784,$A:$C,4,0),"")</f>
        <v/>
      </c>
      <c r="AA784" s="4" t="str">
        <f t="shared" si="68"/>
        <v/>
      </c>
      <c r="AB784" s="8" t="str" cm="1">
        <f t="array" ref="AB784">IFERROR(INDEX($A$4:$N$1000,SMALL(IF((INDEX(MID($A$4:$N$1000,1,2),,11)&lt;&gt;"NN")*(INDEX($A$4:$N$1000,,13)&gt;=50)*(INDEX($A$4:$N$1000,,13)&lt;100)*(INDEX($A$4:$N$1000,,13)&lt;&gt;""),MATCH(ROW($A$4:$N$1000),ROW($A$4:$N$1000)),""),ROWS($A$4:A784)),COLUMNS($A$1:A781)),"")</f>
        <v/>
      </c>
      <c r="AC784" s="4" t="str">
        <f>IFERROR(VLOOKUP(AB784,$A:$N,13,0),"")</f>
        <v/>
      </c>
      <c r="AD784" s="4" t="str">
        <f ca="1"/>
        <v/>
      </c>
      <c r="AE784" s="4" t="str">
        <f ca="1"/>
        <v/>
      </c>
      <c r="AF784" s="4" t="str">
        <f t="shared" ca="1" si="69"/>
        <v/>
      </c>
      <c r="AI784" s="4" t="str">
        <f>IFERROR(VLOOKUP(AG784,$A:$C,4,0),"")</f>
        <v/>
      </c>
      <c r="AL784" s="4" t="str">
        <f>IFERROR(VLOOKUP(AJ784,$A:$C,4,0),"")</f>
        <v/>
      </c>
      <c r="AM784" s="8" t="str" cm="1">
        <f t="array" ref="AM784">IFERROR(INDEX($A$4:$N$1000,SMALL(IF((INDEX(MID($A$4:$N$1000,1,2),,11)&lt;&gt;"NN")*(INDEX($A$4:$N$1000,,13)&gt;=0)*(INDEX($A$4:$N$1000,,13)&lt;50)*(INDEX($A$4:$N$1000,,13)&lt;&gt;""),MATCH(ROW($A$4:$N$1000),ROW($A$4:$N$1000)),""),ROWS($A$4:A784)),COLUMNS($A$1:A781)),"")</f>
        <v/>
      </c>
      <c r="AN784" s="4" t="str">
        <f>IFERROR(VLOOKUP(AM784,$A:$N,13,0),"")</f>
        <v/>
      </c>
      <c r="AO784" s="4" t="str">
        <f ca="1"/>
        <v/>
      </c>
      <c r="AP784" s="4" t="str">
        <f ca="1"/>
        <v/>
      </c>
      <c r="AQ784" s="4" t="str">
        <f t="shared" ca="1" si="70"/>
        <v/>
      </c>
      <c r="AT784" s="4" t="str">
        <f>IFERROR(VLOOKUP(AR784,$A:$C,4,0),"")</f>
        <v/>
      </c>
      <c r="AU784" s="8" t="str" cm="1">
        <f t="array" ref="AU784">IFERROR(INDEX($A$4:$N$1000,SMALL(IF((INDEX(MID($A$4:$N$1000,1,2),,11)="NN")*(INDEX($A$4:$N$1000,,13)&gt;=0)*(INDEX($A$4:$N$1000,,13)&lt;&gt;""),MATCH(ROW($A$4:$N$1000),ROW($A$4:$N$1000)),""),ROWS($A$4:A784)),COLUMNS($A$1:A781)),"")</f>
        <v/>
      </c>
      <c r="AV784" s="4" t="str">
        <f>IFERROR(VLOOKUP(AU784,$A:$N,13,0),"")</f>
        <v/>
      </c>
      <c r="AW784" s="4" t="str">
        <f ca="1"/>
        <v/>
      </c>
      <c r="AX784" s="4" t="str">
        <f ca="1"/>
        <v/>
      </c>
      <c r="AY784" s="4" t="str">
        <f ca="1">IFERROR(VLOOKUP(AW784,$A:$C,4,0),"")</f>
        <v/>
      </c>
    </row>
    <row r="785" spans="1:5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 s="20"/>
      <c r="Q785" s="4" t="str" cm="1">
        <f t="array" ref="Q785">IFERROR(INDEX($A$4:$N$1000,SMALL(IF((INDEX(MID($A$4:$N$1000,1,2),,11)&lt;&gt;"NN")*(INDEX($A$4:$N$1000,,13)&gt;=100)*(INDEX($A$4:$N$1000,,13)&lt;&gt;""),MATCH(ROW($A$4:$N$1000),ROW($A$4:$N$1000)),""),ROWS($A$4:A785)),COLUMNS($A$1:A782)),"")</f>
        <v/>
      </c>
      <c r="R785" s="4" t="str">
        <f>IFERROR(VLOOKUP(Q785,$A:$N,13,0),"")</f>
        <v/>
      </c>
      <c r="S785" s="4" t="str">
        <f ca="1"/>
        <v/>
      </c>
      <c r="T785" s="4" t="str">
        <f ca="1"/>
        <v/>
      </c>
      <c r="U785" s="4" t="str">
        <f t="shared" ca="1" si="67"/>
        <v/>
      </c>
      <c r="X785" s="4" t="str">
        <f>IFERROR(VLOOKUP(V785,$A:$C,4,0),"")</f>
        <v/>
      </c>
      <c r="AA785" s="4" t="str">
        <f t="shared" si="68"/>
        <v/>
      </c>
      <c r="AB785" s="8" t="str" cm="1">
        <f t="array" ref="AB785">IFERROR(INDEX($A$4:$N$1000,SMALL(IF((INDEX(MID($A$4:$N$1000,1,2),,11)&lt;&gt;"NN")*(INDEX($A$4:$N$1000,,13)&gt;=50)*(INDEX($A$4:$N$1000,,13)&lt;100)*(INDEX($A$4:$N$1000,,13)&lt;&gt;""),MATCH(ROW($A$4:$N$1000),ROW($A$4:$N$1000)),""),ROWS($A$4:A785)),COLUMNS($A$1:A782)),"")</f>
        <v/>
      </c>
      <c r="AC785" s="4" t="str">
        <f>IFERROR(VLOOKUP(AB785,$A:$N,13,0),"")</f>
        <v/>
      </c>
      <c r="AD785" s="4" t="str">
        <f ca="1"/>
        <v/>
      </c>
      <c r="AE785" s="4" t="str">
        <f ca="1"/>
        <v/>
      </c>
      <c r="AF785" s="4" t="str">
        <f t="shared" ca="1" si="69"/>
        <v/>
      </c>
      <c r="AI785" s="4" t="str">
        <f>IFERROR(VLOOKUP(AG785,$A:$C,4,0),"")</f>
        <v/>
      </c>
      <c r="AL785" s="4" t="str">
        <f>IFERROR(VLOOKUP(AJ785,$A:$C,4,0),"")</f>
        <v/>
      </c>
      <c r="AM785" s="8" t="str" cm="1">
        <f t="array" ref="AM785">IFERROR(INDEX($A$4:$N$1000,SMALL(IF((INDEX(MID($A$4:$N$1000,1,2),,11)&lt;&gt;"NN")*(INDEX($A$4:$N$1000,,13)&gt;=0)*(INDEX($A$4:$N$1000,,13)&lt;50)*(INDEX($A$4:$N$1000,,13)&lt;&gt;""),MATCH(ROW($A$4:$N$1000),ROW($A$4:$N$1000)),""),ROWS($A$4:A785)),COLUMNS($A$1:A782)),"")</f>
        <v/>
      </c>
      <c r="AN785" s="4" t="str">
        <f>IFERROR(VLOOKUP(AM785,$A:$N,13,0),"")</f>
        <v/>
      </c>
      <c r="AO785" s="4" t="str">
        <f ca="1"/>
        <v/>
      </c>
      <c r="AP785" s="4" t="str">
        <f ca="1"/>
        <v/>
      </c>
      <c r="AQ785" s="4" t="str">
        <f t="shared" ca="1" si="70"/>
        <v/>
      </c>
      <c r="AT785" s="4" t="str">
        <f>IFERROR(VLOOKUP(AR785,$A:$C,4,0),"")</f>
        <v/>
      </c>
      <c r="AU785" s="8" t="str" cm="1">
        <f t="array" ref="AU785">IFERROR(INDEX($A$4:$N$1000,SMALL(IF((INDEX(MID($A$4:$N$1000,1,2),,11)="NN")*(INDEX($A$4:$N$1000,,13)&gt;=0)*(INDEX($A$4:$N$1000,,13)&lt;&gt;""),MATCH(ROW($A$4:$N$1000),ROW($A$4:$N$1000)),""),ROWS($A$4:A785)),COLUMNS($A$1:A782)),"")</f>
        <v/>
      </c>
      <c r="AV785" s="4" t="str">
        <f>IFERROR(VLOOKUP(AU785,$A:$N,13,0),"")</f>
        <v/>
      </c>
      <c r="AW785" s="4" t="str">
        <f ca="1"/>
        <v/>
      </c>
      <c r="AX785" s="4" t="str">
        <f ca="1"/>
        <v/>
      </c>
      <c r="AY785" s="4" t="str">
        <f ca="1">IFERROR(VLOOKUP(AW785,$A:$C,4,0),"")</f>
        <v/>
      </c>
    </row>
    <row r="786" spans="1:5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 s="20"/>
      <c r="Q786" s="4" t="str" cm="1">
        <f t="array" ref="Q786">IFERROR(INDEX($A$4:$N$1000,SMALL(IF((INDEX(MID($A$4:$N$1000,1,2),,11)&lt;&gt;"NN")*(INDEX($A$4:$N$1000,,13)&gt;=100)*(INDEX($A$4:$N$1000,,13)&lt;&gt;""),MATCH(ROW($A$4:$N$1000),ROW($A$4:$N$1000)),""),ROWS($A$4:A786)),COLUMNS($A$1:A783)),"")</f>
        <v/>
      </c>
      <c r="R786" s="4" t="str">
        <f>IFERROR(VLOOKUP(Q786,$A:$N,13,0),"")</f>
        <v/>
      </c>
      <c r="S786" s="4" t="str">
        <f ca="1"/>
        <v/>
      </c>
      <c r="T786" s="4" t="str">
        <f ca="1"/>
        <v/>
      </c>
      <c r="U786" s="4" t="str">
        <f t="shared" ca="1" si="67"/>
        <v/>
      </c>
      <c r="X786" s="4" t="str">
        <f>IFERROR(VLOOKUP(V786,$A:$C,4,0),"")</f>
        <v/>
      </c>
      <c r="AA786" s="4" t="str">
        <f t="shared" si="68"/>
        <v/>
      </c>
      <c r="AB786" s="8" t="str" cm="1">
        <f t="array" ref="AB786">IFERROR(INDEX($A$4:$N$1000,SMALL(IF((INDEX(MID($A$4:$N$1000,1,2),,11)&lt;&gt;"NN")*(INDEX($A$4:$N$1000,,13)&gt;=50)*(INDEX($A$4:$N$1000,,13)&lt;100)*(INDEX($A$4:$N$1000,,13)&lt;&gt;""),MATCH(ROW($A$4:$N$1000),ROW($A$4:$N$1000)),""),ROWS($A$4:A786)),COLUMNS($A$1:A783)),"")</f>
        <v/>
      </c>
      <c r="AC786" s="4" t="str">
        <f>IFERROR(VLOOKUP(AB786,$A:$N,13,0),"")</f>
        <v/>
      </c>
      <c r="AD786" s="4" t="str">
        <f ca="1"/>
        <v/>
      </c>
      <c r="AE786" s="4" t="str">
        <f ca="1"/>
        <v/>
      </c>
      <c r="AF786" s="4" t="str">
        <f t="shared" ca="1" si="69"/>
        <v/>
      </c>
      <c r="AI786" s="4" t="str">
        <f>IFERROR(VLOOKUP(AG786,$A:$C,4,0),"")</f>
        <v/>
      </c>
      <c r="AL786" s="4" t="str">
        <f>IFERROR(VLOOKUP(AJ786,$A:$C,4,0),"")</f>
        <v/>
      </c>
      <c r="AM786" s="8" t="str" cm="1">
        <f t="array" ref="AM786">IFERROR(INDEX($A$4:$N$1000,SMALL(IF((INDEX(MID($A$4:$N$1000,1,2),,11)&lt;&gt;"NN")*(INDEX($A$4:$N$1000,,13)&gt;=0)*(INDEX($A$4:$N$1000,,13)&lt;50)*(INDEX($A$4:$N$1000,,13)&lt;&gt;""),MATCH(ROW($A$4:$N$1000),ROW($A$4:$N$1000)),""),ROWS($A$4:A786)),COLUMNS($A$1:A783)),"")</f>
        <v/>
      </c>
      <c r="AN786" s="4" t="str">
        <f>IFERROR(VLOOKUP(AM786,$A:$N,13,0),"")</f>
        <v/>
      </c>
      <c r="AO786" s="4" t="str">
        <f ca="1"/>
        <v/>
      </c>
      <c r="AP786" s="4" t="str">
        <f ca="1"/>
        <v/>
      </c>
      <c r="AQ786" s="4" t="str">
        <f t="shared" ca="1" si="70"/>
        <v/>
      </c>
      <c r="AT786" s="4" t="str">
        <f>IFERROR(VLOOKUP(AR786,$A:$C,4,0),"")</f>
        <v/>
      </c>
      <c r="AU786" s="8" t="str" cm="1">
        <f t="array" ref="AU786">IFERROR(INDEX($A$4:$N$1000,SMALL(IF((INDEX(MID($A$4:$N$1000,1,2),,11)="NN")*(INDEX($A$4:$N$1000,,13)&gt;=0)*(INDEX($A$4:$N$1000,,13)&lt;&gt;""),MATCH(ROW($A$4:$N$1000),ROW($A$4:$N$1000)),""),ROWS($A$4:A786)),COLUMNS($A$1:A783)),"")</f>
        <v/>
      </c>
      <c r="AV786" s="4" t="str">
        <f>IFERROR(VLOOKUP(AU786,$A:$N,13,0),"")</f>
        <v/>
      </c>
      <c r="AW786" s="4" t="str">
        <f ca="1"/>
        <v/>
      </c>
      <c r="AX786" s="4" t="str">
        <f ca="1"/>
        <v/>
      </c>
      <c r="AY786" s="4" t="str">
        <f ca="1">IFERROR(VLOOKUP(AW786,$A:$C,4,0),"")</f>
        <v/>
      </c>
    </row>
    <row r="787" spans="1:5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 s="20"/>
      <c r="Q787" s="4" t="str" cm="1">
        <f t="array" ref="Q787">IFERROR(INDEX($A$4:$N$1000,SMALL(IF((INDEX(MID($A$4:$N$1000,1,2),,11)&lt;&gt;"NN")*(INDEX($A$4:$N$1000,,13)&gt;=100)*(INDEX($A$4:$N$1000,,13)&lt;&gt;""),MATCH(ROW($A$4:$N$1000),ROW($A$4:$N$1000)),""),ROWS($A$4:A787)),COLUMNS($A$1:A784)),"")</f>
        <v/>
      </c>
      <c r="R787" s="4" t="str">
        <f>IFERROR(VLOOKUP(Q787,$A:$N,13,0),"")</f>
        <v/>
      </c>
      <c r="S787" s="4" t="str">
        <f ca="1"/>
        <v/>
      </c>
      <c r="T787" s="4" t="str">
        <f ca="1"/>
        <v/>
      </c>
      <c r="U787" s="4" t="str">
        <f t="shared" ca="1" si="67"/>
        <v/>
      </c>
      <c r="X787" s="4" t="str">
        <f>IFERROR(VLOOKUP(V787,$A:$C,4,0),"")</f>
        <v/>
      </c>
      <c r="AA787" s="4" t="str">
        <f t="shared" si="68"/>
        <v/>
      </c>
      <c r="AB787" s="8" t="str" cm="1">
        <f t="array" ref="AB787">IFERROR(INDEX($A$4:$N$1000,SMALL(IF((INDEX(MID($A$4:$N$1000,1,2),,11)&lt;&gt;"NN")*(INDEX($A$4:$N$1000,,13)&gt;=50)*(INDEX($A$4:$N$1000,,13)&lt;100)*(INDEX($A$4:$N$1000,,13)&lt;&gt;""),MATCH(ROW($A$4:$N$1000),ROW($A$4:$N$1000)),""),ROWS($A$4:A787)),COLUMNS($A$1:A784)),"")</f>
        <v/>
      </c>
      <c r="AC787" s="4" t="str">
        <f>IFERROR(VLOOKUP(AB787,$A:$N,13,0),"")</f>
        <v/>
      </c>
      <c r="AD787" s="4" t="str">
        <f ca="1"/>
        <v/>
      </c>
      <c r="AE787" s="4" t="str">
        <f ca="1"/>
        <v/>
      </c>
      <c r="AF787" s="4" t="str">
        <f t="shared" ca="1" si="69"/>
        <v/>
      </c>
      <c r="AI787" s="4" t="str">
        <f>IFERROR(VLOOKUP(AG787,$A:$C,4,0),"")</f>
        <v/>
      </c>
      <c r="AL787" s="4" t="str">
        <f>IFERROR(VLOOKUP(AJ787,$A:$C,4,0),"")</f>
        <v/>
      </c>
      <c r="AM787" s="8" t="str" cm="1">
        <f t="array" ref="AM787">IFERROR(INDEX($A$4:$N$1000,SMALL(IF((INDEX(MID($A$4:$N$1000,1,2),,11)&lt;&gt;"NN")*(INDEX($A$4:$N$1000,,13)&gt;=0)*(INDEX($A$4:$N$1000,,13)&lt;50)*(INDEX($A$4:$N$1000,,13)&lt;&gt;""),MATCH(ROW($A$4:$N$1000),ROW($A$4:$N$1000)),""),ROWS($A$4:A787)),COLUMNS($A$1:A784)),"")</f>
        <v/>
      </c>
      <c r="AN787" s="4" t="str">
        <f>IFERROR(VLOOKUP(AM787,$A:$N,13,0),"")</f>
        <v/>
      </c>
      <c r="AO787" s="4" t="str">
        <f ca="1"/>
        <v/>
      </c>
      <c r="AP787" s="4" t="str">
        <f ca="1"/>
        <v/>
      </c>
      <c r="AQ787" s="4" t="str">
        <f t="shared" ca="1" si="70"/>
        <v/>
      </c>
      <c r="AT787" s="4" t="str">
        <f>IFERROR(VLOOKUP(AR787,$A:$C,4,0),"")</f>
        <v/>
      </c>
      <c r="AU787" s="8" t="str" cm="1">
        <f t="array" ref="AU787">IFERROR(INDEX($A$4:$N$1000,SMALL(IF((INDEX(MID($A$4:$N$1000,1,2),,11)="NN")*(INDEX($A$4:$N$1000,,13)&gt;=0)*(INDEX($A$4:$N$1000,,13)&lt;&gt;""),MATCH(ROW($A$4:$N$1000),ROW($A$4:$N$1000)),""),ROWS($A$4:A787)),COLUMNS($A$1:A784)),"")</f>
        <v/>
      </c>
      <c r="AV787" s="4" t="str">
        <f>IFERROR(VLOOKUP(AU787,$A:$N,13,0),"")</f>
        <v/>
      </c>
      <c r="AW787" s="4" t="str">
        <f ca="1"/>
        <v/>
      </c>
      <c r="AX787" s="4" t="str">
        <f ca="1"/>
        <v/>
      </c>
      <c r="AY787" s="4" t="str">
        <f ca="1">IFERROR(VLOOKUP(AW787,$A:$C,4,0),"")</f>
        <v/>
      </c>
    </row>
    <row r="788" spans="1:5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 s="20"/>
      <c r="Q788" s="4" t="str" cm="1">
        <f t="array" ref="Q788">IFERROR(INDEX($A$4:$N$1000,SMALL(IF((INDEX(MID($A$4:$N$1000,1,2),,11)&lt;&gt;"NN")*(INDEX($A$4:$N$1000,,13)&gt;=100)*(INDEX($A$4:$N$1000,,13)&lt;&gt;""),MATCH(ROW($A$4:$N$1000),ROW($A$4:$N$1000)),""),ROWS($A$4:A788)),COLUMNS($A$1:A785)),"")</f>
        <v/>
      </c>
      <c r="R788" s="4" t="str">
        <f>IFERROR(VLOOKUP(Q788,$A:$N,13,0),"")</f>
        <v/>
      </c>
      <c r="S788" s="4" t="str">
        <f ca="1"/>
        <v/>
      </c>
      <c r="T788" s="4" t="str">
        <f ca="1"/>
        <v/>
      </c>
      <c r="U788" s="4" t="str">
        <f t="shared" ca="1" si="67"/>
        <v/>
      </c>
      <c r="X788" s="4" t="str">
        <f>IFERROR(VLOOKUP(V788,$A:$C,4,0),"")</f>
        <v/>
      </c>
      <c r="AA788" s="4" t="str">
        <f t="shared" si="68"/>
        <v/>
      </c>
      <c r="AB788" s="8" t="str" cm="1">
        <f t="array" ref="AB788">IFERROR(INDEX($A$4:$N$1000,SMALL(IF((INDEX(MID($A$4:$N$1000,1,2),,11)&lt;&gt;"NN")*(INDEX($A$4:$N$1000,,13)&gt;=50)*(INDEX($A$4:$N$1000,,13)&lt;100)*(INDEX($A$4:$N$1000,,13)&lt;&gt;""),MATCH(ROW($A$4:$N$1000),ROW($A$4:$N$1000)),""),ROWS($A$4:A788)),COLUMNS($A$1:A785)),"")</f>
        <v/>
      </c>
      <c r="AC788" s="4" t="str">
        <f>IFERROR(VLOOKUP(AB788,$A:$N,13,0),"")</f>
        <v/>
      </c>
      <c r="AD788" s="4" t="str">
        <f ca="1"/>
        <v/>
      </c>
      <c r="AE788" s="4" t="str">
        <f ca="1"/>
        <v/>
      </c>
      <c r="AF788" s="4" t="str">
        <f t="shared" ca="1" si="69"/>
        <v/>
      </c>
      <c r="AI788" s="4" t="str">
        <f>IFERROR(VLOOKUP(AG788,$A:$C,4,0),"")</f>
        <v/>
      </c>
      <c r="AL788" s="4" t="str">
        <f>IFERROR(VLOOKUP(AJ788,$A:$C,4,0),"")</f>
        <v/>
      </c>
      <c r="AM788" s="8" t="str" cm="1">
        <f t="array" ref="AM788">IFERROR(INDEX($A$4:$N$1000,SMALL(IF((INDEX(MID($A$4:$N$1000,1,2),,11)&lt;&gt;"NN")*(INDEX($A$4:$N$1000,,13)&gt;=0)*(INDEX($A$4:$N$1000,,13)&lt;50)*(INDEX($A$4:$N$1000,,13)&lt;&gt;""),MATCH(ROW($A$4:$N$1000),ROW($A$4:$N$1000)),""),ROWS($A$4:A788)),COLUMNS($A$1:A785)),"")</f>
        <v/>
      </c>
      <c r="AN788" s="4" t="str">
        <f>IFERROR(VLOOKUP(AM788,$A:$N,13,0),"")</f>
        <v/>
      </c>
      <c r="AO788" s="4" t="str">
        <f ca="1"/>
        <v/>
      </c>
      <c r="AP788" s="4" t="str">
        <f ca="1"/>
        <v/>
      </c>
      <c r="AQ788" s="4" t="str">
        <f t="shared" ca="1" si="70"/>
        <v/>
      </c>
      <c r="AT788" s="4" t="str">
        <f>IFERROR(VLOOKUP(AR788,$A:$C,4,0),"")</f>
        <v/>
      </c>
      <c r="AU788" s="8" t="str" cm="1">
        <f t="array" ref="AU788">IFERROR(INDEX($A$4:$N$1000,SMALL(IF((INDEX(MID($A$4:$N$1000,1,2),,11)="NN")*(INDEX($A$4:$N$1000,,13)&gt;=0)*(INDEX($A$4:$N$1000,,13)&lt;&gt;""),MATCH(ROW($A$4:$N$1000),ROW($A$4:$N$1000)),""),ROWS($A$4:A788)),COLUMNS($A$1:A785)),"")</f>
        <v/>
      </c>
      <c r="AV788" s="4" t="str">
        <f>IFERROR(VLOOKUP(AU788,$A:$N,13,0),"")</f>
        <v/>
      </c>
      <c r="AW788" s="4" t="str">
        <f ca="1"/>
        <v/>
      </c>
      <c r="AX788" s="4" t="str">
        <f ca="1"/>
        <v/>
      </c>
      <c r="AY788" s="4" t="str">
        <f ca="1">IFERROR(VLOOKUP(AW788,$A:$C,4,0),"")</f>
        <v/>
      </c>
    </row>
    <row r="789" spans="1:5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 s="20"/>
      <c r="Q789" s="4" t="str" cm="1">
        <f t="array" ref="Q789">IFERROR(INDEX($A$4:$N$1000,SMALL(IF((INDEX(MID($A$4:$N$1000,1,2),,11)&lt;&gt;"NN")*(INDEX($A$4:$N$1000,,13)&gt;=100)*(INDEX($A$4:$N$1000,,13)&lt;&gt;""),MATCH(ROW($A$4:$N$1000),ROW($A$4:$N$1000)),""),ROWS($A$4:A789)),COLUMNS($A$1:A786)),"")</f>
        <v/>
      </c>
      <c r="R789" s="4" t="str">
        <f>IFERROR(VLOOKUP(Q789,$A:$N,13,0),"")</f>
        <v/>
      </c>
      <c r="S789" s="4" t="str">
        <f ca="1"/>
        <v/>
      </c>
      <c r="T789" s="4" t="str">
        <f ca="1"/>
        <v/>
      </c>
      <c r="U789" s="4" t="str">
        <f t="shared" ca="1" si="67"/>
        <v/>
      </c>
      <c r="X789" s="4" t="str">
        <f>IFERROR(VLOOKUP(V789,$A:$C,4,0),"")</f>
        <v/>
      </c>
      <c r="AA789" s="4" t="str">
        <f t="shared" si="68"/>
        <v/>
      </c>
      <c r="AB789" s="8" t="str" cm="1">
        <f t="array" ref="AB789">IFERROR(INDEX($A$4:$N$1000,SMALL(IF((INDEX(MID($A$4:$N$1000,1,2),,11)&lt;&gt;"NN")*(INDEX($A$4:$N$1000,,13)&gt;=50)*(INDEX($A$4:$N$1000,,13)&lt;100)*(INDEX($A$4:$N$1000,,13)&lt;&gt;""),MATCH(ROW($A$4:$N$1000),ROW($A$4:$N$1000)),""),ROWS($A$4:A789)),COLUMNS($A$1:A786)),"")</f>
        <v/>
      </c>
      <c r="AC789" s="4" t="str">
        <f>IFERROR(VLOOKUP(AB789,$A:$N,13,0),"")</f>
        <v/>
      </c>
      <c r="AD789" s="4" t="str">
        <f ca="1"/>
        <v/>
      </c>
      <c r="AE789" s="4" t="str">
        <f ca="1"/>
        <v/>
      </c>
      <c r="AF789" s="4" t="str">
        <f t="shared" ca="1" si="69"/>
        <v/>
      </c>
      <c r="AI789" s="4" t="str">
        <f>IFERROR(VLOOKUP(AG789,$A:$C,4,0),"")</f>
        <v/>
      </c>
      <c r="AL789" s="4" t="str">
        <f>IFERROR(VLOOKUP(AJ789,$A:$C,4,0),"")</f>
        <v/>
      </c>
      <c r="AM789" s="8" t="str" cm="1">
        <f t="array" ref="AM789">IFERROR(INDEX($A$4:$N$1000,SMALL(IF((INDEX(MID($A$4:$N$1000,1,2),,11)&lt;&gt;"NN")*(INDEX($A$4:$N$1000,,13)&gt;=0)*(INDEX($A$4:$N$1000,,13)&lt;50)*(INDEX($A$4:$N$1000,,13)&lt;&gt;""),MATCH(ROW($A$4:$N$1000),ROW($A$4:$N$1000)),""),ROWS($A$4:A789)),COLUMNS($A$1:A786)),"")</f>
        <v/>
      </c>
      <c r="AN789" s="4" t="str">
        <f>IFERROR(VLOOKUP(AM789,$A:$N,13,0),"")</f>
        <v/>
      </c>
      <c r="AO789" s="4" t="str">
        <f ca="1"/>
        <v/>
      </c>
      <c r="AP789" s="4" t="str">
        <f ca="1"/>
        <v/>
      </c>
      <c r="AQ789" s="4" t="str">
        <f t="shared" ca="1" si="70"/>
        <v/>
      </c>
      <c r="AT789" s="4" t="str">
        <f>IFERROR(VLOOKUP(AR789,$A:$C,4,0),"")</f>
        <v/>
      </c>
      <c r="AU789" s="8" t="str" cm="1">
        <f t="array" ref="AU789">IFERROR(INDEX($A$4:$N$1000,SMALL(IF((INDEX(MID($A$4:$N$1000,1,2),,11)="NN")*(INDEX($A$4:$N$1000,,13)&gt;=0)*(INDEX($A$4:$N$1000,,13)&lt;&gt;""),MATCH(ROW($A$4:$N$1000),ROW($A$4:$N$1000)),""),ROWS($A$4:A789)),COLUMNS($A$1:A786)),"")</f>
        <v/>
      </c>
      <c r="AV789" s="4" t="str">
        <f>IFERROR(VLOOKUP(AU789,$A:$N,13,0),"")</f>
        <v/>
      </c>
      <c r="AW789" s="4" t="str">
        <f ca="1"/>
        <v/>
      </c>
      <c r="AX789" s="4" t="str">
        <f ca="1"/>
        <v/>
      </c>
      <c r="AY789" s="4" t="str">
        <f ca="1">IFERROR(VLOOKUP(AW789,$A:$C,4,0),"")</f>
        <v/>
      </c>
    </row>
    <row r="790" spans="1:5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 s="20"/>
      <c r="Q790" s="4" t="str" cm="1">
        <f t="array" ref="Q790">IFERROR(INDEX($A$4:$N$1000,SMALL(IF((INDEX(MID($A$4:$N$1000,1,2),,11)&lt;&gt;"NN")*(INDEX($A$4:$N$1000,,13)&gt;=100)*(INDEX($A$4:$N$1000,,13)&lt;&gt;""),MATCH(ROW($A$4:$N$1000),ROW($A$4:$N$1000)),""),ROWS($A$4:A790)),COLUMNS($A$1:A787)),"")</f>
        <v/>
      </c>
      <c r="R790" s="4" t="str">
        <f>IFERROR(VLOOKUP(Q790,$A:$N,13,0),"")</f>
        <v/>
      </c>
      <c r="S790" s="4" t="str">
        <f ca="1"/>
        <v/>
      </c>
      <c r="T790" s="4" t="str">
        <f ca="1"/>
        <v/>
      </c>
      <c r="U790" s="4" t="str">
        <f t="shared" ca="1" si="67"/>
        <v/>
      </c>
      <c r="X790" s="4" t="str">
        <f>IFERROR(VLOOKUP(V790,$A:$C,4,0),"")</f>
        <v/>
      </c>
      <c r="AA790" s="4" t="str">
        <f t="shared" si="68"/>
        <v/>
      </c>
      <c r="AB790" s="8" t="str" cm="1">
        <f t="array" ref="AB790">IFERROR(INDEX($A$4:$N$1000,SMALL(IF((INDEX(MID($A$4:$N$1000,1,2),,11)&lt;&gt;"NN")*(INDEX($A$4:$N$1000,,13)&gt;=50)*(INDEX($A$4:$N$1000,,13)&lt;100)*(INDEX($A$4:$N$1000,,13)&lt;&gt;""),MATCH(ROW($A$4:$N$1000),ROW($A$4:$N$1000)),""),ROWS($A$4:A790)),COLUMNS($A$1:A787)),"")</f>
        <v/>
      </c>
      <c r="AC790" s="4" t="str">
        <f>IFERROR(VLOOKUP(AB790,$A:$N,13,0),"")</f>
        <v/>
      </c>
      <c r="AD790" s="4" t="str">
        <f ca="1"/>
        <v/>
      </c>
      <c r="AE790" s="4" t="str">
        <f ca="1"/>
        <v/>
      </c>
      <c r="AF790" s="4" t="str">
        <f t="shared" ca="1" si="69"/>
        <v/>
      </c>
      <c r="AI790" s="4" t="str">
        <f>IFERROR(VLOOKUP(AG790,$A:$C,4,0),"")</f>
        <v/>
      </c>
      <c r="AL790" s="4" t="str">
        <f>IFERROR(VLOOKUP(AJ790,$A:$C,4,0),"")</f>
        <v/>
      </c>
      <c r="AM790" s="8" t="str" cm="1">
        <f t="array" ref="AM790">IFERROR(INDEX($A$4:$N$1000,SMALL(IF((INDEX(MID($A$4:$N$1000,1,2),,11)&lt;&gt;"NN")*(INDEX($A$4:$N$1000,,13)&gt;=0)*(INDEX($A$4:$N$1000,,13)&lt;50)*(INDEX($A$4:$N$1000,,13)&lt;&gt;""),MATCH(ROW($A$4:$N$1000),ROW($A$4:$N$1000)),""),ROWS($A$4:A790)),COLUMNS($A$1:A787)),"")</f>
        <v/>
      </c>
      <c r="AN790" s="4" t="str">
        <f>IFERROR(VLOOKUP(AM790,$A:$N,13,0),"")</f>
        <v/>
      </c>
      <c r="AO790" s="4" t="str">
        <f ca="1"/>
        <v/>
      </c>
      <c r="AP790" s="4" t="str">
        <f ca="1"/>
        <v/>
      </c>
      <c r="AQ790" s="4" t="str">
        <f t="shared" ca="1" si="70"/>
        <v/>
      </c>
      <c r="AT790" s="4" t="str">
        <f>IFERROR(VLOOKUP(AR790,$A:$C,4,0),"")</f>
        <v/>
      </c>
      <c r="AU790" s="8" t="str" cm="1">
        <f t="array" ref="AU790">IFERROR(INDEX($A$4:$N$1000,SMALL(IF((INDEX(MID($A$4:$N$1000,1,2),,11)="NN")*(INDEX($A$4:$N$1000,,13)&gt;=0)*(INDEX($A$4:$N$1000,,13)&lt;&gt;""),MATCH(ROW($A$4:$N$1000),ROW($A$4:$N$1000)),""),ROWS($A$4:A790)),COLUMNS($A$1:A787)),"")</f>
        <v/>
      </c>
      <c r="AV790" s="4" t="str">
        <f>IFERROR(VLOOKUP(AU790,$A:$N,13,0),"")</f>
        <v/>
      </c>
      <c r="AW790" s="4" t="str">
        <f ca="1"/>
        <v/>
      </c>
      <c r="AX790" s="4" t="str">
        <f ca="1"/>
        <v/>
      </c>
      <c r="AY790" s="4" t="str">
        <f ca="1">IFERROR(VLOOKUP(AW790,$A:$C,4,0),"")</f>
        <v/>
      </c>
    </row>
    <row r="791" spans="1:5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 s="20"/>
      <c r="Q791" s="4" t="str" cm="1">
        <f t="array" ref="Q791">IFERROR(INDEX($A$4:$N$1000,SMALL(IF((INDEX(MID($A$4:$N$1000,1,2),,11)&lt;&gt;"NN")*(INDEX($A$4:$N$1000,,13)&gt;=100)*(INDEX($A$4:$N$1000,,13)&lt;&gt;""),MATCH(ROW($A$4:$N$1000),ROW($A$4:$N$1000)),""),ROWS($A$4:A791)),COLUMNS($A$1:A788)),"")</f>
        <v/>
      </c>
      <c r="R791" s="4" t="str">
        <f>IFERROR(VLOOKUP(Q791,$A:$N,13,0),"")</f>
        <v/>
      </c>
      <c r="S791" s="4" t="str">
        <f ca="1"/>
        <v/>
      </c>
      <c r="T791" s="4" t="str">
        <f ca="1"/>
        <v/>
      </c>
      <c r="U791" s="4" t="str">
        <f t="shared" ca="1" si="67"/>
        <v/>
      </c>
      <c r="X791" s="4" t="str">
        <f>IFERROR(VLOOKUP(V791,$A:$C,4,0),"")</f>
        <v/>
      </c>
      <c r="AA791" s="4" t="str">
        <f t="shared" si="68"/>
        <v/>
      </c>
      <c r="AB791" s="8" t="str" cm="1">
        <f t="array" ref="AB791">IFERROR(INDEX($A$4:$N$1000,SMALL(IF((INDEX(MID($A$4:$N$1000,1,2),,11)&lt;&gt;"NN")*(INDEX($A$4:$N$1000,,13)&gt;=50)*(INDEX($A$4:$N$1000,,13)&lt;100)*(INDEX($A$4:$N$1000,,13)&lt;&gt;""),MATCH(ROW($A$4:$N$1000),ROW($A$4:$N$1000)),""),ROWS($A$4:A791)),COLUMNS($A$1:A788)),"")</f>
        <v/>
      </c>
      <c r="AC791" s="4" t="str">
        <f>IFERROR(VLOOKUP(AB791,$A:$N,13,0),"")</f>
        <v/>
      </c>
      <c r="AD791" s="4" t="str">
        <f ca="1"/>
        <v/>
      </c>
      <c r="AE791" s="4" t="str">
        <f ca="1"/>
        <v/>
      </c>
      <c r="AF791" s="4" t="str">
        <f t="shared" ca="1" si="69"/>
        <v/>
      </c>
      <c r="AI791" s="4" t="str">
        <f>IFERROR(VLOOKUP(AG791,$A:$C,4,0),"")</f>
        <v/>
      </c>
      <c r="AL791" s="4" t="str">
        <f>IFERROR(VLOOKUP(AJ791,$A:$C,4,0),"")</f>
        <v/>
      </c>
      <c r="AM791" s="8" t="str" cm="1">
        <f t="array" ref="AM791">IFERROR(INDEX($A$4:$N$1000,SMALL(IF((INDEX(MID($A$4:$N$1000,1,2),,11)&lt;&gt;"NN")*(INDEX($A$4:$N$1000,,13)&gt;=0)*(INDEX($A$4:$N$1000,,13)&lt;50)*(INDEX($A$4:$N$1000,,13)&lt;&gt;""),MATCH(ROW($A$4:$N$1000),ROW($A$4:$N$1000)),""),ROWS($A$4:A791)),COLUMNS($A$1:A788)),"")</f>
        <v/>
      </c>
      <c r="AN791" s="4" t="str">
        <f>IFERROR(VLOOKUP(AM791,$A:$N,13,0),"")</f>
        <v/>
      </c>
      <c r="AO791" s="4" t="str">
        <f ca="1"/>
        <v/>
      </c>
      <c r="AP791" s="4" t="str">
        <f ca="1"/>
        <v/>
      </c>
      <c r="AQ791" s="4" t="str">
        <f t="shared" ca="1" si="70"/>
        <v/>
      </c>
      <c r="AT791" s="4" t="str">
        <f>IFERROR(VLOOKUP(AR791,$A:$C,4,0),"")</f>
        <v/>
      </c>
      <c r="AU791" s="8" t="str" cm="1">
        <f t="array" ref="AU791">IFERROR(INDEX($A$4:$N$1000,SMALL(IF((INDEX(MID($A$4:$N$1000,1,2),,11)="NN")*(INDEX($A$4:$N$1000,,13)&gt;=0)*(INDEX($A$4:$N$1000,,13)&lt;&gt;""),MATCH(ROW($A$4:$N$1000),ROW($A$4:$N$1000)),""),ROWS($A$4:A791)),COLUMNS($A$1:A788)),"")</f>
        <v/>
      </c>
      <c r="AV791" s="4" t="str">
        <f>IFERROR(VLOOKUP(AU791,$A:$N,13,0),"")</f>
        <v/>
      </c>
      <c r="AW791" s="4" t="str">
        <f ca="1"/>
        <v/>
      </c>
      <c r="AX791" s="4" t="str">
        <f ca="1"/>
        <v/>
      </c>
      <c r="AY791" s="4" t="str">
        <f ca="1">IFERROR(VLOOKUP(AW791,$A:$C,4,0),"")</f>
        <v/>
      </c>
    </row>
    <row r="792" spans="1:5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 s="20"/>
      <c r="Q792" s="4" t="str" cm="1">
        <f t="array" ref="Q792">IFERROR(INDEX($A$4:$N$1000,SMALL(IF((INDEX(MID($A$4:$N$1000,1,2),,11)&lt;&gt;"NN")*(INDEX($A$4:$N$1000,,13)&gt;=100)*(INDEX($A$4:$N$1000,,13)&lt;&gt;""),MATCH(ROW($A$4:$N$1000),ROW($A$4:$N$1000)),""),ROWS($A$4:A792)),COLUMNS($A$1:A789)),"")</f>
        <v/>
      </c>
      <c r="R792" s="4" t="str">
        <f>IFERROR(VLOOKUP(Q792,$A:$N,13,0),"")</f>
        <v/>
      </c>
      <c r="S792" s="4" t="str">
        <f ca="1"/>
        <v/>
      </c>
      <c r="T792" s="4" t="str">
        <f ca="1"/>
        <v/>
      </c>
      <c r="U792" s="4" t="str">
        <f t="shared" ca="1" si="67"/>
        <v/>
      </c>
      <c r="X792" s="4" t="str">
        <f>IFERROR(VLOOKUP(V792,$A:$C,4,0),"")</f>
        <v/>
      </c>
      <c r="AA792" s="4" t="str">
        <f t="shared" si="68"/>
        <v/>
      </c>
      <c r="AB792" s="8" t="str" cm="1">
        <f t="array" ref="AB792">IFERROR(INDEX($A$4:$N$1000,SMALL(IF((INDEX(MID($A$4:$N$1000,1,2),,11)&lt;&gt;"NN")*(INDEX($A$4:$N$1000,,13)&gt;=50)*(INDEX($A$4:$N$1000,,13)&lt;100)*(INDEX($A$4:$N$1000,,13)&lt;&gt;""),MATCH(ROW($A$4:$N$1000),ROW($A$4:$N$1000)),""),ROWS($A$4:A792)),COLUMNS($A$1:A789)),"")</f>
        <v/>
      </c>
      <c r="AC792" s="4" t="str">
        <f>IFERROR(VLOOKUP(AB792,$A:$N,13,0),"")</f>
        <v/>
      </c>
      <c r="AD792" s="4" t="str">
        <f ca="1"/>
        <v/>
      </c>
      <c r="AE792" s="4" t="str">
        <f ca="1"/>
        <v/>
      </c>
      <c r="AF792" s="4" t="str">
        <f t="shared" ca="1" si="69"/>
        <v/>
      </c>
      <c r="AI792" s="4" t="str">
        <f>IFERROR(VLOOKUP(AG792,$A:$C,4,0),"")</f>
        <v/>
      </c>
      <c r="AL792" s="4" t="str">
        <f>IFERROR(VLOOKUP(AJ792,$A:$C,4,0),"")</f>
        <v/>
      </c>
      <c r="AM792" s="8" t="str" cm="1">
        <f t="array" ref="AM792">IFERROR(INDEX($A$4:$N$1000,SMALL(IF((INDEX(MID($A$4:$N$1000,1,2),,11)&lt;&gt;"NN")*(INDEX($A$4:$N$1000,,13)&gt;=0)*(INDEX($A$4:$N$1000,,13)&lt;50)*(INDEX($A$4:$N$1000,,13)&lt;&gt;""),MATCH(ROW($A$4:$N$1000),ROW($A$4:$N$1000)),""),ROWS($A$4:A792)),COLUMNS($A$1:A789)),"")</f>
        <v/>
      </c>
      <c r="AN792" s="4" t="str">
        <f>IFERROR(VLOOKUP(AM792,$A:$N,13,0),"")</f>
        <v/>
      </c>
      <c r="AO792" s="4" t="str">
        <f ca="1"/>
        <v/>
      </c>
      <c r="AP792" s="4" t="str">
        <f ca="1"/>
        <v/>
      </c>
      <c r="AQ792" s="4" t="str">
        <f t="shared" ca="1" si="70"/>
        <v/>
      </c>
      <c r="AT792" s="4" t="str">
        <f>IFERROR(VLOOKUP(AR792,$A:$C,4,0),"")</f>
        <v/>
      </c>
      <c r="AU792" s="8" t="str" cm="1">
        <f t="array" ref="AU792">IFERROR(INDEX($A$4:$N$1000,SMALL(IF((INDEX(MID($A$4:$N$1000,1,2),,11)="NN")*(INDEX($A$4:$N$1000,,13)&gt;=0)*(INDEX($A$4:$N$1000,,13)&lt;&gt;""),MATCH(ROW($A$4:$N$1000),ROW($A$4:$N$1000)),""),ROWS($A$4:A792)),COLUMNS($A$1:A789)),"")</f>
        <v/>
      </c>
      <c r="AV792" s="4" t="str">
        <f>IFERROR(VLOOKUP(AU792,$A:$N,13,0),"")</f>
        <v/>
      </c>
      <c r="AW792" s="4" t="str">
        <f ca="1"/>
        <v/>
      </c>
      <c r="AX792" s="4" t="str">
        <f ca="1"/>
        <v/>
      </c>
      <c r="AY792" s="4" t="str">
        <f ca="1">IFERROR(VLOOKUP(AW792,$A:$C,4,0),"")</f>
        <v/>
      </c>
    </row>
    <row r="793" spans="1:5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 s="20"/>
      <c r="Q793" s="4" t="str" cm="1">
        <f t="array" ref="Q793">IFERROR(INDEX($A$4:$N$1000,SMALL(IF((INDEX(MID($A$4:$N$1000,1,2),,11)&lt;&gt;"NN")*(INDEX($A$4:$N$1000,,13)&gt;=100)*(INDEX($A$4:$N$1000,,13)&lt;&gt;""),MATCH(ROW($A$4:$N$1000),ROW($A$4:$N$1000)),""),ROWS($A$4:A793)),COLUMNS($A$1:A790)),"")</f>
        <v/>
      </c>
      <c r="R793" s="4" t="str">
        <f>IFERROR(VLOOKUP(Q793,$A:$N,13,0),"")</f>
        <v/>
      </c>
      <c r="S793" s="4" t="str">
        <f ca="1"/>
        <v/>
      </c>
      <c r="T793" s="4" t="str">
        <f ca="1"/>
        <v/>
      </c>
      <c r="U793" s="4" t="str">
        <f t="shared" ca="1" si="67"/>
        <v/>
      </c>
      <c r="X793" s="4" t="str">
        <f>IFERROR(VLOOKUP(V793,$A:$C,4,0),"")</f>
        <v/>
      </c>
      <c r="AA793" s="4" t="str">
        <f t="shared" si="68"/>
        <v/>
      </c>
      <c r="AB793" s="8" t="str" cm="1">
        <f t="array" ref="AB793">IFERROR(INDEX($A$4:$N$1000,SMALL(IF((INDEX(MID($A$4:$N$1000,1,2),,11)&lt;&gt;"NN")*(INDEX($A$4:$N$1000,,13)&gt;=50)*(INDEX($A$4:$N$1000,,13)&lt;100)*(INDEX($A$4:$N$1000,,13)&lt;&gt;""),MATCH(ROW($A$4:$N$1000),ROW($A$4:$N$1000)),""),ROWS($A$4:A793)),COLUMNS($A$1:A790)),"")</f>
        <v/>
      </c>
      <c r="AC793" s="4" t="str">
        <f>IFERROR(VLOOKUP(AB793,$A:$N,13,0),"")</f>
        <v/>
      </c>
      <c r="AD793" s="4" t="str">
        <f ca="1"/>
        <v/>
      </c>
      <c r="AE793" s="4" t="str">
        <f ca="1"/>
        <v/>
      </c>
      <c r="AF793" s="4" t="str">
        <f t="shared" ca="1" si="69"/>
        <v/>
      </c>
      <c r="AI793" s="4" t="str">
        <f>IFERROR(VLOOKUP(AG793,$A:$C,4,0),"")</f>
        <v/>
      </c>
      <c r="AL793" s="4" t="str">
        <f>IFERROR(VLOOKUP(AJ793,$A:$C,4,0),"")</f>
        <v/>
      </c>
      <c r="AM793" s="8" t="str" cm="1">
        <f t="array" ref="AM793">IFERROR(INDEX($A$4:$N$1000,SMALL(IF((INDEX(MID($A$4:$N$1000,1,2),,11)&lt;&gt;"NN")*(INDEX($A$4:$N$1000,,13)&gt;=0)*(INDEX($A$4:$N$1000,,13)&lt;50)*(INDEX($A$4:$N$1000,,13)&lt;&gt;""),MATCH(ROW($A$4:$N$1000),ROW($A$4:$N$1000)),""),ROWS($A$4:A793)),COLUMNS($A$1:A790)),"")</f>
        <v/>
      </c>
      <c r="AN793" s="4" t="str">
        <f>IFERROR(VLOOKUP(AM793,$A:$N,13,0),"")</f>
        <v/>
      </c>
      <c r="AO793" s="4" t="str">
        <f ca="1"/>
        <v/>
      </c>
      <c r="AP793" s="4" t="str">
        <f ca="1"/>
        <v/>
      </c>
      <c r="AQ793" s="4" t="str">
        <f t="shared" ca="1" si="70"/>
        <v/>
      </c>
      <c r="AT793" s="4" t="str">
        <f>IFERROR(VLOOKUP(AR793,$A:$C,4,0),"")</f>
        <v/>
      </c>
      <c r="AU793" s="8" t="str" cm="1">
        <f t="array" ref="AU793">IFERROR(INDEX($A$4:$N$1000,SMALL(IF((INDEX(MID($A$4:$N$1000,1,2),,11)="NN")*(INDEX($A$4:$N$1000,,13)&gt;=0)*(INDEX($A$4:$N$1000,,13)&lt;&gt;""),MATCH(ROW($A$4:$N$1000),ROW($A$4:$N$1000)),""),ROWS($A$4:A793)),COLUMNS($A$1:A790)),"")</f>
        <v/>
      </c>
      <c r="AV793" s="4" t="str">
        <f>IFERROR(VLOOKUP(AU793,$A:$N,13,0),"")</f>
        <v/>
      </c>
      <c r="AW793" s="4" t="str">
        <f ca="1"/>
        <v/>
      </c>
      <c r="AX793" s="4" t="str">
        <f ca="1"/>
        <v/>
      </c>
      <c r="AY793" s="4" t="str">
        <f ca="1">IFERROR(VLOOKUP(AW793,$A:$C,4,0),"")</f>
        <v/>
      </c>
    </row>
    <row r="794" spans="1:5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 s="20"/>
      <c r="Q794" s="4" t="str" cm="1">
        <f t="array" ref="Q794">IFERROR(INDEX($A$4:$N$1000,SMALL(IF((INDEX(MID($A$4:$N$1000,1,2),,11)&lt;&gt;"NN")*(INDEX($A$4:$N$1000,,13)&gt;=100)*(INDEX($A$4:$N$1000,,13)&lt;&gt;""),MATCH(ROW($A$4:$N$1000),ROW($A$4:$N$1000)),""),ROWS($A$4:A794)),COLUMNS($A$1:A791)),"")</f>
        <v/>
      </c>
      <c r="R794" s="4" t="str">
        <f>IFERROR(VLOOKUP(Q794,$A:$N,13,0),"")</f>
        <v/>
      </c>
      <c r="S794" s="4" t="str">
        <f ca="1"/>
        <v/>
      </c>
      <c r="T794" s="4" t="str">
        <f ca="1"/>
        <v/>
      </c>
      <c r="U794" s="4" t="str">
        <f t="shared" ca="1" si="67"/>
        <v/>
      </c>
      <c r="X794" s="4" t="str">
        <f>IFERROR(VLOOKUP(V794,$A:$C,4,0),"")</f>
        <v/>
      </c>
      <c r="AA794" s="4" t="str">
        <f t="shared" si="68"/>
        <v/>
      </c>
      <c r="AB794" s="8" t="str" cm="1">
        <f t="array" ref="AB794">IFERROR(INDEX($A$4:$N$1000,SMALL(IF((INDEX(MID($A$4:$N$1000,1,2),,11)&lt;&gt;"NN")*(INDEX($A$4:$N$1000,,13)&gt;=50)*(INDEX($A$4:$N$1000,,13)&lt;100)*(INDEX($A$4:$N$1000,,13)&lt;&gt;""),MATCH(ROW($A$4:$N$1000),ROW($A$4:$N$1000)),""),ROWS($A$4:A794)),COLUMNS($A$1:A791)),"")</f>
        <v/>
      </c>
      <c r="AC794" s="4" t="str">
        <f>IFERROR(VLOOKUP(AB794,$A:$N,13,0),"")</f>
        <v/>
      </c>
      <c r="AD794" s="4" t="str">
        <f ca="1"/>
        <v/>
      </c>
      <c r="AE794" s="4" t="str">
        <f ca="1"/>
        <v/>
      </c>
      <c r="AF794" s="4" t="str">
        <f t="shared" ca="1" si="69"/>
        <v/>
      </c>
      <c r="AI794" s="4" t="str">
        <f>IFERROR(VLOOKUP(AG794,$A:$C,4,0),"")</f>
        <v/>
      </c>
      <c r="AL794" s="4" t="str">
        <f>IFERROR(VLOOKUP(AJ794,$A:$C,4,0),"")</f>
        <v/>
      </c>
      <c r="AM794" s="8" t="str" cm="1">
        <f t="array" ref="AM794">IFERROR(INDEX($A$4:$N$1000,SMALL(IF((INDEX(MID($A$4:$N$1000,1,2),,11)&lt;&gt;"NN")*(INDEX($A$4:$N$1000,,13)&gt;=0)*(INDEX($A$4:$N$1000,,13)&lt;50)*(INDEX($A$4:$N$1000,,13)&lt;&gt;""),MATCH(ROW($A$4:$N$1000),ROW($A$4:$N$1000)),""),ROWS($A$4:A794)),COLUMNS($A$1:A791)),"")</f>
        <v/>
      </c>
      <c r="AN794" s="4" t="str">
        <f>IFERROR(VLOOKUP(AM794,$A:$N,13,0),"")</f>
        <v/>
      </c>
      <c r="AO794" s="4" t="str">
        <f ca="1"/>
        <v/>
      </c>
      <c r="AP794" s="4" t="str">
        <f ca="1"/>
        <v/>
      </c>
      <c r="AQ794" s="4" t="str">
        <f t="shared" ca="1" si="70"/>
        <v/>
      </c>
      <c r="AT794" s="4" t="str">
        <f>IFERROR(VLOOKUP(AR794,$A:$C,4,0),"")</f>
        <v/>
      </c>
      <c r="AU794" s="8" t="str" cm="1">
        <f t="array" ref="AU794">IFERROR(INDEX($A$4:$N$1000,SMALL(IF((INDEX(MID($A$4:$N$1000,1,2),,11)="NN")*(INDEX($A$4:$N$1000,,13)&gt;=0)*(INDEX($A$4:$N$1000,,13)&lt;&gt;""),MATCH(ROW($A$4:$N$1000),ROW($A$4:$N$1000)),""),ROWS($A$4:A794)),COLUMNS($A$1:A791)),"")</f>
        <v/>
      </c>
      <c r="AV794" s="4" t="str">
        <f>IFERROR(VLOOKUP(AU794,$A:$N,13,0),"")</f>
        <v/>
      </c>
      <c r="AW794" s="4" t="str">
        <f ca="1"/>
        <v/>
      </c>
      <c r="AX794" s="4" t="str">
        <f ca="1"/>
        <v/>
      </c>
      <c r="AY794" s="4" t="str">
        <f ca="1">IFERROR(VLOOKUP(AW794,$A:$C,4,0),"")</f>
        <v/>
      </c>
    </row>
    <row r="795" spans="1:5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 s="20"/>
      <c r="Q795" s="4" t="str" cm="1">
        <f t="array" ref="Q795">IFERROR(INDEX($A$4:$N$1000,SMALL(IF((INDEX(MID($A$4:$N$1000,1,2),,11)&lt;&gt;"NN")*(INDEX($A$4:$N$1000,,13)&gt;=100)*(INDEX($A$4:$N$1000,,13)&lt;&gt;""),MATCH(ROW($A$4:$N$1000),ROW($A$4:$N$1000)),""),ROWS($A$4:A795)),COLUMNS($A$1:A792)),"")</f>
        <v/>
      </c>
      <c r="R795" s="4" t="str">
        <f>IFERROR(VLOOKUP(Q795,$A:$N,13,0),"")</f>
        <v/>
      </c>
      <c r="S795" s="4" t="str">
        <f ca="1"/>
        <v/>
      </c>
      <c r="T795" s="4" t="str">
        <f ca="1"/>
        <v/>
      </c>
      <c r="U795" s="4" t="str">
        <f t="shared" ca="1" si="67"/>
        <v/>
      </c>
      <c r="X795" s="4" t="str">
        <f>IFERROR(VLOOKUP(V795,$A:$C,4,0),"")</f>
        <v/>
      </c>
      <c r="AA795" s="4" t="str">
        <f t="shared" si="68"/>
        <v/>
      </c>
      <c r="AB795" s="8" t="str" cm="1">
        <f t="array" ref="AB795">IFERROR(INDEX($A$4:$N$1000,SMALL(IF((INDEX(MID($A$4:$N$1000,1,2),,11)&lt;&gt;"NN")*(INDEX($A$4:$N$1000,,13)&gt;=50)*(INDEX($A$4:$N$1000,,13)&lt;100)*(INDEX($A$4:$N$1000,,13)&lt;&gt;""),MATCH(ROW($A$4:$N$1000),ROW($A$4:$N$1000)),""),ROWS($A$4:A795)),COLUMNS($A$1:A792)),"")</f>
        <v/>
      </c>
      <c r="AC795" s="4" t="str">
        <f>IFERROR(VLOOKUP(AB795,$A:$N,13,0),"")</f>
        <v/>
      </c>
      <c r="AD795" s="4" t="str">
        <f ca="1"/>
        <v/>
      </c>
      <c r="AE795" s="4" t="str">
        <f ca="1"/>
        <v/>
      </c>
      <c r="AF795" s="4" t="str">
        <f t="shared" ca="1" si="69"/>
        <v/>
      </c>
      <c r="AI795" s="4" t="str">
        <f>IFERROR(VLOOKUP(AG795,$A:$C,4,0),"")</f>
        <v/>
      </c>
      <c r="AL795" s="4" t="str">
        <f>IFERROR(VLOOKUP(AJ795,$A:$C,4,0),"")</f>
        <v/>
      </c>
      <c r="AM795" s="8" t="str" cm="1">
        <f t="array" ref="AM795">IFERROR(INDEX($A$4:$N$1000,SMALL(IF((INDEX(MID($A$4:$N$1000,1,2),,11)&lt;&gt;"NN")*(INDEX($A$4:$N$1000,,13)&gt;=0)*(INDEX($A$4:$N$1000,,13)&lt;50)*(INDEX($A$4:$N$1000,,13)&lt;&gt;""),MATCH(ROW($A$4:$N$1000),ROW($A$4:$N$1000)),""),ROWS($A$4:A795)),COLUMNS($A$1:A792)),"")</f>
        <v/>
      </c>
      <c r="AN795" s="4" t="str">
        <f>IFERROR(VLOOKUP(AM795,$A:$N,13,0),"")</f>
        <v/>
      </c>
      <c r="AO795" s="4" t="str">
        <f ca="1"/>
        <v/>
      </c>
      <c r="AP795" s="4" t="str">
        <f ca="1"/>
        <v/>
      </c>
      <c r="AQ795" s="4" t="str">
        <f t="shared" ca="1" si="70"/>
        <v/>
      </c>
      <c r="AT795" s="4" t="str">
        <f>IFERROR(VLOOKUP(AR795,$A:$C,4,0),"")</f>
        <v/>
      </c>
      <c r="AU795" s="8" t="str" cm="1">
        <f t="array" ref="AU795">IFERROR(INDEX($A$4:$N$1000,SMALL(IF((INDEX(MID($A$4:$N$1000,1,2),,11)="NN")*(INDEX($A$4:$N$1000,,13)&gt;=0)*(INDEX($A$4:$N$1000,,13)&lt;&gt;""),MATCH(ROW($A$4:$N$1000),ROW($A$4:$N$1000)),""),ROWS($A$4:A795)),COLUMNS($A$1:A792)),"")</f>
        <v/>
      </c>
      <c r="AV795" s="4" t="str">
        <f>IFERROR(VLOOKUP(AU795,$A:$N,13,0),"")</f>
        <v/>
      </c>
      <c r="AW795" s="4" t="str">
        <f ca="1"/>
        <v/>
      </c>
      <c r="AX795" s="4" t="str">
        <f ca="1"/>
        <v/>
      </c>
      <c r="AY795" s="4" t="str">
        <f ca="1">IFERROR(VLOOKUP(AW795,$A:$C,4,0),"")</f>
        <v/>
      </c>
    </row>
    <row r="796" spans="1:5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 s="20"/>
      <c r="Q796" s="4" t="str" cm="1">
        <f t="array" ref="Q796">IFERROR(INDEX($A$4:$N$1000,SMALL(IF((INDEX(MID($A$4:$N$1000,1,2),,11)&lt;&gt;"NN")*(INDEX($A$4:$N$1000,,13)&gt;=100)*(INDEX($A$4:$N$1000,,13)&lt;&gt;""),MATCH(ROW($A$4:$N$1000),ROW($A$4:$N$1000)),""),ROWS($A$4:A796)),COLUMNS($A$1:A793)),"")</f>
        <v/>
      </c>
      <c r="R796" s="4" t="str">
        <f>IFERROR(VLOOKUP(Q796,$A:$N,13,0),"")</f>
        <v/>
      </c>
      <c r="S796" s="4" t="str">
        <f ca="1"/>
        <v/>
      </c>
      <c r="T796" s="4" t="str">
        <f ca="1"/>
        <v/>
      </c>
      <c r="U796" s="4" t="str">
        <f t="shared" ca="1" si="67"/>
        <v/>
      </c>
      <c r="X796" s="4" t="str">
        <f>IFERROR(VLOOKUP(V796,$A:$C,4,0),"")</f>
        <v/>
      </c>
      <c r="AA796" s="4" t="str">
        <f t="shared" si="68"/>
        <v/>
      </c>
      <c r="AB796" s="8" t="str" cm="1">
        <f t="array" ref="AB796">IFERROR(INDEX($A$4:$N$1000,SMALL(IF((INDEX(MID($A$4:$N$1000,1,2),,11)&lt;&gt;"NN")*(INDEX($A$4:$N$1000,,13)&gt;=50)*(INDEX($A$4:$N$1000,,13)&lt;100)*(INDEX($A$4:$N$1000,,13)&lt;&gt;""),MATCH(ROW($A$4:$N$1000),ROW($A$4:$N$1000)),""),ROWS($A$4:A796)),COLUMNS($A$1:A793)),"")</f>
        <v/>
      </c>
      <c r="AC796" s="4" t="str">
        <f>IFERROR(VLOOKUP(AB796,$A:$N,13,0),"")</f>
        <v/>
      </c>
      <c r="AD796" s="4" t="str">
        <f ca="1"/>
        <v/>
      </c>
      <c r="AE796" s="4" t="str">
        <f ca="1"/>
        <v/>
      </c>
      <c r="AF796" s="4" t="str">
        <f t="shared" ca="1" si="69"/>
        <v/>
      </c>
      <c r="AI796" s="4" t="str">
        <f>IFERROR(VLOOKUP(AG796,$A:$C,4,0),"")</f>
        <v/>
      </c>
      <c r="AL796" s="4" t="str">
        <f>IFERROR(VLOOKUP(AJ796,$A:$C,4,0),"")</f>
        <v/>
      </c>
      <c r="AM796" s="8" t="str" cm="1">
        <f t="array" ref="AM796">IFERROR(INDEX($A$4:$N$1000,SMALL(IF((INDEX(MID($A$4:$N$1000,1,2),,11)&lt;&gt;"NN")*(INDEX($A$4:$N$1000,,13)&gt;=0)*(INDEX($A$4:$N$1000,,13)&lt;50)*(INDEX($A$4:$N$1000,,13)&lt;&gt;""),MATCH(ROW($A$4:$N$1000),ROW($A$4:$N$1000)),""),ROWS($A$4:A796)),COLUMNS($A$1:A793)),"")</f>
        <v/>
      </c>
      <c r="AN796" s="4" t="str">
        <f>IFERROR(VLOOKUP(AM796,$A:$N,13,0),"")</f>
        <v/>
      </c>
      <c r="AO796" s="4" t="str">
        <f ca="1"/>
        <v/>
      </c>
      <c r="AP796" s="4" t="str">
        <f ca="1"/>
        <v/>
      </c>
      <c r="AQ796" s="4" t="str">
        <f t="shared" ca="1" si="70"/>
        <v/>
      </c>
      <c r="AT796" s="4" t="str">
        <f>IFERROR(VLOOKUP(AR796,$A:$C,4,0),"")</f>
        <v/>
      </c>
      <c r="AU796" s="8" t="str" cm="1">
        <f t="array" ref="AU796">IFERROR(INDEX($A$4:$N$1000,SMALL(IF((INDEX(MID($A$4:$N$1000,1,2),,11)="NN")*(INDEX($A$4:$N$1000,,13)&gt;=0)*(INDEX($A$4:$N$1000,,13)&lt;&gt;""),MATCH(ROW($A$4:$N$1000),ROW($A$4:$N$1000)),""),ROWS($A$4:A796)),COLUMNS($A$1:A793)),"")</f>
        <v/>
      </c>
      <c r="AV796" s="4" t="str">
        <f>IFERROR(VLOOKUP(AU796,$A:$N,13,0),"")</f>
        <v/>
      </c>
      <c r="AW796" s="4" t="str">
        <f ca="1"/>
        <v/>
      </c>
      <c r="AX796" s="4" t="str">
        <f ca="1"/>
        <v/>
      </c>
      <c r="AY796" s="4" t="str">
        <f ca="1">IFERROR(VLOOKUP(AW796,$A:$C,4,0),"")</f>
        <v/>
      </c>
    </row>
    <row r="797" spans="1:5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 s="20"/>
      <c r="Q797" s="4" t="str" cm="1">
        <f t="array" ref="Q797">IFERROR(INDEX($A$4:$N$1000,SMALL(IF((INDEX(MID($A$4:$N$1000,1,2),,11)&lt;&gt;"NN")*(INDEX($A$4:$N$1000,,13)&gt;=100)*(INDEX($A$4:$N$1000,,13)&lt;&gt;""),MATCH(ROW($A$4:$N$1000),ROW($A$4:$N$1000)),""),ROWS($A$4:A797)),COLUMNS($A$1:A794)),"")</f>
        <v/>
      </c>
      <c r="R797" s="4" t="str">
        <f>IFERROR(VLOOKUP(Q797,$A:$N,13,0),"")</f>
        <v/>
      </c>
      <c r="S797" s="4" t="str">
        <f ca="1"/>
        <v/>
      </c>
      <c r="T797" s="4" t="str">
        <f ca="1"/>
        <v/>
      </c>
      <c r="U797" s="4" t="str">
        <f t="shared" ca="1" si="67"/>
        <v/>
      </c>
      <c r="X797" s="4" t="str">
        <f>IFERROR(VLOOKUP(V797,$A:$C,4,0),"")</f>
        <v/>
      </c>
      <c r="AA797" s="4" t="str">
        <f t="shared" si="68"/>
        <v/>
      </c>
      <c r="AB797" s="8" t="str" cm="1">
        <f t="array" ref="AB797">IFERROR(INDEX($A$4:$N$1000,SMALL(IF((INDEX(MID($A$4:$N$1000,1,2),,11)&lt;&gt;"NN")*(INDEX($A$4:$N$1000,,13)&gt;=50)*(INDEX($A$4:$N$1000,,13)&lt;100)*(INDEX($A$4:$N$1000,,13)&lt;&gt;""),MATCH(ROW($A$4:$N$1000),ROW($A$4:$N$1000)),""),ROWS($A$4:A797)),COLUMNS($A$1:A794)),"")</f>
        <v/>
      </c>
      <c r="AC797" s="4" t="str">
        <f>IFERROR(VLOOKUP(AB797,$A:$N,13,0),"")</f>
        <v/>
      </c>
      <c r="AD797" s="4" t="str">
        <f ca="1"/>
        <v/>
      </c>
      <c r="AE797" s="4" t="str">
        <f ca="1"/>
        <v/>
      </c>
      <c r="AF797" s="4" t="str">
        <f t="shared" ca="1" si="69"/>
        <v/>
      </c>
      <c r="AI797" s="4" t="str">
        <f>IFERROR(VLOOKUP(AG797,$A:$C,4,0),"")</f>
        <v/>
      </c>
      <c r="AL797" s="4" t="str">
        <f>IFERROR(VLOOKUP(AJ797,$A:$C,4,0),"")</f>
        <v/>
      </c>
      <c r="AM797" s="8" t="str" cm="1">
        <f t="array" ref="AM797">IFERROR(INDEX($A$4:$N$1000,SMALL(IF((INDEX(MID($A$4:$N$1000,1,2),,11)&lt;&gt;"NN")*(INDEX($A$4:$N$1000,,13)&gt;=0)*(INDEX($A$4:$N$1000,,13)&lt;50)*(INDEX($A$4:$N$1000,,13)&lt;&gt;""),MATCH(ROW($A$4:$N$1000),ROW($A$4:$N$1000)),""),ROWS($A$4:A797)),COLUMNS($A$1:A794)),"")</f>
        <v/>
      </c>
      <c r="AN797" s="4" t="str">
        <f>IFERROR(VLOOKUP(AM797,$A:$N,13,0),"")</f>
        <v/>
      </c>
      <c r="AO797" s="4" t="str">
        <f ca="1"/>
        <v/>
      </c>
      <c r="AP797" s="4" t="str">
        <f ca="1"/>
        <v/>
      </c>
      <c r="AQ797" s="4" t="str">
        <f t="shared" ca="1" si="70"/>
        <v/>
      </c>
      <c r="AT797" s="4" t="str">
        <f>IFERROR(VLOOKUP(AR797,$A:$C,4,0),"")</f>
        <v/>
      </c>
      <c r="AU797" s="8" t="str" cm="1">
        <f t="array" ref="AU797">IFERROR(INDEX($A$4:$N$1000,SMALL(IF((INDEX(MID($A$4:$N$1000,1,2),,11)="NN")*(INDEX($A$4:$N$1000,,13)&gt;=0)*(INDEX($A$4:$N$1000,,13)&lt;&gt;""),MATCH(ROW($A$4:$N$1000),ROW($A$4:$N$1000)),""),ROWS($A$4:A797)),COLUMNS($A$1:A794)),"")</f>
        <v/>
      </c>
      <c r="AV797" s="4" t="str">
        <f>IFERROR(VLOOKUP(AU797,$A:$N,13,0),"")</f>
        <v/>
      </c>
      <c r="AW797" s="4" t="str">
        <f ca="1"/>
        <v/>
      </c>
      <c r="AX797" s="4" t="str">
        <f ca="1"/>
        <v/>
      </c>
      <c r="AY797" s="4" t="str">
        <f ca="1">IFERROR(VLOOKUP(AW797,$A:$C,4,0),"")</f>
        <v/>
      </c>
    </row>
    <row r="798" spans="1:5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 s="20"/>
      <c r="Q798" s="4" t="str" cm="1">
        <f t="array" ref="Q798">IFERROR(INDEX($A$4:$N$1000,SMALL(IF((INDEX(MID($A$4:$N$1000,1,2),,11)&lt;&gt;"NN")*(INDEX($A$4:$N$1000,,13)&gt;=100)*(INDEX($A$4:$N$1000,,13)&lt;&gt;""),MATCH(ROW($A$4:$N$1000),ROW($A$4:$N$1000)),""),ROWS($A$4:A798)),COLUMNS($A$1:A795)),"")</f>
        <v/>
      </c>
      <c r="R798" s="4" t="str">
        <f>IFERROR(VLOOKUP(Q798,$A:$N,13,0),"")</f>
        <v/>
      </c>
      <c r="S798" s="4" t="str">
        <f ca="1"/>
        <v/>
      </c>
      <c r="T798" s="4" t="str">
        <f ca="1"/>
        <v/>
      </c>
      <c r="U798" s="4" t="str">
        <f t="shared" ca="1" si="67"/>
        <v/>
      </c>
      <c r="X798" s="4" t="str">
        <f>IFERROR(VLOOKUP(V798,$A:$C,4,0),"")</f>
        <v/>
      </c>
      <c r="AA798" s="4" t="str">
        <f t="shared" si="68"/>
        <v/>
      </c>
      <c r="AB798" s="8" t="str" cm="1">
        <f t="array" ref="AB798">IFERROR(INDEX($A$4:$N$1000,SMALL(IF((INDEX(MID($A$4:$N$1000,1,2),,11)&lt;&gt;"NN")*(INDEX($A$4:$N$1000,,13)&gt;=50)*(INDEX($A$4:$N$1000,,13)&lt;100)*(INDEX($A$4:$N$1000,,13)&lt;&gt;""),MATCH(ROW($A$4:$N$1000),ROW($A$4:$N$1000)),""),ROWS($A$4:A798)),COLUMNS($A$1:A795)),"")</f>
        <v/>
      </c>
      <c r="AC798" s="4" t="str">
        <f>IFERROR(VLOOKUP(AB798,$A:$N,13,0),"")</f>
        <v/>
      </c>
      <c r="AD798" s="4" t="str">
        <f ca="1"/>
        <v/>
      </c>
      <c r="AE798" s="4" t="str">
        <f ca="1"/>
        <v/>
      </c>
      <c r="AF798" s="4" t="str">
        <f t="shared" ca="1" si="69"/>
        <v/>
      </c>
      <c r="AI798" s="4" t="str">
        <f>IFERROR(VLOOKUP(AG798,$A:$C,4,0),"")</f>
        <v/>
      </c>
      <c r="AL798" s="4" t="str">
        <f>IFERROR(VLOOKUP(AJ798,$A:$C,4,0),"")</f>
        <v/>
      </c>
      <c r="AM798" s="8" t="str" cm="1">
        <f t="array" ref="AM798">IFERROR(INDEX($A$4:$N$1000,SMALL(IF((INDEX(MID($A$4:$N$1000,1,2),,11)&lt;&gt;"NN")*(INDEX($A$4:$N$1000,,13)&gt;=0)*(INDEX($A$4:$N$1000,,13)&lt;50)*(INDEX($A$4:$N$1000,,13)&lt;&gt;""),MATCH(ROW($A$4:$N$1000),ROW($A$4:$N$1000)),""),ROWS($A$4:A798)),COLUMNS($A$1:A795)),"")</f>
        <v/>
      </c>
      <c r="AN798" s="4" t="str">
        <f>IFERROR(VLOOKUP(AM798,$A:$N,13,0),"")</f>
        <v/>
      </c>
      <c r="AO798" s="4" t="str">
        <f ca="1"/>
        <v/>
      </c>
      <c r="AP798" s="4" t="str">
        <f ca="1"/>
        <v/>
      </c>
      <c r="AQ798" s="4" t="str">
        <f t="shared" ca="1" si="70"/>
        <v/>
      </c>
      <c r="AT798" s="4" t="str">
        <f>IFERROR(VLOOKUP(AR798,$A:$C,4,0),"")</f>
        <v/>
      </c>
      <c r="AU798" s="8" t="str" cm="1">
        <f t="array" ref="AU798">IFERROR(INDEX($A$4:$N$1000,SMALL(IF((INDEX(MID($A$4:$N$1000,1,2),,11)="NN")*(INDEX($A$4:$N$1000,,13)&gt;=0)*(INDEX($A$4:$N$1000,,13)&lt;&gt;""),MATCH(ROW($A$4:$N$1000),ROW($A$4:$N$1000)),""),ROWS($A$4:A798)),COLUMNS($A$1:A795)),"")</f>
        <v/>
      </c>
      <c r="AV798" s="4" t="str">
        <f>IFERROR(VLOOKUP(AU798,$A:$N,13,0),"")</f>
        <v/>
      </c>
      <c r="AW798" s="4" t="str">
        <f ca="1"/>
        <v/>
      </c>
      <c r="AX798" s="4" t="str">
        <f ca="1"/>
        <v/>
      </c>
      <c r="AY798" s="4" t="str">
        <f ca="1">IFERROR(VLOOKUP(AW798,$A:$C,4,0),"")</f>
        <v/>
      </c>
    </row>
    <row r="799" spans="1:5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 s="20"/>
      <c r="Q799" s="4" t="str" cm="1">
        <f t="array" ref="Q799">IFERROR(INDEX($A$4:$N$1000,SMALL(IF((INDEX(MID($A$4:$N$1000,1,2),,11)&lt;&gt;"NN")*(INDEX($A$4:$N$1000,,13)&gt;=100)*(INDEX($A$4:$N$1000,,13)&lt;&gt;""),MATCH(ROW($A$4:$N$1000),ROW($A$4:$N$1000)),""),ROWS($A$4:A799)),COLUMNS($A$1:A796)),"")</f>
        <v/>
      </c>
      <c r="R799" s="4" t="str">
        <f>IFERROR(VLOOKUP(Q799,$A:$N,13,0),"")</f>
        <v/>
      </c>
      <c r="S799" s="4" t="str">
        <f ca="1"/>
        <v/>
      </c>
      <c r="T799" s="4" t="str">
        <f ca="1"/>
        <v/>
      </c>
      <c r="U799" s="4" t="str">
        <f t="shared" ca="1" si="67"/>
        <v/>
      </c>
      <c r="X799" s="4" t="str">
        <f>IFERROR(VLOOKUP(V799,$A:$C,4,0),"")</f>
        <v/>
      </c>
      <c r="AA799" s="4" t="str">
        <f t="shared" si="68"/>
        <v/>
      </c>
      <c r="AB799" s="8" t="str" cm="1">
        <f t="array" ref="AB799">IFERROR(INDEX($A$4:$N$1000,SMALL(IF((INDEX(MID($A$4:$N$1000,1,2),,11)&lt;&gt;"NN")*(INDEX($A$4:$N$1000,,13)&gt;=50)*(INDEX($A$4:$N$1000,,13)&lt;100)*(INDEX($A$4:$N$1000,,13)&lt;&gt;""),MATCH(ROW($A$4:$N$1000),ROW($A$4:$N$1000)),""),ROWS($A$4:A799)),COLUMNS($A$1:A796)),"")</f>
        <v/>
      </c>
      <c r="AC799" s="4" t="str">
        <f>IFERROR(VLOOKUP(AB799,$A:$N,13,0),"")</f>
        <v/>
      </c>
      <c r="AD799" s="4" t="str">
        <f ca="1"/>
        <v/>
      </c>
      <c r="AE799" s="4" t="str">
        <f ca="1"/>
        <v/>
      </c>
      <c r="AF799" s="4" t="str">
        <f t="shared" ca="1" si="69"/>
        <v/>
      </c>
      <c r="AI799" s="4" t="str">
        <f>IFERROR(VLOOKUP(AG799,$A:$C,4,0),"")</f>
        <v/>
      </c>
      <c r="AL799" s="4" t="str">
        <f>IFERROR(VLOOKUP(AJ799,$A:$C,4,0),"")</f>
        <v/>
      </c>
      <c r="AM799" s="8" t="str" cm="1">
        <f t="array" ref="AM799">IFERROR(INDEX($A$4:$N$1000,SMALL(IF((INDEX(MID($A$4:$N$1000,1,2),,11)&lt;&gt;"NN")*(INDEX($A$4:$N$1000,,13)&gt;=0)*(INDEX($A$4:$N$1000,,13)&lt;50)*(INDEX($A$4:$N$1000,,13)&lt;&gt;""),MATCH(ROW($A$4:$N$1000),ROW($A$4:$N$1000)),""),ROWS($A$4:A799)),COLUMNS($A$1:A796)),"")</f>
        <v/>
      </c>
      <c r="AN799" s="4" t="str">
        <f>IFERROR(VLOOKUP(AM799,$A:$N,13,0),"")</f>
        <v/>
      </c>
      <c r="AO799" s="4" t="str">
        <f ca="1"/>
        <v/>
      </c>
      <c r="AP799" s="4" t="str">
        <f ca="1"/>
        <v/>
      </c>
      <c r="AQ799" s="4" t="str">
        <f t="shared" ca="1" si="70"/>
        <v/>
      </c>
      <c r="AT799" s="4" t="str">
        <f>IFERROR(VLOOKUP(AR799,$A:$C,4,0),"")</f>
        <v/>
      </c>
      <c r="AU799" s="8" t="str" cm="1">
        <f t="array" ref="AU799">IFERROR(INDEX($A$4:$N$1000,SMALL(IF((INDEX(MID($A$4:$N$1000,1,2),,11)="NN")*(INDEX($A$4:$N$1000,,13)&gt;=0)*(INDEX($A$4:$N$1000,,13)&lt;&gt;""),MATCH(ROW($A$4:$N$1000),ROW($A$4:$N$1000)),""),ROWS($A$4:A799)),COLUMNS($A$1:A796)),"")</f>
        <v/>
      </c>
      <c r="AV799" s="4" t="str">
        <f>IFERROR(VLOOKUP(AU799,$A:$N,13,0),"")</f>
        <v/>
      </c>
      <c r="AW799" s="4" t="str">
        <f ca="1"/>
        <v/>
      </c>
      <c r="AX799" s="4" t="str">
        <f ca="1"/>
        <v/>
      </c>
      <c r="AY799" s="4" t="str">
        <f ca="1">IFERROR(VLOOKUP(AW799,$A:$C,4,0),"")</f>
        <v/>
      </c>
    </row>
    <row r="800" spans="1:5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 s="20"/>
      <c r="Q800" s="4" t="str" cm="1">
        <f t="array" ref="Q800">IFERROR(INDEX($A$4:$N$1000,SMALL(IF((INDEX(MID($A$4:$N$1000,1,2),,11)&lt;&gt;"NN")*(INDEX($A$4:$N$1000,,13)&gt;=100)*(INDEX($A$4:$N$1000,,13)&lt;&gt;""),MATCH(ROW($A$4:$N$1000),ROW($A$4:$N$1000)),""),ROWS($A$4:A800)),COLUMNS($A$1:A797)),"")</f>
        <v/>
      </c>
      <c r="R800" s="4" t="str">
        <f>IFERROR(VLOOKUP(Q800,$A:$N,13,0),"")</f>
        <v/>
      </c>
      <c r="S800" s="4" t="str">
        <f ca="1"/>
        <v/>
      </c>
      <c r="T800" s="4" t="str">
        <f ca="1"/>
        <v/>
      </c>
      <c r="U800" s="4" t="str">
        <f t="shared" ca="1" si="67"/>
        <v/>
      </c>
      <c r="X800" s="4" t="str">
        <f>IFERROR(VLOOKUP(V800,$A:$C,4,0),"")</f>
        <v/>
      </c>
      <c r="AA800" s="4" t="str">
        <f t="shared" si="68"/>
        <v/>
      </c>
      <c r="AB800" s="8" t="str" cm="1">
        <f t="array" ref="AB800">IFERROR(INDEX($A$4:$N$1000,SMALL(IF((INDEX(MID($A$4:$N$1000,1,2),,11)&lt;&gt;"NN")*(INDEX($A$4:$N$1000,,13)&gt;=50)*(INDEX($A$4:$N$1000,,13)&lt;100)*(INDEX($A$4:$N$1000,,13)&lt;&gt;""),MATCH(ROW($A$4:$N$1000),ROW($A$4:$N$1000)),""),ROWS($A$4:A800)),COLUMNS($A$1:A797)),"")</f>
        <v/>
      </c>
      <c r="AC800" s="4" t="str">
        <f>IFERROR(VLOOKUP(AB800,$A:$N,13,0),"")</f>
        <v/>
      </c>
      <c r="AD800" s="4" t="str">
        <f ca="1"/>
        <v/>
      </c>
      <c r="AE800" s="4" t="str">
        <f ca="1"/>
        <v/>
      </c>
      <c r="AF800" s="4" t="str">
        <f t="shared" ca="1" si="69"/>
        <v/>
      </c>
      <c r="AI800" s="4" t="str">
        <f>IFERROR(VLOOKUP(AG800,$A:$C,4,0),"")</f>
        <v/>
      </c>
      <c r="AL800" s="4" t="str">
        <f>IFERROR(VLOOKUP(AJ800,$A:$C,4,0),"")</f>
        <v/>
      </c>
      <c r="AM800" s="8" t="str" cm="1">
        <f t="array" ref="AM800">IFERROR(INDEX($A$4:$N$1000,SMALL(IF((INDEX(MID($A$4:$N$1000,1,2),,11)&lt;&gt;"NN")*(INDEX($A$4:$N$1000,,13)&gt;=0)*(INDEX($A$4:$N$1000,,13)&lt;50)*(INDEX($A$4:$N$1000,,13)&lt;&gt;""),MATCH(ROW($A$4:$N$1000),ROW($A$4:$N$1000)),""),ROWS($A$4:A800)),COLUMNS($A$1:A797)),"")</f>
        <v/>
      </c>
      <c r="AN800" s="4" t="str">
        <f>IFERROR(VLOOKUP(AM800,$A:$N,13,0),"")</f>
        <v/>
      </c>
      <c r="AO800" s="4" t="str">
        <f ca="1"/>
        <v/>
      </c>
      <c r="AP800" s="4" t="str">
        <f ca="1"/>
        <v/>
      </c>
      <c r="AQ800" s="4" t="str">
        <f t="shared" ca="1" si="70"/>
        <v/>
      </c>
      <c r="AT800" s="4" t="str">
        <f>IFERROR(VLOOKUP(AR800,$A:$C,4,0),"")</f>
        <v/>
      </c>
      <c r="AU800" s="8" t="str" cm="1">
        <f t="array" ref="AU800">IFERROR(INDEX($A$4:$N$1000,SMALL(IF((INDEX(MID($A$4:$N$1000,1,2),,11)="NN")*(INDEX($A$4:$N$1000,,13)&gt;=0)*(INDEX($A$4:$N$1000,,13)&lt;&gt;""),MATCH(ROW($A$4:$N$1000),ROW($A$4:$N$1000)),""),ROWS($A$4:A800)),COLUMNS($A$1:A797)),"")</f>
        <v/>
      </c>
      <c r="AV800" s="4" t="str">
        <f>IFERROR(VLOOKUP(AU800,$A:$N,13,0),"")</f>
        <v/>
      </c>
      <c r="AW800" s="4" t="str">
        <f ca="1"/>
        <v/>
      </c>
      <c r="AX800" s="4" t="str">
        <f ca="1"/>
        <v/>
      </c>
      <c r="AY800" s="4" t="str">
        <f ca="1">IFERROR(VLOOKUP(AW800,$A:$C,4,0),"")</f>
        <v/>
      </c>
    </row>
    <row r="801" spans="1:5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 s="20"/>
      <c r="Q801" s="4" t="str" cm="1">
        <f t="array" ref="Q801">IFERROR(INDEX($A$4:$N$1000,SMALL(IF((INDEX(MID($A$4:$N$1000,1,2),,11)&lt;&gt;"NN")*(INDEX($A$4:$N$1000,,13)&gt;=100)*(INDEX($A$4:$N$1000,,13)&lt;&gt;""),MATCH(ROW($A$4:$N$1000),ROW($A$4:$N$1000)),""),ROWS($A$4:A801)),COLUMNS($A$1:A798)),"")</f>
        <v/>
      </c>
      <c r="R801" s="4" t="str">
        <f>IFERROR(VLOOKUP(Q801,$A:$N,13,0),"")</f>
        <v/>
      </c>
      <c r="S801" s="4" t="str">
        <f ca="1"/>
        <v/>
      </c>
      <c r="T801" s="4" t="str">
        <f ca="1"/>
        <v/>
      </c>
      <c r="U801" s="4" t="str">
        <f t="shared" ca="1" si="67"/>
        <v/>
      </c>
      <c r="X801" s="4" t="str">
        <f>IFERROR(VLOOKUP(V801,$A:$C,4,0),"")</f>
        <v/>
      </c>
      <c r="AA801" s="4" t="str">
        <f t="shared" si="68"/>
        <v/>
      </c>
      <c r="AB801" s="8" t="str" cm="1">
        <f t="array" ref="AB801">IFERROR(INDEX($A$4:$N$1000,SMALL(IF((INDEX(MID($A$4:$N$1000,1,2),,11)&lt;&gt;"NN")*(INDEX($A$4:$N$1000,,13)&gt;=50)*(INDEX($A$4:$N$1000,,13)&lt;100)*(INDEX($A$4:$N$1000,,13)&lt;&gt;""),MATCH(ROW($A$4:$N$1000),ROW($A$4:$N$1000)),""),ROWS($A$4:A801)),COLUMNS($A$1:A798)),"")</f>
        <v/>
      </c>
      <c r="AC801" s="4" t="str">
        <f>IFERROR(VLOOKUP(AB801,$A:$N,13,0),"")</f>
        <v/>
      </c>
      <c r="AD801" s="4" t="str">
        <f ca="1"/>
        <v/>
      </c>
      <c r="AE801" s="4" t="str">
        <f ca="1"/>
        <v/>
      </c>
      <c r="AF801" s="4" t="str">
        <f t="shared" ca="1" si="69"/>
        <v/>
      </c>
      <c r="AI801" s="4" t="str">
        <f>IFERROR(VLOOKUP(AG801,$A:$C,4,0),"")</f>
        <v/>
      </c>
      <c r="AL801" s="4" t="str">
        <f>IFERROR(VLOOKUP(AJ801,$A:$C,4,0),"")</f>
        <v/>
      </c>
      <c r="AM801" s="8" t="str" cm="1">
        <f t="array" ref="AM801">IFERROR(INDEX($A$4:$N$1000,SMALL(IF((INDEX(MID($A$4:$N$1000,1,2),,11)&lt;&gt;"NN")*(INDEX($A$4:$N$1000,,13)&gt;=0)*(INDEX($A$4:$N$1000,,13)&lt;50)*(INDEX($A$4:$N$1000,,13)&lt;&gt;""),MATCH(ROW($A$4:$N$1000),ROW($A$4:$N$1000)),""),ROWS($A$4:A801)),COLUMNS($A$1:A798)),"")</f>
        <v/>
      </c>
      <c r="AN801" s="4" t="str">
        <f>IFERROR(VLOOKUP(AM801,$A:$N,13,0),"")</f>
        <v/>
      </c>
      <c r="AO801" s="4" t="str">
        <f ca="1"/>
        <v/>
      </c>
      <c r="AP801" s="4" t="str">
        <f ca="1"/>
        <v/>
      </c>
      <c r="AQ801" s="4" t="str">
        <f t="shared" ca="1" si="70"/>
        <v/>
      </c>
      <c r="AT801" s="4" t="str">
        <f>IFERROR(VLOOKUP(AR801,$A:$C,4,0),"")</f>
        <v/>
      </c>
      <c r="AU801" s="8" t="str" cm="1">
        <f t="array" ref="AU801">IFERROR(INDEX($A$4:$N$1000,SMALL(IF((INDEX(MID($A$4:$N$1000,1,2),,11)="NN")*(INDEX($A$4:$N$1000,,13)&gt;=0)*(INDEX($A$4:$N$1000,,13)&lt;&gt;""),MATCH(ROW($A$4:$N$1000),ROW($A$4:$N$1000)),""),ROWS($A$4:A801)),COLUMNS($A$1:A798)),"")</f>
        <v/>
      </c>
      <c r="AV801" s="4" t="str">
        <f>IFERROR(VLOOKUP(AU801,$A:$N,13,0),"")</f>
        <v/>
      </c>
      <c r="AW801" s="4" t="str">
        <f ca="1"/>
        <v/>
      </c>
      <c r="AX801" s="4" t="str">
        <f ca="1"/>
        <v/>
      </c>
      <c r="AY801" s="4" t="str">
        <f ca="1">IFERROR(VLOOKUP(AW801,$A:$C,4,0),"")</f>
        <v/>
      </c>
    </row>
    <row r="802" spans="1:5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 s="20"/>
      <c r="Q802" s="4" t="str" cm="1">
        <f t="array" ref="Q802">IFERROR(INDEX($A$4:$N$1000,SMALL(IF((INDEX(MID($A$4:$N$1000,1,2),,11)&lt;&gt;"NN")*(INDEX($A$4:$N$1000,,13)&gt;=100)*(INDEX($A$4:$N$1000,,13)&lt;&gt;""),MATCH(ROW($A$4:$N$1000),ROW($A$4:$N$1000)),""),ROWS($A$4:A802)),COLUMNS($A$1:A799)),"")</f>
        <v/>
      </c>
      <c r="R802" s="4" t="str">
        <f>IFERROR(VLOOKUP(Q802,$A:$N,13,0),"")</f>
        <v/>
      </c>
      <c r="S802" s="4" t="str">
        <f ca="1"/>
        <v/>
      </c>
      <c r="T802" s="4" t="str">
        <f ca="1"/>
        <v/>
      </c>
      <c r="U802" s="4" t="str">
        <f t="shared" ca="1" si="67"/>
        <v/>
      </c>
      <c r="X802" s="4" t="str">
        <f>IFERROR(VLOOKUP(V802,$A:$C,4,0),"")</f>
        <v/>
      </c>
      <c r="AA802" s="4" t="str">
        <f t="shared" si="68"/>
        <v/>
      </c>
      <c r="AB802" s="8" t="str" cm="1">
        <f t="array" ref="AB802">IFERROR(INDEX($A$4:$N$1000,SMALL(IF((INDEX(MID($A$4:$N$1000,1,2),,11)&lt;&gt;"NN")*(INDEX($A$4:$N$1000,,13)&gt;=50)*(INDEX($A$4:$N$1000,,13)&lt;100)*(INDEX($A$4:$N$1000,,13)&lt;&gt;""),MATCH(ROW($A$4:$N$1000),ROW($A$4:$N$1000)),""),ROWS($A$4:A802)),COLUMNS($A$1:A799)),"")</f>
        <v/>
      </c>
      <c r="AC802" s="4" t="str">
        <f>IFERROR(VLOOKUP(AB802,$A:$N,13,0),"")</f>
        <v/>
      </c>
      <c r="AD802" s="4" t="str">
        <f ca="1"/>
        <v/>
      </c>
      <c r="AE802" s="4" t="str">
        <f ca="1"/>
        <v/>
      </c>
      <c r="AF802" s="4" t="str">
        <f t="shared" ca="1" si="69"/>
        <v/>
      </c>
      <c r="AI802" s="4" t="str">
        <f>IFERROR(VLOOKUP(AG802,$A:$C,4,0),"")</f>
        <v/>
      </c>
      <c r="AL802" s="4" t="str">
        <f>IFERROR(VLOOKUP(AJ802,$A:$C,4,0),"")</f>
        <v/>
      </c>
      <c r="AM802" s="8" t="str" cm="1">
        <f t="array" ref="AM802">IFERROR(INDEX($A$4:$N$1000,SMALL(IF((INDEX(MID($A$4:$N$1000,1,2),,11)&lt;&gt;"NN")*(INDEX($A$4:$N$1000,,13)&gt;=0)*(INDEX($A$4:$N$1000,,13)&lt;50)*(INDEX($A$4:$N$1000,,13)&lt;&gt;""),MATCH(ROW($A$4:$N$1000),ROW($A$4:$N$1000)),""),ROWS($A$4:A802)),COLUMNS($A$1:A799)),"")</f>
        <v/>
      </c>
      <c r="AN802" s="4" t="str">
        <f>IFERROR(VLOOKUP(AM802,$A:$N,13,0),"")</f>
        <v/>
      </c>
      <c r="AO802" s="4" t="str">
        <f ca="1"/>
        <v/>
      </c>
      <c r="AP802" s="4" t="str">
        <f ca="1"/>
        <v/>
      </c>
      <c r="AQ802" s="4" t="str">
        <f t="shared" ca="1" si="70"/>
        <v/>
      </c>
      <c r="AT802" s="4" t="str">
        <f>IFERROR(VLOOKUP(AR802,$A:$C,4,0),"")</f>
        <v/>
      </c>
      <c r="AU802" s="8" t="str" cm="1">
        <f t="array" ref="AU802">IFERROR(INDEX($A$4:$N$1000,SMALL(IF((INDEX(MID($A$4:$N$1000,1,2),,11)="NN")*(INDEX($A$4:$N$1000,,13)&gt;=0)*(INDEX($A$4:$N$1000,,13)&lt;&gt;""),MATCH(ROW($A$4:$N$1000),ROW($A$4:$N$1000)),""),ROWS($A$4:A802)),COLUMNS($A$1:A799)),"")</f>
        <v/>
      </c>
      <c r="AV802" s="4" t="str">
        <f>IFERROR(VLOOKUP(AU802,$A:$N,13,0),"")</f>
        <v/>
      </c>
      <c r="AW802" s="4" t="str">
        <f ca="1"/>
        <v/>
      </c>
      <c r="AX802" s="4" t="str">
        <f ca="1"/>
        <v/>
      </c>
      <c r="AY802" s="4" t="str">
        <f ca="1">IFERROR(VLOOKUP(AW802,$A:$C,4,0),"")</f>
        <v/>
      </c>
    </row>
    <row r="803" spans="1:5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 s="20"/>
      <c r="Q803" s="4" t="str" cm="1">
        <f t="array" ref="Q803">IFERROR(INDEX($A$4:$N$1000,SMALL(IF((INDEX(MID($A$4:$N$1000,1,2),,11)&lt;&gt;"NN")*(INDEX($A$4:$N$1000,,13)&gt;=100)*(INDEX($A$4:$N$1000,,13)&lt;&gt;""),MATCH(ROW($A$4:$N$1000),ROW($A$4:$N$1000)),""),ROWS($A$4:A803)),COLUMNS($A$1:A800)),"")</f>
        <v/>
      </c>
      <c r="R803" s="4" t="str">
        <f>IFERROR(VLOOKUP(Q803,$A:$N,13,0),"")</f>
        <v/>
      </c>
      <c r="S803" s="4" t="str">
        <f ca="1"/>
        <v/>
      </c>
      <c r="T803" s="4" t="str">
        <f ca="1"/>
        <v/>
      </c>
      <c r="U803" s="4" t="str">
        <f t="shared" ca="1" si="67"/>
        <v/>
      </c>
      <c r="X803" s="4" t="str">
        <f>IFERROR(VLOOKUP(V803,$A:$C,4,0),"")</f>
        <v/>
      </c>
      <c r="AA803" s="4" t="str">
        <f t="shared" si="68"/>
        <v/>
      </c>
      <c r="AB803" s="8" t="str" cm="1">
        <f t="array" ref="AB803">IFERROR(INDEX($A$4:$N$1000,SMALL(IF((INDEX(MID($A$4:$N$1000,1,2),,11)&lt;&gt;"NN")*(INDEX($A$4:$N$1000,,13)&gt;=50)*(INDEX($A$4:$N$1000,,13)&lt;100)*(INDEX($A$4:$N$1000,,13)&lt;&gt;""),MATCH(ROW($A$4:$N$1000),ROW($A$4:$N$1000)),""),ROWS($A$4:A803)),COLUMNS($A$1:A800)),"")</f>
        <v/>
      </c>
      <c r="AC803" s="4" t="str">
        <f>IFERROR(VLOOKUP(AB803,$A:$N,13,0),"")</f>
        <v/>
      </c>
      <c r="AD803" s="4" t="str">
        <f ca="1"/>
        <v/>
      </c>
      <c r="AE803" s="4" t="str">
        <f ca="1"/>
        <v/>
      </c>
      <c r="AF803" s="4" t="str">
        <f t="shared" ca="1" si="69"/>
        <v/>
      </c>
      <c r="AI803" s="4" t="str">
        <f>IFERROR(VLOOKUP(AG803,$A:$C,4,0),"")</f>
        <v/>
      </c>
      <c r="AL803" s="4" t="str">
        <f>IFERROR(VLOOKUP(AJ803,$A:$C,4,0),"")</f>
        <v/>
      </c>
      <c r="AM803" s="8" t="str" cm="1">
        <f t="array" ref="AM803">IFERROR(INDEX($A$4:$N$1000,SMALL(IF((INDEX(MID($A$4:$N$1000,1,2),,11)&lt;&gt;"NN")*(INDEX($A$4:$N$1000,,13)&gt;=0)*(INDEX($A$4:$N$1000,,13)&lt;50)*(INDEX($A$4:$N$1000,,13)&lt;&gt;""),MATCH(ROW($A$4:$N$1000),ROW($A$4:$N$1000)),""),ROWS($A$4:A803)),COLUMNS($A$1:A800)),"")</f>
        <v/>
      </c>
      <c r="AN803" s="4" t="str">
        <f>IFERROR(VLOOKUP(AM803,$A:$N,13,0),"")</f>
        <v/>
      </c>
      <c r="AO803" s="4" t="str">
        <f ca="1"/>
        <v/>
      </c>
      <c r="AP803" s="4" t="str">
        <f ca="1"/>
        <v/>
      </c>
      <c r="AQ803" s="4" t="str">
        <f t="shared" ca="1" si="70"/>
        <v/>
      </c>
      <c r="AT803" s="4" t="str">
        <f>IFERROR(VLOOKUP(AR803,$A:$C,4,0),"")</f>
        <v/>
      </c>
      <c r="AU803" s="8" t="str" cm="1">
        <f t="array" ref="AU803">IFERROR(INDEX($A$4:$N$1000,SMALL(IF((INDEX(MID($A$4:$N$1000,1,2),,11)="NN")*(INDEX($A$4:$N$1000,,13)&gt;=0)*(INDEX($A$4:$N$1000,,13)&lt;&gt;""),MATCH(ROW($A$4:$N$1000),ROW($A$4:$N$1000)),""),ROWS($A$4:A803)),COLUMNS($A$1:A800)),"")</f>
        <v/>
      </c>
      <c r="AV803" s="4" t="str">
        <f>IFERROR(VLOOKUP(AU803,$A:$N,13,0),"")</f>
        <v/>
      </c>
      <c r="AW803" s="4" t="str">
        <f ca="1"/>
        <v/>
      </c>
      <c r="AX803" s="4" t="str">
        <f ca="1"/>
        <v/>
      </c>
      <c r="AY803" s="4" t="str">
        <f ca="1">IFERROR(VLOOKUP(AW803,$A:$C,4,0),"")</f>
        <v/>
      </c>
    </row>
    <row r="804" spans="1:5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 s="20"/>
      <c r="Q804" s="4" t="str" cm="1">
        <f t="array" ref="Q804">IFERROR(INDEX($A$4:$N$1000,SMALL(IF((INDEX(MID($A$4:$N$1000,1,2),,11)&lt;&gt;"NN")*(INDEX($A$4:$N$1000,,13)&gt;=100)*(INDEX($A$4:$N$1000,,13)&lt;&gt;""),MATCH(ROW($A$4:$N$1000),ROW($A$4:$N$1000)),""),ROWS($A$4:A804)),COLUMNS($A$1:A801)),"")</f>
        <v/>
      </c>
      <c r="R804" s="4" t="str">
        <f>IFERROR(VLOOKUP(Q804,$A:$N,13,0),"")</f>
        <v/>
      </c>
      <c r="S804" s="4" t="str">
        <f ca="1"/>
        <v/>
      </c>
      <c r="T804" s="4" t="str">
        <f ca="1"/>
        <v/>
      </c>
      <c r="U804" s="4" t="str">
        <f t="shared" ca="1" si="67"/>
        <v/>
      </c>
      <c r="X804" s="4" t="str">
        <f>IFERROR(VLOOKUP(V804,$A:$C,4,0),"")</f>
        <v/>
      </c>
      <c r="AA804" s="4" t="str">
        <f t="shared" si="68"/>
        <v/>
      </c>
      <c r="AB804" s="8" t="str" cm="1">
        <f t="array" ref="AB804">IFERROR(INDEX($A$4:$N$1000,SMALL(IF((INDEX(MID($A$4:$N$1000,1,2),,11)&lt;&gt;"NN")*(INDEX($A$4:$N$1000,,13)&gt;=50)*(INDEX($A$4:$N$1000,,13)&lt;100)*(INDEX($A$4:$N$1000,,13)&lt;&gt;""),MATCH(ROW($A$4:$N$1000),ROW($A$4:$N$1000)),""),ROWS($A$4:A804)),COLUMNS($A$1:A801)),"")</f>
        <v/>
      </c>
      <c r="AC804" s="4" t="str">
        <f>IFERROR(VLOOKUP(AB804,$A:$N,13,0),"")</f>
        <v/>
      </c>
      <c r="AD804" s="4" t="str">
        <f ca="1"/>
        <v/>
      </c>
      <c r="AE804" s="4" t="str">
        <f ca="1"/>
        <v/>
      </c>
      <c r="AF804" s="4" t="str">
        <f t="shared" ca="1" si="69"/>
        <v/>
      </c>
      <c r="AI804" s="4" t="str">
        <f>IFERROR(VLOOKUP(AG804,$A:$C,4,0),"")</f>
        <v/>
      </c>
      <c r="AL804" s="4" t="str">
        <f>IFERROR(VLOOKUP(AJ804,$A:$C,4,0),"")</f>
        <v/>
      </c>
      <c r="AM804" s="8" t="str" cm="1">
        <f t="array" ref="AM804">IFERROR(INDEX($A$4:$N$1000,SMALL(IF((INDEX(MID($A$4:$N$1000,1,2),,11)&lt;&gt;"NN")*(INDEX($A$4:$N$1000,,13)&gt;=0)*(INDEX($A$4:$N$1000,,13)&lt;50)*(INDEX($A$4:$N$1000,,13)&lt;&gt;""),MATCH(ROW($A$4:$N$1000),ROW($A$4:$N$1000)),""),ROWS($A$4:A804)),COLUMNS($A$1:A801)),"")</f>
        <v/>
      </c>
      <c r="AN804" s="4" t="str">
        <f>IFERROR(VLOOKUP(AM804,$A:$N,13,0),"")</f>
        <v/>
      </c>
      <c r="AO804" s="4" t="str">
        <f ca="1"/>
        <v/>
      </c>
      <c r="AP804" s="4" t="str">
        <f ca="1"/>
        <v/>
      </c>
      <c r="AQ804" s="4" t="str">
        <f t="shared" ca="1" si="70"/>
        <v/>
      </c>
      <c r="AT804" s="4" t="str">
        <f>IFERROR(VLOOKUP(AR804,$A:$C,4,0),"")</f>
        <v/>
      </c>
      <c r="AU804" s="8" t="str" cm="1">
        <f t="array" ref="AU804">IFERROR(INDEX($A$4:$N$1000,SMALL(IF((INDEX(MID($A$4:$N$1000,1,2),,11)="NN")*(INDEX($A$4:$N$1000,,13)&gt;=0)*(INDEX($A$4:$N$1000,,13)&lt;&gt;""),MATCH(ROW($A$4:$N$1000),ROW($A$4:$N$1000)),""),ROWS($A$4:A804)),COLUMNS($A$1:A801)),"")</f>
        <v/>
      </c>
      <c r="AV804" s="4" t="str">
        <f>IFERROR(VLOOKUP(AU804,$A:$N,13,0),"")</f>
        <v/>
      </c>
      <c r="AW804" s="4" t="str">
        <f ca="1"/>
        <v/>
      </c>
      <c r="AX804" s="4" t="str">
        <f ca="1"/>
        <v/>
      </c>
      <c r="AY804" s="4" t="str">
        <f ca="1">IFERROR(VLOOKUP(AW804,$A:$C,4,0),"")</f>
        <v/>
      </c>
    </row>
    <row r="805" spans="1:5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 s="20"/>
      <c r="Q805" s="4" t="str" cm="1">
        <f t="array" ref="Q805">IFERROR(INDEX($A$4:$N$1000,SMALL(IF((INDEX(MID($A$4:$N$1000,1,2),,11)&lt;&gt;"NN")*(INDEX($A$4:$N$1000,,13)&gt;=100)*(INDEX($A$4:$N$1000,,13)&lt;&gt;""),MATCH(ROW($A$4:$N$1000),ROW($A$4:$N$1000)),""),ROWS($A$4:A805)),COLUMNS($A$1:A802)),"")</f>
        <v/>
      </c>
      <c r="R805" s="4" t="str">
        <f>IFERROR(VLOOKUP(Q805,$A:$N,13,0),"")</f>
        <v/>
      </c>
      <c r="S805" s="4" t="str">
        <f ca="1"/>
        <v/>
      </c>
      <c r="T805" s="4" t="str">
        <f ca="1"/>
        <v/>
      </c>
      <c r="U805" s="4" t="str">
        <f t="shared" ca="1" si="67"/>
        <v/>
      </c>
      <c r="X805" s="4" t="str">
        <f>IFERROR(VLOOKUP(V805,$A:$C,4,0),"")</f>
        <v/>
      </c>
      <c r="AA805" s="4" t="str">
        <f t="shared" si="68"/>
        <v/>
      </c>
      <c r="AB805" s="8" t="str" cm="1">
        <f t="array" ref="AB805">IFERROR(INDEX($A$4:$N$1000,SMALL(IF((INDEX(MID($A$4:$N$1000,1,2),,11)&lt;&gt;"NN")*(INDEX($A$4:$N$1000,,13)&gt;=50)*(INDEX($A$4:$N$1000,,13)&lt;100)*(INDEX($A$4:$N$1000,,13)&lt;&gt;""),MATCH(ROW($A$4:$N$1000),ROW($A$4:$N$1000)),""),ROWS($A$4:A805)),COLUMNS($A$1:A802)),"")</f>
        <v/>
      </c>
      <c r="AC805" s="4" t="str">
        <f>IFERROR(VLOOKUP(AB805,$A:$N,13,0),"")</f>
        <v/>
      </c>
      <c r="AD805" s="4" t="str">
        <f ca="1"/>
        <v/>
      </c>
      <c r="AE805" s="4" t="str">
        <f ca="1"/>
        <v/>
      </c>
      <c r="AF805" s="4" t="str">
        <f t="shared" ca="1" si="69"/>
        <v/>
      </c>
      <c r="AI805" s="4" t="str">
        <f>IFERROR(VLOOKUP(AG805,$A:$C,4,0),"")</f>
        <v/>
      </c>
      <c r="AL805" s="4" t="str">
        <f>IFERROR(VLOOKUP(AJ805,$A:$C,4,0),"")</f>
        <v/>
      </c>
      <c r="AM805" s="8" t="str" cm="1">
        <f t="array" ref="AM805">IFERROR(INDEX($A$4:$N$1000,SMALL(IF((INDEX(MID($A$4:$N$1000,1,2),,11)&lt;&gt;"NN")*(INDEX($A$4:$N$1000,,13)&gt;=0)*(INDEX($A$4:$N$1000,,13)&lt;50)*(INDEX($A$4:$N$1000,,13)&lt;&gt;""),MATCH(ROW($A$4:$N$1000),ROW($A$4:$N$1000)),""),ROWS($A$4:A805)),COLUMNS($A$1:A802)),"")</f>
        <v/>
      </c>
      <c r="AN805" s="4" t="str">
        <f>IFERROR(VLOOKUP(AM805,$A:$N,13,0),"")</f>
        <v/>
      </c>
      <c r="AO805" s="4" t="str">
        <f ca="1"/>
        <v/>
      </c>
      <c r="AP805" s="4" t="str">
        <f ca="1"/>
        <v/>
      </c>
      <c r="AQ805" s="4" t="str">
        <f t="shared" ca="1" si="70"/>
        <v/>
      </c>
      <c r="AT805" s="4" t="str">
        <f>IFERROR(VLOOKUP(AR805,$A:$C,4,0),"")</f>
        <v/>
      </c>
      <c r="AU805" s="8" t="str" cm="1">
        <f t="array" ref="AU805">IFERROR(INDEX($A$4:$N$1000,SMALL(IF((INDEX(MID($A$4:$N$1000,1,2),,11)="NN")*(INDEX($A$4:$N$1000,,13)&gt;=0)*(INDEX($A$4:$N$1000,,13)&lt;&gt;""),MATCH(ROW($A$4:$N$1000),ROW($A$4:$N$1000)),""),ROWS($A$4:A805)),COLUMNS($A$1:A802)),"")</f>
        <v/>
      </c>
      <c r="AV805" s="4" t="str">
        <f>IFERROR(VLOOKUP(AU805,$A:$N,13,0),"")</f>
        <v/>
      </c>
      <c r="AW805" s="4" t="str">
        <f ca="1"/>
        <v/>
      </c>
      <c r="AX805" s="4" t="str">
        <f ca="1"/>
        <v/>
      </c>
      <c r="AY805" s="4" t="str">
        <f ca="1">IFERROR(VLOOKUP(AW805,$A:$C,4,0),"")</f>
        <v/>
      </c>
    </row>
    <row r="806" spans="1:5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 s="20"/>
      <c r="Q806" s="4" t="str" cm="1">
        <f t="array" ref="Q806">IFERROR(INDEX($A$4:$N$1000,SMALL(IF((INDEX(MID($A$4:$N$1000,1,2),,11)&lt;&gt;"NN")*(INDEX($A$4:$N$1000,,13)&gt;=100)*(INDEX($A$4:$N$1000,,13)&lt;&gt;""),MATCH(ROW($A$4:$N$1000),ROW($A$4:$N$1000)),""),ROWS($A$4:A806)),COLUMNS($A$1:A803)),"")</f>
        <v/>
      </c>
      <c r="R806" s="4" t="str">
        <f>IFERROR(VLOOKUP(Q806,$A:$N,13,0),"")</f>
        <v/>
      </c>
      <c r="S806" s="4" t="str">
        <f ca="1"/>
        <v/>
      </c>
      <c r="T806" s="4" t="str">
        <f ca="1"/>
        <v/>
      </c>
      <c r="U806" s="4" t="str">
        <f t="shared" ca="1" si="67"/>
        <v/>
      </c>
      <c r="X806" s="4" t="str">
        <f>IFERROR(VLOOKUP(V806,$A:$C,4,0),"")</f>
        <v/>
      </c>
      <c r="AA806" s="4" t="str">
        <f t="shared" si="68"/>
        <v/>
      </c>
      <c r="AB806" s="8" t="str" cm="1">
        <f t="array" ref="AB806">IFERROR(INDEX($A$4:$N$1000,SMALL(IF((INDEX(MID($A$4:$N$1000,1,2),,11)&lt;&gt;"NN")*(INDEX($A$4:$N$1000,,13)&gt;=50)*(INDEX($A$4:$N$1000,,13)&lt;100)*(INDEX($A$4:$N$1000,,13)&lt;&gt;""),MATCH(ROW($A$4:$N$1000),ROW($A$4:$N$1000)),""),ROWS($A$4:A806)),COLUMNS($A$1:A803)),"")</f>
        <v/>
      </c>
      <c r="AC806" s="4" t="str">
        <f>IFERROR(VLOOKUP(AB806,$A:$N,13,0),"")</f>
        <v/>
      </c>
      <c r="AD806" s="4" t="str">
        <f ca="1"/>
        <v/>
      </c>
      <c r="AE806" s="4" t="str">
        <f ca="1"/>
        <v/>
      </c>
      <c r="AF806" s="4" t="str">
        <f t="shared" ca="1" si="69"/>
        <v/>
      </c>
      <c r="AI806" s="4" t="str">
        <f>IFERROR(VLOOKUP(AG806,$A:$C,4,0),"")</f>
        <v/>
      </c>
      <c r="AL806" s="4" t="str">
        <f>IFERROR(VLOOKUP(AJ806,$A:$C,4,0),"")</f>
        <v/>
      </c>
      <c r="AM806" s="8" t="str" cm="1">
        <f t="array" ref="AM806">IFERROR(INDEX($A$4:$N$1000,SMALL(IF((INDEX(MID($A$4:$N$1000,1,2),,11)&lt;&gt;"NN")*(INDEX($A$4:$N$1000,,13)&gt;=0)*(INDEX($A$4:$N$1000,,13)&lt;50)*(INDEX($A$4:$N$1000,,13)&lt;&gt;""),MATCH(ROW($A$4:$N$1000),ROW($A$4:$N$1000)),""),ROWS($A$4:A806)),COLUMNS($A$1:A803)),"")</f>
        <v/>
      </c>
      <c r="AN806" s="4" t="str">
        <f>IFERROR(VLOOKUP(AM806,$A:$N,13,0),"")</f>
        <v/>
      </c>
      <c r="AO806" s="4" t="str">
        <f ca="1"/>
        <v/>
      </c>
      <c r="AP806" s="4" t="str">
        <f ca="1"/>
        <v/>
      </c>
      <c r="AQ806" s="4" t="str">
        <f t="shared" ca="1" si="70"/>
        <v/>
      </c>
      <c r="AT806" s="4" t="str">
        <f>IFERROR(VLOOKUP(AR806,$A:$C,4,0),"")</f>
        <v/>
      </c>
      <c r="AU806" s="8" t="str" cm="1">
        <f t="array" ref="AU806">IFERROR(INDEX($A$4:$N$1000,SMALL(IF((INDEX(MID($A$4:$N$1000,1,2),,11)="NN")*(INDEX($A$4:$N$1000,,13)&gt;=0)*(INDEX($A$4:$N$1000,,13)&lt;&gt;""),MATCH(ROW($A$4:$N$1000),ROW($A$4:$N$1000)),""),ROWS($A$4:A806)),COLUMNS($A$1:A803)),"")</f>
        <v/>
      </c>
      <c r="AV806" s="4" t="str">
        <f>IFERROR(VLOOKUP(AU806,$A:$N,13,0),"")</f>
        <v/>
      </c>
      <c r="AW806" s="4" t="str">
        <f ca="1"/>
        <v/>
      </c>
      <c r="AX806" s="4" t="str">
        <f ca="1"/>
        <v/>
      </c>
      <c r="AY806" s="4" t="str">
        <f ca="1">IFERROR(VLOOKUP(AW806,$A:$C,4,0),"")</f>
        <v/>
      </c>
    </row>
    <row r="807" spans="1:5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 s="20"/>
      <c r="Q807" s="4" t="str" cm="1">
        <f t="array" ref="Q807">IFERROR(INDEX($A$4:$N$1000,SMALL(IF((INDEX(MID($A$4:$N$1000,1,2),,11)&lt;&gt;"NN")*(INDEX($A$4:$N$1000,,13)&gt;=100)*(INDEX($A$4:$N$1000,,13)&lt;&gt;""),MATCH(ROW($A$4:$N$1000),ROW($A$4:$N$1000)),""),ROWS($A$4:A807)),COLUMNS($A$1:A804)),"")</f>
        <v/>
      </c>
      <c r="R807" s="4" t="str">
        <f>IFERROR(VLOOKUP(Q807,$A:$N,13,0),"")</f>
        <v/>
      </c>
      <c r="S807" s="4" t="str">
        <f ca="1"/>
        <v/>
      </c>
      <c r="T807" s="4" t="str">
        <f ca="1"/>
        <v/>
      </c>
      <c r="U807" s="4" t="str">
        <f t="shared" ca="1" si="67"/>
        <v/>
      </c>
      <c r="X807" s="4" t="str">
        <f>IFERROR(VLOOKUP(V807,$A:$C,4,0),"")</f>
        <v/>
      </c>
      <c r="AA807" s="4" t="str">
        <f t="shared" si="68"/>
        <v/>
      </c>
      <c r="AB807" s="8" t="str" cm="1">
        <f t="array" ref="AB807">IFERROR(INDEX($A$4:$N$1000,SMALL(IF((INDEX(MID($A$4:$N$1000,1,2),,11)&lt;&gt;"NN")*(INDEX($A$4:$N$1000,,13)&gt;=50)*(INDEX($A$4:$N$1000,,13)&lt;100)*(INDEX($A$4:$N$1000,,13)&lt;&gt;""),MATCH(ROW($A$4:$N$1000),ROW($A$4:$N$1000)),""),ROWS($A$4:A807)),COLUMNS($A$1:A804)),"")</f>
        <v/>
      </c>
      <c r="AC807" s="4" t="str">
        <f>IFERROR(VLOOKUP(AB807,$A:$N,13,0),"")</f>
        <v/>
      </c>
      <c r="AD807" s="4" t="str">
        <f ca="1"/>
        <v/>
      </c>
      <c r="AE807" s="4" t="str">
        <f ca="1"/>
        <v/>
      </c>
      <c r="AF807" s="4" t="str">
        <f t="shared" ca="1" si="69"/>
        <v/>
      </c>
      <c r="AI807" s="4" t="str">
        <f>IFERROR(VLOOKUP(AG807,$A:$C,4,0),"")</f>
        <v/>
      </c>
      <c r="AL807" s="4" t="str">
        <f>IFERROR(VLOOKUP(AJ807,$A:$C,4,0),"")</f>
        <v/>
      </c>
      <c r="AM807" s="8" t="str" cm="1">
        <f t="array" ref="AM807">IFERROR(INDEX($A$4:$N$1000,SMALL(IF((INDEX(MID($A$4:$N$1000,1,2),,11)&lt;&gt;"NN")*(INDEX($A$4:$N$1000,,13)&gt;=0)*(INDEX($A$4:$N$1000,,13)&lt;50)*(INDEX($A$4:$N$1000,,13)&lt;&gt;""),MATCH(ROW($A$4:$N$1000),ROW($A$4:$N$1000)),""),ROWS($A$4:A807)),COLUMNS($A$1:A804)),"")</f>
        <v/>
      </c>
      <c r="AN807" s="4" t="str">
        <f>IFERROR(VLOOKUP(AM807,$A:$N,13,0),"")</f>
        <v/>
      </c>
      <c r="AO807" s="4" t="str">
        <f ca="1"/>
        <v/>
      </c>
      <c r="AP807" s="4" t="str">
        <f ca="1"/>
        <v/>
      </c>
      <c r="AQ807" s="4" t="str">
        <f t="shared" ca="1" si="70"/>
        <v/>
      </c>
      <c r="AT807" s="4" t="str">
        <f>IFERROR(VLOOKUP(AR807,$A:$C,4,0),"")</f>
        <v/>
      </c>
      <c r="AU807" s="8" t="str" cm="1">
        <f t="array" ref="AU807">IFERROR(INDEX($A$4:$N$1000,SMALL(IF((INDEX(MID($A$4:$N$1000,1,2),,11)="NN")*(INDEX($A$4:$N$1000,,13)&gt;=0)*(INDEX($A$4:$N$1000,,13)&lt;&gt;""),MATCH(ROW($A$4:$N$1000),ROW($A$4:$N$1000)),""),ROWS($A$4:A807)),COLUMNS($A$1:A804)),"")</f>
        <v/>
      </c>
      <c r="AV807" s="4" t="str">
        <f>IFERROR(VLOOKUP(AU807,$A:$N,13,0),"")</f>
        <v/>
      </c>
      <c r="AW807" s="4" t="str">
        <f ca="1"/>
        <v/>
      </c>
      <c r="AX807" s="4" t="str">
        <f ca="1"/>
        <v/>
      </c>
      <c r="AY807" s="4" t="str">
        <f ca="1">IFERROR(VLOOKUP(AW807,$A:$C,4,0),"")</f>
        <v/>
      </c>
    </row>
    <row r="808" spans="1:5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 s="20"/>
      <c r="Q808" s="4" t="str" cm="1">
        <f t="array" ref="Q808">IFERROR(INDEX($A$4:$N$1000,SMALL(IF((INDEX(MID($A$4:$N$1000,1,2),,11)&lt;&gt;"NN")*(INDEX($A$4:$N$1000,,13)&gt;=100)*(INDEX($A$4:$N$1000,,13)&lt;&gt;""),MATCH(ROW($A$4:$N$1000),ROW($A$4:$N$1000)),""),ROWS($A$4:A808)),COLUMNS($A$1:A805)),"")</f>
        <v/>
      </c>
      <c r="R808" s="4" t="str">
        <f>IFERROR(VLOOKUP(Q808,$A:$N,13,0),"")</f>
        <v/>
      </c>
      <c r="S808" s="4" t="str">
        <f ca="1"/>
        <v/>
      </c>
      <c r="T808" s="4" t="str">
        <f ca="1"/>
        <v/>
      </c>
      <c r="U808" s="4" t="str">
        <f t="shared" ca="1" si="67"/>
        <v/>
      </c>
      <c r="X808" s="4" t="str">
        <f>IFERROR(VLOOKUP(V808,$A:$C,4,0),"")</f>
        <v/>
      </c>
      <c r="AA808" s="4" t="str">
        <f t="shared" si="68"/>
        <v/>
      </c>
      <c r="AB808" s="8" t="str" cm="1">
        <f t="array" ref="AB808">IFERROR(INDEX($A$4:$N$1000,SMALL(IF((INDEX(MID($A$4:$N$1000,1,2),,11)&lt;&gt;"NN")*(INDEX($A$4:$N$1000,,13)&gt;=50)*(INDEX($A$4:$N$1000,,13)&lt;100)*(INDEX($A$4:$N$1000,,13)&lt;&gt;""),MATCH(ROW($A$4:$N$1000),ROW($A$4:$N$1000)),""),ROWS($A$4:A808)),COLUMNS($A$1:A805)),"")</f>
        <v/>
      </c>
      <c r="AC808" s="4" t="str">
        <f>IFERROR(VLOOKUP(AB808,$A:$N,13,0),"")</f>
        <v/>
      </c>
      <c r="AD808" s="4" t="str">
        <f ca="1"/>
        <v/>
      </c>
      <c r="AE808" s="4" t="str">
        <f ca="1"/>
        <v/>
      </c>
      <c r="AF808" s="4" t="str">
        <f t="shared" ca="1" si="69"/>
        <v/>
      </c>
      <c r="AI808" s="4" t="str">
        <f>IFERROR(VLOOKUP(AG808,$A:$C,4,0),"")</f>
        <v/>
      </c>
      <c r="AL808" s="4" t="str">
        <f>IFERROR(VLOOKUP(AJ808,$A:$C,4,0),"")</f>
        <v/>
      </c>
      <c r="AM808" s="8" t="str" cm="1">
        <f t="array" ref="AM808">IFERROR(INDEX($A$4:$N$1000,SMALL(IF((INDEX(MID($A$4:$N$1000,1,2),,11)&lt;&gt;"NN")*(INDEX($A$4:$N$1000,,13)&gt;=0)*(INDEX($A$4:$N$1000,,13)&lt;50)*(INDEX($A$4:$N$1000,,13)&lt;&gt;""),MATCH(ROW($A$4:$N$1000),ROW($A$4:$N$1000)),""),ROWS($A$4:A808)),COLUMNS($A$1:A805)),"")</f>
        <v/>
      </c>
      <c r="AN808" s="4" t="str">
        <f>IFERROR(VLOOKUP(AM808,$A:$N,13,0),"")</f>
        <v/>
      </c>
      <c r="AO808" s="4" t="str">
        <f ca="1"/>
        <v/>
      </c>
      <c r="AP808" s="4" t="str">
        <f ca="1"/>
        <v/>
      </c>
      <c r="AQ808" s="4" t="str">
        <f t="shared" ca="1" si="70"/>
        <v/>
      </c>
      <c r="AT808" s="4" t="str">
        <f>IFERROR(VLOOKUP(AR808,$A:$C,4,0),"")</f>
        <v/>
      </c>
      <c r="AU808" s="8" t="str" cm="1">
        <f t="array" ref="AU808">IFERROR(INDEX($A$4:$N$1000,SMALL(IF((INDEX(MID($A$4:$N$1000,1,2),,11)="NN")*(INDEX($A$4:$N$1000,,13)&gt;=0)*(INDEX($A$4:$N$1000,,13)&lt;&gt;""),MATCH(ROW($A$4:$N$1000),ROW($A$4:$N$1000)),""),ROWS($A$4:A808)),COLUMNS($A$1:A805)),"")</f>
        <v/>
      </c>
      <c r="AV808" s="4" t="str">
        <f>IFERROR(VLOOKUP(AU808,$A:$N,13,0),"")</f>
        <v/>
      </c>
      <c r="AW808" s="4" t="str">
        <f ca="1"/>
        <v/>
      </c>
      <c r="AX808" s="4" t="str">
        <f ca="1"/>
        <v/>
      </c>
      <c r="AY808" s="4" t="str">
        <f ca="1">IFERROR(VLOOKUP(AW808,$A:$C,4,0),"")</f>
        <v/>
      </c>
    </row>
    <row r="809" spans="1:5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 s="20"/>
      <c r="Q809" s="4" t="str" cm="1">
        <f t="array" ref="Q809">IFERROR(INDEX($A$4:$N$1000,SMALL(IF((INDEX(MID($A$4:$N$1000,1,2),,11)&lt;&gt;"NN")*(INDEX($A$4:$N$1000,,13)&gt;=100)*(INDEX($A$4:$N$1000,,13)&lt;&gt;""),MATCH(ROW($A$4:$N$1000),ROW($A$4:$N$1000)),""),ROWS($A$4:A809)),COLUMNS($A$1:A806)),"")</f>
        <v/>
      </c>
      <c r="R809" s="4" t="str">
        <f>IFERROR(VLOOKUP(Q809,$A:$N,13,0),"")</f>
        <v/>
      </c>
      <c r="S809" s="4" t="str">
        <f ca="1"/>
        <v/>
      </c>
      <c r="T809" s="4" t="str">
        <f ca="1"/>
        <v/>
      </c>
      <c r="U809" s="4" t="str">
        <f t="shared" ca="1" si="67"/>
        <v/>
      </c>
      <c r="X809" s="4" t="str">
        <f>IFERROR(VLOOKUP(V809,$A:$C,4,0),"")</f>
        <v/>
      </c>
      <c r="AA809" s="4" t="str">
        <f t="shared" si="68"/>
        <v/>
      </c>
      <c r="AB809" s="8" t="str" cm="1">
        <f t="array" ref="AB809">IFERROR(INDEX($A$4:$N$1000,SMALL(IF((INDEX(MID($A$4:$N$1000,1,2),,11)&lt;&gt;"NN")*(INDEX($A$4:$N$1000,,13)&gt;=50)*(INDEX($A$4:$N$1000,,13)&lt;100)*(INDEX($A$4:$N$1000,,13)&lt;&gt;""),MATCH(ROW($A$4:$N$1000),ROW($A$4:$N$1000)),""),ROWS($A$4:A809)),COLUMNS($A$1:A806)),"")</f>
        <v/>
      </c>
      <c r="AC809" s="4" t="str">
        <f>IFERROR(VLOOKUP(AB809,$A:$N,13,0),"")</f>
        <v/>
      </c>
      <c r="AD809" s="4" t="str">
        <f ca="1"/>
        <v/>
      </c>
      <c r="AE809" s="4" t="str">
        <f ca="1"/>
        <v/>
      </c>
      <c r="AF809" s="4" t="str">
        <f t="shared" ca="1" si="69"/>
        <v/>
      </c>
      <c r="AI809" s="4" t="str">
        <f>IFERROR(VLOOKUP(AG809,$A:$C,4,0),"")</f>
        <v/>
      </c>
      <c r="AL809" s="4" t="str">
        <f>IFERROR(VLOOKUP(AJ809,$A:$C,4,0),"")</f>
        <v/>
      </c>
      <c r="AM809" s="8" t="str" cm="1">
        <f t="array" ref="AM809">IFERROR(INDEX($A$4:$N$1000,SMALL(IF((INDEX(MID($A$4:$N$1000,1,2),,11)&lt;&gt;"NN")*(INDEX($A$4:$N$1000,,13)&gt;=0)*(INDEX($A$4:$N$1000,,13)&lt;50)*(INDEX($A$4:$N$1000,,13)&lt;&gt;""),MATCH(ROW($A$4:$N$1000),ROW($A$4:$N$1000)),""),ROWS($A$4:A809)),COLUMNS($A$1:A806)),"")</f>
        <v/>
      </c>
      <c r="AN809" s="4" t="str">
        <f>IFERROR(VLOOKUP(AM809,$A:$N,13,0),"")</f>
        <v/>
      </c>
      <c r="AO809" s="4" t="str">
        <f ca="1"/>
        <v/>
      </c>
      <c r="AP809" s="4" t="str">
        <f ca="1"/>
        <v/>
      </c>
      <c r="AQ809" s="4" t="str">
        <f t="shared" ca="1" si="70"/>
        <v/>
      </c>
      <c r="AT809" s="4" t="str">
        <f>IFERROR(VLOOKUP(AR809,$A:$C,4,0),"")</f>
        <v/>
      </c>
      <c r="AU809" s="8" t="str" cm="1">
        <f t="array" ref="AU809">IFERROR(INDEX($A$4:$N$1000,SMALL(IF((INDEX(MID($A$4:$N$1000,1,2),,11)="NN")*(INDEX($A$4:$N$1000,,13)&gt;=0)*(INDEX($A$4:$N$1000,,13)&lt;&gt;""),MATCH(ROW($A$4:$N$1000),ROW($A$4:$N$1000)),""),ROWS($A$4:A809)),COLUMNS($A$1:A806)),"")</f>
        <v/>
      </c>
      <c r="AV809" s="4" t="str">
        <f>IFERROR(VLOOKUP(AU809,$A:$N,13,0),"")</f>
        <v/>
      </c>
      <c r="AW809" s="4" t="str">
        <f ca="1"/>
        <v/>
      </c>
      <c r="AX809" s="4" t="str">
        <f ca="1"/>
        <v/>
      </c>
      <c r="AY809" s="4" t="str">
        <f ca="1">IFERROR(VLOOKUP(AW809,$A:$C,4,0),"")</f>
        <v/>
      </c>
    </row>
    <row r="810" spans="1:5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 s="20"/>
      <c r="Q810" s="4" t="str" cm="1">
        <f t="array" ref="Q810">IFERROR(INDEX($A$4:$N$1000,SMALL(IF((INDEX(MID($A$4:$N$1000,1,2),,11)&lt;&gt;"NN")*(INDEX($A$4:$N$1000,,13)&gt;=100)*(INDEX($A$4:$N$1000,,13)&lt;&gt;""),MATCH(ROW($A$4:$N$1000),ROW($A$4:$N$1000)),""),ROWS($A$4:A810)),COLUMNS($A$1:A807)),"")</f>
        <v/>
      </c>
      <c r="R810" s="4" t="str">
        <f>IFERROR(VLOOKUP(Q810,$A:$N,13,0),"")</f>
        <v/>
      </c>
      <c r="S810" s="4" t="str">
        <f ca="1"/>
        <v/>
      </c>
      <c r="T810" s="4" t="str">
        <f ca="1"/>
        <v/>
      </c>
      <c r="U810" s="4" t="str">
        <f t="shared" ca="1" si="67"/>
        <v/>
      </c>
      <c r="X810" s="4" t="str">
        <f>IFERROR(VLOOKUP(V810,$A:$C,4,0),"")</f>
        <v/>
      </c>
      <c r="AA810" s="4" t="str">
        <f t="shared" si="68"/>
        <v/>
      </c>
      <c r="AB810" s="8" t="str" cm="1">
        <f t="array" ref="AB810">IFERROR(INDEX($A$4:$N$1000,SMALL(IF((INDEX(MID($A$4:$N$1000,1,2),,11)&lt;&gt;"NN")*(INDEX($A$4:$N$1000,,13)&gt;=50)*(INDEX($A$4:$N$1000,,13)&lt;100)*(INDEX($A$4:$N$1000,,13)&lt;&gt;""),MATCH(ROW($A$4:$N$1000),ROW($A$4:$N$1000)),""),ROWS($A$4:A810)),COLUMNS($A$1:A807)),"")</f>
        <v/>
      </c>
      <c r="AC810" s="4" t="str">
        <f>IFERROR(VLOOKUP(AB810,$A:$N,13,0),"")</f>
        <v/>
      </c>
      <c r="AD810" s="4" t="str">
        <f ca="1"/>
        <v/>
      </c>
      <c r="AE810" s="4" t="str">
        <f ca="1"/>
        <v/>
      </c>
      <c r="AF810" s="4" t="str">
        <f t="shared" ca="1" si="69"/>
        <v/>
      </c>
      <c r="AI810" s="4" t="str">
        <f>IFERROR(VLOOKUP(AG810,$A:$C,4,0),"")</f>
        <v/>
      </c>
      <c r="AL810" s="4" t="str">
        <f>IFERROR(VLOOKUP(AJ810,$A:$C,4,0),"")</f>
        <v/>
      </c>
      <c r="AM810" s="8" t="str" cm="1">
        <f t="array" ref="AM810">IFERROR(INDEX($A$4:$N$1000,SMALL(IF((INDEX(MID($A$4:$N$1000,1,2),,11)&lt;&gt;"NN")*(INDEX($A$4:$N$1000,,13)&gt;=0)*(INDEX($A$4:$N$1000,,13)&lt;50)*(INDEX($A$4:$N$1000,,13)&lt;&gt;""),MATCH(ROW($A$4:$N$1000),ROW($A$4:$N$1000)),""),ROWS($A$4:A810)),COLUMNS($A$1:A807)),"")</f>
        <v/>
      </c>
      <c r="AN810" s="4" t="str">
        <f>IFERROR(VLOOKUP(AM810,$A:$N,13,0),"")</f>
        <v/>
      </c>
      <c r="AO810" s="4" t="str">
        <f ca="1"/>
        <v/>
      </c>
      <c r="AP810" s="4" t="str">
        <f ca="1"/>
        <v/>
      </c>
      <c r="AQ810" s="4" t="str">
        <f t="shared" ca="1" si="70"/>
        <v/>
      </c>
      <c r="AT810" s="4" t="str">
        <f>IFERROR(VLOOKUP(AR810,$A:$C,4,0),"")</f>
        <v/>
      </c>
      <c r="AU810" s="8" t="str" cm="1">
        <f t="array" ref="AU810">IFERROR(INDEX($A$4:$N$1000,SMALL(IF((INDEX(MID($A$4:$N$1000,1,2),,11)="NN")*(INDEX($A$4:$N$1000,,13)&gt;=0)*(INDEX($A$4:$N$1000,,13)&lt;&gt;""),MATCH(ROW($A$4:$N$1000),ROW($A$4:$N$1000)),""),ROWS($A$4:A810)),COLUMNS($A$1:A807)),"")</f>
        <v/>
      </c>
      <c r="AV810" s="4" t="str">
        <f>IFERROR(VLOOKUP(AU810,$A:$N,13,0),"")</f>
        <v/>
      </c>
      <c r="AW810" s="4" t="str">
        <f ca="1"/>
        <v/>
      </c>
      <c r="AX810" s="4" t="str">
        <f ca="1"/>
        <v/>
      </c>
      <c r="AY810" s="4" t="str">
        <f ca="1">IFERROR(VLOOKUP(AW810,$A:$C,4,0),"")</f>
        <v/>
      </c>
    </row>
    <row r="811" spans="1:5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 s="20"/>
      <c r="Q811" s="4" t="str" cm="1">
        <f t="array" ref="Q811">IFERROR(INDEX($A$4:$N$1000,SMALL(IF((INDEX(MID($A$4:$N$1000,1,2),,11)&lt;&gt;"NN")*(INDEX($A$4:$N$1000,,13)&gt;=100)*(INDEX($A$4:$N$1000,,13)&lt;&gt;""),MATCH(ROW($A$4:$N$1000),ROW($A$4:$N$1000)),""),ROWS($A$4:A811)),COLUMNS($A$1:A808)),"")</f>
        <v/>
      </c>
      <c r="R811" s="4" t="str">
        <f>IFERROR(VLOOKUP(Q811,$A:$N,13,0),"")</f>
        <v/>
      </c>
      <c r="S811" s="4" t="str">
        <f ca="1"/>
        <v/>
      </c>
      <c r="T811" s="4" t="str">
        <f ca="1"/>
        <v/>
      </c>
      <c r="U811" s="4" t="str">
        <f t="shared" ca="1" si="67"/>
        <v/>
      </c>
      <c r="X811" s="4" t="str">
        <f>IFERROR(VLOOKUP(V811,$A:$C,4,0),"")</f>
        <v/>
      </c>
      <c r="AA811" s="4" t="str">
        <f t="shared" si="68"/>
        <v/>
      </c>
      <c r="AB811" s="8" t="str" cm="1">
        <f t="array" ref="AB811">IFERROR(INDEX($A$4:$N$1000,SMALL(IF((INDEX(MID($A$4:$N$1000,1,2),,11)&lt;&gt;"NN")*(INDEX($A$4:$N$1000,,13)&gt;=50)*(INDEX($A$4:$N$1000,,13)&lt;100)*(INDEX($A$4:$N$1000,,13)&lt;&gt;""),MATCH(ROW($A$4:$N$1000),ROW($A$4:$N$1000)),""),ROWS($A$4:A811)),COLUMNS($A$1:A808)),"")</f>
        <v/>
      </c>
      <c r="AC811" s="4" t="str">
        <f>IFERROR(VLOOKUP(AB811,$A:$N,13,0),"")</f>
        <v/>
      </c>
      <c r="AD811" s="4" t="str">
        <f ca="1"/>
        <v/>
      </c>
      <c r="AE811" s="4" t="str">
        <f ca="1"/>
        <v/>
      </c>
      <c r="AF811" s="4" t="str">
        <f t="shared" ca="1" si="69"/>
        <v/>
      </c>
      <c r="AI811" s="4" t="str">
        <f>IFERROR(VLOOKUP(AG811,$A:$C,4,0),"")</f>
        <v/>
      </c>
      <c r="AL811" s="4" t="str">
        <f>IFERROR(VLOOKUP(AJ811,$A:$C,4,0),"")</f>
        <v/>
      </c>
      <c r="AM811" s="8" t="str" cm="1">
        <f t="array" ref="AM811">IFERROR(INDEX($A$4:$N$1000,SMALL(IF((INDEX(MID($A$4:$N$1000,1,2),,11)&lt;&gt;"NN")*(INDEX($A$4:$N$1000,,13)&gt;=0)*(INDEX($A$4:$N$1000,,13)&lt;50)*(INDEX($A$4:$N$1000,,13)&lt;&gt;""),MATCH(ROW($A$4:$N$1000),ROW($A$4:$N$1000)),""),ROWS($A$4:A811)),COLUMNS($A$1:A808)),"")</f>
        <v/>
      </c>
      <c r="AN811" s="4" t="str">
        <f>IFERROR(VLOOKUP(AM811,$A:$N,13,0),"")</f>
        <v/>
      </c>
      <c r="AO811" s="4" t="str">
        <f ca="1"/>
        <v/>
      </c>
      <c r="AP811" s="4" t="str">
        <f ca="1"/>
        <v/>
      </c>
      <c r="AQ811" s="4" t="str">
        <f t="shared" ca="1" si="70"/>
        <v/>
      </c>
      <c r="AT811" s="4" t="str">
        <f>IFERROR(VLOOKUP(AR811,$A:$C,4,0),"")</f>
        <v/>
      </c>
      <c r="AU811" s="8" t="str" cm="1">
        <f t="array" ref="AU811">IFERROR(INDEX($A$4:$N$1000,SMALL(IF((INDEX(MID($A$4:$N$1000,1,2),,11)="NN")*(INDEX($A$4:$N$1000,,13)&gt;=0)*(INDEX($A$4:$N$1000,,13)&lt;&gt;""),MATCH(ROW($A$4:$N$1000),ROW($A$4:$N$1000)),""),ROWS($A$4:A811)),COLUMNS($A$1:A808)),"")</f>
        <v/>
      </c>
      <c r="AV811" s="4" t="str">
        <f>IFERROR(VLOOKUP(AU811,$A:$N,13,0),"")</f>
        <v/>
      </c>
      <c r="AW811" s="4" t="str">
        <f ca="1"/>
        <v/>
      </c>
      <c r="AX811" s="4" t="str">
        <f ca="1"/>
        <v/>
      </c>
      <c r="AY811" s="4" t="str">
        <f ca="1">IFERROR(VLOOKUP(AW811,$A:$C,4,0),"")</f>
        <v/>
      </c>
    </row>
    <row r="812" spans="1:5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 s="20"/>
      <c r="Q812" s="4" t="str" cm="1">
        <f t="array" ref="Q812">IFERROR(INDEX($A$4:$N$1000,SMALL(IF((INDEX(MID($A$4:$N$1000,1,2),,11)&lt;&gt;"NN")*(INDEX($A$4:$N$1000,,13)&gt;=100)*(INDEX($A$4:$N$1000,,13)&lt;&gt;""),MATCH(ROW($A$4:$N$1000),ROW($A$4:$N$1000)),""),ROWS($A$4:A812)),COLUMNS($A$1:A809)),"")</f>
        <v/>
      </c>
      <c r="R812" s="4" t="str">
        <f>IFERROR(VLOOKUP(Q812,$A:$N,13,0),"")</f>
        <v/>
      </c>
      <c r="S812" s="4" t="str">
        <f ca="1"/>
        <v/>
      </c>
      <c r="T812" s="4" t="str">
        <f ca="1"/>
        <v/>
      </c>
      <c r="U812" s="4" t="str">
        <f t="shared" ca="1" si="67"/>
        <v/>
      </c>
      <c r="X812" s="4" t="str">
        <f>IFERROR(VLOOKUP(V812,$A:$C,4,0),"")</f>
        <v/>
      </c>
      <c r="AA812" s="4" t="str">
        <f t="shared" si="68"/>
        <v/>
      </c>
      <c r="AB812" s="8" t="str" cm="1">
        <f t="array" ref="AB812">IFERROR(INDEX($A$4:$N$1000,SMALL(IF((INDEX(MID($A$4:$N$1000,1,2),,11)&lt;&gt;"NN")*(INDEX($A$4:$N$1000,,13)&gt;=50)*(INDEX($A$4:$N$1000,,13)&lt;100)*(INDEX($A$4:$N$1000,,13)&lt;&gt;""),MATCH(ROW($A$4:$N$1000),ROW($A$4:$N$1000)),""),ROWS($A$4:A812)),COLUMNS($A$1:A809)),"")</f>
        <v/>
      </c>
      <c r="AC812" s="4" t="str">
        <f>IFERROR(VLOOKUP(AB812,$A:$N,13,0),"")</f>
        <v/>
      </c>
      <c r="AD812" s="4" t="str">
        <f ca="1"/>
        <v/>
      </c>
      <c r="AE812" s="4" t="str">
        <f ca="1"/>
        <v/>
      </c>
      <c r="AF812" s="4" t="str">
        <f t="shared" ca="1" si="69"/>
        <v/>
      </c>
      <c r="AI812" s="4" t="str">
        <f>IFERROR(VLOOKUP(AG812,$A:$C,4,0),"")</f>
        <v/>
      </c>
      <c r="AL812" s="4" t="str">
        <f>IFERROR(VLOOKUP(AJ812,$A:$C,4,0),"")</f>
        <v/>
      </c>
      <c r="AM812" s="8" t="str" cm="1">
        <f t="array" ref="AM812">IFERROR(INDEX($A$4:$N$1000,SMALL(IF((INDEX(MID($A$4:$N$1000,1,2),,11)&lt;&gt;"NN")*(INDEX($A$4:$N$1000,,13)&gt;=0)*(INDEX($A$4:$N$1000,,13)&lt;50)*(INDEX($A$4:$N$1000,,13)&lt;&gt;""),MATCH(ROW($A$4:$N$1000),ROW($A$4:$N$1000)),""),ROWS($A$4:A812)),COLUMNS($A$1:A809)),"")</f>
        <v/>
      </c>
      <c r="AN812" s="4" t="str">
        <f>IFERROR(VLOOKUP(AM812,$A:$N,13,0),"")</f>
        <v/>
      </c>
      <c r="AO812" s="4" t="str">
        <f ca="1"/>
        <v/>
      </c>
      <c r="AP812" s="4" t="str">
        <f ca="1"/>
        <v/>
      </c>
      <c r="AQ812" s="4" t="str">
        <f t="shared" ca="1" si="70"/>
        <v/>
      </c>
      <c r="AT812" s="4" t="str">
        <f>IFERROR(VLOOKUP(AR812,$A:$C,4,0),"")</f>
        <v/>
      </c>
      <c r="AU812" s="8" t="str" cm="1">
        <f t="array" ref="AU812">IFERROR(INDEX($A$4:$N$1000,SMALL(IF((INDEX(MID($A$4:$N$1000,1,2),,11)="NN")*(INDEX($A$4:$N$1000,,13)&gt;=0)*(INDEX($A$4:$N$1000,,13)&lt;&gt;""),MATCH(ROW($A$4:$N$1000),ROW($A$4:$N$1000)),""),ROWS($A$4:A812)),COLUMNS($A$1:A809)),"")</f>
        <v/>
      </c>
      <c r="AV812" s="4" t="str">
        <f>IFERROR(VLOOKUP(AU812,$A:$N,13,0),"")</f>
        <v/>
      </c>
      <c r="AW812" s="4" t="str">
        <f ca="1"/>
        <v/>
      </c>
      <c r="AX812" s="4" t="str">
        <f ca="1"/>
        <v/>
      </c>
      <c r="AY812" s="4" t="str">
        <f ca="1">IFERROR(VLOOKUP(AW812,$A:$C,4,0),"")</f>
        <v/>
      </c>
    </row>
    <row r="813" spans="1:5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 s="20"/>
      <c r="Q813" s="4" t="str" cm="1">
        <f t="array" ref="Q813">IFERROR(INDEX($A$4:$N$1000,SMALL(IF((INDEX(MID($A$4:$N$1000,1,2),,11)&lt;&gt;"NN")*(INDEX($A$4:$N$1000,,13)&gt;=100)*(INDEX($A$4:$N$1000,,13)&lt;&gt;""),MATCH(ROW($A$4:$N$1000),ROW($A$4:$N$1000)),""),ROWS($A$4:A813)),COLUMNS($A$1:A810)),"")</f>
        <v/>
      </c>
      <c r="R813" s="4" t="str">
        <f>IFERROR(VLOOKUP(Q813,$A:$N,13,0),"")</f>
        <v/>
      </c>
      <c r="S813" s="4" t="str">
        <f ca="1"/>
        <v/>
      </c>
      <c r="T813" s="4" t="str">
        <f ca="1"/>
        <v/>
      </c>
      <c r="U813" s="4" t="str">
        <f t="shared" ca="1" si="67"/>
        <v/>
      </c>
      <c r="X813" s="4" t="str">
        <f>IFERROR(VLOOKUP(V813,$A:$C,4,0),"")</f>
        <v/>
      </c>
      <c r="AA813" s="4" t="str">
        <f t="shared" si="68"/>
        <v/>
      </c>
      <c r="AB813" s="8" t="str" cm="1">
        <f t="array" ref="AB813">IFERROR(INDEX($A$4:$N$1000,SMALL(IF((INDEX(MID($A$4:$N$1000,1,2),,11)&lt;&gt;"NN")*(INDEX($A$4:$N$1000,,13)&gt;=50)*(INDEX($A$4:$N$1000,,13)&lt;100)*(INDEX($A$4:$N$1000,,13)&lt;&gt;""),MATCH(ROW($A$4:$N$1000),ROW($A$4:$N$1000)),""),ROWS($A$4:A813)),COLUMNS($A$1:A810)),"")</f>
        <v/>
      </c>
      <c r="AC813" s="4" t="str">
        <f>IFERROR(VLOOKUP(AB813,$A:$N,13,0),"")</f>
        <v/>
      </c>
      <c r="AD813" s="4" t="str">
        <f ca="1"/>
        <v/>
      </c>
      <c r="AE813" s="4" t="str">
        <f ca="1"/>
        <v/>
      </c>
      <c r="AF813" s="4" t="str">
        <f t="shared" ca="1" si="69"/>
        <v/>
      </c>
      <c r="AI813" s="4" t="str">
        <f>IFERROR(VLOOKUP(AG813,$A:$C,4,0),"")</f>
        <v/>
      </c>
      <c r="AL813" s="4" t="str">
        <f>IFERROR(VLOOKUP(AJ813,$A:$C,4,0),"")</f>
        <v/>
      </c>
      <c r="AM813" s="8" t="str" cm="1">
        <f t="array" ref="AM813">IFERROR(INDEX($A$4:$N$1000,SMALL(IF((INDEX(MID($A$4:$N$1000,1,2),,11)&lt;&gt;"NN")*(INDEX($A$4:$N$1000,,13)&gt;=0)*(INDEX($A$4:$N$1000,,13)&lt;50)*(INDEX($A$4:$N$1000,,13)&lt;&gt;""),MATCH(ROW($A$4:$N$1000),ROW($A$4:$N$1000)),""),ROWS($A$4:A813)),COLUMNS($A$1:A810)),"")</f>
        <v/>
      </c>
      <c r="AN813" s="4" t="str">
        <f>IFERROR(VLOOKUP(AM813,$A:$N,13,0),"")</f>
        <v/>
      </c>
      <c r="AO813" s="4" t="str">
        <f ca="1"/>
        <v/>
      </c>
      <c r="AP813" s="4" t="str">
        <f ca="1"/>
        <v/>
      </c>
      <c r="AQ813" s="4" t="str">
        <f t="shared" ca="1" si="70"/>
        <v/>
      </c>
      <c r="AT813" s="4" t="str">
        <f>IFERROR(VLOOKUP(AR813,$A:$C,4,0),"")</f>
        <v/>
      </c>
      <c r="AU813" s="8" t="str" cm="1">
        <f t="array" ref="AU813">IFERROR(INDEX($A$4:$N$1000,SMALL(IF((INDEX(MID($A$4:$N$1000,1,2),,11)="NN")*(INDEX($A$4:$N$1000,,13)&gt;=0)*(INDEX($A$4:$N$1000,,13)&lt;&gt;""),MATCH(ROW($A$4:$N$1000),ROW($A$4:$N$1000)),""),ROWS($A$4:A813)),COLUMNS($A$1:A810)),"")</f>
        <v/>
      </c>
      <c r="AV813" s="4" t="str">
        <f>IFERROR(VLOOKUP(AU813,$A:$N,13,0),"")</f>
        <v/>
      </c>
      <c r="AW813" s="4" t="str">
        <f ca="1"/>
        <v/>
      </c>
      <c r="AX813" s="4" t="str">
        <f ca="1"/>
        <v/>
      </c>
      <c r="AY813" s="4" t="str">
        <f ca="1">IFERROR(VLOOKUP(AW813,$A:$C,4,0),"")</f>
        <v/>
      </c>
    </row>
    <row r="814" spans="1:5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 s="20"/>
      <c r="Q814" s="4" t="str" cm="1">
        <f t="array" ref="Q814">IFERROR(INDEX($A$4:$N$1000,SMALL(IF((INDEX(MID($A$4:$N$1000,1,2),,11)&lt;&gt;"NN")*(INDEX($A$4:$N$1000,,13)&gt;=100)*(INDEX($A$4:$N$1000,,13)&lt;&gt;""),MATCH(ROW($A$4:$N$1000),ROW($A$4:$N$1000)),""),ROWS($A$4:A814)),COLUMNS($A$1:A811)),"")</f>
        <v/>
      </c>
      <c r="R814" s="4" t="str">
        <f>IFERROR(VLOOKUP(Q814,$A:$N,13,0),"")</f>
        <v/>
      </c>
      <c r="S814" s="4" t="str">
        <f ca="1"/>
        <v/>
      </c>
      <c r="T814" s="4" t="str">
        <f ca="1"/>
        <v/>
      </c>
      <c r="U814" s="4" t="str">
        <f t="shared" ca="1" si="67"/>
        <v/>
      </c>
      <c r="X814" s="4" t="str">
        <f>IFERROR(VLOOKUP(V814,$A:$C,4,0),"")</f>
        <v/>
      </c>
      <c r="AA814" s="4" t="str">
        <f t="shared" si="68"/>
        <v/>
      </c>
      <c r="AB814" s="8" t="str" cm="1">
        <f t="array" ref="AB814">IFERROR(INDEX($A$4:$N$1000,SMALL(IF((INDEX(MID($A$4:$N$1000,1,2),,11)&lt;&gt;"NN")*(INDEX($A$4:$N$1000,,13)&gt;=50)*(INDEX($A$4:$N$1000,,13)&lt;100)*(INDEX($A$4:$N$1000,,13)&lt;&gt;""),MATCH(ROW($A$4:$N$1000),ROW($A$4:$N$1000)),""),ROWS($A$4:A814)),COLUMNS($A$1:A811)),"")</f>
        <v/>
      </c>
      <c r="AC814" s="4" t="str">
        <f>IFERROR(VLOOKUP(AB814,$A:$N,13,0),"")</f>
        <v/>
      </c>
      <c r="AD814" s="4" t="str">
        <f ca="1"/>
        <v/>
      </c>
      <c r="AE814" s="4" t="str">
        <f ca="1"/>
        <v/>
      </c>
      <c r="AF814" s="4" t="str">
        <f t="shared" ca="1" si="69"/>
        <v/>
      </c>
      <c r="AI814" s="4" t="str">
        <f>IFERROR(VLOOKUP(AG814,$A:$C,4,0),"")</f>
        <v/>
      </c>
      <c r="AL814" s="4" t="str">
        <f>IFERROR(VLOOKUP(AJ814,$A:$C,4,0),"")</f>
        <v/>
      </c>
      <c r="AM814" s="8" t="str" cm="1">
        <f t="array" ref="AM814">IFERROR(INDEX($A$4:$N$1000,SMALL(IF((INDEX(MID($A$4:$N$1000,1,2),,11)&lt;&gt;"NN")*(INDEX($A$4:$N$1000,,13)&gt;=0)*(INDEX($A$4:$N$1000,,13)&lt;50)*(INDEX($A$4:$N$1000,,13)&lt;&gt;""),MATCH(ROW($A$4:$N$1000),ROW($A$4:$N$1000)),""),ROWS($A$4:A814)),COLUMNS($A$1:A811)),"")</f>
        <v/>
      </c>
      <c r="AN814" s="4" t="str">
        <f>IFERROR(VLOOKUP(AM814,$A:$N,13,0),"")</f>
        <v/>
      </c>
      <c r="AO814" s="4" t="str">
        <f ca="1"/>
        <v/>
      </c>
      <c r="AP814" s="4" t="str">
        <f ca="1"/>
        <v/>
      </c>
      <c r="AQ814" s="4" t="str">
        <f t="shared" ca="1" si="70"/>
        <v/>
      </c>
      <c r="AT814" s="4" t="str">
        <f>IFERROR(VLOOKUP(AR814,$A:$C,4,0),"")</f>
        <v/>
      </c>
      <c r="AU814" s="8" t="str" cm="1">
        <f t="array" ref="AU814">IFERROR(INDEX($A$4:$N$1000,SMALL(IF((INDEX(MID($A$4:$N$1000,1,2),,11)="NN")*(INDEX($A$4:$N$1000,,13)&gt;=0)*(INDEX($A$4:$N$1000,,13)&lt;&gt;""),MATCH(ROW($A$4:$N$1000),ROW($A$4:$N$1000)),""),ROWS($A$4:A814)),COLUMNS($A$1:A811)),"")</f>
        <v/>
      </c>
      <c r="AV814" s="4" t="str">
        <f>IFERROR(VLOOKUP(AU814,$A:$N,13,0),"")</f>
        <v/>
      </c>
      <c r="AW814" s="4" t="str">
        <f ca="1"/>
        <v/>
      </c>
      <c r="AX814" s="4" t="str">
        <f ca="1"/>
        <v/>
      </c>
      <c r="AY814" s="4" t="str">
        <f ca="1">IFERROR(VLOOKUP(AW814,$A:$C,4,0),"")</f>
        <v/>
      </c>
    </row>
    <row r="815" spans="1:5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 s="20"/>
      <c r="Q815" s="4" t="str" cm="1">
        <f t="array" ref="Q815">IFERROR(INDEX($A$4:$N$1000,SMALL(IF((INDEX(MID($A$4:$N$1000,1,2),,11)&lt;&gt;"NN")*(INDEX($A$4:$N$1000,,13)&gt;=100)*(INDEX($A$4:$N$1000,,13)&lt;&gt;""),MATCH(ROW($A$4:$N$1000),ROW($A$4:$N$1000)),""),ROWS($A$4:A815)),COLUMNS($A$1:A812)),"")</f>
        <v/>
      </c>
      <c r="R815" s="4" t="str">
        <f>IFERROR(VLOOKUP(Q815,$A:$N,13,0),"")</f>
        <v/>
      </c>
      <c r="S815" s="4" t="str">
        <f ca="1"/>
        <v/>
      </c>
      <c r="T815" s="4" t="str">
        <f ca="1"/>
        <v/>
      </c>
      <c r="U815" s="4" t="str">
        <f t="shared" ca="1" si="67"/>
        <v/>
      </c>
      <c r="X815" s="4" t="str">
        <f>IFERROR(VLOOKUP(V815,$A:$C,4,0),"")</f>
        <v/>
      </c>
      <c r="AA815" s="4" t="str">
        <f t="shared" si="68"/>
        <v/>
      </c>
      <c r="AB815" s="8" t="str" cm="1">
        <f t="array" ref="AB815">IFERROR(INDEX($A$4:$N$1000,SMALL(IF((INDEX(MID($A$4:$N$1000,1,2),,11)&lt;&gt;"NN")*(INDEX($A$4:$N$1000,,13)&gt;=50)*(INDEX($A$4:$N$1000,,13)&lt;100)*(INDEX($A$4:$N$1000,,13)&lt;&gt;""),MATCH(ROW($A$4:$N$1000),ROW($A$4:$N$1000)),""),ROWS($A$4:A815)),COLUMNS($A$1:A812)),"")</f>
        <v/>
      </c>
      <c r="AC815" s="4" t="str">
        <f>IFERROR(VLOOKUP(AB815,$A:$N,13,0),"")</f>
        <v/>
      </c>
      <c r="AD815" s="4" t="str">
        <f ca="1"/>
        <v/>
      </c>
      <c r="AE815" s="4" t="str">
        <f ca="1"/>
        <v/>
      </c>
      <c r="AF815" s="4" t="str">
        <f t="shared" ca="1" si="69"/>
        <v/>
      </c>
      <c r="AI815" s="4" t="str">
        <f>IFERROR(VLOOKUP(AG815,$A:$C,4,0),"")</f>
        <v/>
      </c>
      <c r="AL815" s="4" t="str">
        <f>IFERROR(VLOOKUP(AJ815,$A:$C,4,0),"")</f>
        <v/>
      </c>
      <c r="AM815" s="8" t="str" cm="1">
        <f t="array" ref="AM815">IFERROR(INDEX($A$4:$N$1000,SMALL(IF((INDEX(MID($A$4:$N$1000,1,2),,11)&lt;&gt;"NN")*(INDEX($A$4:$N$1000,,13)&gt;=0)*(INDEX($A$4:$N$1000,,13)&lt;50)*(INDEX($A$4:$N$1000,,13)&lt;&gt;""),MATCH(ROW($A$4:$N$1000),ROW($A$4:$N$1000)),""),ROWS($A$4:A815)),COLUMNS($A$1:A812)),"")</f>
        <v/>
      </c>
      <c r="AN815" s="4" t="str">
        <f>IFERROR(VLOOKUP(AM815,$A:$N,13,0),"")</f>
        <v/>
      </c>
      <c r="AO815" s="4" t="str">
        <f ca="1"/>
        <v/>
      </c>
      <c r="AP815" s="4" t="str">
        <f ca="1"/>
        <v/>
      </c>
      <c r="AQ815" s="4" t="str">
        <f t="shared" ca="1" si="70"/>
        <v/>
      </c>
      <c r="AT815" s="4" t="str">
        <f>IFERROR(VLOOKUP(AR815,$A:$C,4,0),"")</f>
        <v/>
      </c>
      <c r="AU815" s="8" t="str" cm="1">
        <f t="array" ref="AU815">IFERROR(INDEX($A$4:$N$1000,SMALL(IF((INDEX(MID($A$4:$N$1000,1,2),,11)="NN")*(INDEX($A$4:$N$1000,,13)&gt;=0)*(INDEX($A$4:$N$1000,,13)&lt;&gt;""),MATCH(ROW($A$4:$N$1000),ROW($A$4:$N$1000)),""),ROWS($A$4:A815)),COLUMNS($A$1:A812)),"")</f>
        <v/>
      </c>
      <c r="AV815" s="4" t="str">
        <f>IFERROR(VLOOKUP(AU815,$A:$N,13,0),"")</f>
        <v/>
      </c>
      <c r="AW815" s="4" t="str">
        <f ca="1"/>
        <v/>
      </c>
      <c r="AX815" s="4" t="str">
        <f ca="1"/>
        <v/>
      </c>
      <c r="AY815" s="4" t="str">
        <f ca="1">IFERROR(VLOOKUP(AW815,$A:$C,4,0),"")</f>
        <v/>
      </c>
    </row>
    <row r="816" spans="1:5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 s="20"/>
      <c r="Q816" s="4" t="str" cm="1">
        <f t="array" ref="Q816">IFERROR(INDEX($A$4:$N$1000,SMALL(IF((INDEX(MID($A$4:$N$1000,1,2),,11)&lt;&gt;"NN")*(INDEX($A$4:$N$1000,,13)&gt;=100)*(INDEX($A$4:$N$1000,,13)&lt;&gt;""),MATCH(ROW($A$4:$N$1000),ROW($A$4:$N$1000)),""),ROWS($A$4:A816)),COLUMNS($A$1:A813)),"")</f>
        <v/>
      </c>
      <c r="R816" s="4" t="str">
        <f>IFERROR(VLOOKUP(Q816,$A:$N,13,0),"")</f>
        <v/>
      </c>
      <c r="S816" s="4" t="str">
        <f ca="1"/>
        <v/>
      </c>
      <c r="T816" s="4" t="str">
        <f ca="1"/>
        <v/>
      </c>
      <c r="U816" s="4" t="str">
        <f t="shared" ca="1" si="67"/>
        <v/>
      </c>
      <c r="X816" s="4" t="str">
        <f>IFERROR(VLOOKUP(V816,$A:$C,4,0),"")</f>
        <v/>
      </c>
      <c r="AA816" s="4" t="str">
        <f t="shared" si="68"/>
        <v/>
      </c>
      <c r="AB816" s="8" t="str" cm="1">
        <f t="array" ref="AB816">IFERROR(INDEX($A$4:$N$1000,SMALL(IF((INDEX(MID($A$4:$N$1000,1,2),,11)&lt;&gt;"NN")*(INDEX($A$4:$N$1000,,13)&gt;=50)*(INDEX($A$4:$N$1000,,13)&lt;100)*(INDEX($A$4:$N$1000,,13)&lt;&gt;""),MATCH(ROW($A$4:$N$1000),ROW($A$4:$N$1000)),""),ROWS($A$4:A816)),COLUMNS($A$1:A813)),"")</f>
        <v/>
      </c>
      <c r="AC816" s="4" t="str">
        <f>IFERROR(VLOOKUP(AB816,$A:$N,13,0),"")</f>
        <v/>
      </c>
      <c r="AD816" s="4" t="str">
        <f ca="1"/>
        <v/>
      </c>
      <c r="AE816" s="4" t="str">
        <f ca="1"/>
        <v/>
      </c>
      <c r="AF816" s="4" t="str">
        <f t="shared" ca="1" si="69"/>
        <v/>
      </c>
      <c r="AI816" s="4" t="str">
        <f>IFERROR(VLOOKUP(AG816,$A:$C,4,0),"")</f>
        <v/>
      </c>
      <c r="AL816" s="4" t="str">
        <f>IFERROR(VLOOKUP(AJ816,$A:$C,4,0),"")</f>
        <v/>
      </c>
      <c r="AM816" s="8" t="str" cm="1">
        <f t="array" ref="AM816">IFERROR(INDEX($A$4:$N$1000,SMALL(IF((INDEX(MID($A$4:$N$1000,1,2),,11)&lt;&gt;"NN")*(INDEX($A$4:$N$1000,,13)&gt;=0)*(INDEX($A$4:$N$1000,,13)&lt;50)*(INDEX($A$4:$N$1000,,13)&lt;&gt;""),MATCH(ROW($A$4:$N$1000),ROW($A$4:$N$1000)),""),ROWS($A$4:A816)),COLUMNS($A$1:A813)),"")</f>
        <v/>
      </c>
      <c r="AN816" s="4" t="str">
        <f>IFERROR(VLOOKUP(AM816,$A:$N,13,0),"")</f>
        <v/>
      </c>
      <c r="AO816" s="4" t="str">
        <f ca="1"/>
        <v/>
      </c>
      <c r="AP816" s="4" t="str">
        <f ca="1"/>
        <v/>
      </c>
      <c r="AQ816" s="4" t="str">
        <f t="shared" ca="1" si="70"/>
        <v/>
      </c>
      <c r="AT816" s="4" t="str">
        <f>IFERROR(VLOOKUP(AR816,$A:$C,4,0),"")</f>
        <v/>
      </c>
      <c r="AU816" s="8" t="str" cm="1">
        <f t="array" ref="AU816">IFERROR(INDEX($A$4:$N$1000,SMALL(IF((INDEX(MID($A$4:$N$1000,1,2),,11)="NN")*(INDEX($A$4:$N$1000,,13)&gt;=0)*(INDEX($A$4:$N$1000,,13)&lt;&gt;""),MATCH(ROW($A$4:$N$1000),ROW($A$4:$N$1000)),""),ROWS($A$4:A816)),COLUMNS($A$1:A813)),"")</f>
        <v/>
      </c>
      <c r="AV816" s="4" t="str">
        <f>IFERROR(VLOOKUP(AU816,$A:$N,13,0),"")</f>
        <v/>
      </c>
      <c r="AW816" s="4" t="str">
        <f ca="1"/>
        <v/>
      </c>
      <c r="AX816" s="4" t="str">
        <f ca="1"/>
        <v/>
      </c>
      <c r="AY816" s="4" t="str">
        <f ca="1">IFERROR(VLOOKUP(AW816,$A:$C,4,0),"")</f>
        <v/>
      </c>
    </row>
    <row r="817" spans="1:5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 s="20"/>
      <c r="Q817" s="4" t="str" cm="1">
        <f t="array" ref="Q817">IFERROR(INDEX($A$4:$N$1000,SMALL(IF((INDEX(MID($A$4:$N$1000,1,2),,11)&lt;&gt;"NN")*(INDEX($A$4:$N$1000,,13)&gt;=100)*(INDEX($A$4:$N$1000,,13)&lt;&gt;""),MATCH(ROW($A$4:$N$1000),ROW($A$4:$N$1000)),""),ROWS($A$4:A817)),COLUMNS($A$1:A814)),"")</f>
        <v/>
      </c>
      <c r="R817" s="4" t="str">
        <f>IFERROR(VLOOKUP(Q817,$A:$N,13,0),"")</f>
        <v/>
      </c>
      <c r="S817" s="4" t="str">
        <f ca="1"/>
        <v/>
      </c>
      <c r="T817" s="4" t="str">
        <f ca="1"/>
        <v/>
      </c>
      <c r="U817" s="4" t="str">
        <f t="shared" ca="1" si="67"/>
        <v/>
      </c>
      <c r="X817" s="4" t="str">
        <f>IFERROR(VLOOKUP(V817,$A:$C,4,0),"")</f>
        <v/>
      </c>
      <c r="AA817" s="4" t="str">
        <f t="shared" si="68"/>
        <v/>
      </c>
      <c r="AB817" s="8" t="str" cm="1">
        <f t="array" ref="AB817">IFERROR(INDEX($A$4:$N$1000,SMALL(IF((INDEX(MID($A$4:$N$1000,1,2),,11)&lt;&gt;"NN")*(INDEX($A$4:$N$1000,,13)&gt;=50)*(INDEX($A$4:$N$1000,,13)&lt;100)*(INDEX($A$4:$N$1000,,13)&lt;&gt;""),MATCH(ROW($A$4:$N$1000),ROW($A$4:$N$1000)),""),ROWS($A$4:A817)),COLUMNS($A$1:A814)),"")</f>
        <v/>
      </c>
      <c r="AC817" s="4" t="str">
        <f>IFERROR(VLOOKUP(AB817,$A:$N,13,0),"")</f>
        <v/>
      </c>
      <c r="AD817" s="4" t="str">
        <f ca="1"/>
        <v/>
      </c>
      <c r="AE817" s="4" t="str">
        <f ca="1"/>
        <v/>
      </c>
      <c r="AF817" s="4" t="str">
        <f t="shared" ca="1" si="69"/>
        <v/>
      </c>
      <c r="AI817" s="4" t="str">
        <f>IFERROR(VLOOKUP(AG817,$A:$C,4,0),"")</f>
        <v/>
      </c>
      <c r="AL817" s="4" t="str">
        <f>IFERROR(VLOOKUP(AJ817,$A:$C,4,0),"")</f>
        <v/>
      </c>
      <c r="AM817" s="8" t="str" cm="1">
        <f t="array" ref="AM817">IFERROR(INDEX($A$4:$N$1000,SMALL(IF((INDEX(MID($A$4:$N$1000,1,2),,11)&lt;&gt;"NN")*(INDEX($A$4:$N$1000,,13)&gt;=0)*(INDEX($A$4:$N$1000,,13)&lt;50)*(INDEX($A$4:$N$1000,,13)&lt;&gt;""),MATCH(ROW($A$4:$N$1000),ROW($A$4:$N$1000)),""),ROWS($A$4:A817)),COLUMNS($A$1:A814)),"")</f>
        <v/>
      </c>
      <c r="AN817" s="4" t="str">
        <f>IFERROR(VLOOKUP(AM817,$A:$N,13,0),"")</f>
        <v/>
      </c>
      <c r="AO817" s="4" t="str">
        <f ca="1"/>
        <v/>
      </c>
      <c r="AP817" s="4" t="str">
        <f ca="1"/>
        <v/>
      </c>
      <c r="AQ817" s="4" t="str">
        <f t="shared" ca="1" si="70"/>
        <v/>
      </c>
      <c r="AT817" s="4" t="str">
        <f>IFERROR(VLOOKUP(AR817,$A:$C,4,0),"")</f>
        <v/>
      </c>
      <c r="AU817" s="8" t="str" cm="1">
        <f t="array" ref="AU817">IFERROR(INDEX($A$4:$N$1000,SMALL(IF((INDEX(MID($A$4:$N$1000,1,2),,11)="NN")*(INDEX($A$4:$N$1000,,13)&gt;=0)*(INDEX($A$4:$N$1000,,13)&lt;&gt;""),MATCH(ROW($A$4:$N$1000),ROW($A$4:$N$1000)),""),ROWS($A$4:A817)),COLUMNS($A$1:A814)),"")</f>
        <v/>
      </c>
      <c r="AV817" s="4" t="str">
        <f>IFERROR(VLOOKUP(AU817,$A:$N,13,0),"")</f>
        <v/>
      </c>
      <c r="AW817" s="4" t="str">
        <f ca="1"/>
        <v/>
      </c>
      <c r="AX817" s="4" t="str">
        <f ca="1"/>
        <v/>
      </c>
      <c r="AY817" s="4" t="str">
        <f ca="1">IFERROR(VLOOKUP(AW817,$A:$C,4,0),"")</f>
        <v/>
      </c>
    </row>
    <row r="818" spans="1:5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 s="20"/>
      <c r="Q818" s="4" t="str" cm="1">
        <f t="array" ref="Q818">IFERROR(INDEX($A$4:$N$1000,SMALL(IF((INDEX(MID($A$4:$N$1000,1,2),,11)&lt;&gt;"NN")*(INDEX($A$4:$N$1000,,13)&gt;=100)*(INDEX($A$4:$N$1000,,13)&lt;&gt;""),MATCH(ROW($A$4:$N$1000),ROW($A$4:$N$1000)),""),ROWS($A$4:A818)),COLUMNS($A$1:A815)),"")</f>
        <v/>
      </c>
      <c r="R818" s="4" t="str">
        <f>IFERROR(VLOOKUP(Q818,$A:$N,13,0),"")</f>
        <v/>
      </c>
      <c r="S818" s="4" t="str">
        <f ca="1"/>
        <v/>
      </c>
      <c r="T818" s="4" t="str">
        <f ca="1"/>
        <v/>
      </c>
      <c r="U818" s="4" t="str">
        <f t="shared" ca="1" si="67"/>
        <v/>
      </c>
      <c r="X818" s="4" t="str">
        <f>IFERROR(VLOOKUP(V818,$A:$C,4,0),"")</f>
        <v/>
      </c>
      <c r="AA818" s="4" t="str">
        <f t="shared" si="68"/>
        <v/>
      </c>
      <c r="AB818" s="8" t="str" cm="1">
        <f t="array" ref="AB818">IFERROR(INDEX($A$4:$N$1000,SMALL(IF((INDEX(MID($A$4:$N$1000,1,2),,11)&lt;&gt;"NN")*(INDEX($A$4:$N$1000,,13)&gt;=50)*(INDEX($A$4:$N$1000,,13)&lt;100)*(INDEX($A$4:$N$1000,,13)&lt;&gt;""),MATCH(ROW($A$4:$N$1000),ROW($A$4:$N$1000)),""),ROWS($A$4:A818)),COLUMNS($A$1:A815)),"")</f>
        <v/>
      </c>
      <c r="AC818" s="4" t="str">
        <f>IFERROR(VLOOKUP(AB818,$A:$N,13,0),"")</f>
        <v/>
      </c>
      <c r="AD818" s="4" t="str">
        <f ca="1"/>
        <v/>
      </c>
      <c r="AE818" s="4" t="str">
        <f ca="1"/>
        <v/>
      </c>
      <c r="AF818" s="4" t="str">
        <f t="shared" ca="1" si="69"/>
        <v/>
      </c>
      <c r="AI818" s="4" t="str">
        <f>IFERROR(VLOOKUP(AG818,$A:$C,4,0),"")</f>
        <v/>
      </c>
      <c r="AL818" s="4" t="str">
        <f>IFERROR(VLOOKUP(AJ818,$A:$C,4,0),"")</f>
        <v/>
      </c>
      <c r="AM818" s="8" t="str" cm="1">
        <f t="array" ref="AM818">IFERROR(INDEX($A$4:$N$1000,SMALL(IF((INDEX(MID($A$4:$N$1000,1,2),,11)&lt;&gt;"NN")*(INDEX($A$4:$N$1000,,13)&gt;=0)*(INDEX($A$4:$N$1000,,13)&lt;50)*(INDEX($A$4:$N$1000,,13)&lt;&gt;""),MATCH(ROW($A$4:$N$1000),ROW($A$4:$N$1000)),""),ROWS($A$4:A818)),COLUMNS($A$1:A815)),"")</f>
        <v/>
      </c>
      <c r="AN818" s="4" t="str">
        <f>IFERROR(VLOOKUP(AM818,$A:$N,13,0),"")</f>
        <v/>
      </c>
      <c r="AO818" s="4" t="str">
        <f ca="1"/>
        <v/>
      </c>
      <c r="AP818" s="4" t="str">
        <f ca="1"/>
        <v/>
      </c>
      <c r="AQ818" s="4" t="str">
        <f t="shared" ca="1" si="70"/>
        <v/>
      </c>
      <c r="AT818" s="4" t="str">
        <f>IFERROR(VLOOKUP(AR818,$A:$C,4,0),"")</f>
        <v/>
      </c>
      <c r="AU818" s="8" t="str" cm="1">
        <f t="array" ref="AU818">IFERROR(INDEX($A$4:$N$1000,SMALL(IF((INDEX(MID($A$4:$N$1000,1,2),,11)="NN")*(INDEX($A$4:$N$1000,,13)&gt;=0)*(INDEX($A$4:$N$1000,,13)&lt;&gt;""),MATCH(ROW($A$4:$N$1000),ROW($A$4:$N$1000)),""),ROWS($A$4:A818)),COLUMNS($A$1:A815)),"")</f>
        <v/>
      </c>
      <c r="AV818" s="4" t="str">
        <f>IFERROR(VLOOKUP(AU818,$A:$N,13,0),"")</f>
        <v/>
      </c>
      <c r="AW818" s="4" t="str">
        <f ca="1"/>
        <v/>
      </c>
      <c r="AX818" s="4" t="str">
        <f ca="1"/>
        <v/>
      </c>
      <c r="AY818" s="4" t="str">
        <f ca="1">IFERROR(VLOOKUP(AW818,$A:$C,4,0),"")</f>
        <v/>
      </c>
    </row>
    <row r="819" spans="1:5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 s="20"/>
      <c r="Q819" s="4" t="str" cm="1">
        <f t="array" ref="Q819">IFERROR(INDEX($A$4:$N$1000,SMALL(IF((INDEX(MID($A$4:$N$1000,1,2),,11)&lt;&gt;"NN")*(INDEX($A$4:$N$1000,,13)&gt;=100)*(INDEX($A$4:$N$1000,,13)&lt;&gt;""),MATCH(ROW($A$4:$N$1000),ROW($A$4:$N$1000)),""),ROWS($A$4:A819)),COLUMNS($A$1:A816)),"")</f>
        <v/>
      </c>
      <c r="R819" s="4" t="str">
        <f>IFERROR(VLOOKUP(Q819,$A:$N,13,0),"")</f>
        <v/>
      </c>
      <c r="S819" s="4" t="str">
        <f ca="1"/>
        <v/>
      </c>
      <c r="T819" s="4" t="str">
        <f ca="1"/>
        <v/>
      </c>
      <c r="U819" s="4" t="str">
        <f t="shared" ca="1" si="67"/>
        <v/>
      </c>
      <c r="X819" s="4" t="str">
        <f>IFERROR(VLOOKUP(V819,$A:$C,4,0),"")</f>
        <v/>
      </c>
      <c r="AA819" s="4" t="str">
        <f t="shared" si="68"/>
        <v/>
      </c>
      <c r="AB819" s="8" t="str" cm="1">
        <f t="array" ref="AB819">IFERROR(INDEX($A$4:$N$1000,SMALL(IF((INDEX(MID($A$4:$N$1000,1,2),,11)&lt;&gt;"NN")*(INDEX($A$4:$N$1000,,13)&gt;=50)*(INDEX($A$4:$N$1000,,13)&lt;100)*(INDEX($A$4:$N$1000,,13)&lt;&gt;""),MATCH(ROW($A$4:$N$1000),ROW($A$4:$N$1000)),""),ROWS($A$4:A819)),COLUMNS($A$1:A816)),"")</f>
        <v/>
      </c>
      <c r="AC819" s="4" t="str">
        <f>IFERROR(VLOOKUP(AB819,$A:$N,13,0),"")</f>
        <v/>
      </c>
      <c r="AD819" s="4" t="str">
        <f ca="1"/>
        <v/>
      </c>
      <c r="AE819" s="4" t="str">
        <f ca="1"/>
        <v/>
      </c>
      <c r="AF819" s="4" t="str">
        <f t="shared" ca="1" si="69"/>
        <v/>
      </c>
      <c r="AI819" s="4" t="str">
        <f>IFERROR(VLOOKUP(AG819,$A:$C,4,0),"")</f>
        <v/>
      </c>
      <c r="AL819" s="4" t="str">
        <f>IFERROR(VLOOKUP(AJ819,$A:$C,4,0),"")</f>
        <v/>
      </c>
      <c r="AM819" s="8" t="str" cm="1">
        <f t="array" ref="AM819">IFERROR(INDEX($A$4:$N$1000,SMALL(IF((INDEX(MID($A$4:$N$1000,1,2),,11)&lt;&gt;"NN")*(INDEX($A$4:$N$1000,,13)&gt;=0)*(INDEX($A$4:$N$1000,,13)&lt;50)*(INDEX($A$4:$N$1000,,13)&lt;&gt;""),MATCH(ROW($A$4:$N$1000),ROW($A$4:$N$1000)),""),ROWS($A$4:A819)),COLUMNS($A$1:A816)),"")</f>
        <v/>
      </c>
      <c r="AN819" s="4" t="str">
        <f>IFERROR(VLOOKUP(AM819,$A:$N,13,0),"")</f>
        <v/>
      </c>
      <c r="AO819" s="4" t="str">
        <f ca="1"/>
        <v/>
      </c>
      <c r="AP819" s="4" t="str">
        <f ca="1"/>
        <v/>
      </c>
      <c r="AQ819" s="4" t="str">
        <f t="shared" ca="1" si="70"/>
        <v/>
      </c>
      <c r="AT819" s="4" t="str">
        <f>IFERROR(VLOOKUP(AR819,$A:$C,4,0),"")</f>
        <v/>
      </c>
      <c r="AU819" s="8" t="str" cm="1">
        <f t="array" ref="AU819">IFERROR(INDEX($A$4:$N$1000,SMALL(IF((INDEX(MID($A$4:$N$1000,1,2),,11)="NN")*(INDEX($A$4:$N$1000,,13)&gt;=0)*(INDEX($A$4:$N$1000,,13)&lt;&gt;""),MATCH(ROW($A$4:$N$1000),ROW($A$4:$N$1000)),""),ROWS($A$4:A819)),COLUMNS($A$1:A816)),"")</f>
        <v/>
      </c>
      <c r="AV819" s="4" t="str">
        <f>IFERROR(VLOOKUP(AU819,$A:$N,13,0),"")</f>
        <v/>
      </c>
      <c r="AW819" s="4" t="str">
        <f ca="1"/>
        <v/>
      </c>
      <c r="AX819" s="4" t="str">
        <f ca="1"/>
        <v/>
      </c>
      <c r="AY819" s="4" t="str">
        <f ca="1">IFERROR(VLOOKUP(AW819,$A:$C,4,0),"")</f>
        <v/>
      </c>
    </row>
    <row r="820" spans="1:5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 s="20"/>
      <c r="Q820" s="4" t="str" cm="1">
        <f t="array" ref="Q820">IFERROR(INDEX($A$4:$N$1000,SMALL(IF((INDEX(MID($A$4:$N$1000,1,2),,11)&lt;&gt;"NN")*(INDEX($A$4:$N$1000,,13)&gt;=100)*(INDEX($A$4:$N$1000,,13)&lt;&gt;""),MATCH(ROW($A$4:$N$1000),ROW($A$4:$N$1000)),""),ROWS($A$4:A820)),COLUMNS($A$1:A817)),"")</f>
        <v/>
      </c>
      <c r="R820" s="4" t="str">
        <f>IFERROR(VLOOKUP(Q820,$A:$N,13,0),"")</f>
        <v/>
      </c>
      <c r="S820" s="4" t="str">
        <f ca="1"/>
        <v/>
      </c>
      <c r="T820" s="4" t="str">
        <f ca="1"/>
        <v/>
      </c>
      <c r="U820" s="4" t="str">
        <f t="shared" ca="1" si="67"/>
        <v/>
      </c>
      <c r="X820" s="4" t="str">
        <f>IFERROR(VLOOKUP(V820,$A:$C,4,0),"")</f>
        <v/>
      </c>
      <c r="AA820" s="4" t="str">
        <f t="shared" si="68"/>
        <v/>
      </c>
      <c r="AB820" s="8" t="str" cm="1">
        <f t="array" ref="AB820">IFERROR(INDEX($A$4:$N$1000,SMALL(IF((INDEX(MID($A$4:$N$1000,1,2),,11)&lt;&gt;"NN")*(INDEX($A$4:$N$1000,,13)&gt;=50)*(INDEX($A$4:$N$1000,,13)&lt;100)*(INDEX($A$4:$N$1000,,13)&lt;&gt;""),MATCH(ROW($A$4:$N$1000),ROW($A$4:$N$1000)),""),ROWS($A$4:A820)),COLUMNS($A$1:A817)),"")</f>
        <v/>
      </c>
      <c r="AC820" s="4" t="str">
        <f>IFERROR(VLOOKUP(AB820,$A:$N,13,0),"")</f>
        <v/>
      </c>
      <c r="AD820" s="4" t="str">
        <f ca="1"/>
        <v/>
      </c>
      <c r="AE820" s="4" t="str">
        <f ca="1"/>
        <v/>
      </c>
      <c r="AF820" s="4" t="str">
        <f t="shared" ca="1" si="69"/>
        <v/>
      </c>
      <c r="AI820" s="4" t="str">
        <f>IFERROR(VLOOKUP(AG820,$A:$C,4,0),"")</f>
        <v/>
      </c>
      <c r="AL820" s="4" t="str">
        <f>IFERROR(VLOOKUP(AJ820,$A:$C,4,0),"")</f>
        <v/>
      </c>
      <c r="AM820" s="8" t="str" cm="1">
        <f t="array" ref="AM820">IFERROR(INDEX($A$4:$N$1000,SMALL(IF((INDEX(MID($A$4:$N$1000,1,2),,11)&lt;&gt;"NN")*(INDEX($A$4:$N$1000,,13)&gt;=0)*(INDEX($A$4:$N$1000,,13)&lt;50)*(INDEX($A$4:$N$1000,,13)&lt;&gt;""),MATCH(ROW($A$4:$N$1000),ROW($A$4:$N$1000)),""),ROWS($A$4:A820)),COLUMNS($A$1:A817)),"")</f>
        <v/>
      </c>
      <c r="AN820" s="4" t="str">
        <f>IFERROR(VLOOKUP(AM820,$A:$N,13,0),"")</f>
        <v/>
      </c>
      <c r="AO820" s="4" t="str">
        <f ca="1"/>
        <v/>
      </c>
      <c r="AP820" s="4" t="str">
        <f ca="1"/>
        <v/>
      </c>
      <c r="AQ820" s="4" t="str">
        <f t="shared" ca="1" si="70"/>
        <v/>
      </c>
      <c r="AT820" s="4" t="str">
        <f>IFERROR(VLOOKUP(AR820,$A:$C,4,0),"")</f>
        <v/>
      </c>
      <c r="AU820" s="8" t="str" cm="1">
        <f t="array" ref="AU820">IFERROR(INDEX($A$4:$N$1000,SMALL(IF((INDEX(MID($A$4:$N$1000,1,2),,11)="NN")*(INDEX($A$4:$N$1000,,13)&gt;=0)*(INDEX($A$4:$N$1000,,13)&lt;&gt;""),MATCH(ROW($A$4:$N$1000),ROW($A$4:$N$1000)),""),ROWS($A$4:A820)),COLUMNS($A$1:A817)),"")</f>
        <v/>
      </c>
      <c r="AV820" s="4" t="str">
        <f>IFERROR(VLOOKUP(AU820,$A:$N,13,0),"")</f>
        <v/>
      </c>
      <c r="AW820" s="4" t="str">
        <f ca="1"/>
        <v/>
      </c>
      <c r="AX820" s="4" t="str">
        <f ca="1"/>
        <v/>
      </c>
      <c r="AY820" s="4" t="str">
        <f ca="1">IFERROR(VLOOKUP(AW820,$A:$C,4,0),"")</f>
        <v/>
      </c>
    </row>
    <row r="821" spans="1:5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 s="20"/>
      <c r="Q821" s="4" t="str" cm="1">
        <f t="array" ref="Q821">IFERROR(INDEX($A$4:$N$1000,SMALL(IF((INDEX(MID($A$4:$N$1000,1,2),,11)&lt;&gt;"NN")*(INDEX($A$4:$N$1000,,13)&gt;=100)*(INDEX($A$4:$N$1000,,13)&lt;&gt;""),MATCH(ROW($A$4:$N$1000),ROW($A$4:$N$1000)),""),ROWS($A$4:A821)),COLUMNS($A$1:A818)),"")</f>
        <v/>
      </c>
      <c r="R821" s="4" t="str">
        <f>IFERROR(VLOOKUP(Q821,$A:$N,13,0),"")</f>
        <v/>
      </c>
      <c r="S821" s="4" t="str">
        <f ca="1"/>
        <v/>
      </c>
      <c r="T821" s="4" t="str">
        <f ca="1"/>
        <v/>
      </c>
      <c r="U821" s="4" t="str">
        <f t="shared" ca="1" si="67"/>
        <v/>
      </c>
      <c r="X821" s="4" t="str">
        <f>IFERROR(VLOOKUP(V821,$A:$C,4,0),"")</f>
        <v/>
      </c>
      <c r="AA821" s="4" t="str">
        <f t="shared" si="68"/>
        <v/>
      </c>
      <c r="AB821" s="8" t="str" cm="1">
        <f t="array" ref="AB821">IFERROR(INDEX($A$4:$N$1000,SMALL(IF((INDEX(MID($A$4:$N$1000,1,2),,11)&lt;&gt;"NN")*(INDEX($A$4:$N$1000,,13)&gt;=50)*(INDEX($A$4:$N$1000,,13)&lt;100)*(INDEX($A$4:$N$1000,,13)&lt;&gt;""),MATCH(ROW($A$4:$N$1000),ROW($A$4:$N$1000)),""),ROWS($A$4:A821)),COLUMNS($A$1:A818)),"")</f>
        <v/>
      </c>
      <c r="AC821" s="4" t="str">
        <f>IFERROR(VLOOKUP(AB821,$A:$N,13,0),"")</f>
        <v/>
      </c>
      <c r="AD821" s="4" t="str">
        <f ca="1"/>
        <v/>
      </c>
      <c r="AE821" s="4" t="str">
        <f ca="1"/>
        <v/>
      </c>
      <c r="AF821" s="4" t="str">
        <f t="shared" ca="1" si="69"/>
        <v/>
      </c>
      <c r="AI821" s="4" t="str">
        <f>IFERROR(VLOOKUP(AG821,$A:$C,4,0),"")</f>
        <v/>
      </c>
      <c r="AL821" s="4" t="str">
        <f>IFERROR(VLOOKUP(AJ821,$A:$C,4,0),"")</f>
        <v/>
      </c>
      <c r="AM821" s="8" t="str" cm="1">
        <f t="array" ref="AM821">IFERROR(INDEX($A$4:$N$1000,SMALL(IF((INDEX(MID($A$4:$N$1000,1,2),,11)&lt;&gt;"NN")*(INDEX($A$4:$N$1000,,13)&gt;=0)*(INDEX($A$4:$N$1000,,13)&lt;50)*(INDEX($A$4:$N$1000,,13)&lt;&gt;""),MATCH(ROW($A$4:$N$1000),ROW($A$4:$N$1000)),""),ROWS($A$4:A821)),COLUMNS($A$1:A818)),"")</f>
        <v/>
      </c>
      <c r="AN821" s="4" t="str">
        <f>IFERROR(VLOOKUP(AM821,$A:$N,13,0),"")</f>
        <v/>
      </c>
      <c r="AO821" s="4" t="str">
        <f ca="1"/>
        <v/>
      </c>
      <c r="AP821" s="4" t="str">
        <f ca="1"/>
        <v/>
      </c>
      <c r="AQ821" s="4" t="str">
        <f t="shared" ca="1" si="70"/>
        <v/>
      </c>
      <c r="AT821" s="4" t="str">
        <f>IFERROR(VLOOKUP(AR821,$A:$C,4,0),"")</f>
        <v/>
      </c>
      <c r="AU821" s="8" t="str" cm="1">
        <f t="array" ref="AU821">IFERROR(INDEX($A$4:$N$1000,SMALL(IF((INDEX(MID($A$4:$N$1000,1,2),,11)="NN")*(INDEX($A$4:$N$1000,,13)&gt;=0)*(INDEX($A$4:$N$1000,,13)&lt;&gt;""),MATCH(ROW($A$4:$N$1000),ROW($A$4:$N$1000)),""),ROWS($A$4:A821)),COLUMNS($A$1:A818)),"")</f>
        <v/>
      </c>
      <c r="AV821" s="4" t="str">
        <f>IFERROR(VLOOKUP(AU821,$A:$N,13,0),"")</f>
        <v/>
      </c>
      <c r="AW821" s="4" t="str">
        <f ca="1"/>
        <v/>
      </c>
      <c r="AX821" s="4" t="str">
        <f ca="1"/>
        <v/>
      </c>
      <c r="AY821" s="4" t="str">
        <f ca="1">IFERROR(VLOOKUP(AW821,$A:$C,4,0),"")</f>
        <v/>
      </c>
    </row>
    <row r="822" spans="1:5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 s="20"/>
      <c r="Q822" s="4" t="str" cm="1">
        <f t="array" ref="Q822">IFERROR(INDEX($A$4:$N$1000,SMALL(IF((INDEX(MID($A$4:$N$1000,1,2),,11)&lt;&gt;"NN")*(INDEX($A$4:$N$1000,,13)&gt;=100)*(INDEX($A$4:$N$1000,,13)&lt;&gt;""),MATCH(ROW($A$4:$N$1000),ROW($A$4:$N$1000)),""),ROWS($A$4:A822)),COLUMNS($A$1:A819)),"")</f>
        <v/>
      </c>
      <c r="R822" s="4" t="str">
        <f>IFERROR(VLOOKUP(Q822,$A:$N,13,0),"")</f>
        <v/>
      </c>
      <c r="S822" s="4" t="str">
        <f ca="1"/>
        <v/>
      </c>
      <c r="T822" s="4" t="str">
        <f ca="1"/>
        <v/>
      </c>
      <c r="U822" s="4" t="str">
        <f t="shared" ca="1" si="67"/>
        <v/>
      </c>
      <c r="X822" s="4" t="str">
        <f>IFERROR(VLOOKUP(V822,$A:$C,4,0),"")</f>
        <v/>
      </c>
      <c r="AA822" s="4" t="str">
        <f t="shared" si="68"/>
        <v/>
      </c>
      <c r="AB822" s="8" t="str" cm="1">
        <f t="array" ref="AB822">IFERROR(INDEX($A$4:$N$1000,SMALL(IF((INDEX(MID($A$4:$N$1000,1,2),,11)&lt;&gt;"NN")*(INDEX($A$4:$N$1000,,13)&gt;=50)*(INDEX($A$4:$N$1000,,13)&lt;100)*(INDEX($A$4:$N$1000,,13)&lt;&gt;""),MATCH(ROW($A$4:$N$1000),ROW($A$4:$N$1000)),""),ROWS($A$4:A822)),COLUMNS($A$1:A819)),"")</f>
        <v/>
      </c>
      <c r="AC822" s="4" t="str">
        <f>IFERROR(VLOOKUP(AB822,$A:$N,13,0),"")</f>
        <v/>
      </c>
      <c r="AD822" s="4" t="str">
        <f ca="1"/>
        <v/>
      </c>
      <c r="AE822" s="4" t="str">
        <f ca="1"/>
        <v/>
      </c>
      <c r="AF822" s="4" t="str">
        <f t="shared" ca="1" si="69"/>
        <v/>
      </c>
      <c r="AI822" s="4" t="str">
        <f>IFERROR(VLOOKUP(AG822,$A:$C,4,0),"")</f>
        <v/>
      </c>
      <c r="AL822" s="4" t="str">
        <f>IFERROR(VLOOKUP(AJ822,$A:$C,4,0),"")</f>
        <v/>
      </c>
      <c r="AM822" s="8" t="str" cm="1">
        <f t="array" ref="AM822">IFERROR(INDEX($A$4:$N$1000,SMALL(IF((INDEX(MID($A$4:$N$1000,1,2),,11)&lt;&gt;"NN")*(INDEX($A$4:$N$1000,,13)&gt;=0)*(INDEX($A$4:$N$1000,,13)&lt;50)*(INDEX($A$4:$N$1000,,13)&lt;&gt;""),MATCH(ROW($A$4:$N$1000),ROW($A$4:$N$1000)),""),ROWS($A$4:A822)),COLUMNS($A$1:A819)),"")</f>
        <v/>
      </c>
      <c r="AN822" s="4" t="str">
        <f>IFERROR(VLOOKUP(AM822,$A:$N,13,0),"")</f>
        <v/>
      </c>
      <c r="AO822" s="4" t="str">
        <f ca="1"/>
        <v/>
      </c>
      <c r="AP822" s="4" t="str">
        <f ca="1"/>
        <v/>
      </c>
      <c r="AQ822" s="4" t="str">
        <f t="shared" ca="1" si="70"/>
        <v/>
      </c>
      <c r="AT822" s="4" t="str">
        <f>IFERROR(VLOOKUP(AR822,$A:$C,4,0),"")</f>
        <v/>
      </c>
      <c r="AU822" s="8" t="str" cm="1">
        <f t="array" ref="AU822">IFERROR(INDEX($A$4:$N$1000,SMALL(IF((INDEX(MID($A$4:$N$1000,1,2),,11)="NN")*(INDEX($A$4:$N$1000,,13)&gt;=0)*(INDEX($A$4:$N$1000,,13)&lt;&gt;""),MATCH(ROW($A$4:$N$1000),ROW($A$4:$N$1000)),""),ROWS($A$4:A822)),COLUMNS($A$1:A819)),"")</f>
        <v/>
      </c>
      <c r="AV822" s="4" t="str">
        <f>IFERROR(VLOOKUP(AU822,$A:$N,13,0),"")</f>
        <v/>
      </c>
      <c r="AW822" s="4" t="str">
        <f ca="1"/>
        <v/>
      </c>
      <c r="AX822" s="4" t="str">
        <f ca="1"/>
        <v/>
      </c>
      <c r="AY822" s="4" t="str">
        <f ca="1">IFERROR(VLOOKUP(AW822,$A:$C,4,0),"")</f>
        <v/>
      </c>
    </row>
    <row r="823" spans="1:5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 s="20"/>
      <c r="Q823" s="4" t="str" cm="1">
        <f t="array" ref="Q823">IFERROR(INDEX($A$4:$N$1000,SMALL(IF((INDEX(MID($A$4:$N$1000,1,2),,11)&lt;&gt;"NN")*(INDEX($A$4:$N$1000,,13)&gt;=100)*(INDEX($A$4:$N$1000,,13)&lt;&gt;""),MATCH(ROW($A$4:$N$1000),ROW($A$4:$N$1000)),""),ROWS($A$4:A823)),COLUMNS($A$1:A820)),"")</f>
        <v/>
      </c>
      <c r="R823" s="4" t="str">
        <f>IFERROR(VLOOKUP(Q823,$A:$N,13,0),"")</f>
        <v/>
      </c>
      <c r="S823" s="4" t="str">
        <f ca="1"/>
        <v/>
      </c>
      <c r="T823" s="4" t="str">
        <f ca="1"/>
        <v/>
      </c>
      <c r="U823" s="4" t="str">
        <f t="shared" ca="1" si="67"/>
        <v/>
      </c>
      <c r="X823" s="4" t="str">
        <f>IFERROR(VLOOKUP(V823,$A:$C,4,0),"")</f>
        <v/>
      </c>
      <c r="AA823" s="4" t="str">
        <f t="shared" si="68"/>
        <v/>
      </c>
      <c r="AB823" s="8" t="str" cm="1">
        <f t="array" ref="AB823">IFERROR(INDEX($A$4:$N$1000,SMALL(IF((INDEX(MID($A$4:$N$1000,1,2),,11)&lt;&gt;"NN")*(INDEX($A$4:$N$1000,,13)&gt;=50)*(INDEX($A$4:$N$1000,,13)&lt;100)*(INDEX($A$4:$N$1000,,13)&lt;&gt;""),MATCH(ROW($A$4:$N$1000),ROW($A$4:$N$1000)),""),ROWS($A$4:A823)),COLUMNS($A$1:A820)),"")</f>
        <v/>
      </c>
      <c r="AC823" s="4" t="str">
        <f>IFERROR(VLOOKUP(AB823,$A:$N,13,0),"")</f>
        <v/>
      </c>
      <c r="AD823" s="4" t="str">
        <f ca="1"/>
        <v/>
      </c>
      <c r="AE823" s="4" t="str">
        <f ca="1"/>
        <v/>
      </c>
      <c r="AF823" s="4" t="str">
        <f t="shared" ca="1" si="69"/>
        <v/>
      </c>
      <c r="AI823" s="4" t="str">
        <f>IFERROR(VLOOKUP(AG823,$A:$C,4,0),"")</f>
        <v/>
      </c>
      <c r="AL823" s="4" t="str">
        <f>IFERROR(VLOOKUP(AJ823,$A:$C,4,0),"")</f>
        <v/>
      </c>
      <c r="AM823" s="8" t="str" cm="1">
        <f t="array" ref="AM823">IFERROR(INDEX($A$4:$N$1000,SMALL(IF((INDEX(MID($A$4:$N$1000,1,2),,11)&lt;&gt;"NN")*(INDEX($A$4:$N$1000,,13)&gt;=0)*(INDEX($A$4:$N$1000,,13)&lt;50)*(INDEX($A$4:$N$1000,,13)&lt;&gt;""),MATCH(ROW($A$4:$N$1000),ROW($A$4:$N$1000)),""),ROWS($A$4:A823)),COLUMNS($A$1:A820)),"")</f>
        <v/>
      </c>
      <c r="AN823" s="4" t="str">
        <f>IFERROR(VLOOKUP(AM823,$A:$N,13,0),"")</f>
        <v/>
      </c>
      <c r="AO823" s="4" t="str">
        <f ca="1"/>
        <v/>
      </c>
      <c r="AP823" s="4" t="str">
        <f ca="1"/>
        <v/>
      </c>
      <c r="AQ823" s="4" t="str">
        <f t="shared" ca="1" si="70"/>
        <v/>
      </c>
      <c r="AT823" s="4" t="str">
        <f>IFERROR(VLOOKUP(AR823,$A:$C,4,0),"")</f>
        <v/>
      </c>
      <c r="AU823" s="8" t="str" cm="1">
        <f t="array" ref="AU823">IFERROR(INDEX($A$4:$N$1000,SMALL(IF((INDEX(MID($A$4:$N$1000,1,2),,11)="NN")*(INDEX($A$4:$N$1000,,13)&gt;=0)*(INDEX($A$4:$N$1000,,13)&lt;&gt;""),MATCH(ROW($A$4:$N$1000),ROW($A$4:$N$1000)),""),ROWS($A$4:A823)),COLUMNS($A$1:A820)),"")</f>
        <v/>
      </c>
      <c r="AV823" s="4" t="str">
        <f>IFERROR(VLOOKUP(AU823,$A:$N,13,0),"")</f>
        <v/>
      </c>
      <c r="AW823" s="4" t="str">
        <f ca="1"/>
        <v/>
      </c>
      <c r="AX823" s="4" t="str">
        <f ca="1"/>
        <v/>
      </c>
      <c r="AY823" s="4" t="str">
        <f ca="1">IFERROR(VLOOKUP(AW823,$A:$C,4,0),"")</f>
        <v/>
      </c>
    </row>
    <row r="824" spans="1:5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 s="20"/>
      <c r="Q824" s="4" t="str" cm="1">
        <f t="array" ref="Q824">IFERROR(INDEX($A$4:$N$1000,SMALL(IF((INDEX(MID($A$4:$N$1000,1,2),,11)&lt;&gt;"NN")*(INDEX($A$4:$N$1000,,13)&gt;=100)*(INDEX($A$4:$N$1000,,13)&lt;&gt;""),MATCH(ROW($A$4:$N$1000),ROW($A$4:$N$1000)),""),ROWS($A$4:A824)),COLUMNS($A$1:A821)),"")</f>
        <v/>
      </c>
      <c r="R824" s="4" t="str">
        <f>IFERROR(VLOOKUP(Q824,$A:$N,13,0),"")</f>
        <v/>
      </c>
      <c r="S824" s="4" t="str">
        <f ca="1"/>
        <v/>
      </c>
      <c r="T824" s="4" t="str">
        <f ca="1"/>
        <v/>
      </c>
      <c r="U824" s="4" t="str">
        <f t="shared" ca="1" si="67"/>
        <v/>
      </c>
      <c r="X824" s="4" t="str">
        <f>IFERROR(VLOOKUP(V824,$A:$C,4,0),"")</f>
        <v/>
      </c>
      <c r="AA824" s="4" t="str">
        <f t="shared" si="68"/>
        <v/>
      </c>
      <c r="AB824" s="8" t="str" cm="1">
        <f t="array" ref="AB824">IFERROR(INDEX($A$4:$N$1000,SMALL(IF((INDEX(MID($A$4:$N$1000,1,2),,11)&lt;&gt;"NN")*(INDEX($A$4:$N$1000,,13)&gt;=50)*(INDEX($A$4:$N$1000,,13)&lt;100)*(INDEX($A$4:$N$1000,,13)&lt;&gt;""),MATCH(ROW($A$4:$N$1000),ROW($A$4:$N$1000)),""),ROWS($A$4:A824)),COLUMNS($A$1:A821)),"")</f>
        <v/>
      </c>
      <c r="AC824" s="4" t="str">
        <f>IFERROR(VLOOKUP(AB824,$A:$N,13,0),"")</f>
        <v/>
      </c>
      <c r="AD824" s="4" t="str">
        <f ca="1"/>
        <v/>
      </c>
      <c r="AE824" s="4" t="str">
        <f ca="1"/>
        <v/>
      </c>
      <c r="AF824" s="4" t="str">
        <f t="shared" ca="1" si="69"/>
        <v/>
      </c>
      <c r="AI824" s="4" t="str">
        <f>IFERROR(VLOOKUP(AG824,$A:$C,4,0),"")</f>
        <v/>
      </c>
      <c r="AL824" s="4" t="str">
        <f>IFERROR(VLOOKUP(AJ824,$A:$C,4,0),"")</f>
        <v/>
      </c>
      <c r="AM824" s="8" t="str" cm="1">
        <f t="array" ref="AM824">IFERROR(INDEX($A$4:$N$1000,SMALL(IF((INDEX(MID($A$4:$N$1000,1,2),,11)&lt;&gt;"NN")*(INDEX($A$4:$N$1000,,13)&gt;=0)*(INDEX($A$4:$N$1000,,13)&lt;50)*(INDEX($A$4:$N$1000,,13)&lt;&gt;""),MATCH(ROW($A$4:$N$1000),ROW($A$4:$N$1000)),""),ROWS($A$4:A824)),COLUMNS($A$1:A821)),"")</f>
        <v/>
      </c>
      <c r="AN824" s="4" t="str">
        <f>IFERROR(VLOOKUP(AM824,$A:$N,13,0),"")</f>
        <v/>
      </c>
      <c r="AO824" s="4" t="str">
        <f ca="1"/>
        <v/>
      </c>
      <c r="AP824" s="4" t="str">
        <f ca="1"/>
        <v/>
      </c>
      <c r="AQ824" s="4" t="str">
        <f t="shared" ca="1" si="70"/>
        <v/>
      </c>
      <c r="AT824" s="4" t="str">
        <f>IFERROR(VLOOKUP(AR824,$A:$C,4,0),"")</f>
        <v/>
      </c>
      <c r="AU824" s="8" t="str" cm="1">
        <f t="array" ref="AU824">IFERROR(INDEX($A$4:$N$1000,SMALL(IF((INDEX(MID($A$4:$N$1000,1,2),,11)="NN")*(INDEX($A$4:$N$1000,,13)&gt;=0)*(INDEX($A$4:$N$1000,,13)&lt;&gt;""),MATCH(ROW($A$4:$N$1000),ROW($A$4:$N$1000)),""),ROWS($A$4:A824)),COLUMNS($A$1:A821)),"")</f>
        <v/>
      </c>
      <c r="AV824" s="4" t="str">
        <f>IFERROR(VLOOKUP(AU824,$A:$N,13,0),"")</f>
        <v/>
      </c>
      <c r="AW824" s="4" t="str">
        <f ca="1"/>
        <v/>
      </c>
      <c r="AX824" s="4" t="str">
        <f ca="1"/>
        <v/>
      </c>
      <c r="AY824" s="4" t="str">
        <f ca="1">IFERROR(VLOOKUP(AW824,$A:$C,4,0),"")</f>
        <v/>
      </c>
    </row>
    <row r="825" spans="1:5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 s="20"/>
      <c r="Q825" s="4" t="str" cm="1">
        <f t="array" ref="Q825">IFERROR(INDEX($A$4:$N$1000,SMALL(IF((INDEX(MID($A$4:$N$1000,1,2),,11)&lt;&gt;"NN")*(INDEX($A$4:$N$1000,,13)&gt;=100)*(INDEX($A$4:$N$1000,,13)&lt;&gt;""),MATCH(ROW($A$4:$N$1000),ROW($A$4:$N$1000)),""),ROWS($A$4:A825)),COLUMNS($A$1:A822)),"")</f>
        <v/>
      </c>
      <c r="R825" s="4" t="str">
        <f>IFERROR(VLOOKUP(Q825,$A:$N,13,0),"")</f>
        <v/>
      </c>
      <c r="S825" s="4" t="str">
        <f ca="1"/>
        <v/>
      </c>
      <c r="T825" s="4" t="str">
        <f ca="1"/>
        <v/>
      </c>
      <c r="U825" s="4" t="str">
        <f t="shared" ca="1" si="67"/>
        <v/>
      </c>
      <c r="X825" s="4" t="str">
        <f>IFERROR(VLOOKUP(V825,$A:$C,4,0),"")</f>
        <v/>
      </c>
      <c r="AA825" s="4" t="str">
        <f t="shared" si="68"/>
        <v/>
      </c>
      <c r="AB825" s="8" t="str" cm="1">
        <f t="array" ref="AB825">IFERROR(INDEX($A$4:$N$1000,SMALL(IF((INDEX(MID($A$4:$N$1000,1,2),,11)&lt;&gt;"NN")*(INDEX($A$4:$N$1000,,13)&gt;=50)*(INDEX($A$4:$N$1000,,13)&lt;100)*(INDEX($A$4:$N$1000,,13)&lt;&gt;""),MATCH(ROW($A$4:$N$1000),ROW($A$4:$N$1000)),""),ROWS($A$4:A825)),COLUMNS($A$1:A822)),"")</f>
        <v/>
      </c>
      <c r="AC825" s="4" t="str">
        <f>IFERROR(VLOOKUP(AB825,$A:$N,13,0),"")</f>
        <v/>
      </c>
      <c r="AD825" s="4" t="str">
        <f ca="1"/>
        <v/>
      </c>
      <c r="AE825" s="4" t="str">
        <f ca="1"/>
        <v/>
      </c>
      <c r="AF825" s="4" t="str">
        <f t="shared" ca="1" si="69"/>
        <v/>
      </c>
      <c r="AI825" s="4" t="str">
        <f>IFERROR(VLOOKUP(AG825,$A:$C,4,0),"")</f>
        <v/>
      </c>
      <c r="AL825" s="4" t="str">
        <f>IFERROR(VLOOKUP(AJ825,$A:$C,4,0),"")</f>
        <v/>
      </c>
      <c r="AM825" s="8" t="str" cm="1">
        <f t="array" ref="AM825">IFERROR(INDEX($A$4:$N$1000,SMALL(IF((INDEX(MID($A$4:$N$1000,1,2),,11)&lt;&gt;"NN")*(INDEX($A$4:$N$1000,,13)&gt;=0)*(INDEX($A$4:$N$1000,,13)&lt;50)*(INDEX($A$4:$N$1000,,13)&lt;&gt;""),MATCH(ROW($A$4:$N$1000),ROW($A$4:$N$1000)),""),ROWS($A$4:A825)),COLUMNS($A$1:A822)),"")</f>
        <v/>
      </c>
      <c r="AN825" s="4" t="str">
        <f>IFERROR(VLOOKUP(AM825,$A:$N,13,0),"")</f>
        <v/>
      </c>
      <c r="AO825" s="4" t="str">
        <f ca="1"/>
        <v/>
      </c>
      <c r="AP825" s="4" t="str">
        <f ca="1"/>
        <v/>
      </c>
      <c r="AQ825" s="4" t="str">
        <f t="shared" ca="1" si="70"/>
        <v/>
      </c>
      <c r="AT825" s="4" t="str">
        <f>IFERROR(VLOOKUP(AR825,$A:$C,4,0),"")</f>
        <v/>
      </c>
      <c r="AU825" s="8" t="str" cm="1">
        <f t="array" ref="AU825">IFERROR(INDEX($A$4:$N$1000,SMALL(IF((INDEX(MID($A$4:$N$1000,1,2),,11)="NN")*(INDEX($A$4:$N$1000,,13)&gt;=0)*(INDEX($A$4:$N$1000,,13)&lt;&gt;""),MATCH(ROW($A$4:$N$1000),ROW($A$4:$N$1000)),""),ROWS($A$4:A825)),COLUMNS($A$1:A822)),"")</f>
        <v/>
      </c>
      <c r="AV825" s="4" t="str">
        <f>IFERROR(VLOOKUP(AU825,$A:$N,13,0),"")</f>
        <v/>
      </c>
      <c r="AW825" s="4" t="str">
        <f ca="1"/>
        <v/>
      </c>
      <c r="AX825" s="4" t="str">
        <f ca="1"/>
        <v/>
      </c>
      <c r="AY825" s="4" t="str">
        <f ca="1">IFERROR(VLOOKUP(AW825,$A:$C,4,0),"")</f>
        <v/>
      </c>
    </row>
    <row r="826" spans="1:5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 s="20"/>
      <c r="Q826" s="4" t="str" cm="1">
        <f t="array" ref="Q826">IFERROR(INDEX($A$4:$N$1000,SMALL(IF((INDEX(MID($A$4:$N$1000,1,2),,11)&lt;&gt;"NN")*(INDEX($A$4:$N$1000,,13)&gt;=100)*(INDEX($A$4:$N$1000,,13)&lt;&gt;""),MATCH(ROW($A$4:$N$1000),ROW($A$4:$N$1000)),""),ROWS($A$4:A826)),COLUMNS($A$1:A823)),"")</f>
        <v/>
      </c>
      <c r="R826" s="4" t="str">
        <f>IFERROR(VLOOKUP(Q826,$A:$N,13,0),"")</f>
        <v/>
      </c>
      <c r="S826" s="4" t="str">
        <f ca="1"/>
        <v/>
      </c>
      <c r="T826" s="4" t="str">
        <f ca="1"/>
        <v/>
      </c>
      <c r="U826" s="4" t="str">
        <f t="shared" ca="1" si="67"/>
        <v/>
      </c>
      <c r="X826" s="4" t="str">
        <f>IFERROR(VLOOKUP(V826,$A:$C,4,0),"")</f>
        <v/>
      </c>
      <c r="AA826" s="4" t="str">
        <f t="shared" si="68"/>
        <v/>
      </c>
      <c r="AB826" s="8" t="str" cm="1">
        <f t="array" ref="AB826">IFERROR(INDEX($A$4:$N$1000,SMALL(IF((INDEX(MID($A$4:$N$1000,1,2),,11)&lt;&gt;"NN")*(INDEX($A$4:$N$1000,,13)&gt;=50)*(INDEX($A$4:$N$1000,,13)&lt;100)*(INDEX($A$4:$N$1000,,13)&lt;&gt;""),MATCH(ROW($A$4:$N$1000),ROW($A$4:$N$1000)),""),ROWS($A$4:A826)),COLUMNS($A$1:A823)),"")</f>
        <v/>
      </c>
      <c r="AC826" s="4" t="str">
        <f>IFERROR(VLOOKUP(AB826,$A:$N,13,0),"")</f>
        <v/>
      </c>
      <c r="AD826" s="4" t="str">
        <f ca="1"/>
        <v/>
      </c>
      <c r="AE826" s="4" t="str">
        <f ca="1"/>
        <v/>
      </c>
      <c r="AF826" s="4" t="str">
        <f t="shared" ca="1" si="69"/>
        <v/>
      </c>
      <c r="AI826" s="4" t="str">
        <f>IFERROR(VLOOKUP(AG826,$A:$C,4,0),"")</f>
        <v/>
      </c>
      <c r="AL826" s="4" t="str">
        <f>IFERROR(VLOOKUP(AJ826,$A:$C,4,0),"")</f>
        <v/>
      </c>
      <c r="AM826" s="8" t="str" cm="1">
        <f t="array" ref="AM826">IFERROR(INDEX($A$4:$N$1000,SMALL(IF((INDEX(MID($A$4:$N$1000,1,2),,11)&lt;&gt;"NN")*(INDEX($A$4:$N$1000,,13)&gt;=0)*(INDEX($A$4:$N$1000,,13)&lt;50)*(INDEX($A$4:$N$1000,,13)&lt;&gt;""),MATCH(ROW($A$4:$N$1000),ROW($A$4:$N$1000)),""),ROWS($A$4:A826)),COLUMNS($A$1:A823)),"")</f>
        <v/>
      </c>
      <c r="AN826" s="4" t="str">
        <f>IFERROR(VLOOKUP(AM826,$A:$N,13,0),"")</f>
        <v/>
      </c>
      <c r="AO826" s="4" t="str">
        <f ca="1"/>
        <v/>
      </c>
      <c r="AP826" s="4" t="str">
        <f ca="1"/>
        <v/>
      </c>
      <c r="AQ826" s="4" t="str">
        <f t="shared" ca="1" si="70"/>
        <v/>
      </c>
      <c r="AT826" s="4" t="str">
        <f>IFERROR(VLOOKUP(AR826,$A:$C,4,0),"")</f>
        <v/>
      </c>
      <c r="AU826" s="8" t="str" cm="1">
        <f t="array" ref="AU826">IFERROR(INDEX($A$4:$N$1000,SMALL(IF((INDEX(MID($A$4:$N$1000,1,2),,11)="NN")*(INDEX($A$4:$N$1000,,13)&gt;=0)*(INDEX($A$4:$N$1000,,13)&lt;&gt;""),MATCH(ROW($A$4:$N$1000),ROW($A$4:$N$1000)),""),ROWS($A$4:A826)),COLUMNS($A$1:A823)),"")</f>
        <v/>
      </c>
      <c r="AV826" s="4" t="str">
        <f>IFERROR(VLOOKUP(AU826,$A:$N,13,0),"")</f>
        <v/>
      </c>
      <c r="AW826" s="4" t="str">
        <f ca="1"/>
        <v/>
      </c>
      <c r="AX826" s="4" t="str">
        <f ca="1"/>
        <v/>
      </c>
      <c r="AY826" s="4" t="str">
        <f ca="1">IFERROR(VLOOKUP(AW826,$A:$C,4,0),"")</f>
        <v/>
      </c>
    </row>
    <row r="827" spans="1:5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 s="20"/>
      <c r="Q827" s="4" t="str" cm="1">
        <f t="array" ref="Q827">IFERROR(INDEX($A$4:$N$1000,SMALL(IF((INDEX(MID($A$4:$N$1000,1,2),,11)&lt;&gt;"NN")*(INDEX($A$4:$N$1000,,13)&gt;=100)*(INDEX($A$4:$N$1000,,13)&lt;&gt;""),MATCH(ROW($A$4:$N$1000),ROW($A$4:$N$1000)),""),ROWS($A$4:A827)),COLUMNS($A$1:A824)),"")</f>
        <v/>
      </c>
      <c r="R827" s="4" t="str">
        <f>IFERROR(VLOOKUP(Q827,$A:$N,13,0),"")</f>
        <v/>
      </c>
      <c r="S827" s="4" t="str">
        <f ca="1"/>
        <v/>
      </c>
      <c r="T827" s="4" t="str">
        <f ca="1"/>
        <v/>
      </c>
      <c r="U827" s="4" t="str">
        <f t="shared" ca="1" si="67"/>
        <v/>
      </c>
      <c r="X827" s="4" t="str">
        <f>IFERROR(VLOOKUP(V827,$A:$C,4,0),"")</f>
        <v/>
      </c>
      <c r="AA827" s="4" t="str">
        <f t="shared" si="68"/>
        <v/>
      </c>
      <c r="AB827" s="8" t="str" cm="1">
        <f t="array" ref="AB827">IFERROR(INDEX($A$4:$N$1000,SMALL(IF((INDEX(MID($A$4:$N$1000,1,2),,11)&lt;&gt;"NN")*(INDEX($A$4:$N$1000,,13)&gt;=50)*(INDEX($A$4:$N$1000,,13)&lt;100)*(INDEX($A$4:$N$1000,,13)&lt;&gt;""),MATCH(ROW($A$4:$N$1000),ROW($A$4:$N$1000)),""),ROWS($A$4:A827)),COLUMNS($A$1:A824)),"")</f>
        <v/>
      </c>
      <c r="AC827" s="4" t="str">
        <f>IFERROR(VLOOKUP(AB827,$A:$N,13,0),"")</f>
        <v/>
      </c>
      <c r="AD827" s="4" t="str">
        <f ca="1"/>
        <v/>
      </c>
      <c r="AE827" s="4" t="str">
        <f ca="1"/>
        <v/>
      </c>
      <c r="AF827" s="4" t="str">
        <f t="shared" ca="1" si="69"/>
        <v/>
      </c>
      <c r="AI827" s="4" t="str">
        <f>IFERROR(VLOOKUP(AG827,$A:$C,4,0),"")</f>
        <v/>
      </c>
      <c r="AL827" s="4" t="str">
        <f>IFERROR(VLOOKUP(AJ827,$A:$C,4,0),"")</f>
        <v/>
      </c>
      <c r="AM827" s="8" t="str" cm="1">
        <f t="array" ref="AM827">IFERROR(INDEX($A$4:$N$1000,SMALL(IF((INDEX(MID($A$4:$N$1000,1,2),,11)&lt;&gt;"NN")*(INDEX($A$4:$N$1000,,13)&gt;=0)*(INDEX($A$4:$N$1000,,13)&lt;50)*(INDEX($A$4:$N$1000,,13)&lt;&gt;""),MATCH(ROW($A$4:$N$1000),ROW($A$4:$N$1000)),""),ROWS($A$4:A827)),COLUMNS($A$1:A824)),"")</f>
        <v/>
      </c>
      <c r="AN827" s="4" t="str">
        <f>IFERROR(VLOOKUP(AM827,$A:$N,13,0),"")</f>
        <v/>
      </c>
      <c r="AO827" s="4" t="str">
        <f ca="1"/>
        <v/>
      </c>
      <c r="AP827" s="4" t="str">
        <f ca="1"/>
        <v/>
      </c>
      <c r="AQ827" s="4" t="str">
        <f t="shared" ca="1" si="70"/>
        <v/>
      </c>
      <c r="AT827" s="4" t="str">
        <f>IFERROR(VLOOKUP(AR827,$A:$C,4,0),"")</f>
        <v/>
      </c>
      <c r="AU827" s="8" t="str" cm="1">
        <f t="array" ref="AU827">IFERROR(INDEX($A$4:$N$1000,SMALL(IF((INDEX(MID($A$4:$N$1000,1,2),,11)="NN")*(INDEX($A$4:$N$1000,,13)&gt;=0)*(INDEX($A$4:$N$1000,,13)&lt;&gt;""),MATCH(ROW($A$4:$N$1000),ROW($A$4:$N$1000)),""),ROWS($A$4:A827)),COLUMNS($A$1:A824)),"")</f>
        <v/>
      </c>
      <c r="AV827" s="4" t="str">
        <f>IFERROR(VLOOKUP(AU827,$A:$N,13,0),"")</f>
        <v/>
      </c>
      <c r="AW827" s="4" t="str">
        <f ca="1"/>
        <v/>
      </c>
      <c r="AX827" s="4" t="str">
        <f ca="1"/>
        <v/>
      </c>
      <c r="AY827" s="4" t="str">
        <f ca="1">IFERROR(VLOOKUP(AW827,$A:$C,4,0),"")</f>
        <v/>
      </c>
    </row>
    <row r="828" spans="1:5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 s="20"/>
      <c r="Q828" s="4" t="str" cm="1">
        <f t="array" ref="Q828">IFERROR(INDEX($A$4:$N$1000,SMALL(IF((INDEX(MID($A$4:$N$1000,1,2),,11)&lt;&gt;"NN")*(INDEX($A$4:$N$1000,,13)&gt;=100)*(INDEX($A$4:$N$1000,,13)&lt;&gt;""),MATCH(ROW($A$4:$N$1000),ROW($A$4:$N$1000)),""),ROWS($A$4:A828)),COLUMNS($A$1:A825)),"")</f>
        <v/>
      </c>
      <c r="R828" s="4" t="str">
        <f>IFERROR(VLOOKUP(Q828,$A:$N,13,0),"")</f>
        <v/>
      </c>
      <c r="S828" s="4" t="str">
        <f ca="1"/>
        <v/>
      </c>
      <c r="T828" s="4" t="str">
        <f ca="1"/>
        <v/>
      </c>
      <c r="U828" s="4" t="str">
        <f t="shared" ca="1" si="67"/>
        <v/>
      </c>
      <c r="X828" s="4" t="str">
        <f>IFERROR(VLOOKUP(V828,$A:$C,4,0),"")</f>
        <v/>
      </c>
      <c r="AA828" s="4" t="str">
        <f t="shared" si="68"/>
        <v/>
      </c>
      <c r="AB828" s="8" t="str" cm="1">
        <f t="array" ref="AB828">IFERROR(INDEX($A$4:$N$1000,SMALL(IF((INDEX(MID($A$4:$N$1000,1,2),,11)&lt;&gt;"NN")*(INDEX($A$4:$N$1000,,13)&gt;=50)*(INDEX($A$4:$N$1000,,13)&lt;100)*(INDEX($A$4:$N$1000,,13)&lt;&gt;""),MATCH(ROW($A$4:$N$1000),ROW($A$4:$N$1000)),""),ROWS($A$4:A828)),COLUMNS($A$1:A825)),"")</f>
        <v/>
      </c>
      <c r="AC828" s="4" t="str">
        <f>IFERROR(VLOOKUP(AB828,$A:$N,13,0),"")</f>
        <v/>
      </c>
      <c r="AD828" s="4" t="str">
        <f ca="1"/>
        <v/>
      </c>
      <c r="AE828" s="4" t="str">
        <f ca="1"/>
        <v/>
      </c>
      <c r="AF828" s="4" t="str">
        <f t="shared" ca="1" si="69"/>
        <v/>
      </c>
      <c r="AI828" s="4" t="str">
        <f>IFERROR(VLOOKUP(AG828,$A:$C,4,0),"")</f>
        <v/>
      </c>
      <c r="AL828" s="4" t="str">
        <f>IFERROR(VLOOKUP(AJ828,$A:$C,4,0),"")</f>
        <v/>
      </c>
      <c r="AM828" s="8" t="str" cm="1">
        <f t="array" ref="AM828">IFERROR(INDEX($A$4:$N$1000,SMALL(IF((INDEX(MID($A$4:$N$1000,1,2),,11)&lt;&gt;"NN")*(INDEX($A$4:$N$1000,,13)&gt;=0)*(INDEX($A$4:$N$1000,,13)&lt;50)*(INDEX($A$4:$N$1000,,13)&lt;&gt;""),MATCH(ROW($A$4:$N$1000),ROW($A$4:$N$1000)),""),ROWS($A$4:A828)),COLUMNS($A$1:A825)),"")</f>
        <v/>
      </c>
      <c r="AN828" s="4" t="str">
        <f>IFERROR(VLOOKUP(AM828,$A:$N,13,0),"")</f>
        <v/>
      </c>
      <c r="AO828" s="4" t="str">
        <f ca="1"/>
        <v/>
      </c>
      <c r="AP828" s="4" t="str">
        <f ca="1"/>
        <v/>
      </c>
      <c r="AQ828" s="4" t="str">
        <f t="shared" ca="1" si="70"/>
        <v/>
      </c>
      <c r="AT828" s="4" t="str">
        <f>IFERROR(VLOOKUP(AR828,$A:$C,4,0),"")</f>
        <v/>
      </c>
      <c r="AU828" s="8" t="str" cm="1">
        <f t="array" ref="AU828">IFERROR(INDEX($A$4:$N$1000,SMALL(IF((INDEX(MID($A$4:$N$1000,1,2),,11)="NN")*(INDEX($A$4:$N$1000,,13)&gt;=0)*(INDEX($A$4:$N$1000,,13)&lt;&gt;""),MATCH(ROW($A$4:$N$1000),ROW($A$4:$N$1000)),""),ROWS($A$4:A828)),COLUMNS($A$1:A825)),"")</f>
        <v/>
      </c>
      <c r="AV828" s="4" t="str">
        <f>IFERROR(VLOOKUP(AU828,$A:$N,13,0),"")</f>
        <v/>
      </c>
      <c r="AW828" s="4" t="str">
        <f ca="1"/>
        <v/>
      </c>
      <c r="AX828" s="4" t="str">
        <f ca="1"/>
        <v/>
      </c>
      <c r="AY828" s="4" t="str">
        <f ca="1">IFERROR(VLOOKUP(AW828,$A:$C,4,0),"")</f>
        <v/>
      </c>
    </row>
    <row r="829" spans="1:5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 s="20"/>
      <c r="Q829" s="4" t="str" cm="1">
        <f t="array" ref="Q829">IFERROR(INDEX($A$4:$N$1000,SMALL(IF((INDEX(MID($A$4:$N$1000,1,2),,11)&lt;&gt;"NN")*(INDEX($A$4:$N$1000,,13)&gt;=100)*(INDEX($A$4:$N$1000,,13)&lt;&gt;""),MATCH(ROW($A$4:$N$1000),ROW($A$4:$N$1000)),""),ROWS($A$4:A829)),COLUMNS($A$1:A826)),"")</f>
        <v/>
      </c>
      <c r="R829" s="4" t="str">
        <f>IFERROR(VLOOKUP(Q829,$A:$N,13,0),"")</f>
        <v/>
      </c>
      <c r="S829" s="4" t="str">
        <f ca="1"/>
        <v/>
      </c>
      <c r="T829" s="4" t="str">
        <f ca="1"/>
        <v/>
      </c>
      <c r="U829" s="4" t="str">
        <f t="shared" ca="1" si="67"/>
        <v/>
      </c>
      <c r="X829" s="4" t="str">
        <f>IFERROR(VLOOKUP(V829,$A:$C,4,0),"")</f>
        <v/>
      </c>
      <c r="AA829" s="4" t="str">
        <f t="shared" si="68"/>
        <v/>
      </c>
      <c r="AB829" s="8" t="str" cm="1">
        <f t="array" ref="AB829">IFERROR(INDEX($A$4:$N$1000,SMALL(IF((INDEX(MID($A$4:$N$1000,1,2),,11)&lt;&gt;"NN")*(INDEX($A$4:$N$1000,,13)&gt;=50)*(INDEX($A$4:$N$1000,,13)&lt;100)*(INDEX($A$4:$N$1000,,13)&lt;&gt;""),MATCH(ROW($A$4:$N$1000),ROW($A$4:$N$1000)),""),ROWS($A$4:A829)),COLUMNS($A$1:A826)),"")</f>
        <v/>
      </c>
      <c r="AC829" s="4" t="str">
        <f>IFERROR(VLOOKUP(AB829,$A:$N,13,0),"")</f>
        <v/>
      </c>
      <c r="AD829" s="4" t="str">
        <f ca="1"/>
        <v/>
      </c>
      <c r="AE829" s="4" t="str">
        <f ca="1"/>
        <v/>
      </c>
      <c r="AF829" s="4" t="str">
        <f t="shared" ca="1" si="69"/>
        <v/>
      </c>
      <c r="AI829" s="4" t="str">
        <f>IFERROR(VLOOKUP(AG829,$A:$C,4,0),"")</f>
        <v/>
      </c>
      <c r="AL829" s="4" t="str">
        <f>IFERROR(VLOOKUP(AJ829,$A:$C,4,0),"")</f>
        <v/>
      </c>
      <c r="AM829" s="8" t="str" cm="1">
        <f t="array" ref="AM829">IFERROR(INDEX($A$4:$N$1000,SMALL(IF((INDEX(MID($A$4:$N$1000,1,2),,11)&lt;&gt;"NN")*(INDEX($A$4:$N$1000,,13)&gt;=0)*(INDEX($A$4:$N$1000,,13)&lt;50)*(INDEX($A$4:$N$1000,,13)&lt;&gt;""),MATCH(ROW($A$4:$N$1000),ROW($A$4:$N$1000)),""),ROWS($A$4:A829)),COLUMNS($A$1:A826)),"")</f>
        <v/>
      </c>
      <c r="AN829" s="4" t="str">
        <f>IFERROR(VLOOKUP(AM829,$A:$N,13,0),"")</f>
        <v/>
      </c>
      <c r="AO829" s="4" t="str">
        <f ca="1"/>
        <v/>
      </c>
      <c r="AP829" s="4" t="str">
        <f ca="1"/>
        <v/>
      </c>
      <c r="AQ829" s="4" t="str">
        <f t="shared" ca="1" si="70"/>
        <v/>
      </c>
      <c r="AT829" s="4" t="str">
        <f>IFERROR(VLOOKUP(AR829,$A:$C,4,0),"")</f>
        <v/>
      </c>
      <c r="AU829" s="8" t="str" cm="1">
        <f t="array" ref="AU829">IFERROR(INDEX($A$4:$N$1000,SMALL(IF((INDEX(MID($A$4:$N$1000,1,2),,11)="NN")*(INDEX($A$4:$N$1000,,13)&gt;=0)*(INDEX($A$4:$N$1000,,13)&lt;&gt;""),MATCH(ROW($A$4:$N$1000),ROW($A$4:$N$1000)),""),ROWS($A$4:A829)),COLUMNS($A$1:A826)),"")</f>
        <v/>
      </c>
      <c r="AV829" s="4" t="str">
        <f>IFERROR(VLOOKUP(AU829,$A:$N,13,0),"")</f>
        <v/>
      </c>
      <c r="AW829" s="4" t="str">
        <f ca="1"/>
        <v/>
      </c>
      <c r="AX829" s="4" t="str">
        <f ca="1"/>
        <v/>
      </c>
      <c r="AY829" s="4" t="str">
        <f ca="1">IFERROR(VLOOKUP(AW829,$A:$C,4,0),"")</f>
        <v/>
      </c>
    </row>
    <row r="830" spans="1:5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 s="20"/>
      <c r="Q830" s="4" t="str" cm="1">
        <f t="array" ref="Q830">IFERROR(INDEX($A$4:$N$1000,SMALL(IF((INDEX(MID($A$4:$N$1000,1,2),,11)&lt;&gt;"NN")*(INDEX($A$4:$N$1000,,13)&gt;=100)*(INDEX($A$4:$N$1000,,13)&lt;&gt;""),MATCH(ROW($A$4:$N$1000),ROW($A$4:$N$1000)),""),ROWS($A$4:A830)),COLUMNS($A$1:A827)),"")</f>
        <v/>
      </c>
      <c r="R830" s="4" t="str">
        <f>IFERROR(VLOOKUP(Q830,$A:$N,13,0),"")</f>
        <v/>
      </c>
      <c r="S830" s="4" t="str">
        <f ca="1"/>
        <v/>
      </c>
      <c r="T830" s="4" t="str">
        <f ca="1"/>
        <v/>
      </c>
      <c r="U830" s="4" t="str">
        <f t="shared" ca="1" si="67"/>
        <v/>
      </c>
      <c r="X830" s="4" t="str">
        <f>IFERROR(VLOOKUP(V830,$A:$C,4,0),"")</f>
        <v/>
      </c>
      <c r="AA830" s="4" t="str">
        <f t="shared" si="68"/>
        <v/>
      </c>
      <c r="AB830" s="8" t="str" cm="1">
        <f t="array" ref="AB830">IFERROR(INDEX($A$4:$N$1000,SMALL(IF((INDEX(MID($A$4:$N$1000,1,2),,11)&lt;&gt;"NN")*(INDEX($A$4:$N$1000,,13)&gt;=50)*(INDEX($A$4:$N$1000,,13)&lt;100)*(INDEX($A$4:$N$1000,,13)&lt;&gt;""),MATCH(ROW($A$4:$N$1000),ROW($A$4:$N$1000)),""),ROWS($A$4:A830)),COLUMNS($A$1:A827)),"")</f>
        <v/>
      </c>
      <c r="AC830" s="4" t="str">
        <f>IFERROR(VLOOKUP(AB830,$A:$N,13,0),"")</f>
        <v/>
      </c>
      <c r="AD830" s="4" t="str">
        <f ca="1"/>
        <v/>
      </c>
      <c r="AE830" s="4" t="str">
        <f ca="1"/>
        <v/>
      </c>
      <c r="AF830" s="4" t="str">
        <f t="shared" ca="1" si="69"/>
        <v/>
      </c>
      <c r="AI830" s="4" t="str">
        <f>IFERROR(VLOOKUP(AG830,$A:$C,4,0),"")</f>
        <v/>
      </c>
      <c r="AL830" s="4" t="str">
        <f>IFERROR(VLOOKUP(AJ830,$A:$C,4,0),"")</f>
        <v/>
      </c>
      <c r="AM830" s="8" t="str" cm="1">
        <f t="array" ref="AM830">IFERROR(INDEX($A$4:$N$1000,SMALL(IF((INDEX(MID($A$4:$N$1000,1,2),,11)&lt;&gt;"NN")*(INDEX($A$4:$N$1000,,13)&gt;=0)*(INDEX($A$4:$N$1000,,13)&lt;50)*(INDEX($A$4:$N$1000,,13)&lt;&gt;""),MATCH(ROW($A$4:$N$1000),ROW($A$4:$N$1000)),""),ROWS($A$4:A830)),COLUMNS($A$1:A827)),"")</f>
        <v/>
      </c>
      <c r="AN830" s="4" t="str">
        <f>IFERROR(VLOOKUP(AM830,$A:$N,13,0),"")</f>
        <v/>
      </c>
      <c r="AO830" s="4" t="str">
        <f ca="1"/>
        <v/>
      </c>
      <c r="AP830" s="4" t="str">
        <f ca="1"/>
        <v/>
      </c>
      <c r="AQ830" s="4" t="str">
        <f t="shared" ca="1" si="70"/>
        <v/>
      </c>
      <c r="AT830" s="4" t="str">
        <f>IFERROR(VLOOKUP(AR830,$A:$C,4,0),"")</f>
        <v/>
      </c>
      <c r="AU830" s="8" t="str" cm="1">
        <f t="array" ref="AU830">IFERROR(INDEX($A$4:$N$1000,SMALL(IF((INDEX(MID($A$4:$N$1000,1,2),,11)="NN")*(INDEX($A$4:$N$1000,,13)&gt;=0)*(INDEX($A$4:$N$1000,,13)&lt;&gt;""),MATCH(ROW($A$4:$N$1000),ROW($A$4:$N$1000)),""),ROWS($A$4:A830)),COLUMNS($A$1:A827)),"")</f>
        <v/>
      </c>
      <c r="AV830" s="4" t="str">
        <f>IFERROR(VLOOKUP(AU830,$A:$N,13,0),"")</f>
        <v/>
      </c>
      <c r="AW830" s="4" t="str">
        <f ca="1"/>
        <v/>
      </c>
      <c r="AX830" s="4" t="str">
        <f ca="1"/>
        <v/>
      </c>
      <c r="AY830" s="4" t="str">
        <f ca="1">IFERROR(VLOOKUP(AW830,$A:$C,4,0),"")</f>
        <v/>
      </c>
    </row>
    <row r="831" spans="1:5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 s="20"/>
      <c r="Q831" s="4" t="str" cm="1">
        <f t="array" ref="Q831">IFERROR(INDEX($A$4:$N$1000,SMALL(IF((INDEX(MID($A$4:$N$1000,1,2),,11)&lt;&gt;"NN")*(INDEX($A$4:$N$1000,,13)&gt;=100)*(INDEX($A$4:$N$1000,,13)&lt;&gt;""),MATCH(ROW($A$4:$N$1000),ROW($A$4:$N$1000)),""),ROWS($A$4:A831)),COLUMNS($A$1:A828)),"")</f>
        <v/>
      </c>
      <c r="R831" s="4" t="str">
        <f>IFERROR(VLOOKUP(Q831,$A:$N,13,0),"")</f>
        <v/>
      </c>
      <c r="S831" s="4" t="str">
        <f ca="1"/>
        <v/>
      </c>
      <c r="T831" s="4" t="str">
        <f ca="1"/>
        <v/>
      </c>
      <c r="U831" s="4" t="str">
        <f t="shared" ca="1" si="67"/>
        <v/>
      </c>
      <c r="X831" s="4" t="str">
        <f>IFERROR(VLOOKUP(V831,$A:$C,4,0),"")</f>
        <v/>
      </c>
      <c r="AA831" s="4" t="str">
        <f t="shared" si="68"/>
        <v/>
      </c>
      <c r="AB831" s="8" t="str" cm="1">
        <f t="array" ref="AB831">IFERROR(INDEX($A$4:$N$1000,SMALL(IF((INDEX(MID($A$4:$N$1000,1,2),,11)&lt;&gt;"NN")*(INDEX($A$4:$N$1000,,13)&gt;=50)*(INDEX($A$4:$N$1000,,13)&lt;100)*(INDEX($A$4:$N$1000,,13)&lt;&gt;""),MATCH(ROW($A$4:$N$1000),ROW($A$4:$N$1000)),""),ROWS($A$4:A831)),COLUMNS($A$1:A828)),"")</f>
        <v/>
      </c>
      <c r="AC831" s="4" t="str">
        <f>IFERROR(VLOOKUP(AB831,$A:$N,13,0),"")</f>
        <v/>
      </c>
      <c r="AD831" s="4" t="str">
        <f ca="1"/>
        <v/>
      </c>
      <c r="AE831" s="4" t="str">
        <f ca="1"/>
        <v/>
      </c>
      <c r="AF831" s="4" t="str">
        <f t="shared" ca="1" si="69"/>
        <v/>
      </c>
      <c r="AI831" s="4" t="str">
        <f>IFERROR(VLOOKUP(AG831,$A:$C,4,0),"")</f>
        <v/>
      </c>
      <c r="AL831" s="4" t="str">
        <f>IFERROR(VLOOKUP(AJ831,$A:$C,4,0),"")</f>
        <v/>
      </c>
      <c r="AM831" s="8" t="str" cm="1">
        <f t="array" ref="AM831">IFERROR(INDEX($A$4:$N$1000,SMALL(IF((INDEX(MID($A$4:$N$1000,1,2),,11)&lt;&gt;"NN")*(INDEX($A$4:$N$1000,,13)&gt;=0)*(INDEX($A$4:$N$1000,,13)&lt;50)*(INDEX($A$4:$N$1000,,13)&lt;&gt;""),MATCH(ROW($A$4:$N$1000),ROW($A$4:$N$1000)),""),ROWS($A$4:A831)),COLUMNS($A$1:A828)),"")</f>
        <v/>
      </c>
      <c r="AN831" s="4" t="str">
        <f>IFERROR(VLOOKUP(AM831,$A:$N,13,0),"")</f>
        <v/>
      </c>
      <c r="AO831" s="4" t="str">
        <f ca="1"/>
        <v/>
      </c>
      <c r="AP831" s="4" t="str">
        <f ca="1"/>
        <v/>
      </c>
      <c r="AQ831" s="4" t="str">
        <f t="shared" ca="1" si="70"/>
        <v/>
      </c>
      <c r="AT831" s="4" t="str">
        <f>IFERROR(VLOOKUP(AR831,$A:$C,4,0),"")</f>
        <v/>
      </c>
      <c r="AU831" s="8" t="str" cm="1">
        <f t="array" ref="AU831">IFERROR(INDEX($A$4:$N$1000,SMALL(IF((INDEX(MID($A$4:$N$1000,1,2),,11)="NN")*(INDEX($A$4:$N$1000,,13)&gt;=0)*(INDEX($A$4:$N$1000,,13)&lt;&gt;""),MATCH(ROW($A$4:$N$1000),ROW($A$4:$N$1000)),""),ROWS($A$4:A831)),COLUMNS($A$1:A828)),"")</f>
        <v/>
      </c>
      <c r="AV831" s="4" t="str">
        <f>IFERROR(VLOOKUP(AU831,$A:$N,13,0),"")</f>
        <v/>
      </c>
      <c r="AW831" s="4" t="str">
        <f ca="1"/>
        <v/>
      </c>
      <c r="AX831" s="4" t="str">
        <f ca="1"/>
        <v/>
      </c>
      <c r="AY831" s="4" t="str">
        <f ca="1">IFERROR(VLOOKUP(AW831,$A:$C,4,0),"")</f>
        <v/>
      </c>
    </row>
    <row r="832" spans="1:5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 s="20"/>
      <c r="Q832" s="4" t="str" cm="1">
        <f t="array" ref="Q832">IFERROR(INDEX($A$4:$N$1000,SMALL(IF((INDEX(MID($A$4:$N$1000,1,2),,11)&lt;&gt;"NN")*(INDEX($A$4:$N$1000,,13)&gt;=100)*(INDEX($A$4:$N$1000,,13)&lt;&gt;""),MATCH(ROW($A$4:$N$1000),ROW($A$4:$N$1000)),""),ROWS($A$4:A832)),COLUMNS($A$1:A829)),"")</f>
        <v/>
      </c>
      <c r="R832" s="4" t="str">
        <f>IFERROR(VLOOKUP(Q832,$A:$N,13,0),"")</f>
        <v/>
      </c>
      <c r="S832" s="4" t="str">
        <f ca="1"/>
        <v/>
      </c>
      <c r="T832" s="4" t="str">
        <f ca="1"/>
        <v/>
      </c>
      <c r="U832" s="4" t="str">
        <f t="shared" ca="1" si="67"/>
        <v/>
      </c>
      <c r="X832" s="4" t="str">
        <f>IFERROR(VLOOKUP(V832,$A:$C,4,0),"")</f>
        <v/>
      </c>
      <c r="AA832" s="4" t="str">
        <f t="shared" si="68"/>
        <v/>
      </c>
      <c r="AB832" s="8" t="str" cm="1">
        <f t="array" ref="AB832">IFERROR(INDEX($A$4:$N$1000,SMALL(IF((INDEX(MID($A$4:$N$1000,1,2),,11)&lt;&gt;"NN")*(INDEX($A$4:$N$1000,,13)&gt;=50)*(INDEX($A$4:$N$1000,,13)&lt;100)*(INDEX($A$4:$N$1000,,13)&lt;&gt;""),MATCH(ROW($A$4:$N$1000),ROW($A$4:$N$1000)),""),ROWS($A$4:A832)),COLUMNS($A$1:A829)),"")</f>
        <v/>
      </c>
      <c r="AC832" s="4" t="str">
        <f>IFERROR(VLOOKUP(AB832,$A:$N,13,0),"")</f>
        <v/>
      </c>
      <c r="AD832" s="4" t="str">
        <f ca="1"/>
        <v/>
      </c>
      <c r="AE832" s="4" t="str">
        <f ca="1"/>
        <v/>
      </c>
      <c r="AF832" s="4" t="str">
        <f t="shared" ca="1" si="69"/>
        <v/>
      </c>
      <c r="AI832" s="4" t="str">
        <f>IFERROR(VLOOKUP(AG832,$A:$C,4,0),"")</f>
        <v/>
      </c>
      <c r="AL832" s="4" t="str">
        <f>IFERROR(VLOOKUP(AJ832,$A:$C,4,0),"")</f>
        <v/>
      </c>
      <c r="AM832" s="8" t="str" cm="1">
        <f t="array" ref="AM832">IFERROR(INDEX($A$4:$N$1000,SMALL(IF((INDEX(MID($A$4:$N$1000,1,2),,11)&lt;&gt;"NN")*(INDEX($A$4:$N$1000,,13)&gt;=0)*(INDEX($A$4:$N$1000,,13)&lt;50)*(INDEX($A$4:$N$1000,,13)&lt;&gt;""),MATCH(ROW($A$4:$N$1000),ROW($A$4:$N$1000)),""),ROWS($A$4:A832)),COLUMNS($A$1:A829)),"")</f>
        <v/>
      </c>
      <c r="AN832" s="4" t="str">
        <f>IFERROR(VLOOKUP(AM832,$A:$N,13,0),"")</f>
        <v/>
      </c>
      <c r="AO832" s="4" t="str">
        <f ca="1"/>
        <v/>
      </c>
      <c r="AP832" s="4" t="str">
        <f ca="1"/>
        <v/>
      </c>
      <c r="AQ832" s="4" t="str">
        <f t="shared" ca="1" si="70"/>
        <v/>
      </c>
      <c r="AT832" s="4" t="str">
        <f>IFERROR(VLOOKUP(AR832,$A:$C,4,0),"")</f>
        <v/>
      </c>
      <c r="AU832" s="8" t="str" cm="1">
        <f t="array" ref="AU832">IFERROR(INDEX($A$4:$N$1000,SMALL(IF((INDEX(MID($A$4:$N$1000,1,2),,11)="NN")*(INDEX($A$4:$N$1000,,13)&gt;=0)*(INDEX($A$4:$N$1000,,13)&lt;&gt;""),MATCH(ROW($A$4:$N$1000),ROW($A$4:$N$1000)),""),ROWS($A$4:A832)),COLUMNS($A$1:A829)),"")</f>
        <v/>
      </c>
      <c r="AV832" s="4" t="str">
        <f>IFERROR(VLOOKUP(AU832,$A:$N,13,0),"")</f>
        <v/>
      </c>
      <c r="AW832" s="4" t="str">
        <f ca="1"/>
        <v/>
      </c>
      <c r="AX832" s="4" t="str">
        <f ca="1"/>
        <v/>
      </c>
      <c r="AY832" s="4" t="str">
        <f ca="1">IFERROR(VLOOKUP(AW832,$A:$C,4,0),"")</f>
        <v/>
      </c>
    </row>
    <row r="833" spans="1:5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 s="20"/>
      <c r="Q833" s="4" t="str" cm="1">
        <f t="array" ref="Q833">IFERROR(INDEX($A$4:$N$1000,SMALL(IF((INDEX(MID($A$4:$N$1000,1,2),,11)&lt;&gt;"NN")*(INDEX($A$4:$N$1000,,13)&gt;=100)*(INDEX($A$4:$N$1000,,13)&lt;&gt;""),MATCH(ROW($A$4:$N$1000),ROW($A$4:$N$1000)),""),ROWS($A$4:A833)),COLUMNS($A$1:A830)),"")</f>
        <v/>
      </c>
      <c r="R833" s="4" t="str">
        <f>IFERROR(VLOOKUP(Q833,$A:$N,13,0),"")</f>
        <v/>
      </c>
      <c r="S833" s="4" t="str">
        <f ca="1"/>
        <v/>
      </c>
      <c r="T833" s="4" t="str">
        <f ca="1"/>
        <v/>
      </c>
      <c r="U833" s="4" t="str">
        <f t="shared" ca="1" si="67"/>
        <v/>
      </c>
      <c r="X833" s="4" t="str">
        <f>IFERROR(VLOOKUP(V833,$A:$C,4,0),"")</f>
        <v/>
      </c>
      <c r="AA833" s="4" t="str">
        <f t="shared" si="68"/>
        <v/>
      </c>
      <c r="AB833" s="8" t="str" cm="1">
        <f t="array" ref="AB833">IFERROR(INDEX($A$4:$N$1000,SMALL(IF((INDEX(MID($A$4:$N$1000,1,2),,11)&lt;&gt;"NN")*(INDEX($A$4:$N$1000,,13)&gt;=50)*(INDEX($A$4:$N$1000,,13)&lt;100)*(INDEX($A$4:$N$1000,,13)&lt;&gt;""),MATCH(ROW($A$4:$N$1000),ROW($A$4:$N$1000)),""),ROWS($A$4:A833)),COLUMNS($A$1:A830)),"")</f>
        <v/>
      </c>
      <c r="AC833" s="4" t="str">
        <f>IFERROR(VLOOKUP(AB833,$A:$N,13,0),"")</f>
        <v/>
      </c>
      <c r="AD833" s="4" t="str">
        <f ca="1"/>
        <v/>
      </c>
      <c r="AE833" s="4" t="str">
        <f ca="1"/>
        <v/>
      </c>
      <c r="AF833" s="4" t="str">
        <f t="shared" ca="1" si="69"/>
        <v/>
      </c>
      <c r="AI833" s="4" t="str">
        <f>IFERROR(VLOOKUP(AG833,$A:$C,4,0),"")</f>
        <v/>
      </c>
      <c r="AL833" s="4" t="str">
        <f>IFERROR(VLOOKUP(AJ833,$A:$C,4,0),"")</f>
        <v/>
      </c>
      <c r="AM833" s="8" t="str" cm="1">
        <f t="array" ref="AM833">IFERROR(INDEX($A$4:$N$1000,SMALL(IF((INDEX(MID($A$4:$N$1000,1,2),,11)&lt;&gt;"NN")*(INDEX($A$4:$N$1000,,13)&gt;=0)*(INDEX($A$4:$N$1000,,13)&lt;50)*(INDEX($A$4:$N$1000,,13)&lt;&gt;""),MATCH(ROW($A$4:$N$1000),ROW($A$4:$N$1000)),""),ROWS($A$4:A833)),COLUMNS($A$1:A830)),"")</f>
        <v/>
      </c>
      <c r="AN833" s="4" t="str">
        <f>IFERROR(VLOOKUP(AM833,$A:$N,13,0),"")</f>
        <v/>
      </c>
      <c r="AO833" s="4" t="str">
        <f ca="1"/>
        <v/>
      </c>
      <c r="AP833" s="4" t="str">
        <f ca="1"/>
        <v/>
      </c>
      <c r="AQ833" s="4" t="str">
        <f t="shared" ca="1" si="70"/>
        <v/>
      </c>
      <c r="AT833" s="4" t="str">
        <f>IFERROR(VLOOKUP(AR833,$A:$C,4,0),"")</f>
        <v/>
      </c>
      <c r="AU833" s="8" t="str" cm="1">
        <f t="array" ref="AU833">IFERROR(INDEX($A$4:$N$1000,SMALL(IF((INDEX(MID($A$4:$N$1000,1,2),,11)="NN")*(INDEX($A$4:$N$1000,,13)&gt;=0)*(INDEX($A$4:$N$1000,,13)&lt;&gt;""),MATCH(ROW($A$4:$N$1000),ROW($A$4:$N$1000)),""),ROWS($A$4:A833)),COLUMNS($A$1:A830)),"")</f>
        <v/>
      </c>
      <c r="AV833" s="4" t="str">
        <f>IFERROR(VLOOKUP(AU833,$A:$N,13,0),"")</f>
        <v/>
      </c>
      <c r="AW833" s="4" t="str">
        <f ca="1"/>
        <v/>
      </c>
      <c r="AX833" s="4" t="str">
        <f ca="1"/>
        <v/>
      </c>
      <c r="AY833" s="4" t="str">
        <f ca="1">IFERROR(VLOOKUP(AW833,$A:$C,4,0),"")</f>
        <v/>
      </c>
    </row>
    <row r="834" spans="1:5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 s="20"/>
      <c r="Q834" s="4" t="str" cm="1">
        <f t="array" ref="Q834">IFERROR(INDEX($A$4:$N$1000,SMALL(IF((INDEX(MID($A$4:$N$1000,1,2),,11)&lt;&gt;"NN")*(INDEX($A$4:$N$1000,,13)&gt;=100)*(INDEX($A$4:$N$1000,,13)&lt;&gt;""),MATCH(ROW($A$4:$N$1000),ROW($A$4:$N$1000)),""),ROWS($A$4:A834)),COLUMNS($A$1:A831)),"")</f>
        <v/>
      </c>
      <c r="R834" s="4" t="str">
        <f>IFERROR(VLOOKUP(Q834,$A:$N,13,0),"")</f>
        <v/>
      </c>
      <c r="S834" s="4" t="str">
        <f ca="1"/>
        <v/>
      </c>
      <c r="T834" s="4" t="str">
        <f ca="1"/>
        <v/>
      </c>
      <c r="U834" s="4" t="str">
        <f t="shared" ca="1" si="67"/>
        <v/>
      </c>
      <c r="X834" s="4" t="str">
        <f>IFERROR(VLOOKUP(V834,$A:$C,4,0),"")</f>
        <v/>
      </c>
      <c r="AA834" s="4" t="str">
        <f t="shared" si="68"/>
        <v/>
      </c>
      <c r="AB834" s="8" t="str" cm="1">
        <f t="array" ref="AB834">IFERROR(INDEX($A$4:$N$1000,SMALL(IF((INDEX(MID($A$4:$N$1000,1,2),,11)&lt;&gt;"NN")*(INDEX($A$4:$N$1000,,13)&gt;=50)*(INDEX($A$4:$N$1000,,13)&lt;100)*(INDEX($A$4:$N$1000,,13)&lt;&gt;""),MATCH(ROW($A$4:$N$1000),ROW($A$4:$N$1000)),""),ROWS($A$4:A834)),COLUMNS($A$1:A831)),"")</f>
        <v/>
      </c>
      <c r="AC834" s="4" t="str">
        <f>IFERROR(VLOOKUP(AB834,$A:$N,13,0),"")</f>
        <v/>
      </c>
      <c r="AD834" s="4" t="str">
        <f ca="1"/>
        <v/>
      </c>
      <c r="AE834" s="4" t="str">
        <f ca="1"/>
        <v/>
      </c>
      <c r="AF834" s="4" t="str">
        <f t="shared" ca="1" si="69"/>
        <v/>
      </c>
      <c r="AI834" s="4" t="str">
        <f>IFERROR(VLOOKUP(AG834,$A:$C,4,0),"")</f>
        <v/>
      </c>
      <c r="AL834" s="4" t="str">
        <f>IFERROR(VLOOKUP(AJ834,$A:$C,4,0),"")</f>
        <v/>
      </c>
      <c r="AM834" s="8" t="str" cm="1">
        <f t="array" ref="AM834">IFERROR(INDEX($A$4:$N$1000,SMALL(IF((INDEX(MID($A$4:$N$1000,1,2),,11)&lt;&gt;"NN")*(INDEX($A$4:$N$1000,,13)&gt;=0)*(INDEX($A$4:$N$1000,,13)&lt;50)*(INDEX($A$4:$N$1000,,13)&lt;&gt;""),MATCH(ROW($A$4:$N$1000),ROW($A$4:$N$1000)),""),ROWS($A$4:A834)),COLUMNS($A$1:A831)),"")</f>
        <v/>
      </c>
      <c r="AN834" s="4" t="str">
        <f>IFERROR(VLOOKUP(AM834,$A:$N,13,0),"")</f>
        <v/>
      </c>
      <c r="AO834" s="4" t="str">
        <f ca="1"/>
        <v/>
      </c>
      <c r="AP834" s="4" t="str">
        <f ca="1"/>
        <v/>
      </c>
      <c r="AQ834" s="4" t="str">
        <f t="shared" ca="1" si="70"/>
        <v/>
      </c>
      <c r="AT834" s="4" t="str">
        <f>IFERROR(VLOOKUP(AR834,$A:$C,4,0),"")</f>
        <v/>
      </c>
      <c r="AU834" s="8" t="str" cm="1">
        <f t="array" ref="AU834">IFERROR(INDEX($A$4:$N$1000,SMALL(IF((INDEX(MID($A$4:$N$1000,1,2),,11)="NN")*(INDEX($A$4:$N$1000,,13)&gt;=0)*(INDEX($A$4:$N$1000,,13)&lt;&gt;""),MATCH(ROW($A$4:$N$1000),ROW($A$4:$N$1000)),""),ROWS($A$4:A834)),COLUMNS($A$1:A831)),"")</f>
        <v/>
      </c>
      <c r="AV834" s="4" t="str">
        <f>IFERROR(VLOOKUP(AU834,$A:$N,13,0),"")</f>
        <v/>
      </c>
      <c r="AW834" s="4" t="str">
        <f ca="1"/>
        <v/>
      </c>
      <c r="AX834" s="4" t="str">
        <f ca="1"/>
        <v/>
      </c>
      <c r="AY834" s="4" t="str">
        <f ca="1">IFERROR(VLOOKUP(AW834,$A:$C,4,0),"")</f>
        <v/>
      </c>
    </row>
    <row r="835" spans="1:5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 s="20"/>
      <c r="Q835" s="4" t="str" cm="1">
        <f t="array" ref="Q835">IFERROR(INDEX($A$4:$N$1000,SMALL(IF((INDEX(MID($A$4:$N$1000,1,2),,11)&lt;&gt;"NN")*(INDEX($A$4:$N$1000,,13)&gt;=100)*(INDEX($A$4:$N$1000,,13)&lt;&gt;""),MATCH(ROW($A$4:$N$1000),ROW($A$4:$N$1000)),""),ROWS($A$4:A835)),COLUMNS($A$1:A832)),"")</f>
        <v/>
      </c>
      <c r="R835" s="4" t="str">
        <f>IFERROR(VLOOKUP(Q835,$A:$N,13,0),"")</f>
        <v/>
      </c>
      <c r="S835" s="4" t="str">
        <f ca="1"/>
        <v/>
      </c>
      <c r="T835" s="4" t="str">
        <f ca="1"/>
        <v/>
      </c>
      <c r="U835" s="4" t="str">
        <f t="shared" ca="1" si="67"/>
        <v/>
      </c>
      <c r="X835" s="4" t="str">
        <f>IFERROR(VLOOKUP(V835,$A:$C,4,0),"")</f>
        <v/>
      </c>
      <c r="AA835" s="4" t="str">
        <f t="shared" si="68"/>
        <v/>
      </c>
      <c r="AB835" s="8" t="str" cm="1">
        <f t="array" ref="AB835">IFERROR(INDEX($A$4:$N$1000,SMALL(IF((INDEX(MID($A$4:$N$1000,1,2),,11)&lt;&gt;"NN")*(INDEX($A$4:$N$1000,,13)&gt;=50)*(INDEX($A$4:$N$1000,,13)&lt;100)*(INDEX($A$4:$N$1000,,13)&lt;&gt;""),MATCH(ROW($A$4:$N$1000),ROW($A$4:$N$1000)),""),ROWS($A$4:A835)),COLUMNS($A$1:A832)),"")</f>
        <v/>
      </c>
      <c r="AC835" s="4" t="str">
        <f>IFERROR(VLOOKUP(AB835,$A:$N,13,0),"")</f>
        <v/>
      </c>
      <c r="AD835" s="4" t="str">
        <f ca="1"/>
        <v/>
      </c>
      <c r="AE835" s="4" t="str">
        <f ca="1"/>
        <v/>
      </c>
      <c r="AF835" s="4" t="str">
        <f t="shared" ca="1" si="69"/>
        <v/>
      </c>
      <c r="AI835" s="4" t="str">
        <f>IFERROR(VLOOKUP(AG835,$A:$C,4,0),"")</f>
        <v/>
      </c>
      <c r="AL835" s="4" t="str">
        <f>IFERROR(VLOOKUP(AJ835,$A:$C,4,0),"")</f>
        <v/>
      </c>
      <c r="AM835" s="8" t="str" cm="1">
        <f t="array" ref="AM835">IFERROR(INDEX($A$4:$N$1000,SMALL(IF((INDEX(MID($A$4:$N$1000,1,2),,11)&lt;&gt;"NN")*(INDEX($A$4:$N$1000,,13)&gt;=0)*(INDEX($A$4:$N$1000,,13)&lt;50)*(INDEX($A$4:$N$1000,,13)&lt;&gt;""),MATCH(ROW($A$4:$N$1000),ROW($A$4:$N$1000)),""),ROWS($A$4:A835)),COLUMNS($A$1:A832)),"")</f>
        <v/>
      </c>
      <c r="AN835" s="4" t="str">
        <f>IFERROR(VLOOKUP(AM835,$A:$N,13,0),"")</f>
        <v/>
      </c>
      <c r="AO835" s="4" t="str">
        <f ca="1"/>
        <v/>
      </c>
      <c r="AP835" s="4" t="str">
        <f ca="1"/>
        <v/>
      </c>
      <c r="AQ835" s="4" t="str">
        <f t="shared" ca="1" si="70"/>
        <v/>
      </c>
      <c r="AT835" s="4" t="str">
        <f>IFERROR(VLOOKUP(AR835,$A:$C,4,0),"")</f>
        <v/>
      </c>
      <c r="AU835" s="8" t="str" cm="1">
        <f t="array" ref="AU835">IFERROR(INDEX($A$4:$N$1000,SMALL(IF((INDEX(MID($A$4:$N$1000,1,2),,11)="NN")*(INDEX($A$4:$N$1000,,13)&gt;=0)*(INDEX($A$4:$N$1000,,13)&lt;&gt;""),MATCH(ROW($A$4:$N$1000),ROW($A$4:$N$1000)),""),ROWS($A$4:A835)),COLUMNS($A$1:A832)),"")</f>
        <v/>
      </c>
      <c r="AV835" s="4" t="str">
        <f>IFERROR(VLOOKUP(AU835,$A:$N,13,0),"")</f>
        <v/>
      </c>
      <c r="AW835" s="4" t="str">
        <f ca="1"/>
        <v/>
      </c>
      <c r="AX835" s="4" t="str">
        <f ca="1"/>
        <v/>
      </c>
      <c r="AY835" s="4" t="str">
        <f ca="1">IFERROR(VLOOKUP(AW835,$A:$C,4,0),"")</f>
        <v/>
      </c>
    </row>
    <row r="836" spans="1:5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 s="20"/>
      <c r="Q836" s="4" t="str" cm="1">
        <f t="array" ref="Q836">IFERROR(INDEX($A$4:$N$1000,SMALL(IF((INDEX(MID($A$4:$N$1000,1,2),,11)&lt;&gt;"NN")*(INDEX($A$4:$N$1000,,13)&gt;=100)*(INDEX($A$4:$N$1000,,13)&lt;&gt;""),MATCH(ROW($A$4:$N$1000),ROW($A$4:$N$1000)),""),ROWS($A$4:A836)),COLUMNS($A$1:A833)),"")</f>
        <v/>
      </c>
      <c r="R836" s="4" t="str">
        <f>IFERROR(VLOOKUP(Q836,$A:$N,13,0),"")</f>
        <v/>
      </c>
      <c r="S836" s="4" t="str">
        <f ca="1"/>
        <v/>
      </c>
      <c r="T836" s="4" t="str">
        <f ca="1"/>
        <v/>
      </c>
      <c r="U836" s="4" t="str">
        <f t="shared" ca="1" si="67"/>
        <v/>
      </c>
      <c r="X836" s="4" t="str">
        <f>IFERROR(VLOOKUP(V836,$A:$C,4,0),"")</f>
        <v/>
      </c>
      <c r="AA836" s="4" t="str">
        <f t="shared" si="68"/>
        <v/>
      </c>
      <c r="AB836" s="8" t="str" cm="1">
        <f t="array" ref="AB836">IFERROR(INDEX($A$4:$N$1000,SMALL(IF((INDEX(MID($A$4:$N$1000,1,2),,11)&lt;&gt;"NN")*(INDEX($A$4:$N$1000,,13)&gt;=50)*(INDEX($A$4:$N$1000,,13)&lt;100)*(INDEX($A$4:$N$1000,,13)&lt;&gt;""),MATCH(ROW($A$4:$N$1000),ROW($A$4:$N$1000)),""),ROWS($A$4:A836)),COLUMNS($A$1:A833)),"")</f>
        <v/>
      </c>
      <c r="AC836" s="4" t="str">
        <f>IFERROR(VLOOKUP(AB836,$A:$N,13,0),"")</f>
        <v/>
      </c>
      <c r="AD836" s="4" t="str">
        <f ca="1"/>
        <v/>
      </c>
      <c r="AE836" s="4" t="str">
        <f ca="1"/>
        <v/>
      </c>
      <c r="AF836" s="4" t="str">
        <f t="shared" ca="1" si="69"/>
        <v/>
      </c>
      <c r="AI836" s="4" t="str">
        <f>IFERROR(VLOOKUP(AG836,$A:$C,4,0),"")</f>
        <v/>
      </c>
      <c r="AL836" s="4" t="str">
        <f>IFERROR(VLOOKUP(AJ836,$A:$C,4,0),"")</f>
        <v/>
      </c>
      <c r="AM836" s="8" t="str" cm="1">
        <f t="array" ref="AM836">IFERROR(INDEX($A$4:$N$1000,SMALL(IF((INDEX(MID($A$4:$N$1000,1,2),,11)&lt;&gt;"NN")*(INDEX($A$4:$N$1000,,13)&gt;=0)*(INDEX($A$4:$N$1000,,13)&lt;50)*(INDEX($A$4:$N$1000,,13)&lt;&gt;""),MATCH(ROW($A$4:$N$1000),ROW($A$4:$N$1000)),""),ROWS($A$4:A836)),COLUMNS($A$1:A833)),"")</f>
        <v/>
      </c>
      <c r="AN836" s="4" t="str">
        <f>IFERROR(VLOOKUP(AM836,$A:$N,13,0),"")</f>
        <v/>
      </c>
      <c r="AO836" s="4" t="str">
        <f ca="1"/>
        <v/>
      </c>
      <c r="AP836" s="4" t="str">
        <f ca="1"/>
        <v/>
      </c>
      <c r="AQ836" s="4" t="str">
        <f t="shared" ca="1" si="70"/>
        <v/>
      </c>
      <c r="AT836" s="4" t="str">
        <f>IFERROR(VLOOKUP(AR836,$A:$C,4,0),"")</f>
        <v/>
      </c>
      <c r="AU836" s="8" t="str" cm="1">
        <f t="array" ref="AU836">IFERROR(INDEX($A$4:$N$1000,SMALL(IF((INDEX(MID($A$4:$N$1000,1,2),,11)="NN")*(INDEX($A$4:$N$1000,,13)&gt;=0)*(INDEX($A$4:$N$1000,,13)&lt;&gt;""),MATCH(ROW($A$4:$N$1000),ROW($A$4:$N$1000)),""),ROWS($A$4:A836)),COLUMNS($A$1:A833)),"")</f>
        <v/>
      </c>
      <c r="AV836" s="4" t="str">
        <f>IFERROR(VLOOKUP(AU836,$A:$N,13,0),"")</f>
        <v/>
      </c>
      <c r="AW836" s="4" t="str">
        <f ca="1"/>
        <v/>
      </c>
      <c r="AX836" s="4" t="str">
        <f ca="1"/>
        <v/>
      </c>
      <c r="AY836" s="4" t="str">
        <f ca="1">IFERROR(VLOOKUP(AW836,$A:$C,4,0),"")</f>
        <v/>
      </c>
    </row>
    <row r="837" spans="1:5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 s="20"/>
      <c r="Q837" s="4" t="str" cm="1">
        <f t="array" ref="Q837">IFERROR(INDEX($A$4:$N$1000,SMALL(IF((INDEX(MID($A$4:$N$1000,1,2),,11)&lt;&gt;"NN")*(INDEX($A$4:$N$1000,,13)&gt;=100)*(INDEX($A$4:$N$1000,,13)&lt;&gt;""),MATCH(ROW($A$4:$N$1000),ROW($A$4:$N$1000)),""),ROWS($A$4:A837)),COLUMNS($A$1:A834)),"")</f>
        <v/>
      </c>
      <c r="R837" s="4" t="str">
        <f>IFERROR(VLOOKUP(Q837,$A:$N,13,0),"")</f>
        <v/>
      </c>
      <c r="S837" s="4" t="str">
        <f ca="1"/>
        <v/>
      </c>
      <c r="T837" s="4" t="str">
        <f ca="1"/>
        <v/>
      </c>
      <c r="U837" s="4" t="str">
        <f t="shared" ref="U837:U900" ca="1" si="71">IFERROR(VLOOKUP(S837,$A:$C,3,0),"")</f>
        <v/>
      </c>
      <c r="X837" s="4" t="str">
        <f>IFERROR(VLOOKUP(V837,$A:$C,4,0),"")</f>
        <v/>
      </c>
      <c r="AA837" s="4" t="str">
        <f t="shared" ref="AA837:AA900" si="72">IFERROR(VLOOKUP(Y837,$A:$C,3,0),"")</f>
        <v/>
      </c>
      <c r="AB837" s="8" t="str" cm="1">
        <f t="array" ref="AB837">IFERROR(INDEX($A$4:$N$1000,SMALL(IF((INDEX(MID($A$4:$N$1000,1,2),,11)&lt;&gt;"NN")*(INDEX($A$4:$N$1000,,13)&gt;=50)*(INDEX($A$4:$N$1000,,13)&lt;100)*(INDEX($A$4:$N$1000,,13)&lt;&gt;""),MATCH(ROW($A$4:$N$1000),ROW($A$4:$N$1000)),""),ROWS($A$4:A837)),COLUMNS($A$1:A834)),"")</f>
        <v/>
      </c>
      <c r="AC837" s="4" t="str">
        <f>IFERROR(VLOOKUP(AB837,$A:$N,13,0),"")</f>
        <v/>
      </c>
      <c r="AD837" s="4" t="str">
        <f ca="1"/>
        <v/>
      </c>
      <c r="AE837" s="4" t="str">
        <f ca="1"/>
        <v/>
      </c>
      <c r="AF837" s="4" t="str">
        <f t="shared" ref="AF837:AF900" ca="1" si="73">IFERROR(VLOOKUP(AD837,$A:$C,4,0),"")</f>
        <v/>
      </c>
      <c r="AI837" s="4" t="str">
        <f>IFERROR(VLOOKUP(AG837,$A:$C,4,0),"")</f>
        <v/>
      </c>
      <c r="AL837" s="4" t="str">
        <f>IFERROR(VLOOKUP(AJ837,$A:$C,4,0),"")</f>
        <v/>
      </c>
      <c r="AM837" s="8" t="str" cm="1">
        <f t="array" ref="AM837">IFERROR(INDEX($A$4:$N$1000,SMALL(IF((INDEX(MID($A$4:$N$1000,1,2),,11)&lt;&gt;"NN")*(INDEX($A$4:$N$1000,,13)&gt;=0)*(INDEX($A$4:$N$1000,,13)&lt;50)*(INDEX($A$4:$N$1000,,13)&lt;&gt;""),MATCH(ROW($A$4:$N$1000),ROW($A$4:$N$1000)),""),ROWS($A$4:A837)),COLUMNS($A$1:A834)),"")</f>
        <v/>
      </c>
      <c r="AN837" s="4" t="str">
        <f>IFERROR(VLOOKUP(AM837,$A:$N,13,0),"")</f>
        <v/>
      </c>
      <c r="AO837" s="4" t="str">
        <f ca="1"/>
        <v/>
      </c>
      <c r="AP837" s="4" t="str">
        <f ca="1"/>
        <v/>
      </c>
      <c r="AQ837" s="4" t="str">
        <f t="shared" ref="AQ837:AQ900" ca="1" si="74">IFERROR(VLOOKUP(AO837,$A:$C,4,0),"")</f>
        <v/>
      </c>
      <c r="AT837" s="4" t="str">
        <f>IFERROR(VLOOKUP(AR837,$A:$C,4,0),"")</f>
        <v/>
      </c>
      <c r="AU837" s="8" t="str" cm="1">
        <f t="array" ref="AU837">IFERROR(INDEX($A$4:$N$1000,SMALL(IF((INDEX(MID($A$4:$N$1000,1,2),,11)="NN")*(INDEX($A$4:$N$1000,,13)&gt;=0)*(INDEX($A$4:$N$1000,,13)&lt;&gt;""),MATCH(ROW($A$4:$N$1000),ROW($A$4:$N$1000)),""),ROWS($A$4:A837)),COLUMNS($A$1:A834)),"")</f>
        <v/>
      </c>
      <c r="AV837" s="4" t="str">
        <f>IFERROR(VLOOKUP(AU837,$A:$N,13,0),"")</f>
        <v/>
      </c>
      <c r="AW837" s="4" t="str">
        <f ca="1"/>
        <v/>
      </c>
      <c r="AX837" s="4" t="str">
        <f ca="1"/>
        <v/>
      </c>
      <c r="AY837" s="4" t="str">
        <f ca="1">IFERROR(VLOOKUP(AW837,$A:$C,4,0),"")</f>
        <v/>
      </c>
    </row>
    <row r="838" spans="1:5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 s="20"/>
      <c r="Q838" s="4" t="str" cm="1">
        <f t="array" ref="Q838">IFERROR(INDEX($A$4:$N$1000,SMALL(IF((INDEX(MID($A$4:$N$1000,1,2),,11)&lt;&gt;"NN")*(INDEX($A$4:$N$1000,,13)&gt;=100)*(INDEX($A$4:$N$1000,,13)&lt;&gt;""),MATCH(ROW($A$4:$N$1000),ROW($A$4:$N$1000)),""),ROWS($A$4:A838)),COLUMNS($A$1:A835)),"")</f>
        <v/>
      </c>
      <c r="R838" s="4" t="str">
        <f>IFERROR(VLOOKUP(Q838,$A:$N,13,0),"")</f>
        <v/>
      </c>
      <c r="S838" s="4" t="str">
        <f ca="1"/>
        <v/>
      </c>
      <c r="T838" s="4" t="str">
        <f ca="1"/>
        <v/>
      </c>
      <c r="U838" s="4" t="str">
        <f t="shared" ca="1" si="71"/>
        <v/>
      </c>
      <c r="X838" s="4" t="str">
        <f>IFERROR(VLOOKUP(V838,$A:$C,4,0),"")</f>
        <v/>
      </c>
      <c r="AA838" s="4" t="str">
        <f t="shared" si="72"/>
        <v/>
      </c>
      <c r="AB838" s="8" t="str" cm="1">
        <f t="array" ref="AB838">IFERROR(INDEX($A$4:$N$1000,SMALL(IF((INDEX(MID($A$4:$N$1000,1,2),,11)&lt;&gt;"NN")*(INDEX($A$4:$N$1000,,13)&gt;=50)*(INDEX($A$4:$N$1000,,13)&lt;100)*(INDEX($A$4:$N$1000,,13)&lt;&gt;""),MATCH(ROW($A$4:$N$1000),ROW($A$4:$N$1000)),""),ROWS($A$4:A838)),COLUMNS($A$1:A835)),"")</f>
        <v/>
      </c>
      <c r="AC838" s="4" t="str">
        <f>IFERROR(VLOOKUP(AB838,$A:$N,13,0),"")</f>
        <v/>
      </c>
      <c r="AD838" s="4" t="str">
        <f ca="1"/>
        <v/>
      </c>
      <c r="AE838" s="4" t="str">
        <f ca="1"/>
        <v/>
      </c>
      <c r="AF838" s="4" t="str">
        <f t="shared" ca="1" si="73"/>
        <v/>
      </c>
      <c r="AI838" s="4" t="str">
        <f>IFERROR(VLOOKUP(AG838,$A:$C,4,0),"")</f>
        <v/>
      </c>
      <c r="AL838" s="4" t="str">
        <f>IFERROR(VLOOKUP(AJ838,$A:$C,4,0),"")</f>
        <v/>
      </c>
      <c r="AM838" s="8" t="str" cm="1">
        <f t="array" ref="AM838">IFERROR(INDEX($A$4:$N$1000,SMALL(IF((INDEX(MID($A$4:$N$1000,1,2),,11)&lt;&gt;"NN")*(INDEX($A$4:$N$1000,,13)&gt;=0)*(INDEX($A$4:$N$1000,,13)&lt;50)*(INDEX($A$4:$N$1000,,13)&lt;&gt;""),MATCH(ROW($A$4:$N$1000),ROW($A$4:$N$1000)),""),ROWS($A$4:A838)),COLUMNS($A$1:A835)),"")</f>
        <v/>
      </c>
      <c r="AN838" s="4" t="str">
        <f>IFERROR(VLOOKUP(AM838,$A:$N,13,0),"")</f>
        <v/>
      </c>
      <c r="AO838" s="4" t="str">
        <f ca="1"/>
        <v/>
      </c>
      <c r="AP838" s="4" t="str">
        <f ca="1"/>
        <v/>
      </c>
      <c r="AQ838" s="4" t="str">
        <f t="shared" ca="1" si="74"/>
        <v/>
      </c>
      <c r="AT838" s="4" t="str">
        <f>IFERROR(VLOOKUP(AR838,$A:$C,4,0),"")</f>
        <v/>
      </c>
      <c r="AU838" s="8" t="str" cm="1">
        <f t="array" ref="AU838">IFERROR(INDEX($A$4:$N$1000,SMALL(IF((INDEX(MID($A$4:$N$1000,1,2),,11)="NN")*(INDEX($A$4:$N$1000,,13)&gt;=0)*(INDEX($A$4:$N$1000,,13)&lt;&gt;""),MATCH(ROW($A$4:$N$1000),ROW($A$4:$N$1000)),""),ROWS($A$4:A838)),COLUMNS($A$1:A835)),"")</f>
        <v/>
      </c>
      <c r="AV838" s="4" t="str">
        <f>IFERROR(VLOOKUP(AU838,$A:$N,13,0),"")</f>
        <v/>
      </c>
      <c r="AW838" s="4" t="str">
        <f ca="1"/>
        <v/>
      </c>
      <c r="AX838" s="4" t="str">
        <f ca="1"/>
        <v/>
      </c>
      <c r="AY838" s="4" t="str">
        <f ca="1">IFERROR(VLOOKUP(AW838,$A:$C,4,0),"")</f>
        <v/>
      </c>
    </row>
    <row r="839" spans="1:5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 s="20"/>
      <c r="Q839" s="4" t="str" cm="1">
        <f t="array" ref="Q839">IFERROR(INDEX($A$4:$N$1000,SMALL(IF((INDEX(MID($A$4:$N$1000,1,2),,11)&lt;&gt;"NN")*(INDEX($A$4:$N$1000,,13)&gt;=100)*(INDEX($A$4:$N$1000,,13)&lt;&gt;""),MATCH(ROW($A$4:$N$1000),ROW($A$4:$N$1000)),""),ROWS($A$4:A839)),COLUMNS($A$1:A836)),"")</f>
        <v/>
      </c>
      <c r="R839" s="4" t="str">
        <f>IFERROR(VLOOKUP(Q839,$A:$N,13,0),"")</f>
        <v/>
      </c>
      <c r="S839" s="4" t="str">
        <f ca="1"/>
        <v/>
      </c>
      <c r="T839" s="4" t="str">
        <f ca="1"/>
        <v/>
      </c>
      <c r="U839" s="4" t="str">
        <f t="shared" ca="1" si="71"/>
        <v/>
      </c>
      <c r="X839" s="4" t="str">
        <f>IFERROR(VLOOKUP(V839,$A:$C,4,0),"")</f>
        <v/>
      </c>
      <c r="AA839" s="4" t="str">
        <f t="shared" si="72"/>
        <v/>
      </c>
      <c r="AB839" s="8" t="str" cm="1">
        <f t="array" ref="AB839">IFERROR(INDEX($A$4:$N$1000,SMALL(IF((INDEX(MID($A$4:$N$1000,1,2),,11)&lt;&gt;"NN")*(INDEX($A$4:$N$1000,,13)&gt;=50)*(INDEX($A$4:$N$1000,,13)&lt;100)*(INDEX($A$4:$N$1000,,13)&lt;&gt;""),MATCH(ROW($A$4:$N$1000),ROW($A$4:$N$1000)),""),ROWS($A$4:A839)),COLUMNS($A$1:A836)),"")</f>
        <v/>
      </c>
      <c r="AC839" s="4" t="str">
        <f>IFERROR(VLOOKUP(AB839,$A:$N,13,0),"")</f>
        <v/>
      </c>
      <c r="AD839" s="4" t="str">
        <f ca="1"/>
        <v/>
      </c>
      <c r="AE839" s="4" t="str">
        <f ca="1"/>
        <v/>
      </c>
      <c r="AF839" s="4" t="str">
        <f t="shared" ca="1" si="73"/>
        <v/>
      </c>
      <c r="AI839" s="4" t="str">
        <f>IFERROR(VLOOKUP(AG839,$A:$C,4,0),"")</f>
        <v/>
      </c>
      <c r="AL839" s="4" t="str">
        <f>IFERROR(VLOOKUP(AJ839,$A:$C,4,0),"")</f>
        <v/>
      </c>
      <c r="AM839" s="8" t="str" cm="1">
        <f t="array" ref="AM839">IFERROR(INDEX($A$4:$N$1000,SMALL(IF((INDEX(MID($A$4:$N$1000,1,2),,11)&lt;&gt;"NN")*(INDEX($A$4:$N$1000,,13)&gt;=0)*(INDEX($A$4:$N$1000,,13)&lt;50)*(INDEX($A$4:$N$1000,,13)&lt;&gt;""),MATCH(ROW($A$4:$N$1000),ROW($A$4:$N$1000)),""),ROWS($A$4:A839)),COLUMNS($A$1:A836)),"")</f>
        <v/>
      </c>
      <c r="AN839" s="4" t="str">
        <f>IFERROR(VLOOKUP(AM839,$A:$N,13,0),"")</f>
        <v/>
      </c>
      <c r="AO839" s="4" t="str">
        <f ca="1"/>
        <v/>
      </c>
      <c r="AP839" s="4" t="str">
        <f ca="1"/>
        <v/>
      </c>
      <c r="AQ839" s="4" t="str">
        <f t="shared" ca="1" si="74"/>
        <v/>
      </c>
      <c r="AT839" s="4" t="str">
        <f>IFERROR(VLOOKUP(AR839,$A:$C,4,0),"")</f>
        <v/>
      </c>
      <c r="AU839" s="8" t="str" cm="1">
        <f t="array" ref="AU839">IFERROR(INDEX($A$4:$N$1000,SMALL(IF((INDEX(MID($A$4:$N$1000,1,2),,11)="NN")*(INDEX($A$4:$N$1000,,13)&gt;=0)*(INDEX($A$4:$N$1000,,13)&lt;&gt;""),MATCH(ROW($A$4:$N$1000),ROW($A$4:$N$1000)),""),ROWS($A$4:A839)),COLUMNS($A$1:A836)),"")</f>
        <v/>
      </c>
      <c r="AV839" s="4" t="str">
        <f>IFERROR(VLOOKUP(AU839,$A:$N,13,0),"")</f>
        <v/>
      </c>
      <c r="AW839" s="4" t="str">
        <f ca="1"/>
        <v/>
      </c>
      <c r="AX839" s="4" t="str">
        <f ca="1"/>
        <v/>
      </c>
      <c r="AY839" s="4" t="str">
        <f ca="1">IFERROR(VLOOKUP(AW839,$A:$C,4,0),"")</f>
        <v/>
      </c>
    </row>
    <row r="840" spans="1:5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 s="20"/>
      <c r="Q840" s="4" t="str" cm="1">
        <f t="array" ref="Q840">IFERROR(INDEX($A$4:$N$1000,SMALL(IF((INDEX(MID($A$4:$N$1000,1,2),,11)&lt;&gt;"NN")*(INDEX($A$4:$N$1000,,13)&gt;=100)*(INDEX($A$4:$N$1000,,13)&lt;&gt;""),MATCH(ROW($A$4:$N$1000),ROW($A$4:$N$1000)),""),ROWS($A$4:A840)),COLUMNS($A$1:A837)),"")</f>
        <v/>
      </c>
      <c r="R840" s="4" t="str">
        <f>IFERROR(VLOOKUP(Q840,$A:$N,13,0),"")</f>
        <v/>
      </c>
      <c r="S840" s="4" t="str">
        <f ca="1"/>
        <v/>
      </c>
      <c r="T840" s="4" t="str">
        <f ca="1"/>
        <v/>
      </c>
      <c r="U840" s="4" t="str">
        <f t="shared" ca="1" si="71"/>
        <v/>
      </c>
      <c r="X840" s="4" t="str">
        <f>IFERROR(VLOOKUP(V840,$A:$C,4,0),"")</f>
        <v/>
      </c>
      <c r="AA840" s="4" t="str">
        <f t="shared" si="72"/>
        <v/>
      </c>
      <c r="AB840" s="8" t="str" cm="1">
        <f t="array" ref="AB840">IFERROR(INDEX($A$4:$N$1000,SMALL(IF((INDEX(MID($A$4:$N$1000,1,2),,11)&lt;&gt;"NN")*(INDEX($A$4:$N$1000,,13)&gt;=50)*(INDEX($A$4:$N$1000,,13)&lt;100)*(INDEX($A$4:$N$1000,,13)&lt;&gt;""),MATCH(ROW($A$4:$N$1000),ROW($A$4:$N$1000)),""),ROWS($A$4:A840)),COLUMNS($A$1:A837)),"")</f>
        <v/>
      </c>
      <c r="AC840" s="4" t="str">
        <f>IFERROR(VLOOKUP(AB840,$A:$N,13,0),"")</f>
        <v/>
      </c>
      <c r="AD840" s="4" t="str">
        <f ca="1"/>
        <v/>
      </c>
      <c r="AE840" s="4" t="str">
        <f ca="1"/>
        <v/>
      </c>
      <c r="AF840" s="4" t="str">
        <f t="shared" ca="1" si="73"/>
        <v/>
      </c>
      <c r="AI840" s="4" t="str">
        <f>IFERROR(VLOOKUP(AG840,$A:$C,4,0),"")</f>
        <v/>
      </c>
      <c r="AL840" s="4" t="str">
        <f>IFERROR(VLOOKUP(AJ840,$A:$C,4,0),"")</f>
        <v/>
      </c>
      <c r="AM840" s="8" t="str" cm="1">
        <f t="array" ref="AM840">IFERROR(INDEX($A$4:$N$1000,SMALL(IF((INDEX(MID($A$4:$N$1000,1,2),,11)&lt;&gt;"NN")*(INDEX($A$4:$N$1000,,13)&gt;=0)*(INDEX($A$4:$N$1000,,13)&lt;50)*(INDEX($A$4:$N$1000,,13)&lt;&gt;""),MATCH(ROW($A$4:$N$1000),ROW($A$4:$N$1000)),""),ROWS($A$4:A840)),COLUMNS($A$1:A837)),"")</f>
        <v/>
      </c>
      <c r="AN840" s="4" t="str">
        <f>IFERROR(VLOOKUP(AM840,$A:$N,13,0),"")</f>
        <v/>
      </c>
      <c r="AO840" s="4" t="str">
        <f ca="1"/>
        <v/>
      </c>
      <c r="AP840" s="4" t="str">
        <f ca="1"/>
        <v/>
      </c>
      <c r="AQ840" s="4" t="str">
        <f t="shared" ca="1" si="74"/>
        <v/>
      </c>
      <c r="AT840" s="4" t="str">
        <f>IFERROR(VLOOKUP(AR840,$A:$C,4,0),"")</f>
        <v/>
      </c>
      <c r="AU840" s="8" t="str" cm="1">
        <f t="array" ref="AU840">IFERROR(INDEX($A$4:$N$1000,SMALL(IF((INDEX(MID($A$4:$N$1000,1,2),,11)="NN")*(INDEX($A$4:$N$1000,,13)&gt;=0)*(INDEX($A$4:$N$1000,,13)&lt;&gt;""),MATCH(ROW($A$4:$N$1000),ROW($A$4:$N$1000)),""),ROWS($A$4:A840)),COLUMNS($A$1:A837)),"")</f>
        <v/>
      </c>
      <c r="AV840" s="4" t="str">
        <f>IFERROR(VLOOKUP(AU840,$A:$N,13,0),"")</f>
        <v/>
      </c>
      <c r="AW840" s="4" t="str">
        <f ca="1"/>
        <v/>
      </c>
      <c r="AX840" s="4" t="str">
        <f ca="1"/>
        <v/>
      </c>
      <c r="AY840" s="4" t="str">
        <f ca="1">IFERROR(VLOOKUP(AW840,$A:$C,4,0),"")</f>
        <v/>
      </c>
    </row>
    <row r="841" spans="1:5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 s="20"/>
      <c r="Q841" s="4" t="str" cm="1">
        <f t="array" ref="Q841">IFERROR(INDEX($A$4:$N$1000,SMALL(IF((INDEX(MID($A$4:$N$1000,1,2),,11)&lt;&gt;"NN")*(INDEX($A$4:$N$1000,,13)&gt;=100)*(INDEX($A$4:$N$1000,,13)&lt;&gt;""),MATCH(ROW($A$4:$N$1000),ROW($A$4:$N$1000)),""),ROWS($A$4:A841)),COLUMNS($A$1:A838)),"")</f>
        <v/>
      </c>
      <c r="R841" s="4" t="str">
        <f>IFERROR(VLOOKUP(Q841,$A:$N,13,0),"")</f>
        <v/>
      </c>
      <c r="S841" s="4" t="str">
        <f ca="1"/>
        <v/>
      </c>
      <c r="T841" s="4" t="str">
        <f ca="1"/>
        <v/>
      </c>
      <c r="U841" s="4" t="str">
        <f t="shared" ca="1" si="71"/>
        <v/>
      </c>
      <c r="X841" s="4" t="str">
        <f>IFERROR(VLOOKUP(V841,$A:$C,4,0),"")</f>
        <v/>
      </c>
      <c r="AA841" s="4" t="str">
        <f t="shared" si="72"/>
        <v/>
      </c>
      <c r="AB841" s="8" t="str" cm="1">
        <f t="array" ref="AB841">IFERROR(INDEX($A$4:$N$1000,SMALL(IF((INDEX(MID($A$4:$N$1000,1,2),,11)&lt;&gt;"NN")*(INDEX($A$4:$N$1000,,13)&gt;=50)*(INDEX($A$4:$N$1000,,13)&lt;100)*(INDEX($A$4:$N$1000,,13)&lt;&gt;""),MATCH(ROW($A$4:$N$1000),ROW($A$4:$N$1000)),""),ROWS($A$4:A841)),COLUMNS($A$1:A838)),"")</f>
        <v/>
      </c>
      <c r="AC841" s="4" t="str">
        <f>IFERROR(VLOOKUP(AB841,$A:$N,13,0),"")</f>
        <v/>
      </c>
      <c r="AD841" s="4" t="str">
        <f ca="1"/>
        <v/>
      </c>
      <c r="AE841" s="4" t="str">
        <f ca="1"/>
        <v/>
      </c>
      <c r="AF841" s="4" t="str">
        <f t="shared" ca="1" si="73"/>
        <v/>
      </c>
      <c r="AI841" s="4" t="str">
        <f>IFERROR(VLOOKUP(AG841,$A:$C,4,0),"")</f>
        <v/>
      </c>
      <c r="AL841" s="4" t="str">
        <f>IFERROR(VLOOKUP(AJ841,$A:$C,4,0),"")</f>
        <v/>
      </c>
      <c r="AM841" s="8" t="str" cm="1">
        <f t="array" ref="AM841">IFERROR(INDEX($A$4:$N$1000,SMALL(IF((INDEX(MID($A$4:$N$1000,1,2),,11)&lt;&gt;"NN")*(INDEX($A$4:$N$1000,,13)&gt;=0)*(INDEX($A$4:$N$1000,,13)&lt;50)*(INDEX($A$4:$N$1000,,13)&lt;&gt;""),MATCH(ROW($A$4:$N$1000),ROW($A$4:$N$1000)),""),ROWS($A$4:A841)),COLUMNS($A$1:A838)),"")</f>
        <v/>
      </c>
      <c r="AN841" s="4" t="str">
        <f>IFERROR(VLOOKUP(AM841,$A:$N,13,0),"")</f>
        <v/>
      </c>
      <c r="AO841" s="4" t="str">
        <f ca="1"/>
        <v/>
      </c>
      <c r="AP841" s="4" t="str">
        <f ca="1"/>
        <v/>
      </c>
      <c r="AQ841" s="4" t="str">
        <f t="shared" ca="1" si="74"/>
        <v/>
      </c>
      <c r="AT841" s="4" t="str">
        <f>IFERROR(VLOOKUP(AR841,$A:$C,4,0),"")</f>
        <v/>
      </c>
      <c r="AU841" s="8" t="str" cm="1">
        <f t="array" ref="AU841">IFERROR(INDEX($A$4:$N$1000,SMALL(IF((INDEX(MID($A$4:$N$1000,1,2),,11)="NN")*(INDEX($A$4:$N$1000,,13)&gt;=0)*(INDEX($A$4:$N$1000,,13)&lt;&gt;""),MATCH(ROW($A$4:$N$1000),ROW($A$4:$N$1000)),""),ROWS($A$4:A841)),COLUMNS($A$1:A838)),"")</f>
        <v/>
      </c>
      <c r="AV841" s="4" t="str">
        <f>IFERROR(VLOOKUP(AU841,$A:$N,13,0),"")</f>
        <v/>
      </c>
      <c r="AW841" s="4" t="str">
        <f ca="1"/>
        <v/>
      </c>
      <c r="AX841" s="4" t="str">
        <f ca="1"/>
        <v/>
      </c>
      <c r="AY841" s="4" t="str">
        <f ca="1">IFERROR(VLOOKUP(AW841,$A:$C,4,0),"")</f>
        <v/>
      </c>
    </row>
    <row r="842" spans="1:5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 s="20"/>
      <c r="Q842" s="4" t="str" cm="1">
        <f t="array" ref="Q842">IFERROR(INDEX($A$4:$N$1000,SMALL(IF((INDEX(MID($A$4:$N$1000,1,2),,11)&lt;&gt;"NN")*(INDEX($A$4:$N$1000,,13)&gt;=100)*(INDEX($A$4:$N$1000,,13)&lt;&gt;""),MATCH(ROW($A$4:$N$1000),ROW($A$4:$N$1000)),""),ROWS($A$4:A842)),COLUMNS($A$1:A839)),"")</f>
        <v/>
      </c>
      <c r="R842" s="4" t="str">
        <f>IFERROR(VLOOKUP(Q842,$A:$N,13,0),"")</f>
        <v/>
      </c>
      <c r="S842" s="4" t="str">
        <f ca="1"/>
        <v/>
      </c>
      <c r="T842" s="4" t="str">
        <f ca="1"/>
        <v/>
      </c>
      <c r="U842" s="4" t="str">
        <f t="shared" ca="1" si="71"/>
        <v/>
      </c>
      <c r="X842" s="4" t="str">
        <f>IFERROR(VLOOKUP(V842,$A:$C,4,0),"")</f>
        <v/>
      </c>
      <c r="AA842" s="4" t="str">
        <f t="shared" si="72"/>
        <v/>
      </c>
      <c r="AB842" s="8" t="str" cm="1">
        <f t="array" ref="AB842">IFERROR(INDEX($A$4:$N$1000,SMALL(IF((INDEX(MID($A$4:$N$1000,1,2),,11)&lt;&gt;"NN")*(INDEX($A$4:$N$1000,,13)&gt;=50)*(INDEX($A$4:$N$1000,,13)&lt;100)*(INDEX($A$4:$N$1000,,13)&lt;&gt;""),MATCH(ROW($A$4:$N$1000),ROW($A$4:$N$1000)),""),ROWS($A$4:A842)),COLUMNS($A$1:A839)),"")</f>
        <v/>
      </c>
      <c r="AC842" s="4" t="str">
        <f>IFERROR(VLOOKUP(AB842,$A:$N,13,0),"")</f>
        <v/>
      </c>
      <c r="AD842" s="4" t="str">
        <f ca="1"/>
        <v/>
      </c>
      <c r="AE842" s="4" t="str">
        <f ca="1"/>
        <v/>
      </c>
      <c r="AF842" s="4" t="str">
        <f t="shared" ca="1" si="73"/>
        <v/>
      </c>
      <c r="AI842" s="4" t="str">
        <f>IFERROR(VLOOKUP(AG842,$A:$C,4,0),"")</f>
        <v/>
      </c>
      <c r="AL842" s="4" t="str">
        <f>IFERROR(VLOOKUP(AJ842,$A:$C,4,0),"")</f>
        <v/>
      </c>
      <c r="AM842" s="8" t="str" cm="1">
        <f t="array" ref="AM842">IFERROR(INDEX($A$4:$N$1000,SMALL(IF((INDEX(MID($A$4:$N$1000,1,2),,11)&lt;&gt;"NN")*(INDEX($A$4:$N$1000,,13)&gt;=0)*(INDEX($A$4:$N$1000,,13)&lt;50)*(INDEX($A$4:$N$1000,,13)&lt;&gt;""),MATCH(ROW($A$4:$N$1000),ROW($A$4:$N$1000)),""),ROWS($A$4:A842)),COLUMNS($A$1:A839)),"")</f>
        <v/>
      </c>
      <c r="AN842" s="4" t="str">
        <f>IFERROR(VLOOKUP(AM842,$A:$N,13,0),"")</f>
        <v/>
      </c>
      <c r="AO842" s="4" t="str">
        <f ca="1"/>
        <v/>
      </c>
      <c r="AP842" s="4" t="str">
        <f ca="1"/>
        <v/>
      </c>
      <c r="AQ842" s="4" t="str">
        <f t="shared" ca="1" si="74"/>
        <v/>
      </c>
      <c r="AT842" s="4" t="str">
        <f>IFERROR(VLOOKUP(AR842,$A:$C,4,0),"")</f>
        <v/>
      </c>
      <c r="AU842" s="8" t="str" cm="1">
        <f t="array" ref="AU842">IFERROR(INDEX($A$4:$N$1000,SMALL(IF((INDEX(MID($A$4:$N$1000,1,2),,11)="NN")*(INDEX($A$4:$N$1000,,13)&gt;=0)*(INDEX($A$4:$N$1000,,13)&lt;&gt;""),MATCH(ROW($A$4:$N$1000),ROW($A$4:$N$1000)),""),ROWS($A$4:A842)),COLUMNS($A$1:A839)),"")</f>
        <v/>
      </c>
      <c r="AV842" s="4" t="str">
        <f>IFERROR(VLOOKUP(AU842,$A:$N,13,0),"")</f>
        <v/>
      </c>
      <c r="AW842" s="4" t="str">
        <f ca="1"/>
        <v/>
      </c>
      <c r="AX842" s="4" t="str">
        <f ca="1"/>
        <v/>
      </c>
      <c r="AY842" s="4" t="str">
        <f ca="1">IFERROR(VLOOKUP(AW842,$A:$C,4,0),"")</f>
        <v/>
      </c>
    </row>
    <row r="843" spans="1:5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 s="20"/>
      <c r="Q843" s="4" t="str" cm="1">
        <f t="array" ref="Q843">IFERROR(INDEX($A$4:$N$1000,SMALL(IF((INDEX(MID($A$4:$N$1000,1,2),,11)&lt;&gt;"NN")*(INDEX($A$4:$N$1000,,13)&gt;=100)*(INDEX($A$4:$N$1000,,13)&lt;&gt;""),MATCH(ROW($A$4:$N$1000),ROW($A$4:$N$1000)),""),ROWS($A$4:A843)),COLUMNS($A$1:A840)),"")</f>
        <v/>
      </c>
      <c r="R843" s="4" t="str">
        <f>IFERROR(VLOOKUP(Q843,$A:$N,13,0),"")</f>
        <v/>
      </c>
      <c r="S843" s="4" t="str">
        <f ca="1"/>
        <v/>
      </c>
      <c r="T843" s="4" t="str">
        <f ca="1"/>
        <v/>
      </c>
      <c r="U843" s="4" t="str">
        <f t="shared" ca="1" si="71"/>
        <v/>
      </c>
      <c r="X843" s="4" t="str">
        <f>IFERROR(VLOOKUP(V843,$A:$C,4,0),"")</f>
        <v/>
      </c>
      <c r="AA843" s="4" t="str">
        <f t="shared" si="72"/>
        <v/>
      </c>
      <c r="AB843" s="8" t="str" cm="1">
        <f t="array" ref="AB843">IFERROR(INDEX($A$4:$N$1000,SMALL(IF((INDEX(MID($A$4:$N$1000,1,2),,11)&lt;&gt;"NN")*(INDEX($A$4:$N$1000,,13)&gt;=50)*(INDEX($A$4:$N$1000,,13)&lt;100)*(INDEX($A$4:$N$1000,,13)&lt;&gt;""),MATCH(ROW($A$4:$N$1000),ROW($A$4:$N$1000)),""),ROWS($A$4:A843)),COLUMNS($A$1:A840)),"")</f>
        <v/>
      </c>
      <c r="AC843" s="4" t="str">
        <f>IFERROR(VLOOKUP(AB843,$A:$N,13,0),"")</f>
        <v/>
      </c>
      <c r="AD843" s="4" t="str">
        <f ca="1"/>
        <v/>
      </c>
      <c r="AE843" s="4" t="str">
        <f ca="1"/>
        <v/>
      </c>
      <c r="AF843" s="4" t="str">
        <f t="shared" ca="1" si="73"/>
        <v/>
      </c>
      <c r="AI843" s="4" t="str">
        <f>IFERROR(VLOOKUP(AG843,$A:$C,4,0),"")</f>
        <v/>
      </c>
      <c r="AL843" s="4" t="str">
        <f>IFERROR(VLOOKUP(AJ843,$A:$C,4,0),"")</f>
        <v/>
      </c>
      <c r="AM843" s="8" t="str" cm="1">
        <f t="array" ref="AM843">IFERROR(INDEX($A$4:$N$1000,SMALL(IF((INDEX(MID($A$4:$N$1000,1,2),,11)&lt;&gt;"NN")*(INDEX($A$4:$N$1000,,13)&gt;=0)*(INDEX($A$4:$N$1000,,13)&lt;50)*(INDEX($A$4:$N$1000,,13)&lt;&gt;""),MATCH(ROW($A$4:$N$1000),ROW($A$4:$N$1000)),""),ROWS($A$4:A843)),COLUMNS($A$1:A840)),"")</f>
        <v/>
      </c>
      <c r="AN843" s="4" t="str">
        <f>IFERROR(VLOOKUP(AM843,$A:$N,13,0),"")</f>
        <v/>
      </c>
      <c r="AO843" s="4" t="str">
        <f ca="1"/>
        <v/>
      </c>
      <c r="AP843" s="4" t="str">
        <f ca="1"/>
        <v/>
      </c>
      <c r="AQ843" s="4" t="str">
        <f t="shared" ca="1" si="74"/>
        <v/>
      </c>
      <c r="AT843" s="4" t="str">
        <f>IFERROR(VLOOKUP(AR843,$A:$C,4,0),"")</f>
        <v/>
      </c>
      <c r="AU843" s="8" t="str" cm="1">
        <f t="array" ref="AU843">IFERROR(INDEX($A$4:$N$1000,SMALL(IF((INDEX(MID($A$4:$N$1000,1,2),,11)="NN")*(INDEX($A$4:$N$1000,,13)&gt;=0)*(INDEX($A$4:$N$1000,,13)&lt;&gt;""),MATCH(ROW($A$4:$N$1000),ROW($A$4:$N$1000)),""),ROWS($A$4:A843)),COLUMNS($A$1:A840)),"")</f>
        <v/>
      </c>
      <c r="AV843" s="4" t="str">
        <f>IFERROR(VLOOKUP(AU843,$A:$N,13,0),"")</f>
        <v/>
      </c>
      <c r="AW843" s="4" t="str">
        <f ca="1"/>
        <v/>
      </c>
      <c r="AX843" s="4" t="str">
        <f ca="1"/>
        <v/>
      </c>
      <c r="AY843" s="4" t="str">
        <f ca="1">IFERROR(VLOOKUP(AW843,$A:$C,4,0),"")</f>
        <v/>
      </c>
    </row>
    <row r="844" spans="1:5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 s="20"/>
      <c r="Q844" s="4" t="str" cm="1">
        <f t="array" ref="Q844">IFERROR(INDEX($A$4:$N$1000,SMALL(IF((INDEX(MID($A$4:$N$1000,1,2),,11)&lt;&gt;"NN")*(INDEX($A$4:$N$1000,,13)&gt;=100)*(INDEX($A$4:$N$1000,,13)&lt;&gt;""),MATCH(ROW($A$4:$N$1000),ROW($A$4:$N$1000)),""),ROWS($A$4:A844)),COLUMNS($A$1:A841)),"")</f>
        <v/>
      </c>
      <c r="R844" s="4" t="str">
        <f>IFERROR(VLOOKUP(Q844,$A:$N,13,0),"")</f>
        <v/>
      </c>
      <c r="S844" s="4" t="str">
        <f ca="1"/>
        <v/>
      </c>
      <c r="T844" s="4" t="str">
        <f ca="1"/>
        <v/>
      </c>
      <c r="U844" s="4" t="str">
        <f t="shared" ca="1" si="71"/>
        <v/>
      </c>
      <c r="X844" s="4" t="str">
        <f>IFERROR(VLOOKUP(V844,$A:$C,4,0),"")</f>
        <v/>
      </c>
      <c r="AA844" s="4" t="str">
        <f t="shared" si="72"/>
        <v/>
      </c>
      <c r="AB844" s="8" t="str" cm="1">
        <f t="array" ref="AB844">IFERROR(INDEX($A$4:$N$1000,SMALL(IF((INDEX(MID($A$4:$N$1000,1,2),,11)&lt;&gt;"NN")*(INDEX($A$4:$N$1000,,13)&gt;=50)*(INDEX($A$4:$N$1000,,13)&lt;100)*(INDEX($A$4:$N$1000,,13)&lt;&gt;""),MATCH(ROW($A$4:$N$1000),ROW($A$4:$N$1000)),""),ROWS($A$4:A844)),COLUMNS($A$1:A841)),"")</f>
        <v/>
      </c>
      <c r="AC844" s="4" t="str">
        <f>IFERROR(VLOOKUP(AB844,$A:$N,13,0),"")</f>
        <v/>
      </c>
      <c r="AD844" s="4" t="str">
        <f ca="1"/>
        <v/>
      </c>
      <c r="AE844" s="4" t="str">
        <f ca="1"/>
        <v/>
      </c>
      <c r="AF844" s="4" t="str">
        <f t="shared" ca="1" si="73"/>
        <v/>
      </c>
      <c r="AI844" s="4" t="str">
        <f>IFERROR(VLOOKUP(AG844,$A:$C,4,0),"")</f>
        <v/>
      </c>
      <c r="AL844" s="4" t="str">
        <f>IFERROR(VLOOKUP(AJ844,$A:$C,4,0),"")</f>
        <v/>
      </c>
      <c r="AM844" s="8" t="str" cm="1">
        <f t="array" ref="AM844">IFERROR(INDEX($A$4:$N$1000,SMALL(IF((INDEX(MID($A$4:$N$1000,1,2),,11)&lt;&gt;"NN")*(INDEX($A$4:$N$1000,,13)&gt;=0)*(INDEX($A$4:$N$1000,,13)&lt;50)*(INDEX($A$4:$N$1000,,13)&lt;&gt;""),MATCH(ROW($A$4:$N$1000),ROW($A$4:$N$1000)),""),ROWS($A$4:A844)),COLUMNS($A$1:A841)),"")</f>
        <v/>
      </c>
      <c r="AN844" s="4" t="str">
        <f>IFERROR(VLOOKUP(AM844,$A:$N,13,0),"")</f>
        <v/>
      </c>
      <c r="AO844" s="4" t="str">
        <f ca="1"/>
        <v/>
      </c>
      <c r="AP844" s="4" t="str">
        <f ca="1"/>
        <v/>
      </c>
      <c r="AQ844" s="4" t="str">
        <f t="shared" ca="1" si="74"/>
        <v/>
      </c>
      <c r="AT844" s="4" t="str">
        <f>IFERROR(VLOOKUP(AR844,$A:$C,4,0),"")</f>
        <v/>
      </c>
      <c r="AU844" s="8" t="str" cm="1">
        <f t="array" ref="AU844">IFERROR(INDEX($A$4:$N$1000,SMALL(IF((INDEX(MID($A$4:$N$1000,1,2),,11)="NN")*(INDEX($A$4:$N$1000,,13)&gt;=0)*(INDEX($A$4:$N$1000,,13)&lt;&gt;""),MATCH(ROW($A$4:$N$1000),ROW($A$4:$N$1000)),""),ROWS($A$4:A844)),COLUMNS($A$1:A841)),"")</f>
        <v/>
      </c>
      <c r="AV844" s="4" t="str">
        <f>IFERROR(VLOOKUP(AU844,$A:$N,13,0),"")</f>
        <v/>
      </c>
      <c r="AW844" s="4" t="str">
        <f ca="1"/>
        <v/>
      </c>
      <c r="AX844" s="4" t="str">
        <f ca="1"/>
        <v/>
      </c>
      <c r="AY844" s="4" t="str">
        <f ca="1">IFERROR(VLOOKUP(AW844,$A:$C,4,0),"")</f>
        <v/>
      </c>
    </row>
    <row r="845" spans="1:5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 s="20"/>
      <c r="Q845" s="4" t="str" cm="1">
        <f t="array" ref="Q845">IFERROR(INDEX($A$4:$N$1000,SMALL(IF((INDEX(MID($A$4:$N$1000,1,2),,11)&lt;&gt;"NN")*(INDEX($A$4:$N$1000,,13)&gt;=100)*(INDEX($A$4:$N$1000,,13)&lt;&gt;""),MATCH(ROW($A$4:$N$1000),ROW($A$4:$N$1000)),""),ROWS($A$4:A845)),COLUMNS($A$1:A842)),"")</f>
        <v/>
      </c>
      <c r="R845" s="4" t="str">
        <f>IFERROR(VLOOKUP(Q845,$A:$N,13,0),"")</f>
        <v/>
      </c>
      <c r="S845" s="4" t="str">
        <f ca="1"/>
        <v/>
      </c>
      <c r="T845" s="4" t="str">
        <f ca="1"/>
        <v/>
      </c>
      <c r="U845" s="4" t="str">
        <f t="shared" ca="1" si="71"/>
        <v/>
      </c>
      <c r="X845" s="4" t="str">
        <f>IFERROR(VLOOKUP(V845,$A:$C,4,0),"")</f>
        <v/>
      </c>
      <c r="AA845" s="4" t="str">
        <f t="shared" si="72"/>
        <v/>
      </c>
      <c r="AB845" s="8" t="str" cm="1">
        <f t="array" ref="AB845">IFERROR(INDEX($A$4:$N$1000,SMALL(IF((INDEX(MID($A$4:$N$1000,1,2),,11)&lt;&gt;"NN")*(INDEX($A$4:$N$1000,,13)&gt;=50)*(INDEX($A$4:$N$1000,,13)&lt;100)*(INDEX($A$4:$N$1000,,13)&lt;&gt;""),MATCH(ROW($A$4:$N$1000),ROW($A$4:$N$1000)),""),ROWS($A$4:A845)),COLUMNS($A$1:A842)),"")</f>
        <v/>
      </c>
      <c r="AC845" s="4" t="str">
        <f>IFERROR(VLOOKUP(AB845,$A:$N,13,0),"")</f>
        <v/>
      </c>
      <c r="AD845" s="4" t="str">
        <f ca="1"/>
        <v/>
      </c>
      <c r="AE845" s="4" t="str">
        <f ca="1"/>
        <v/>
      </c>
      <c r="AF845" s="4" t="str">
        <f t="shared" ca="1" si="73"/>
        <v/>
      </c>
      <c r="AI845" s="4" t="str">
        <f>IFERROR(VLOOKUP(AG845,$A:$C,4,0),"")</f>
        <v/>
      </c>
      <c r="AL845" s="4" t="str">
        <f>IFERROR(VLOOKUP(AJ845,$A:$C,4,0),"")</f>
        <v/>
      </c>
      <c r="AM845" s="8" t="str" cm="1">
        <f t="array" ref="AM845">IFERROR(INDEX($A$4:$N$1000,SMALL(IF((INDEX(MID($A$4:$N$1000,1,2),,11)&lt;&gt;"NN")*(INDEX($A$4:$N$1000,,13)&gt;=0)*(INDEX($A$4:$N$1000,,13)&lt;50)*(INDEX($A$4:$N$1000,,13)&lt;&gt;""),MATCH(ROW($A$4:$N$1000),ROW($A$4:$N$1000)),""),ROWS($A$4:A845)),COLUMNS($A$1:A842)),"")</f>
        <v/>
      </c>
      <c r="AN845" s="4" t="str">
        <f>IFERROR(VLOOKUP(AM845,$A:$N,13,0),"")</f>
        <v/>
      </c>
      <c r="AO845" s="4" t="str">
        <f ca="1"/>
        <v/>
      </c>
      <c r="AP845" s="4" t="str">
        <f ca="1"/>
        <v/>
      </c>
      <c r="AQ845" s="4" t="str">
        <f t="shared" ca="1" si="74"/>
        <v/>
      </c>
      <c r="AT845" s="4" t="str">
        <f>IFERROR(VLOOKUP(AR845,$A:$C,4,0),"")</f>
        <v/>
      </c>
      <c r="AU845" s="8" t="str" cm="1">
        <f t="array" ref="AU845">IFERROR(INDEX($A$4:$N$1000,SMALL(IF((INDEX(MID($A$4:$N$1000,1,2),,11)="NN")*(INDEX($A$4:$N$1000,,13)&gt;=0)*(INDEX($A$4:$N$1000,,13)&lt;&gt;""),MATCH(ROW($A$4:$N$1000),ROW($A$4:$N$1000)),""),ROWS($A$4:A845)),COLUMNS($A$1:A842)),"")</f>
        <v/>
      </c>
      <c r="AV845" s="4" t="str">
        <f>IFERROR(VLOOKUP(AU845,$A:$N,13,0),"")</f>
        <v/>
      </c>
      <c r="AW845" s="4" t="str">
        <f ca="1"/>
        <v/>
      </c>
      <c r="AX845" s="4" t="str">
        <f ca="1"/>
        <v/>
      </c>
      <c r="AY845" s="4" t="str">
        <f ca="1">IFERROR(VLOOKUP(AW845,$A:$C,4,0),"")</f>
        <v/>
      </c>
    </row>
    <row r="846" spans="1:5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 s="20"/>
      <c r="Q846" s="4" t="str" cm="1">
        <f t="array" ref="Q846">IFERROR(INDEX($A$4:$N$1000,SMALL(IF((INDEX(MID($A$4:$N$1000,1,2),,11)&lt;&gt;"NN")*(INDEX($A$4:$N$1000,,13)&gt;=100)*(INDEX($A$4:$N$1000,,13)&lt;&gt;""),MATCH(ROW($A$4:$N$1000),ROW($A$4:$N$1000)),""),ROWS($A$4:A846)),COLUMNS($A$1:A843)),"")</f>
        <v/>
      </c>
      <c r="R846" s="4" t="str">
        <f>IFERROR(VLOOKUP(Q846,$A:$N,13,0),"")</f>
        <v/>
      </c>
      <c r="S846" s="4" t="str">
        <f ca="1"/>
        <v/>
      </c>
      <c r="T846" s="4" t="str">
        <f ca="1"/>
        <v/>
      </c>
      <c r="U846" s="4" t="str">
        <f t="shared" ca="1" si="71"/>
        <v/>
      </c>
      <c r="X846" s="4" t="str">
        <f>IFERROR(VLOOKUP(V846,$A:$C,4,0),"")</f>
        <v/>
      </c>
      <c r="AA846" s="4" t="str">
        <f t="shared" si="72"/>
        <v/>
      </c>
      <c r="AB846" s="8" t="str" cm="1">
        <f t="array" ref="AB846">IFERROR(INDEX($A$4:$N$1000,SMALL(IF((INDEX(MID($A$4:$N$1000,1,2),,11)&lt;&gt;"NN")*(INDEX($A$4:$N$1000,,13)&gt;=50)*(INDEX($A$4:$N$1000,,13)&lt;100)*(INDEX($A$4:$N$1000,,13)&lt;&gt;""),MATCH(ROW($A$4:$N$1000),ROW($A$4:$N$1000)),""),ROWS($A$4:A846)),COLUMNS($A$1:A843)),"")</f>
        <v/>
      </c>
      <c r="AC846" s="4" t="str">
        <f>IFERROR(VLOOKUP(AB846,$A:$N,13,0),"")</f>
        <v/>
      </c>
      <c r="AD846" s="4" t="str">
        <f ca="1"/>
        <v/>
      </c>
      <c r="AE846" s="4" t="str">
        <f ca="1"/>
        <v/>
      </c>
      <c r="AF846" s="4" t="str">
        <f t="shared" ca="1" si="73"/>
        <v/>
      </c>
      <c r="AI846" s="4" t="str">
        <f>IFERROR(VLOOKUP(AG846,$A:$C,4,0),"")</f>
        <v/>
      </c>
      <c r="AL846" s="4" t="str">
        <f>IFERROR(VLOOKUP(AJ846,$A:$C,4,0),"")</f>
        <v/>
      </c>
      <c r="AM846" s="8" t="str" cm="1">
        <f t="array" ref="AM846">IFERROR(INDEX($A$4:$N$1000,SMALL(IF((INDEX(MID($A$4:$N$1000,1,2),,11)&lt;&gt;"NN")*(INDEX($A$4:$N$1000,,13)&gt;=0)*(INDEX($A$4:$N$1000,,13)&lt;50)*(INDEX($A$4:$N$1000,,13)&lt;&gt;""),MATCH(ROW($A$4:$N$1000),ROW($A$4:$N$1000)),""),ROWS($A$4:A846)),COLUMNS($A$1:A843)),"")</f>
        <v/>
      </c>
      <c r="AN846" s="4" t="str">
        <f>IFERROR(VLOOKUP(AM846,$A:$N,13,0),"")</f>
        <v/>
      </c>
      <c r="AO846" s="4" t="str">
        <f ca="1"/>
        <v/>
      </c>
      <c r="AP846" s="4" t="str">
        <f ca="1"/>
        <v/>
      </c>
      <c r="AQ846" s="4" t="str">
        <f t="shared" ca="1" si="74"/>
        <v/>
      </c>
      <c r="AT846" s="4" t="str">
        <f>IFERROR(VLOOKUP(AR846,$A:$C,4,0),"")</f>
        <v/>
      </c>
      <c r="AU846" s="8" t="str" cm="1">
        <f t="array" ref="AU846">IFERROR(INDEX($A$4:$N$1000,SMALL(IF((INDEX(MID($A$4:$N$1000,1,2),,11)="NN")*(INDEX($A$4:$N$1000,,13)&gt;=0)*(INDEX($A$4:$N$1000,,13)&lt;&gt;""),MATCH(ROW($A$4:$N$1000),ROW($A$4:$N$1000)),""),ROWS($A$4:A846)),COLUMNS($A$1:A843)),"")</f>
        <v/>
      </c>
      <c r="AV846" s="4" t="str">
        <f>IFERROR(VLOOKUP(AU846,$A:$N,13,0),"")</f>
        <v/>
      </c>
      <c r="AW846" s="4" t="str">
        <f ca="1"/>
        <v/>
      </c>
      <c r="AX846" s="4" t="str">
        <f ca="1"/>
        <v/>
      </c>
      <c r="AY846" s="4" t="str">
        <f ca="1">IFERROR(VLOOKUP(AW846,$A:$C,4,0),"")</f>
        <v/>
      </c>
    </row>
    <row r="847" spans="1:5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 s="20"/>
      <c r="Q847" s="4" t="str" cm="1">
        <f t="array" ref="Q847">IFERROR(INDEX($A$4:$N$1000,SMALL(IF((INDEX(MID($A$4:$N$1000,1,2),,11)&lt;&gt;"NN")*(INDEX($A$4:$N$1000,,13)&gt;=100)*(INDEX($A$4:$N$1000,,13)&lt;&gt;""),MATCH(ROW($A$4:$N$1000),ROW($A$4:$N$1000)),""),ROWS($A$4:A847)),COLUMNS($A$1:A844)),"")</f>
        <v/>
      </c>
      <c r="R847" s="4" t="str">
        <f>IFERROR(VLOOKUP(Q847,$A:$N,13,0),"")</f>
        <v/>
      </c>
      <c r="S847" s="4" t="str">
        <f ca="1"/>
        <v/>
      </c>
      <c r="T847" s="4" t="str">
        <f ca="1"/>
        <v/>
      </c>
      <c r="U847" s="4" t="str">
        <f t="shared" ca="1" si="71"/>
        <v/>
      </c>
      <c r="X847" s="4" t="str">
        <f>IFERROR(VLOOKUP(V847,$A:$C,4,0),"")</f>
        <v/>
      </c>
      <c r="AA847" s="4" t="str">
        <f t="shared" si="72"/>
        <v/>
      </c>
      <c r="AB847" s="8" t="str" cm="1">
        <f t="array" ref="AB847">IFERROR(INDEX($A$4:$N$1000,SMALL(IF((INDEX(MID($A$4:$N$1000,1,2),,11)&lt;&gt;"NN")*(INDEX($A$4:$N$1000,,13)&gt;=50)*(INDEX($A$4:$N$1000,,13)&lt;100)*(INDEX($A$4:$N$1000,,13)&lt;&gt;""),MATCH(ROW($A$4:$N$1000),ROW($A$4:$N$1000)),""),ROWS($A$4:A847)),COLUMNS($A$1:A844)),"")</f>
        <v/>
      </c>
      <c r="AC847" s="4" t="str">
        <f>IFERROR(VLOOKUP(AB847,$A:$N,13,0),"")</f>
        <v/>
      </c>
      <c r="AD847" s="4" t="str">
        <f ca="1"/>
        <v/>
      </c>
      <c r="AE847" s="4" t="str">
        <f ca="1"/>
        <v/>
      </c>
      <c r="AF847" s="4" t="str">
        <f t="shared" ca="1" si="73"/>
        <v/>
      </c>
      <c r="AI847" s="4" t="str">
        <f>IFERROR(VLOOKUP(AG847,$A:$C,4,0),"")</f>
        <v/>
      </c>
      <c r="AL847" s="4" t="str">
        <f>IFERROR(VLOOKUP(AJ847,$A:$C,4,0),"")</f>
        <v/>
      </c>
      <c r="AM847" s="8" t="str" cm="1">
        <f t="array" ref="AM847">IFERROR(INDEX($A$4:$N$1000,SMALL(IF((INDEX(MID($A$4:$N$1000,1,2),,11)&lt;&gt;"NN")*(INDEX($A$4:$N$1000,,13)&gt;=0)*(INDEX($A$4:$N$1000,,13)&lt;50)*(INDEX($A$4:$N$1000,,13)&lt;&gt;""),MATCH(ROW($A$4:$N$1000),ROW($A$4:$N$1000)),""),ROWS($A$4:A847)),COLUMNS($A$1:A844)),"")</f>
        <v/>
      </c>
      <c r="AN847" s="4" t="str">
        <f>IFERROR(VLOOKUP(AM847,$A:$N,13,0),"")</f>
        <v/>
      </c>
      <c r="AO847" s="4" t="str">
        <f ca="1"/>
        <v/>
      </c>
      <c r="AP847" s="4" t="str">
        <f ca="1"/>
        <v/>
      </c>
      <c r="AQ847" s="4" t="str">
        <f t="shared" ca="1" si="74"/>
        <v/>
      </c>
      <c r="AT847" s="4" t="str">
        <f>IFERROR(VLOOKUP(AR847,$A:$C,4,0),"")</f>
        <v/>
      </c>
      <c r="AU847" s="8" t="str" cm="1">
        <f t="array" ref="AU847">IFERROR(INDEX($A$4:$N$1000,SMALL(IF((INDEX(MID($A$4:$N$1000,1,2),,11)="NN")*(INDEX($A$4:$N$1000,,13)&gt;=0)*(INDEX($A$4:$N$1000,,13)&lt;&gt;""),MATCH(ROW($A$4:$N$1000),ROW($A$4:$N$1000)),""),ROWS($A$4:A847)),COLUMNS($A$1:A844)),"")</f>
        <v/>
      </c>
      <c r="AV847" s="4" t="str">
        <f>IFERROR(VLOOKUP(AU847,$A:$N,13,0),"")</f>
        <v/>
      </c>
      <c r="AW847" s="4" t="str">
        <f ca="1"/>
        <v/>
      </c>
      <c r="AX847" s="4" t="str">
        <f ca="1"/>
        <v/>
      </c>
      <c r="AY847" s="4" t="str">
        <f ca="1">IFERROR(VLOOKUP(AW847,$A:$C,4,0),"")</f>
        <v/>
      </c>
    </row>
    <row r="848" spans="1:5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 s="20"/>
      <c r="Q848" s="4" t="str" cm="1">
        <f t="array" ref="Q848">IFERROR(INDEX($A$4:$N$1000,SMALL(IF((INDEX(MID($A$4:$N$1000,1,2),,11)&lt;&gt;"NN")*(INDEX($A$4:$N$1000,,13)&gt;=100)*(INDEX($A$4:$N$1000,,13)&lt;&gt;""),MATCH(ROW($A$4:$N$1000),ROW($A$4:$N$1000)),""),ROWS($A$4:A848)),COLUMNS($A$1:A845)),"")</f>
        <v/>
      </c>
      <c r="R848" s="4" t="str">
        <f>IFERROR(VLOOKUP(Q848,$A:$N,13,0),"")</f>
        <v/>
      </c>
      <c r="S848" s="4" t="str">
        <f ca="1"/>
        <v/>
      </c>
      <c r="T848" s="4" t="str">
        <f ca="1"/>
        <v/>
      </c>
      <c r="U848" s="4" t="str">
        <f t="shared" ca="1" si="71"/>
        <v/>
      </c>
      <c r="X848" s="4" t="str">
        <f>IFERROR(VLOOKUP(V848,$A:$C,4,0),"")</f>
        <v/>
      </c>
      <c r="AA848" s="4" t="str">
        <f t="shared" si="72"/>
        <v/>
      </c>
      <c r="AB848" s="8" t="str" cm="1">
        <f t="array" ref="AB848">IFERROR(INDEX($A$4:$N$1000,SMALL(IF((INDEX(MID($A$4:$N$1000,1,2),,11)&lt;&gt;"NN")*(INDEX($A$4:$N$1000,,13)&gt;=50)*(INDEX($A$4:$N$1000,,13)&lt;100)*(INDEX($A$4:$N$1000,,13)&lt;&gt;""),MATCH(ROW($A$4:$N$1000),ROW($A$4:$N$1000)),""),ROWS($A$4:A848)),COLUMNS($A$1:A845)),"")</f>
        <v/>
      </c>
      <c r="AC848" s="4" t="str">
        <f>IFERROR(VLOOKUP(AB848,$A:$N,13,0),"")</f>
        <v/>
      </c>
      <c r="AD848" s="4" t="str">
        <f ca="1"/>
        <v/>
      </c>
      <c r="AE848" s="4" t="str">
        <f ca="1"/>
        <v/>
      </c>
      <c r="AF848" s="4" t="str">
        <f t="shared" ca="1" si="73"/>
        <v/>
      </c>
      <c r="AI848" s="4" t="str">
        <f>IFERROR(VLOOKUP(AG848,$A:$C,4,0),"")</f>
        <v/>
      </c>
      <c r="AL848" s="4" t="str">
        <f>IFERROR(VLOOKUP(AJ848,$A:$C,4,0),"")</f>
        <v/>
      </c>
      <c r="AM848" s="8" t="str" cm="1">
        <f t="array" ref="AM848">IFERROR(INDEX($A$4:$N$1000,SMALL(IF((INDEX(MID($A$4:$N$1000,1,2),,11)&lt;&gt;"NN")*(INDEX($A$4:$N$1000,,13)&gt;=0)*(INDEX($A$4:$N$1000,,13)&lt;50)*(INDEX($A$4:$N$1000,,13)&lt;&gt;""),MATCH(ROW($A$4:$N$1000),ROW($A$4:$N$1000)),""),ROWS($A$4:A848)),COLUMNS($A$1:A845)),"")</f>
        <v/>
      </c>
      <c r="AN848" s="4" t="str">
        <f>IFERROR(VLOOKUP(AM848,$A:$N,13,0),"")</f>
        <v/>
      </c>
      <c r="AO848" s="4" t="str">
        <f ca="1"/>
        <v/>
      </c>
      <c r="AP848" s="4" t="str">
        <f ca="1"/>
        <v/>
      </c>
      <c r="AQ848" s="4" t="str">
        <f t="shared" ca="1" si="74"/>
        <v/>
      </c>
      <c r="AT848" s="4" t="str">
        <f>IFERROR(VLOOKUP(AR848,$A:$C,4,0),"")</f>
        <v/>
      </c>
      <c r="AU848" s="8" t="str" cm="1">
        <f t="array" ref="AU848">IFERROR(INDEX($A$4:$N$1000,SMALL(IF((INDEX(MID($A$4:$N$1000,1,2),,11)="NN")*(INDEX($A$4:$N$1000,,13)&gt;=0)*(INDEX($A$4:$N$1000,,13)&lt;&gt;""),MATCH(ROW($A$4:$N$1000),ROW($A$4:$N$1000)),""),ROWS($A$4:A848)),COLUMNS($A$1:A845)),"")</f>
        <v/>
      </c>
      <c r="AV848" s="4" t="str">
        <f>IFERROR(VLOOKUP(AU848,$A:$N,13,0),"")</f>
        <v/>
      </c>
      <c r="AW848" s="4" t="str">
        <f ca="1"/>
        <v/>
      </c>
      <c r="AX848" s="4" t="str">
        <f ca="1"/>
        <v/>
      </c>
      <c r="AY848" s="4" t="str">
        <f ca="1">IFERROR(VLOOKUP(AW848,$A:$C,4,0),"")</f>
        <v/>
      </c>
    </row>
    <row r="849" spans="1:5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 s="20"/>
      <c r="Q849" s="4" t="str" cm="1">
        <f t="array" ref="Q849">IFERROR(INDEX($A$4:$N$1000,SMALL(IF((INDEX(MID($A$4:$N$1000,1,2),,11)&lt;&gt;"NN")*(INDEX($A$4:$N$1000,,13)&gt;=100)*(INDEX($A$4:$N$1000,,13)&lt;&gt;""),MATCH(ROW($A$4:$N$1000),ROW($A$4:$N$1000)),""),ROWS($A$4:A849)),COLUMNS($A$1:A846)),"")</f>
        <v/>
      </c>
      <c r="R849" s="4" t="str">
        <f>IFERROR(VLOOKUP(Q849,$A:$N,13,0),"")</f>
        <v/>
      </c>
      <c r="S849" s="4" t="str">
        <f ca="1"/>
        <v/>
      </c>
      <c r="T849" s="4" t="str">
        <f ca="1"/>
        <v/>
      </c>
      <c r="U849" s="4" t="str">
        <f t="shared" ca="1" si="71"/>
        <v/>
      </c>
      <c r="X849" s="4" t="str">
        <f>IFERROR(VLOOKUP(V849,$A:$C,4,0),"")</f>
        <v/>
      </c>
      <c r="AA849" s="4" t="str">
        <f t="shared" si="72"/>
        <v/>
      </c>
      <c r="AB849" s="8" t="str" cm="1">
        <f t="array" ref="AB849">IFERROR(INDEX($A$4:$N$1000,SMALL(IF((INDEX(MID($A$4:$N$1000,1,2),,11)&lt;&gt;"NN")*(INDEX($A$4:$N$1000,,13)&gt;=50)*(INDEX($A$4:$N$1000,,13)&lt;100)*(INDEX($A$4:$N$1000,,13)&lt;&gt;""),MATCH(ROW($A$4:$N$1000),ROW($A$4:$N$1000)),""),ROWS($A$4:A849)),COLUMNS($A$1:A846)),"")</f>
        <v/>
      </c>
      <c r="AC849" s="4" t="str">
        <f>IFERROR(VLOOKUP(AB849,$A:$N,13,0),"")</f>
        <v/>
      </c>
      <c r="AD849" s="4" t="str">
        <f ca="1"/>
        <v/>
      </c>
      <c r="AE849" s="4" t="str">
        <f ca="1"/>
        <v/>
      </c>
      <c r="AF849" s="4" t="str">
        <f t="shared" ca="1" si="73"/>
        <v/>
      </c>
      <c r="AI849" s="4" t="str">
        <f>IFERROR(VLOOKUP(AG849,$A:$C,4,0),"")</f>
        <v/>
      </c>
      <c r="AL849" s="4" t="str">
        <f>IFERROR(VLOOKUP(AJ849,$A:$C,4,0),"")</f>
        <v/>
      </c>
      <c r="AM849" s="8" t="str" cm="1">
        <f t="array" ref="AM849">IFERROR(INDEX($A$4:$N$1000,SMALL(IF((INDEX(MID($A$4:$N$1000,1,2),,11)&lt;&gt;"NN")*(INDEX($A$4:$N$1000,,13)&gt;=0)*(INDEX($A$4:$N$1000,,13)&lt;50)*(INDEX($A$4:$N$1000,,13)&lt;&gt;""),MATCH(ROW($A$4:$N$1000),ROW($A$4:$N$1000)),""),ROWS($A$4:A849)),COLUMNS($A$1:A846)),"")</f>
        <v/>
      </c>
      <c r="AN849" s="4" t="str">
        <f>IFERROR(VLOOKUP(AM849,$A:$N,13,0),"")</f>
        <v/>
      </c>
      <c r="AO849" s="4" t="str">
        <f ca="1"/>
        <v/>
      </c>
      <c r="AP849" s="4" t="str">
        <f ca="1"/>
        <v/>
      </c>
      <c r="AQ849" s="4" t="str">
        <f t="shared" ca="1" si="74"/>
        <v/>
      </c>
      <c r="AT849" s="4" t="str">
        <f>IFERROR(VLOOKUP(AR849,$A:$C,4,0),"")</f>
        <v/>
      </c>
      <c r="AU849" s="8" t="str" cm="1">
        <f t="array" ref="AU849">IFERROR(INDEX($A$4:$N$1000,SMALL(IF((INDEX(MID($A$4:$N$1000,1,2),,11)="NN")*(INDEX($A$4:$N$1000,,13)&gt;=0)*(INDEX($A$4:$N$1000,,13)&lt;&gt;""),MATCH(ROW($A$4:$N$1000),ROW($A$4:$N$1000)),""),ROWS($A$4:A849)),COLUMNS($A$1:A846)),"")</f>
        <v/>
      </c>
      <c r="AV849" s="4" t="str">
        <f>IFERROR(VLOOKUP(AU849,$A:$N,13,0),"")</f>
        <v/>
      </c>
      <c r="AW849" s="4" t="str">
        <f ca="1"/>
        <v/>
      </c>
      <c r="AX849" s="4" t="str">
        <f ca="1"/>
        <v/>
      </c>
      <c r="AY849" s="4" t="str">
        <f ca="1">IFERROR(VLOOKUP(AW849,$A:$C,4,0),"")</f>
        <v/>
      </c>
    </row>
    <row r="850" spans="1:5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 s="20"/>
      <c r="Q850" s="4" t="str" cm="1">
        <f t="array" ref="Q850">IFERROR(INDEX($A$4:$N$1000,SMALL(IF((INDEX(MID($A$4:$N$1000,1,2),,11)&lt;&gt;"NN")*(INDEX($A$4:$N$1000,,13)&gt;=100)*(INDEX($A$4:$N$1000,,13)&lt;&gt;""),MATCH(ROW($A$4:$N$1000),ROW($A$4:$N$1000)),""),ROWS($A$4:A850)),COLUMNS($A$1:A847)),"")</f>
        <v/>
      </c>
      <c r="R850" s="4" t="str">
        <f>IFERROR(VLOOKUP(Q850,$A:$N,13,0),"")</f>
        <v/>
      </c>
      <c r="S850" s="4" t="str">
        <f ca="1"/>
        <v/>
      </c>
      <c r="T850" s="4" t="str">
        <f ca="1"/>
        <v/>
      </c>
      <c r="U850" s="4" t="str">
        <f t="shared" ca="1" si="71"/>
        <v/>
      </c>
      <c r="X850" s="4" t="str">
        <f>IFERROR(VLOOKUP(V850,$A:$C,4,0),"")</f>
        <v/>
      </c>
      <c r="AA850" s="4" t="str">
        <f t="shared" si="72"/>
        <v/>
      </c>
      <c r="AB850" s="8" t="str" cm="1">
        <f t="array" ref="AB850">IFERROR(INDEX($A$4:$N$1000,SMALL(IF((INDEX(MID($A$4:$N$1000,1,2),,11)&lt;&gt;"NN")*(INDEX($A$4:$N$1000,,13)&gt;=50)*(INDEX($A$4:$N$1000,,13)&lt;100)*(INDEX($A$4:$N$1000,,13)&lt;&gt;""),MATCH(ROW($A$4:$N$1000),ROW($A$4:$N$1000)),""),ROWS($A$4:A850)),COLUMNS($A$1:A847)),"")</f>
        <v/>
      </c>
      <c r="AC850" s="4" t="str">
        <f>IFERROR(VLOOKUP(AB850,$A:$N,13,0),"")</f>
        <v/>
      </c>
      <c r="AD850" s="4" t="str">
        <f ca="1"/>
        <v/>
      </c>
      <c r="AE850" s="4" t="str">
        <f ca="1"/>
        <v/>
      </c>
      <c r="AF850" s="4" t="str">
        <f t="shared" ca="1" si="73"/>
        <v/>
      </c>
      <c r="AI850" s="4" t="str">
        <f>IFERROR(VLOOKUP(AG850,$A:$C,4,0),"")</f>
        <v/>
      </c>
      <c r="AL850" s="4" t="str">
        <f>IFERROR(VLOOKUP(AJ850,$A:$C,4,0),"")</f>
        <v/>
      </c>
      <c r="AM850" s="8" t="str" cm="1">
        <f t="array" ref="AM850">IFERROR(INDEX($A$4:$N$1000,SMALL(IF((INDEX(MID($A$4:$N$1000,1,2),,11)&lt;&gt;"NN")*(INDEX($A$4:$N$1000,,13)&gt;=0)*(INDEX($A$4:$N$1000,,13)&lt;50)*(INDEX($A$4:$N$1000,,13)&lt;&gt;""),MATCH(ROW($A$4:$N$1000),ROW($A$4:$N$1000)),""),ROWS($A$4:A850)),COLUMNS($A$1:A847)),"")</f>
        <v/>
      </c>
      <c r="AN850" s="4" t="str">
        <f>IFERROR(VLOOKUP(AM850,$A:$N,13,0),"")</f>
        <v/>
      </c>
      <c r="AO850" s="4" t="str">
        <f ca="1"/>
        <v/>
      </c>
      <c r="AP850" s="4" t="str">
        <f ca="1"/>
        <v/>
      </c>
      <c r="AQ850" s="4" t="str">
        <f t="shared" ca="1" si="74"/>
        <v/>
      </c>
      <c r="AT850" s="4" t="str">
        <f>IFERROR(VLOOKUP(AR850,$A:$C,4,0),"")</f>
        <v/>
      </c>
      <c r="AU850" s="8" t="str" cm="1">
        <f t="array" ref="AU850">IFERROR(INDEX($A$4:$N$1000,SMALL(IF((INDEX(MID($A$4:$N$1000,1,2),,11)="NN")*(INDEX($A$4:$N$1000,,13)&gt;=0)*(INDEX($A$4:$N$1000,,13)&lt;&gt;""),MATCH(ROW($A$4:$N$1000),ROW($A$4:$N$1000)),""),ROWS($A$4:A850)),COLUMNS($A$1:A847)),"")</f>
        <v/>
      </c>
      <c r="AV850" s="4" t="str">
        <f>IFERROR(VLOOKUP(AU850,$A:$N,13,0),"")</f>
        <v/>
      </c>
      <c r="AW850" s="4" t="str">
        <f ca="1"/>
        <v/>
      </c>
      <c r="AX850" s="4" t="str">
        <f ca="1"/>
        <v/>
      </c>
      <c r="AY850" s="4" t="str">
        <f ca="1">IFERROR(VLOOKUP(AW850,$A:$C,4,0),"")</f>
        <v/>
      </c>
    </row>
    <row r="851" spans="1:5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 s="20"/>
      <c r="Q851" s="4" t="str" cm="1">
        <f t="array" ref="Q851">IFERROR(INDEX($A$4:$N$1000,SMALL(IF((INDEX(MID($A$4:$N$1000,1,2),,11)&lt;&gt;"NN")*(INDEX($A$4:$N$1000,,13)&gt;=100)*(INDEX($A$4:$N$1000,,13)&lt;&gt;""),MATCH(ROW($A$4:$N$1000),ROW($A$4:$N$1000)),""),ROWS($A$4:A851)),COLUMNS($A$1:A848)),"")</f>
        <v/>
      </c>
      <c r="R851" s="4" t="str">
        <f>IFERROR(VLOOKUP(Q851,$A:$N,13,0),"")</f>
        <v/>
      </c>
      <c r="S851" s="4" t="str">
        <f ca="1"/>
        <v/>
      </c>
      <c r="T851" s="4" t="str">
        <f ca="1"/>
        <v/>
      </c>
      <c r="U851" s="4" t="str">
        <f t="shared" ca="1" si="71"/>
        <v/>
      </c>
      <c r="X851" s="4" t="str">
        <f>IFERROR(VLOOKUP(V851,$A:$C,4,0),"")</f>
        <v/>
      </c>
      <c r="AA851" s="4" t="str">
        <f t="shared" si="72"/>
        <v/>
      </c>
      <c r="AB851" s="8" t="str" cm="1">
        <f t="array" ref="AB851">IFERROR(INDEX($A$4:$N$1000,SMALL(IF((INDEX(MID($A$4:$N$1000,1,2),,11)&lt;&gt;"NN")*(INDEX($A$4:$N$1000,,13)&gt;=50)*(INDEX($A$4:$N$1000,,13)&lt;100)*(INDEX($A$4:$N$1000,,13)&lt;&gt;""),MATCH(ROW($A$4:$N$1000),ROW($A$4:$N$1000)),""),ROWS($A$4:A851)),COLUMNS($A$1:A848)),"")</f>
        <v/>
      </c>
      <c r="AC851" s="4" t="str">
        <f>IFERROR(VLOOKUP(AB851,$A:$N,13,0),"")</f>
        <v/>
      </c>
      <c r="AD851" s="4" t="str">
        <f ca="1"/>
        <v/>
      </c>
      <c r="AE851" s="4" t="str">
        <f ca="1"/>
        <v/>
      </c>
      <c r="AF851" s="4" t="str">
        <f t="shared" ca="1" si="73"/>
        <v/>
      </c>
      <c r="AI851" s="4" t="str">
        <f>IFERROR(VLOOKUP(AG851,$A:$C,4,0),"")</f>
        <v/>
      </c>
      <c r="AL851" s="4" t="str">
        <f>IFERROR(VLOOKUP(AJ851,$A:$C,4,0),"")</f>
        <v/>
      </c>
      <c r="AM851" s="8" t="str" cm="1">
        <f t="array" ref="AM851">IFERROR(INDEX($A$4:$N$1000,SMALL(IF((INDEX(MID($A$4:$N$1000,1,2),,11)&lt;&gt;"NN")*(INDEX($A$4:$N$1000,,13)&gt;=0)*(INDEX($A$4:$N$1000,,13)&lt;50)*(INDEX($A$4:$N$1000,,13)&lt;&gt;""),MATCH(ROW($A$4:$N$1000),ROW($A$4:$N$1000)),""),ROWS($A$4:A851)),COLUMNS($A$1:A848)),"")</f>
        <v/>
      </c>
      <c r="AN851" s="4" t="str">
        <f>IFERROR(VLOOKUP(AM851,$A:$N,13,0),"")</f>
        <v/>
      </c>
      <c r="AO851" s="4" t="str">
        <f ca="1"/>
        <v/>
      </c>
      <c r="AP851" s="4" t="str">
        <f ca="1"/>
        <v/>
      </c>
      <c r="AQ851" s="4" t="str">
        <f t="shared" ca="1" si="74"/>
        <v/>
      </c>
      <c r="AT851" s="4" t="str">
        <f>IFERROR(VLOOKUP(AR851,$A:$C,4,0),"")</f>
        <v/>
      </c>
      <c r="AU851" s="8" t="str" cm="1">
        <f t="array" ref="AU851">IFERROR(INDEX($A$4:$N$1000,SMALL(IF((INDEX(MID($A$4:$N$1000,1,2),,11)="NN")*(INDEX($A$4:$N$1000,,13)&gt;=0)*(INDEX($A$4:$N$1000,,13)&lt;&gt;""),MATCH(ROW($A$4:$N$1000),ROW($A$4:$N$1000)),""),ROWS($A$4:A851)),COLUMNS($A$1:A848)),"")</f>
        <v/>
      </c>
      <c r="AV851" s="4" t="str">
        <f>IFERROR(VLOOKUP(AU851,$A:$N,13,0),"")</f>
        <v/>
      </c>
      <c r="AW851" s="4" t="str">
        <f ca="1"/>
        <v/>
      </c>
      <c r="AX851" s="4" t="str">
        <f ca="1"/>
        <v/>
      </c>
      <c r="AY851" s="4" t="str">
        <f ca="1">IFERROR(VLOOKUP(AW851,$A:$C,4,0),"")</f>
        <v/>
      </c>
    </row>
    <row r="852" spans="1:5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 s="20"/>
      <c r="Q852" s="4" t="str" cm="1">
        <f t="array" ref="Q852">IFERROR(INDEX($A$4:$N$1000,SMALL(IF((INDEX(MID($A$4:$N$1000,1,2),,11)&lt;&gt;"NN")*(INDEX($A$4:$N$1000,,13)&gt;=100)*(INDEX($A$4:$N$1000,,13)&lt;&gt;""),MATCH(ROW($A$4:$N$1000),ROW($A$4:$N$1000)),""),ROWS($A$4:A852)),COLUMNS($A$1:A849)),"")</f>
        <v/>
      </c>
      <c r="R852" s="4" t="str">
        <f>IFERROR(VLOOKUP(Q852,$A:$N,13,0),"")</f>
        <v/>
      </c>
      <c r="S852" s="4" t="str">
        <f ca="1"/>
        <v/>
      </c>
      <c r="T852" s="4" t="str">
        <f ca="1"/>
        <v/>
      </c>
      <c r="U852" s="4" t="str">
        <f t="shared" ca="1" si="71"/>
        <v/>
      </c>
      <c r="X852" s="4" t="str">
        <f>IFERROR(VLOOKUP(V852,$A:$C,4,0),"")</f>
        <v/>
      </c>
      <c r="AA852" s="4" t="str">
        <f t="shared" si="72"/>
        <v/>
      </c>
      <c r="AB852" s="8" t="str" cm="1">
        <f t="array" ref="AB852">IFERROR(INDEX($A$4:$N$1000,SMALL(IF((INDEX(MID($A$4:$N$1000,1,2),,11)&lt;&gt;"NN")*(INDEX($A$4:$N$1000,,13)&gt;=50)*(INDEX($A$4:$N$1000,,13)&lt;100)*(INDEX($A$4:$N$1000,,13)&lt;&gt;""),MATCH(ROW($A$4:$N$1000),ROW($A$4:$N$1000)),""),ROWS($A$4:A852)),COLUMNS($A$1:A849)),"")</f>
        <v/>
      </c>
      <c r="AC852" s="4" t="str">
        <f>IFERROR(VLOOKUP(AB852,$A:$N,13,0),"")</f>
        <v/>
      </c>
      <c r="AD852" s="4" t="str">
        <f ca="1"/>
        <v/>
      </c>
      <c r="AE852" s="4" t="str">
        <f ca="1"/>
        <v/>
      </c>
      <c r="AF852" s="4" t="str">
        <f t="shared" ca="1" si="73"/>
        <v/>
      </c>
      <c r="AI852" s="4" t="str">
        <f>IFERROR(VLOOKUP(AG852,$A:$C,4,0),"")</f>
        <v/>
      </c>
      <c r="AL852" s="4" t="str">
        <f>IFERROR(VLOOKUP(AJ852,$A:$C,4,0),"")</f>
        <v/>
      </c>
      <c r="AM852" s="8" t="str" cm="1">
        <f t="array" ref="AM852">IFERROR(INDEX($A$4:$N$1000,SMALL(IF((INDEX(MID($A$4:$N$1000,1,2),,11)&lt;&gt;"NN")*(INDEX($A$4:$N$1000,,13)&gt;=0)*(INDEX($A$4:$N$1000,,13)&lt;50)*(INDEX($A$4:$N$1000,,13)&lt;&gt;""),MATCH(ROW($A$4:$N$1000),ROW($A$4:$N$1000)),""),ROWS($A$4:A852)),COLUMNS($A$1:A849)),"")</f>
        <v/>
      </c>
      <c r="AN852" s="4" t="str">
        <f>IFERROR(VLOOKUP(AM852,$A:$N,13,0),"")</f>
        <v/>
      </c>
      <c r="AO852" s="4" t="str">
        <f ca="1"/>
        <v/>
      </c>
      <c r="AP852" s="4" t="str">
        <f ca="1"/>
        <v/>
      </c>
      <c r="AQ852" s="4" t="str">
        <f t="shared" ca="1" si="74"/>
        <v/>
      </c>
      <c r="AT852" s="4" t="str">
        <f>IFERROR(VLOOKUP(AR852,$A:$C,4,0),"")</f>
        <v/>
      </c>
      <c r="AU852" s="8" t="str" cm="1">
        <f t="array" ref="AU852">IFERROR(INDEX($A$4:$N$1000,SMALL(IF((INDEX(MID($A$4:$N$1000,1,2),,11)="NN")*(INDEX($A$4:$N$1000,,13)&gt;=0)*(INDEX($A$4:$N$1000,,13)&lt;&gt;""),MATCH(ROW($A$4:$N$1000),ROW($A$4:$N$1000)),""),ROWS($A$4:A852)),COLUMNS($A$1:A849)),"")</f>
        <v/>
      </c>
      <c r="AV852" s="4" t="str">
        <f>IFERROR(VLOOKUP(AU852,$A:$N,13,0),"")</f>
        <v/>
      </c>
      <c r="AW852" s="4" t="str">
        <f ca="1"/>
        <v/>
      </c>
      <c r="AX852" s="4" t="str">
        <f ca="1"/>
        <v/>
      </c>
      <c r="AY852" s="4" t="str">
        <f ca="1">IFERROR(VLOOKUP(AW852,$A:$C,4,0),"")</f>
        <v/>
      </c>
    </row>
    <row r="853" spans="1:5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 s="20"/>
      <c r="Q853" s="4" t="str" cm="1">
        <f t="array" ref="Q853">IFERROR(INDEX($A$4:$N$1000,SMALL(IF((INDEX(MID($A$4:$N$1000,1,2),,11)&lt;&gt;"NN")*(INDEX($A$4:$N$1000,,13)&gt;=100)*(INDEX($A$4:$N$1000,,13)&lt;&gt;""),MATCH(ROW($A$4:$N$1000),ROW($A$4:$N$1000)),""),ROWS($A$4:A853)),COLUMNS($A$1:A850)),"")</f>
        <v/>
      </c>
      <c r="R853" s="4" t="str">
        <f>IFERROR(VLOOKUP(Q853,$A:$N,13,0),"")</f>
        <v/>
      </c>
      <c r="S853" s="4" t="str">
        <f ca="1"/>
        <v/>
      </c>
      <c r="T853" s="4" t="str">
        <f ca="1"/>
        <v/>
      </c>
      <c r="U853" s="4" t="str">
        <f t="shared" ca="1" si="71"/>
        <v/>
      </c>
      <c r="X853" s="4" t="str">
        <f>IFERROR(VLOOKUP(V853,$A:$C,4,0),"")</f>
        <v/>
      </c>
      <c r="AA853" s="4" t="str">
        <f t="shared" si="72"/>
        <v/>
      </c>
      <c r="AB853" s="8" t="str" cm="1">
        <f t="array" ref="AB853">IFERROR(INDEX($A$4:$N$1000,SMALL(IF((INDEX(MID($A$4:$N$1000,1,2),,11)&lt;&gt;"NN")*(INDEX($A$4:$N$1000,,13)&gt;=50)*(INDEX($A$4:$N$1000,,13)&lt;100)*(INDEX($A$4:$N$1000,,13)&lt;&gt;""),MATCH(ROW($A$4:$N$1000),ROW($A$4:$N$1000)),""),ROWS($A$4:A853)),COLUMNS($A$1:A850)),"")</f>
        <v/>
      </c>
      <c r="AC853" s="4" t="str">
        <f>IFERROR(VLOOKUP(AB853,$A:$N,13,0),"")</f>
        <v/>
      </c>
      <c r="AD853" s="4" t="str">
        <f ca="1"/>
        <v/>
      </c>
      <c r="AE853" s="4" t="str">
        <f ca="1"/>
        <v/>
      </c>
      <c r="AF853" s="4" t="str">
        <f t="shared" ca="1" si="73"/>
        <v/>
      </c>
      <c r="AI853" s="4" t="str">
        <f>IFERROR(VLOOKUP(AG853,$A:$C,4,0),"")</f>
        <v/>
      </c>
      <c r="AL853" s="4" t="str">
        <f>IFERROR(VLOOKUP(AJ853,$A:$C,4,0),"")</f>
        <v/>
      </c>
      <c r="AM853" s="8" t="str" cm="1">
        <f t="array" ref="AM853">IFERROR(INDEX($A$4:$N$1000,SMALL(IF((INDEX(MID($A$4:$N$1000,1,2),,11)&lt;&gt;"NN")*(INDEX($A$4:$N$1000,,13)&gt;=0)*(INDEX($A$4:$N$1000,,13)&lt;50)*(INDEX($A$4:$N$1000,,13)&lt;&gt;""),MATCH(ROW($A$4:$N$1000),ROW($A$4:$N$1000)),""),ROWS($A$4:A853)),COLUMNS($A$1:A850)),"")</f>
        <v/>
      </c>
      <c r="AN853" s="4" t="str">
        <f>IFERROR(VLOOKUP(AM853,$A:$N,13,0),"")</f>
        <v/>
      </c>
      <c r="AO853" s="4" t="str">
        <f ca="1"/>
        <v/>
      </c>
      <c r="AP853" s="4" t="str">
        <f ca="1"/>
        <v/>
      </c>
      <c r="AQ853" s="4" t="str">
        <f t="shared" ca="1" si="74"/>
        <v/>
      </c>
      <c r="AT853" s="4" t="str">
        <f>IFERROR(VLOOKUP(AR853,$A:$C,4,0),"")</f>
        <v/>
      </c>
      <c r="AU853" s="8" t="str" cm="1">
        <f t="array" ref="AU853">IFERROR(INDEX($A$4:$N$1000,SMALL(IF((INDEX(MID($A$4:$N$1000,1,2),,11)="NN")*(INDEX($A$4:$N$1000,,13)&gt;=0)*(INDEX($A$4:$N$1000,,13)&lt;&gt;""),MATCH(ROW($A$4:$N$1000),ROW($A$4:$N$1000)),""),ROWS($A$4:A853)),COLUMNS($A$1:A850)),"")</f>
        <v/>
      </c>
      <c r="AV853" s="4" t="str">
        <f>IFERROR(VLOOKUP(AU853,$A:$N,13,0),"")</f>
        <v/>
      </c>
      <c r="AW853" s="4" t="str">
        <f ca="1"/>
        <v/>
      </c>
      <c r="AX853" s="4" t="str">
        <f ca="1"/>
        <v/>
      </c>
      <c r="AY853" s="4" t="str">
        <f ca="1">IFERROR(VLOOKUP(AW853,$A:$C,4,0),"")</f>
        <v/>
      </c>
    </row>
    <row r="854" spans="1:5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 s="20"/>
      <c r="Q854" s="4" t="str" cm="1">
        <f t="array" ref="Q854">IFERROR(INDEX($A$4:$N$1000,SMALL(IF((INDEX(MID($A$4:$N$1000,1,2),,11)&lt;&gt;"NN")*(INDEX($A$4:$N$1000,,13)&gt;=100)*(INDEX($A$4:$N$1000,,13)&lt;&gt;""),MATCH(ROW($A$4:$N$1000),ROW($A$4:$N$1000)),""),ROWS($A$4:A854)),COLUMNS($A$1:A851)),"")</f>
        <v/>
      </c>
      <c r="R854" s="4" t="str">
        <f>IFERROR(VLOOKUP(Q854,$A:$N,13,0),"")</f>
        <v/>
      </c>
      <c r="S854" s="4" t="str">
        <f ca="1"/>
        <v/>
      </c>
      <c r="T854" s="4" t="str">
        <f ca="1"/>
        <v/>
      </c>
      <c r="U854" s="4" t="str">
        <f t="shared" ca="1" si="71"/>
        <v/>
      </c>
      <c r="X854" s="4" t="str">
        <f>IFERROR(VLOOKUP(V854,$A:$C,4,0),"")</f>
        <v/>
      </c>
      <c r="AA854" s="4" t="str">
        <f t="shared" si="72"/>
        <v/>
      </c>
      <c r="AB854" s="8" t="str" cm="1">
        <f t="array" ref="AB854">IFERROR(INDEX($A$4:$N$1000,SMALL(IF((INDEX(MID($A$4:$N$1000,1,2),,11)&lt;&gt;"NN")*(INDEX($A$4:$N$1000,,13)&gt;=50)*(INDEX($A$4:$N$1000,,13)&lt;100)*(INDEX($A$4:$N$1000,,13)&lt;&gt;""),MATCH(ROW($A$4:$N$1000),ROW($A$4:$N$1000)),""),ROWS($A$4:A854)),COLUMNS($A$1:A851)),"")</f>
        <v/>
      </c>
      <c r="AC854" s="4" t="str">
        <f>IFERROR(VLOOKUP(AB854,$A:$N,13,0),"")</f>
        <v/>
      </c>
      <c r="AD854" s="4" t="str">
        <f ca="1"/>
        <v/>
      </c>
      <c r="AE854" s="4" t="str">
        <f ca="1"/>
        <v/>
      </c>
      <c r="AF854" s="4" t="str">
        <f t="shared" ca="1" si="73"/>
        <v/>
      </c>
      <c r="AI854" s="4" t="str">
        <f>IFERROR(VLOOKUP(AG854,$A:$C,4,0),"")</f>
        <v/>
      </c>
      <c r="AL854" s="4" t="str">
        <f>IFERROR(VLOOKUP(AJ854,$A:$C,4,0),"")</f>
        <v/>
      </c>
      <c r="AM854" s="8" t="str" cm="1">
        <f t="array" ref="AM854">IFERROR(INDEX($A$4:$N$1000,SMALL(IF((INDEX(MID($A$4:$N$1000,1,2),,11)&lt;&gt;"NN")*(INDEX($A$4:$N$1000,,13)&gt;=0)*(INDEX($A$4:$N$1000,,13)&lt;50)*(INDEX($A$4:$N$1000,,13)&lt;&gt;""),MATCH(ROW($A$4:$N$1000),ROW($A$4:$N$1000)),""),ROWS($A$4:A854)),COLUMNS($A$1:A851)),"")</f>
        <v/>
      </c>
      <c r="AN854" s="4" t="str">
        <f>IFERROR(VLOOKUP(AM854,$A:$N,13,0),"")</f>
        <v/>
      </c>
      <c r="AO854" s="4" t="str">
        <f ca="1"/>
        <v/>
      </c>
      <c r="AP854" s="4" t="str">
        <f ca="1"/>
        <v/>
      </c>
      <c r="AQ854" s="4" t="str">
        <f t="shared" ca="1" si="74"/>
        <v/>
      </c>
      <c r="AT854" s="4" t="str">
        <f>IFERROR(VLOOKUP(AR854,$A:$C,4,0),"")</f>
        <v/>
      </c>
      <c r="AU854" s="8" t="str" cm="1">
        <f t="array" ref="AU854">IFERROR(INDEX($A$4:$N$1000,SMALL(IF((INDEX(MID($A$4:$N$1000,1,2),,11)="NN")*(INDEX($A$4:$N$1000,,13)&gt;=0)*(INDEX($A$4:$N$1000,,13)&lt;&gt;""),MATCH(ROW($A$4:$N$1000),ROW($A$4:$N$1000)),""),ROWS($A$4:A854)),COLUMNS($A$1:A851)),"")</f>
        <v/>
      </c>
      <c r="AV854" s="4" t="str">
        <f>IFERROR(VLOOKUP(AU854,$A:$N,13,0),"")</f>
        <v/>
      </c>
      <c r="AW854" s="4" t="str">
        <f ca="1"/>
        <v/>
      </c>
      <c r="AX854" s="4" t="str">
        <f ca="1"/>
        <v/>
      </c>
      <c r="AY854" s="4" t="str">
        <f ca="1">IFERROR(VLOOKUP(AW854,$A:$C,4,0),"")</f>
        <v/>
      </c>
    </row>
    <row r="855" spans="1:5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 s="20"/>
      <c r="Q855" s="4" t="str" cm="1">
        <f t="array" ref="Q855">IFERROR(INDEX($A$4:$N$1000,SMALL(IF((INDEX(MID($A$4:$N$1000,1,2),,11)&lt;&gt;"NN")*(INDEX($A$4:$N$1000,,13)&gt;=100)*(INDEX($A$4:$N$1000,,13)&lt;&gt;""),MATCH(ROW($A$4:$N$1000),ROW($A$4:$N$1000)),""),ROWS($A$4:A855)),COLUMNS($A$1:A852)),"")</f>
        <v/>
      </c>
      <c r="R855" s="4" t="str">
        <f>IFERROR(VLOOKUP(Q855,$A:$N,13,0),"")</f>
        <v/>
      </c>
      <c r="S855" s="4" t="str">
        <f ca="1"/>
        <v/>
      </c>
      <c r="T855" s="4" t="str">
        <f ca="1"/>
        <v/>
      </c>
      <c r="U855" s="4" t="str">
        <f t="shared" ca="1" si="71"/>
        <v/>
      </c>
      <c r="X855" s="4" t="str">
        <f>IFERROR(VLOOKUP(V855,$A:$C,4,0),"")</f>
        <v/>
      </c>
      <c r="AA855" s="4" t="str">
        <f t="shared" si="72"/>
        <v/>
      </c>
      <c r="AB855" s="8" t="str" cm="1">
        <f t="array" ref="AB855">IFERROR(INDEX($A$4:$N$1000,SMALL(IF((INDEX(MID($A$4:$N$1000,1,2),,11)&lt;&gt;"NN")*(INDEX($A$4:$N$1000,,13)&gt;=50)*(INDEX($A$4:$N$1000,,13)&lt;100)*(INDEX($A$4:$N$1000,,13)&lt;&gt;""),MATCH(ROW($A$4:$N$1000),ROW($A$4:$N$1000)),""),ROWS($A$4:A855)),COLUMNS($A$1:A852)),"")</f>
        <v/>
      </c>
      <c r="AC855" s="4" t="str">
        <f>IFERROR(VLOOKUP(AB855,$A:$N,13,0),"")</f>
        <v/>
      </c>
      <c r="AD855" s="4" t="str">
        <f ca="1"/>
        <v/>
      </c>
      <c r="AE855" s="4" t="str">
        <f ca="1"/>
        <v/>
      </c>
      <c r="AF855" s="4" t="str">
        <f t="shared" ca="1" si="73"/>
        <v/>
      </c>
      <c r="AI855" s="4" t="str">
        <f>IFERROR(VLOOKUP(AG855,$A:$C,4,0),"")</f>
        <v/>
      </c>
      <c r="AL855" s="4" t="str">
        <f>IFERROR(VLOOKUP(AJ855,$A:$C,4,0),"")</f>
        <v/>
      </c>
      <c r="AM855" s="8" t="str" cm="1">
        <f t="array" ref="AM855">IFERROR(INDEX($A$4:$N$1000,SMALL(IF((INDEX(MID($A$4:$N$1000,1,2),,11)&lt;&gt;"NN")*(INDEX($A$4:$N$1000,,13)&gt;=0)*(INDEX($A$4:$N$1000,,13)&lt;50)*(INDEX($A$4:$N$1000,,13)&lt;&gt;""),MATCH(ROW($A$4:$N$1000),ROW($A$4:$N$1000)),""),ROWS($A$4:A855)),COLUMNS($A$1:A852)),"")</f>
        <v/>
      </c>
      <c r="AN855" s="4" t="str">
        <f>IFERROR(VLOOKUP(AM855,$A:$N,13,0),"")</f>
        <v/>
      </c>
      <c r="AO855" s="4" t="str">
        <f ca="1"/>
        <v/>
      </c>
      <c r="AP855" s="4" t="str">
        <f ca="1"/>
        <v/>
      </c>
      <c r="AQ855" s="4" t="str">
        <f t="shared" ca="1" si="74"/>
        <v/>
      </c>
      <c r="AT855" s="4" t="str">
        <f>IFERROR(VLOOKUP(AR855,$A:$C,4,0),"")</f>
        <v/>
      </c>
      <c r="AU855" s="8" t="str" cm="1">
        <f t="array" ref="AU855">IFERROR(INDEX($A$4:$N$1000,SMALL(IF((INDEX(MID($A$4:$N$1000,1,2),,11)="NN")*(INDEX($A$4:$N$1000,,13)&gt;=0)*(INDEX($A$4:$N$1000,,13)&lt;&gt;""),MATCH(ROW($A$4:$N$1000),ROW($A$4:$N$1000)),""),ROWS($A$4:A855)),COLUMNS($A$1:A852)),"")</f>
        <v/>
      </c>
      <c r="AV855" s="4" t="str">
        <f>IFERROR(VLOOKUP(AU855,$A:$N,13,0),"")</f>
        <v/>
      </c>
      <c r="AW855" s="4" t="str">
        <f ca="1"/>
        <v/>
      </c>
      <c r="AX855" s="4" t="str">
        <f ca="1"/>
        <v/>
      </c>
      <c r="AY855" s="4" t="str">
        <f ca="1">IFERROR(VLOOKUP(AW855,$A:$C,4,0),"")</f>
        <v/>
      </c>
    </row>
    <row r="856" spans="1:5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 s="20"/>
      <c r="Q856" s="4" t="str" cm="1">
        <f t="array" ref="Q856">IFERROR(INDEX($A$4:$N$1000,SMALL(IF((INDEX(MID($A$4:$N$1000,1,2),,11)&lt;&gt;"NN")*(INDEX($A$4:$N$1000,,13)&gt;=100)*(INDEX($A$4:$N$1000,,13)&lt;&gt;""),MATCH(ROW($A$4:$N$1000),ROW($A$4:$N$1000)),""),ROWS($A$4:A856)),COLUMNS($A$1:A853)),"")</f>
        <v/>
      </c>
      <c r="R856" s="4" t="str">
        <f>IFERROR(VLOOKUP(Q856,$A:$N,13,0),"")</f>
        <v/>
      </c>
      <c r="S856" s="4" t="str">
        <f ca="1"/>
        <v/>
      </c>
      <c r="T856" s="4" t="str">
        <f ca="1"/>
        <v/>
      </c>
      <c r="U856" s="4" t="str">
        <f t="shared" ca="1" si="71"/>
        <v/>
      </c>
      <c r="X856" s="4" t="str">
        <f>IFERROR(VLOOKUP(V856,$A:$C,4,0),"")</f>
        <v/>
      </c>
      <c r="AA856" s="4" t="str">
        <f t="shared" si="72"/>
        <v/>
      </c>
      <c r="AB856" s="8" t="str" cm="1">
        <f t="array" ref="AB856">IFERROR(INDEX($A$4:$N$1000,SMALL(IF((INDEX(MID($A$4:$N$1000,1,2),,11)&lt;&gt;"NN")*(INDEX($A$4:$N$1000,,13)&gt;=50)*(INDEX($A$4:$N$1000,,13)&lt;100)*(INDEX($A$4:$N$1000,,13)&lt;&gt;""),MATCH(ROW($A$4:$N$1000),ROW($A$4:$N$1000)),""),ROWS($A$4:A856)),COLUMNS($A$1:A853)),"")</f>
        <v/>
      </c>
      <c r="AC856" s="4" t="str">
        <f>IFERROR(VLOOKUP(AB856,$A:$N,13,0),"")</f>
        <v/>
      </c>
      <c r="AD856" s="4" t="str">
        <f ca="1"/>
        <v/>
      </c>
      <c r="AE856" s="4" t="str">
        <f ca="1"/>
        <v/>
      </c>
      <c r="AF856" s="4" t="str">
        <f t="shared" ca="1" si="73"/>
        <v/>
      </c>
      <c r="AI856" s="4" t="str">
        <f>IFERROR(VLOOKUP(AG856,$A:$C,4,0),"")</f>
        <v/>
      </c>
      <c r="AL856" s="4" t="str">
        <f>IFERROR(VLOOKUP(AJ856,$A:$C,4,0),"")</f>
        <v/>
      </c>
      <c r="AM856" s="8" t="str" cm="1">
        <f t="array" ref="AM856">IFERROR(INDEX($A$4:$N$1000,SMALL(IF((INDEX(MID($A$4:$N$1000,1,2),,11)&lt;&gt;"NN")*(INDEX($A$4:$N$1000,,13)&gt;=0)*(INDEX($A$4:$N$1000,,13)&lt;50)*(INDEX($A$4:$N$1000,,13)&lt;&gt;""),MATCH(ROW($A$4:$N$1000),ROW($A$4:$N$1000)),""),ROWS($A$4:A856)),COLUMNS($A$1:A853)),"")</f>
        <v/>
      </c>
      <c r="AN856" s="4" t="str">
        <f>IFERROR(VLOOKUP(AM856,$A:$N,13,0),"")</f>
        <v/>
      </c>
      <c r="AO856" s="4" t="str">
        <f ca="1"/>
        <v/>
      </c>
      <c r="AP856" s="4" t="str">
        <f ca="1"/>
        <v/>
      </c>
      <c r="AQ856" s="4" t="str">
        <f t="shared" ca="1" si="74"/>
        <v/>
      </c>
      <c r="AT856" s="4" t="str">
        <f>IFERROR(VLOOKUP(AR856,$A:$C,4,0),"")</f>
        <v/>
      </c>
      <c r="AU856" s="8" t="str" cm="1">
        <f t="array" ref="AU856">IFERROR(INDEX($A$4:$N$1000,SMALL(IF((INDEX(MID($A$4:$N$1000,1,2),,11)="NN")*(INDEX($A$4:$N$1000,,13)&gt;=0)*(INDEX($A$4:$N$1000,,13)&lt;&gt;""),MATCH(ROW($A$4:$N$1000),ROW($A$4:$N$1000)),""),ROWS($A$4:A856)),COLUMNS($A$1:A853)),"")</f>
        <v/>
      </c>
      <c r="AV856" s="4" t="str">
        <f>IFERROR(VLOOKUP(AU856,$A:$N,13,0),"")</f>
        <v/>
      </c>
      <c r="AW856" s="4" t="str">
        <f ca="1"/>
        <v/>
      </c>
      <c r="AX856" s="4" t="str">
        <f ca="1"/>
        <v/>
      </c>
      <c r="AY856" s="4" t="str">
        <f ca="1">IFERROR(VLOOKUP(AW856,$A:$C,4,0),"")</f>
        <v/>
      </c>
    </row>
    <row r="857" spans="1:5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 s="20"/>
      <c r="Q857" s="4" t="str" cm="1">
        <f t="array" ref="Q857">IFERROR(INDEX($A$4:$N$1000,SMALL(IF((INDEX(MID($A$4:$N$1000,1,2),,11)&lt;&gt;"NN")*(INDEX($A$4:$N$1000,,13)&gt;=100)*(INDEX($A$4:$N$1000,,13)&lt;&gt;""),MATCH(ROW($A$4:$N$1000),ROW($A$4:$N$1000)),""),ROWS($A$4:A857)),COLUMNS($A$1:A854)),"")</f>
        <v/>
      </c>
      <c r="R857" s="4" t="str">
        <f>IFERROR(VLOOKUP(Q857,$A:$N,13,0),"")</f>
        <v/>
      </c>
      <c r="S857" s="4" t="str">
        <f ca="1"/>
        <v/>
      </c>
      <c r="T857" s="4" t="str">
        <f ca="1"/>
        <v/>
      </c>
      <c r="U857" s="4" t="str">
        <f t="shared" ca="1" si="71"/>
        <v/>
      </c>
      <c r="X857" s="4" t="str">
        <f>IFERROR(VLOOKUP(V857,$A:$C,4,0),"")</f>
        <v/>
      </c>
      <c r="AA857" s="4" t="str">
        <f t="shared" si="72"/>
        <v/>
      </c>
      <c r="AB857" s="8" t="str" cm="1">
        <f t="array" ref="AB857">IFERROR(INDEX($A$4:$N$1000,SMALL(IF((INDEX(MID($A$4:$N$1000,1,2),,11)&lt;&gt;"NN")*(INDEX($A$4:$N$1000,,13)&gt;=50)*(INDEX($A$4:$N$1000,,13)&lt;100)*(INDEX($A$4:$N$1000,,13)&lt;&gt;""),MATCH(ROW($A$4:$N$1000),ROW($A$4:$N$1000)),""),ROWS($A$4:A857)),COLUMNS($A$1:A854)),"")</f>
        <v/>
      </c>
      <c r="AC857" s="4" t="str">
        <f>IFERROR(VLOOKUP(AB857,$A:$N,13,0),"")</f>
        <v/>
      </c>
      <c r="AD857" s="4" t="str">
        <f ca="1"/>
        <v/>
      </c>
      <c r="AE857" s="4" t="str">
        <f ca="1"/>
        <v/>
      </c>
      <c r="AF857" s="4" t="str">
        <f t="shared" ca="1" si="73"/>
        <v/>
      </c>
      <c r="AI857" s="4" t="str">
        <f>IFERROR(VLOOKUP(AG857,$A:$C,4,0),"")</f>
        <v/>
      </c>
      <c r="AL857" s="4" t="str">
        <f>IFERROR(VLOOKUP(AJ857,$A:$C,4,0),"")</f>
        <v/>
      </c>
      <c r="AM857" s="8" t="str" cm="1">
        <f t="array" ref="AM857">IFERROR(INDEX($A$4:$N$1000,SMALL(IF((INDEX(MID($A$4:$N$1000,1,2),,11)&lt;&gt;"NN")*(INDEX($A$4:$N$1000,,13)&gt;=0)*(INDEX($A$4:$N$1000,,13)&lt;50)*(INDEX($A$4:$N$1000,,13)&lt;&gt;""),MATCH(ROW($A$4:$N$1000),ROW($A$4:$N$1000)),""),ROWS($A$4:A857)),COLUMNS($A$1:A854)),"")</f>
        <v/>
      </c>
      <c r="AN857" s="4" t="str">
        <f>IFERROR(VLOOKUP(AM857,$A:$N,13,0),"")</f>
        <v/>
      </c>
      <c r="AO857" s="4" t="str">
        <f ca="1"/>
        <v/>
      </c>
      <c r="AP857" s="4" t="str">
        <f ca="1"/>
        <v/>
      </c>
      <c r="AQ857" s="4" t="str">
        <f t="shared" ca="1" si="74"/>
        <v/>
      </c>
      <c r="AT857" s="4" t="str">
        <f>IFERROR(VLOOKUP(AR857,$A:$C,4,0),"")</f>
        <v/>
      </c>
      <c r="AU857" s="8" t="str" cm="1">
        <f t="array" ref="AU857">IFERROR(INDEX($A$4:$N$1000,SMALL(IF((INDEX(MID($A$4:$N$1000,1,2),,11)="NN")*(INDEX($A$4:$N$1000,,13)&gt;=0)*(INDEX($A$4:$N$1000,,13)&lt;&gt;""),MATCH(ROW($A$4:$N$1000),ROW($A$4:$N$1000)),""),ROWS($A$4:A857)),COLUMNS($A$1:A854)),"")</f>
        <v/>
      </c>
      <c r="AV857" s="4" t="str">
        <f>IFERROR(VLOOKUP(AU857,$A:$N,13,0),"")</f>
        <v/>
      </c>
      <c r="AW857" s="4" t="str">
        <f ca="1"/>
        <v/>
      </c>
      <c r="AX857" s="4" t="str">
        <f ca="1"/>
        <v/>
      </c>
      <c r="AY857" s="4" t="str">
        <f ca="1">IFERROR(VLOOKUP(AW857,$A:$C,4,0),"")</f>
        <v/>
      </c>
    </row>
    <row r="858" spans="1:5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 s="20"/>
      <c r="Q858" s="4" t="str" cm="1">
        <f t="array" ref="Q858">IFERROR(INDEX($A$4:$N$1000,SMALL(IF((INDEX(MID($A$4:$N$1000,1,2),,11)&lt;&gt;"NN")*(INDEX($A$4:$N$1000,,13)&gt;=100)*(INDEX($A$4:$N$1000,,13)&lt;&gt;""),MATCH(ROW($A$4:$N$1000),ROW($A$4:$N$1000)),""),ROWS($A$4:A858)),COLUMNS($A$1:A855)),"")</f>
        <v/>
      </c>
      <c r="R858" s="4" t="str">
        <f>IFERROR(VLOOKUP(Q858,$A:$N,13,0),"")</f>
        <v/>
      </c>
      <c r="S858" s="4" t="str">
        <f ca="1"/>
        <v/>
      </c>
      <c r="T858" s="4" t="str">
        <f ca="1"/>
        <v/>
      </c>
      <c r="U858" s="4" t="str">
        <f t="shared" ca="1" si="71"/>
        <v/>
      </c>
      <c r="X858" s="4" t="str">
        <f>IFERROR(VLOOKUP(V858,$A:$C,4,0),"")</f>
        <v/>
      </c>
      <c r="AA858" s="4" t="str">
        <f t="shared" si="72"/>
        <v/>
      </c>
      <c r="AB858" s="8" t="str" cm="1">
        <f t="array" ref="AB858">IFERROR(INDEX($A$4:$N$1000,SMALL(IF((INDEX(MID($A$4:$N$1000,1,2),,11)&lt;&gt;"NN")*(INDEX($A$4:$N$1000,,13)&gt;=50)*(INDEX($A$4:$N$1000,,13)&lt;100)*(INDEX($A$4:$N$1000,,13)&lt;&gt;""),MATCH(ROW($A$4:$N$1000),ROW($A$4:$N$1000)),""),ROWS($A$4:A858)),COLUMNS($A$1:A855)),"")</f>
        <v/>
      </c>
      <c r="AC858" s="4" t="str">
        <f>IFERROR(VLOOKUP(AB858,$A:$N,13,0),"")</f>
        <v/>
      </c>
      <c r="AD858" s="4" t="str">
        <f ca="1"/>
        <v/>
      </c>
      <c r="AE858" s="4" t="str">
        <f ca="1"/>
        <v/>
      </c>
      <c r="AF858" s="4" t="str">
        <f t="shared" ca="1" si="73"/>
        <v/>
      </c>
      <c r="AI858" s="4" t="str">
        <f>IFERROR(VLOOKUP(AG858,$A:$C,4,0),"")</f>
        <v/>
      </c>
      <c r="AL858" s="4" t="str">
        <f>IFERROR(VLOOKUP(AJ858,$A:$C,4,0),"")</f>
        <v/>
      </c>
      <c r="AM858" s="8" t="str" cm="1">
        <f t="array" ref="AM858">IFERROR(INDEX($A$4:$N$1000,SMALL(IF((INDEX(MID($A$4:$N$1000,1,2),,11)&lt;&gt;"NN")*(INDEX($A$4:$N$1000,,13)&gt;=0)*(INDEX($A$4:$N$1000,,13)&lt;50)*(INDEX($A$4:$N$1000,,13)&lt;&gt;""),MATCH(ROW($A$4:$N$1000),ROW($A$4:$N$1000)),""),ROWS($A$4:A858)),COLUMNS($A$1:A855)),"")</f>
        <v/>
      </c>
      <c r="AN858" s="4" t="str">
        <f>IFERROR(VLOOKUP(AM858,$A:$N,13,0),"")</f>
        <v/>
      </c>
      <c r="AO858" s="4" t="str">
        <f ca="1"/>
        <v/>
      </c>
      <c r="AP858" s="4" t="str">
        <f ca="1"/>
        <v/>
      </c>
      <c r="AQ858" s="4" t="str">
        <f t="shared" ca="1" si="74"/>
        <v/>
      </c>
      <c r="AT858" s="4" t="str">
        <f>IFERROR(VLOOKUP(AR858,$A:$C,4,0),"")</f>
        <v/>
      </c>
      <c r="AU858" s="8" t="str" cm="1">
        <f t="array" ref="AU858">IFERROR(INDEX($A$4:$N$1000,SMALL(IF((INDEX(MID($A$4:$N$1000,1,2),,11)="NN")*(INDEX($A$4:$N$1000,,13)&gt;=0)*(INDEX($A$4:$N$1000,,13)&lt;&gt;""),MATCH(ROW($A$4:$N$1000),ROW($A$4:$N$1000)),""),ROWS($A$4:A858)),COLUMNS($A$1:A855)),"")</f>
        <v/>
      </c>
      <c r="AV858" s="4" t="str">
        <f>IFERROR(VLOOKUP(AU858,$A:$N,13,0),"")</f>
        <v/>
      </c>
      <c r="AW858" s="4" t="str">
        <f ca="1"/>
        <v/>
      </c>
      <c r="AX858" s="4" t="str">
        <f ca="1"/>
        <v/>
      </c>
      <c r="AY858" s="4" t="str">
        <f ca="1">IFERROR(VLOOKUP(AW858,$A:$C,4,0),"")</f>
        <v/>
      </c>
    </row>
    <row r="859" spans="1:5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 s="20"/>
      <c r="Q859" s="4" t="str" cm="1">
        <f t="array" ref="Q859">IFERROR(INDEX($A$4:$N$1000,SMALL(IF((INDEX(MID($A$4:$N$1000,1,2),,11)&lt;&gt;"NN")*(INDEX($A$4:$N$1000,,13)&gt;=100)*(INDEX($A$4:$N$1000,,13)&lt;&gt;""),MATCH(ROW($A$4:$N$1000),ROW($A$4:$N$1000)),""),ROWS($A$4:A859)),COLUMNS($A$1:A856)),"")</f>
        <v/>
      </c>
      <c r="R859" s="4" t="str">
        <f>IFERROR(VLOOKUP(Q859,$A:$N,13,0),"")</f>
        <v/>
      </c>
      <c r="S859" s="4" t="str">
        <f ca="1"/>
        <v/>
      </c>
      <c r="T859" s="4" t="str">
        <f ca="1"/>
        <v/>
      </c>
      <c r="U859" s="4" t="str">
        <f t="shared" ca="1" si="71"/>
        <v/>
      </c>
      <c r="X859" s="4" t="str">
        <f>IFERROR(VLOOKUP(V859,$A:$C,4,0),"")</f>
        <v/>
      </c>
      <c r="AA859" s="4" t="str">
        <f t="shared" si="72"/>
        <v/>
      </c>
      <c r="AB859" s="8" t="str" cm="1">
        <f t="array" ref="AB859">IFERROR(INDEX($A$4:$N$1000,SMALL(IF((INDEX(MID($A$4:$N$1000,1,2),,11)&lt;&gt;"NN")*(INDEX($A$4:$N$1000,,13)&gt;=50)*(INDEX($A$4:$N$1000,,13)&lt;100)*(INDEX($A$4:$N$1000,,13)&lt;&gt;""),MATCH(ROW($A$4:$N$1000),ROW($A$4:$N$1000)),""),ROWS($A$4:A859)),COLUMNS($A$1:A856)),"")</f>
        <v/>
      </c>
      <c r="AC859" s="4" t="str">
        <f>IFERROR(VLOOKUP(AB859,$A:$N,13,0),"")</f>
        <v/>
      </c>
      <c r="AD859" s="4" t="str">
        <f ca="1"/>
        <v/>
      </c>
      <c r="AE859" s="4" t="str">
        <f ca="1"/>
        <v/>
      </c>
      <c r="AF859" s="4" t="str">
        <f t="shared" ca="1" si="73"/>
        <v/>
      </c>
      <c r="AI859" s="4" t="str">
        <f>IFERROR(VLOOKUP(AG859,$A:$C,4,0),"")</f>
        <v/>
      </c>
      <c r="AL859" s="4" t="str">
        <f>IFERROR(VLOOKUP(AJ859,$A:$C,4,0),"")</f>
        <v/>
      </c>
      <c r="AM859" s="8" t="str" cm="1">
        <f t="array" ref="AM859">IFERROR(INDEX($A$4:$N$1000,SMALL(IF((INDEX(MID($A$4:$N$1000,1,2),,11)&lt;&gt;"NN")*(INDEX($A$4:$N$1000,,13)&gt;=0)*(INDEX($A$4:$N$1000,,13)&lt;50)*(INDEX($A$4:$N$1000,,13)&lt;&gt;""),MATCH(ROW($A$4:$N$1000),ROW($A$4:$N$1000)),""),ROWS($A$4:A859)),COLUMNS($A$1:A856)),"")</f>
        <v/>
      </c>
      <c r="AN859" s="4" t="str">
        <f>IFERROR(VLOOKUP(AM859,$A:$N,13,0),"")</f>
        <v/>
      </c>
      <c r="AO859" s="4" t="str">
        <f ca="1"/>
        <v/>
      </c>
      <c r="AP859" s="4" t="str">
        <f ca="1"/>
        <v/>
      </c>
      <c r="AQ859" s="4" t="str">
        <f t="shared" ca="1" si="74"/>
        <v/>
      </c>
      <c r="AT859" s="4" t="str">
        <f>IFERROR(VLOOKUP(AR859,$A:$C,4,0),"")</f>
        <v/>
      </c>
      <c r="AU859" s="8" t="str" cm="1">
        <f t="array" ref="AU859">IFERROR(INDEX($A$4:$N$1000,SMALL(IF((INDEX(MID($A$4:$N$1000,1,2),,11)="NN")*(INDEX($A$4:$N$1000,,13)&gt;=0)*(INDEX($A$4:$N$1000,,13)&lt;&gt;""),MATCH(ROW($A$4:$N$1000),ROW($A$4:$N$1000)),""),ROWS($A$4:A859)),COLUMNS($A$1:A856)),"")</f>
        <v/>
      </c>
      <c r="AV859" s="4" t="str">
        <f>IFERROR(VLOOKUP(AU859,$A:$N,13,0),"")</f>
        <v/>
      </c>
      <c r="AW859" s="4" t="str">
        <f ca="1"/>
        <v/>
      </c>
      <c r="AX859" s="4" t="str">
        <f ca="1"/>
        <v/>
      </c>
      <c r="AY859" s="4" t="str">
        <f ca="1">IFERROR(VLOOKUP(AW859,$A:$C,4,0),"")</f>
        <v/>
      </c>
    </row>
    <row r="860" spans="1:5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 s="20"/>
      <c r="Q860" s="4" t="str" cm="1">
        <f t="array" ref="Q860">IFERROR(INDEX($A$4:$N$1000,SMALL(IF((INDEX(MID($A$4:$N$1000,1,2),,11)&lt;&gt;"NN")*(INDEX($A$4:$N$1000,,13)&gt;=100)*(INDEX($A$4:$N$1000,,13)&lt;&gt;""),MATCH(ROW($A$4:$N$1000),ROW($A$4:$N$1000)),""),ROWS($A$4:A860)),COLUMNS($A$1:A857)),"")</f>
        <v/>
      </c>
      <c r="R860" s="4" t="str">
        <f>IFERROR(VLOOKUP(Q860,$A:$N,13,0),"")</f>
        <v/>
      </c>
      <c r="S860" s="4" t="str">
        <f ca="1"/>
        <v/>
      </c>
      <c r="T860" s="4" t="str">
        <f ca="1"/>
        <v/>
      </c>
      <c r="U860" s="4" t="str">
        <f t="shared" ca="1" si="71"/>
        <v/>
      </c>
      <c r="X860" s="4" t="str">
        <f>IFERROR(VLOOKUP(V860,$A:$C,4,0),"")</f>
        <v/>
      </c>
      <c r="AA860" s="4" t="str">
        <f t="shared" si="72"/>
        <v/>
      </c>
      <c r="AB860" s="8" t="str" cm="1">
        <f t="array" ref="AB860">IFERROR(INDEX($A$4:$N$1000,SMALL(IF((INDEX(MID($A$4:$N$1000,1,2),,11)&lt;&gt;"NN")*(INDEX($A$4:$N$1000,,13)&gt;=50)*(INDEX($A$4:$N$1000,,13)&lt;100)*(INDEX($A$4:$N$1000,,13)&lt;&gt;""),MATCH(ROW($A$4:$N$1000),ROW($A$4:$N$1000)),""),ROWS($A$4:A860)),COLUMNS($A$1:A857)),"")</f>
        <v/>
      </c>
      <c r="AC860" s="4" t="str">
        <f>IFERROR(VLOOKUP(AB860,$A:$N,13,0),"")</f>
        <v/>
      </c>
      <c r="AD860" s="4" t="str">
        <f ca="1"/>
        <v/>
      </c>
      <c r="AE860" s="4" t="str">
        <f ca="1"/>
        <v/>
      </c>
      <c r="AF860" s="4" t="str">
        <f t="shared" ca="1" si="73"/>
        <v/>
      </c>
      <c r="AI860" s="4" t="str">
        <f>IFERROR(VLOOKUP(AG860,$A:$C,4,0),"")</f>
        <v/>
      </c>
      <c r="AL860" s="4" t="str">
        <f>IFERROR(VLOOKUP(AJ860,$A:$C,4,0),"")</f>
        <v/>
      </c>
      <c r="AM860" s="8" t="str" cm="1">
        <f t="array" ref="AM860">IFERROR(INDEX($A$4:$N$1000,SMALL(IF((INDEX(MID($A$4:$N$1000,1,2),,11)&lt;&gt;"NN")*(INDEX($A$4:$N$1000,,13)&gt;=0)*(INDEX($A$4:$N$1000,,13)&lt;50)*(INDEX($A$4:$N$1000,,13)&lt;&gt;""),MATCH(ROW($A$4:$N$1000),ROW($A$4:$N$1000)),""),ROWS($A$4:A860)),COLUMNS($A$1:A857)),"")</f>
        <v/>
      </c>
      <c r="AN860" s="4" t="str">
        <f>IFERROR(VLOOKUP(AM860,$A:$N,13,0),"")</f>
        <v/>
      </c>
      <c r="AO860" s="4" t="str">
        <f ca="1"/>
        <v/>
      </c>
      <c r="AP860" s="4" t="str">
        <f ca="1"/>
        <v/>
      </c>
      <c r="AQ860" s="4" t="str">
        <f t="shared" ca="1" si="74"/>
        <v/>
      </c>
      <c r="AT860" s="4" t="str">
        <f>IFERROR(VLOOKUP(AR860,$A:$C,4,0),"")</f>
        <v/>
      </c>
      <c r="AU860" s="8" t="str" cm="1">
        <f t="array" ref="AU860">IFERROR(INDEX($A$4:$N$1000,SMALL(IF((INDEX(MID($A$4:$N$1000,1,2),,11)="NN")*(INDEX($A$4:$N$1000,,13)&gt;=0)*(INDEX($A$4:$N$1000,,13)&lt;&gt;""),MATCH(ROW($A$4:$N$1000),ROW($A$4:$N$1000)),""),ROWS($A$4:A860)),COLUMNS($A$1:A857)),"")</f>
        <v/>
      </c>
      <c r="AV860" s="4" t="str">
        <f>IFERROR(VLOOKUP(AU860,$A:$N,13,0),"")</f>
        <v/>
      </c>
      <c r="AW860" s="4" t="str">
        <f ca="1"/>
        <v/>
      </c>
      <c r="AX860" s="4" t="str">
        <f ca="1"/>
        <v/>
      </c>
      <c r="AY860" s="4" t="str">
        <f ca="1">IFERROR(VLOOKUP(AW860,$A:$C,4,0),"")</f>
        <v/>
      </c>
    </row>
    <row r="861" spans="1:5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 s="20"/>
      <c r="Q861" s="4" t="str" cm="1">
        <f t="array" ref="Q861">IFERROR(INDEX($A$4:$N$1000,SMALL(IF((INDEX(MID($A$4:$N$1000,1,2),,11)&lt;&gt;"NN")*(INDEX($A$4:$N$1000,,13)&gt;=100)*(INDEX($A$4:$N$1000,,13)&lt;&gt;""),MATCH(ROW($A$4:$N$1000),ROW($A$4:$N$1000)),""),ROWS($A$4:A861)),COLUMNS($A$1:A858)),"")</f>
        <v/>
      </c>
      <c r="R861" s="4" t="str">
        <f>IFERROR(VLOOKUP(Q861,$A:$N,13,0),"")</f>
        <v/>
      </c>
      <c r="S861" s="4" t="str">
        <f ca="1"/>
        <v/>
      </c>
      <c r="T861" s="4" t="str">
        <f ca="1"/>
        <v/>
      </c>
      <c r="U861" s="4" t="str">
        <f t="shared" ca="1" si="71"/>
        <v/>
      </c>
      <c r="X861" s="4" t="str">
        <f>IFERROR(VLOOKUP(V861,$A:$C,4,0),"")</f>
        <v/>
      </c>
      <c r="AA861" s="4" t="str">
        <f t="shared" si="72"/>
        <v/>
      </c>
      <c r="AB861" s="8" t="str" cm="1">
        <f t="array" ref="AB861">IFERROR(INDEX($A$4:$N$1000,SMALL(IF((INDEX(MID($A$4:$N$1000,1,2),,11)&lt;&gt;"NN")*(INDEX($A$4:$N$1000,,13)&gt;=50)*(INDEX($A$4:$N$1000,,13)&lt;100)*(INDEX($A$4:$N$1000,,13)&lt;&gt;""),MATCH(ROW($A$4:$N$1000),ROW($A$4:$N$1000)),""),ROWS($A$4:A861)),COLUMNS($A$1:A858)),"")</f>
        <v/>
      </c>
      <c r="AC861" s="4" t="str">
        <f>IFERROR(VLOOKUP(AB861,$A:$N,13,0),"")</f>
        <v/>
      </c>
      <c r="AD861" s="4" t="str">
        <f ca="1"/>
        <v/>
      </c>
      <c r="AE861" s="4" t="str">
        <f ca="1"/>
        <v/>
      </c>
      <c r="AF861" s="4" t="str">
        <f t="shared" ca="1" si="73"/>
        <v/>
      </c>
      <c r="AI861" s="4" t="str">
        <f>IFERROR(VLOOKUP(AG861,$A:$C,4,0),"")</f>
        <v/>
      </c>
      <c r="AL861" s="4" t="str">
        <f>IFERROR(VLOOKUP(AJ861,$A:$C,4,0),"")</f>
        <v/>
      </c>
      <c r="AM861" s="8" t="str" cm="1">
        <f t="array" ref="AM861">IFERROR(INDEX($A$4:$N$1000,SMALL(IF((INDEX(MID($A$4:$N$1000,1,2),,11)&lt;&gt;"NN")*(INDEX($A$4:$N$1000,,13)&gt;=0)*(INDEX($A$4:$N$1000,,13)&lt;50)*(INDEX($A$4:$N$1000,,13)&lt;&gt;""),MATCH(ROW($A$4:$N$1000),ROW($A$4:$N$1000)),""),ROWS($A$4:A861)),COLUMNS($A$1:A858)),"")</f>
        <v/>
      </c>
      <c r="AN861" s="4" t="str">
        <f>IFERROR(VLOOKUP(AM861,$A:$N,13,0),"")</f>
        <v/>
      </c>
      <c r="AO861" s="4" t="str">
        <f ca="1"/>
        <v/>
      </c>
      <c r="AP861" s="4" t="str">
        <f ca="1"/>
        <v/>
      </c>
      <c r="AQ861" s="4" t="str">
        <f t="shared" ca="1" si="74"/>
        <v/>
      </c>
      <c r="AT861" s="4" t="str">
        <f>IFERROR(VLOOKUP(AR861,$A:$C,4,0),"")</f>
        <v/>
      </c>
      <c r="AU861" s="8" t="str" cm="1">
        <f t="array" ref="AU861">IFERROR(INDEX($A$4:$N$1000,SMALL(IF((INDEX(MID($A$4:$N$1000,1,2),,11)="NN")*(INDEX($A$4:$N$1000,,13)&gt;=0)*(INDEX($A$4:$N$1000,,13)&lt;&gt;""),MATCH(ROW($A$4:$N$1000),ROW($A$4:$N$1000)),""),ROWS($A$4:A861)),COLUMNS($A$1:A858)),"")</f>
        <v/>
      </c>
      <c r="AV861" s="4" t="str">
        <f>IFERROR(VLOOKUP(AU861,$A:$N,13,0),"")</f>
        <v/>
      </c>
      <c r="AW861" s="4" t="str">
        <f ca="1"/>
        <v/>
      </c>
      <c r="AX861" s="4" t="str">
        <f ca="1"/>
        <v/>
      </c>
      <c r="AY861" s="4" t="str">
        <f ca="1">IFERROR(VLOOKUP(AW861,$A:$C,4,0),"")</f>
        <v/>
      </c>
    </row>
    <row r="862" spans="1:5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 s="20"/>
      <c r="Q862" s="4" t="str" cm="1">
        <f t="array" ref="Q862">IFERROR(INDEX($A$4:$N$1000,SMALL(IF((INDEX(MID($A$4:$N$1000,1,2),,11)&lt;&gt;"NN")*(INDEX($A$4:$N$1000,,13)&gt;=100)*(INDEX($A$4:$N$1000,,13)&lt;&gt;""),MATCH(ROW($A$4:$N$1000),ROW($A$4:$N$1000)),""),ROWS($A$4:A862)),COLUMNS($A$1:A859)),"")</f>
        <v/>
      </c>
      <c r="R862" s="4" t="str">
        <f>IFERROR(VLOOKUP(Q862,$A:$N,13,0),"")</f>
        <v/>
      </c>
      <c r="S862" s="4" t="str">
        <f ca="1"/>
        <v/>
      </c>
      <c r="T862" s="4" t="str">
        <f ca="1"/>
        <v/>
      </c>
      <c r="U862" s="4" t="str">
        <f t="shared" ca="1" si="71"/>
        <v/>
      </c>
      <c r="X862" s="4" t="str">
        <f>IFERROR(VLOOKUP(V862,$A:$C,4,0),"")</f>
        <v/>
      </c>
      <c r="AA862" s="4" t="str">
        <f t="shared" si="72"/>
        <v/>
      </c>
      <c r="AB862" s="8" t="str" cm="1">
        <f t="array" ref="AB862">IFERROR(INDEX($A$4:$N$1000,SMALL(IF((INDEX(MID($A$4:$N$1000,1,2),,11)&lt;&gt;"NN")*(INDEX($A$4:$N$1000,,13)&gt;=50)*(INDEX($A$4:$N$1000,,13)&lt;100)*(INDEX($A$4:$N$1000,,13)&lt;&gt;""),MATCH(ROW($A$4:$N$1000),ROW($A$4:$N$1000)),""),ROWS($A$4:A862)),COLUMNS($A$1:A859)),"")</f>
        <v/>
      </c>
      <c r="AC862" s="4" t="str">
        <f>IFERROR(VLOOKUP(AB862,$A:$N,13,0),"")</f>
        <v/>
      </c>
      <c r="AD862" s="4" t="str">
        <f ca="1"/>
        <v/>
      </c>
      <c r="AE862" s="4" t="str">
        <f ca="1"/>
        <v/>
      </c>
      <c r="AF862" s="4" t="str">
        <f t="shared" ca="1" si="73"/>
        <v/>
      </c>
      <c r="AI862" s="4" t="str">
        <f>IFERROR(VLOOKUP(AG862,$A:$C,4,0),"")</f>
        <v/>
      </c>
      <c r="AL862" s="4" t="str">
        <f>IFERROR(VLOOKUP(AJ862,$A:$C,4,0),"")</f>
        <v/>
      </c>
      <c r="AM862" s="8" t="str" cm="1">
        <f t="array" ref="AM862">IFERROR(INDEX($A$4:$N$1000,SMALL(IF((INDEX(MID($A$4:$N$1000,1,2),,11)&lt;&gt;"NN")*(INDEX($A$4:$N$1000,,13)&gt;=0)*(INDEX($A$4:$N$1000,,13)&lt;50)*(INDEX($A$4:$N$1000,,13)&lt;&gt;""),MATCH(ROW($A$4:$N$1000),ROW($A$4:$N$1000)),""),ROWS($A$4:A862)),COLUMNS($A$1:A859)),"")</f>
        <v/>
      </c>
      <c r="AN862" s="4" t="str">
        <f>IFERROR(VLOOKUP(AM862,$A:$N,13,0),"")</f>
        <v/>
      </c>
      <c r="AO862" s="4" t="str">
        <f ca="1"/>
        <v/>
      </c>
      <c r="AP862" s="4" t="str">
        <f ca="1"/>
        <v/>
      </c>
      <c r="AQ862" s="4" t="str">
        <f t="shared" ca="1" si="74"/>
        <v/>
      </c>
      <c r="AT862" s="4" t="str">
        <f>IFERROR(VLOOKUP(AR862,$A:$C,4,0),"")</f>
        <v/>
      </c>
      <c r="AU862" s="8" t="str" cm="1">
        <f t="array" ref="AU862">IFERROR(INDEX($A$4:$N$1000,SMALL(IF((INDEX(MID($A$4:$N$1000,1,2),,11)="NN")*(INDEX($A$4:$N$1000,,13)&gt;=0)*(INDEX($A$4:$N$1000,,13)&lt;&gt;""),MATCH(ROW($A$4:$N$1000),ROW($A$4:$N$1000)),""),ROWS($A$4:A862)),COLUMNS($A$1:A859)),"")</f>
        <v/>
      </c>
      <c r="AV862" s="4" t="str">
        <f>IFERROR(VLOOKUP(AU862,$A:$N,13,0),"")</f>
        <v/>
      </c>
      <c r="AW862" s="4" t="str">
        <f ca="1"/>
        <v/>
      </c>
      <c r="AX862" s="4" t="str">
        <f ca="1"/>
        <v/>
      </c>
      <c r="AY862" s="4" t="str">
        <f ca="1">IFERROR(VLOOKUP(AW862,$A:$C,4,0),"")</f>
        <v/>
      </c>
    </row>
    <row r="863" spans="1:5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 s="20"/>
      <c r="Q863" s="4" t="str" cm="1">
        <f t="array" ref="Q863">IFERROR(INDEX($A$4:$N$1000,SMALL(IF((INDEX(MID($A$4:$N$1000,1,2),,11)&lt;&gt;"NN")*(INDEX($A$4:$N$1000,,13)&gt;=100)*(INDEX($A$4:$N$1000,,13)&lt;&gt;""),MATCH(ROW($A$4:$N$1000),ROW($A$4:$N$1000)),""),ROWS($A$4:A863)),COLUMNS($A$1:A860)),"")</f>
        <v/>
      </c>
      <c r="R863" s="4" t="str">
        <f>IFERROR(VLOOKUP(Q863,$A:$N,13,0),"")</f>
        <v/>
      </c>
      <c r="S863" s="4" t="str">
        <f ca="1"/>
        <v/>
      </c>
      <c r="T863" s="4" t="str">
        <f ca="1"/>
        <v/>
      </c>
      <c r="U863" s="4" t="str">
        <f t="shared" ca="1" si="71"/>
        <v/>
      </c>
      <c r="X863" s="4" t="str">
        <f>IFERROR(VLOOKUP(V863,$A:$C,4,0),"")</f>
        <v/>
      </c>
      <c r="AA863" s="4" t="str">
        <f t="shared" si="72"/>
        <v/>
      </c>
      <c r="AB863" s="8" t="str" cm="1">
        <f t="array" ref="AB863">IFERROR(INDEX($A$4:$N$1000,SMALL(IF((INDEX(MID($A$4:$N$1000,1,2),,11)&lt;&gt;"NN")*(INDEX($A$4:$N$1000,,13)&gt;=50)*(INDEX($A$4:$N$1000,,13)&lt;100)*(INDEX($A$4:$N$1000,,13)&lt;&gt;""),MATCH(ROW($A$4:$N$1000),ROW($A$4:$N$1000)),""),ROWS($A$4:A863)),COLUMNS($A$1:A860)),"")</f>
        <v/>
      </c>
      <c r="AC863" s="4" t="str">
        <f>IFERROR(VLOOKUP(AB863,$A:$N,13,0),"")</f>
        <v/>
      </c>
      <c r="AD863" s="4" t="str">
        <f ca="1"/>
        <v/>
      </c>
      <c r="AE863" s="4" t="str">
        <f ca="1"/>
        <v/>
      </c>
      <c r="AF863" s="4" t="str">
        <f t="shared" ca="1" si="73"/>
        <v/>
      </c>
      <c r="AI863" s="4" t="str">
        <f>IFERROR(VLOOKUP(AG863,$A:$C,4,0),"")</f>
        <v/>
      </c>
      <c r="AL863" s="4" t="str">
        <f>IFERROR(VLOOKUP(AJ863,$A:$C,4,0),"")</f>
        <v/>
      </c>
      <c r="AM863" s="8" t="str" cm="1">
        <f t="array" ref="AM863">IFERROR(INDEX($A$4:$N$1000,SMALL(IF((INDEX(MID($A$4:$N$1000,1,2),,11)&lt;&gt;"NN")*(INDEX($A$4:$N$1000,,13)&gt;=0)*(INDEX($A$4:$N$1000,,13)&lt;50)*(INDEX($A$4:$N$1000,,13)&lt;&gt;""),MATCH(ROW($A$4:$N$1000),ROW($A$4:$N$1000)),""),ROWS($A$4:A863)),COLUMNS($A$1:A860)),"")</f>
        <v/>
      </c>
      <c r="AN863" s="4" t="str">
        <f>IFERROR(VLOOKUP(AM863,$A:$N,13,0),"")</f>
        <v/>
      </c>
      <c r="AO863" s="4" t="str">
        <f ca="1"/>
        <v/>
      </c>
      <c r="AP863" s="4" t="str">
        <f ca="1"/>
        <v/>
      </c>
      <c r="AQ863" s="4" t="str">
        <f t="shared" ca="1" si="74"/>
        <v/>
      </c>
      <c r="AT863" s="4" t="str">
        <f>IFERROR(VLOOKUP(AR863,$A:$C,4,0),"")</f>
        <v/>
      </c>
      <c r="AU863" s="8" t="str" cm="1">
        <f t="array" ref="AU863">IFERROR(INDEX($A$4:$N$1000,SMALL(IF((INDEX(MID($A$4:$N$1000,1,2),,11)="NN")*(INDEX($A$4:$N$1000,,13)&gt;=0)*(INDEX($A$4:$N$1000,,13)&lt;&gt;""),MATCH(ROW($A$4:$N$1000),ROW($A$4:$N$1000)),""),ROWS($A$4:A863)),COLUMNS($A$1:A860)),"")</f>
        <v/>
      </c>
      <c r="AV863" s="4" t="str">
        <f>IFERROR(VLOOKUP(AU863,$A:$N,13,0),"")</f>
        <v/>
      </c>
      <c r="AW863" s="4" t="str">
        <f ca="1"/>
        <v/>
      </c>
      <c r="AX863" s="4" t="str">
        <f ca="1"/>
        <v/>
      </c>
      <c r="AY863" s="4" t="str">
        <f ca="1">IFERROR(VLOOKUP(AW863,$A:$C,4,0),"")</f>
        <v/>
      </c>
    </row>
    <row r="864" spans="1:5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 s="20"/>
      <c r="Q864" s="4" t="str" cm="1">
        <f t="array" ref="Q864">IFERROR(INDEX($A$4:$N$1000,SMALL(IF((INDEX(MID($A$4:$N$1000,1,2),,11)&lt;&gt;"NN")*(INDEX($A$4:$N$1000,,13)&gt;=100)*(INDEX($A$4:$N$1000,,13)&lt;&gt;""),MATCH(ROW($A$4:$N$1000),ROW($A$4:$N$1000)),""),ROWS($A$4:A864)),COLUMNS($A$1:A861)),"")</f>
        <v/>
      </c>
      <c r="R864" s="4" t="str">
        <f>IFERROR(VLOOKUP(Q864,$A:$N,13,0),"")</f>
        <v/>
      </c>
      <c r="S864" s="4" t="str">
        <f ca="1"/>
        <v/>
      </c>
      <c r="T864" s="4" t="str">
        <f ca="1"/>
        <v/>
      </c>
      <c r="U864" s="4" t="str">
        <f t="shared" ca="1" si="71"/>
        <v/>
      </c>
      <c r="X864" s="4" t="str">
        <f>IFERROR(VLOOKUP(V864,$A:$C,4,0),"")</f>
        <v/>
      </c>
      <c r="AA864" s="4" t="str">
        <f t="shared" si="72"/>
        <v/>
      </c>
      <c r="AB864" s="8" t="str" cm="1">
        <f t="array" ref="AB864">IFERROR(INDEX($A$4:$N$1000,SMALL(IF((INDEX(MID($A$4:$N$1000,1,2),,11)&lt;&gt;"NN")*(INDEX($A$4:$N$1000,,13)&gt;=50)*(INDEX($A$4:$N$1000,,13)&lt;100)*(INDEX($A$4:$N$1000,,13)&lt;&gt;""),MATCH(ROW($A$4:$N$1000),ROW($A$4:$N$1000)),""),ROWS($A$4:A864)),COLUMNS($A$1:A861)),"")</f>
        <v/>
      </c>
      <c r="AC864" s="4" t="str">
        <f>IFERROR(VLOOKUP(AB864,$A:$N,13,0),"")</f>
        <v/>
      </c>
      <c r="AD864" s="4" t="str">
        <f ca="1"/>
        <v/>
      </c>
      <c r="AE864" s="4" t="str">
        <f ca="1"/>
        <v/>
      </c>
      <c r="AF864" s="4" t="str">
        <f t="shared" ca="1" si="73"/>
        <v/>
      </c>
      <c r="AI864" s="4" t="str">
        <f>IFERROR(VLOOKUP(AG864,$A:$C,4,0),"")</f>
        <v/>
      </c>
      <c r="AL864" s="4" t="str">
        <f>IFERROR(VLOOKUP(AJ864,$A:$C,4,0),"")</f>
        <v/>
      </c>
      <c r="AM864" s="8" t="str" cm="1">
        <f t="array" ref="AM864">IFERROR(INDEX($A$4:$N$1000,SMALL(IF((INDEX(MID($A$4:$N$1000,1,2),,11)&lt;&gt;"NN")*(INDEX($A$4:$N$1000,,13)&gt;=0)*(INDEX($A$4:$N$1000,,13)&lt;50)*(INDEX($A$4:$N$1000,,13)&lt;&gt;""),MATCH(ROW($A$4:$N$1000),ROW($A$4:$N$1000)),""),ROWS($A$4:A864)),COLUMNS($A$1:A861)),"")</f>
        <v/>
      </c>
      <c r="AN864" s="4" t="str">
        <f>IFERROR(VLOOKUP(AM864,$A:$N,13,0),"")</f>
        <v/>
      </c>
      <c r="AO864" s="4" t="str">
        <f ca="1"/>
        <v/>
      </c>
      <c r="AP864" s="4" t="str">
        <f ca="1"/>
        <v/>
      </c>
      <c r="AQ864" s="4" t="str">
        <f t="shared" ca="1" si="74"/>
        <v/>
      </c>
      <c r="AT864" s="4" t="str">
        <f>IFERROR(VLOOKUP(AR864,$A:$C,4,0),"")</f>
        <v/>
      </c>
      <c r="AU864" s="8" t="str" cm="1">
        <f t="array" ref="AU864">IFERROR(INDEX($A$4:$N$1000,SMALL(IF((INDEX(MID($A$4:$N$1000,1,2),,11)="NN")*(INDEX($A$4:$N$1000,,13)&gt;=0)*(INDEX($A$4:$N$1000,,13)&lt;&gt;""),MATCH(ROW($A$4:$N$1000),ROW($A$4:$N$1000)),""),ROWS($A$4:A864)),COLUMNS($A$1:A861)),"")</f>
        <v/>
      </c>
      <c r="AV864" s="4" t="str">
        <f>IFERROR(VLOOKUP(AU864,$A:$N,13,0),"")</f>
        <v/>
      </c>
      <c r="AW864" s="4" t="str">
        <f ca="1"/>
        <v/>
      </c>
      <c r="AX864" s="4" t="str">
        <f ca="1"/>
        <v/>
      </c>
      <c r="AY864" s="4" t="str">
        <f ca="1">IFERROR(VLOOKUP(AW864,$A:$C,4,0),"")</f>
        <v/>
      </c>
    </row>
    <row r="865" spans="1:5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 s="20"/>
      <c r="Q865" s="4" t="str" cm="1">
        <f t="array" ref="Q865">IFERROR(INDEX($A$4:$N$1000,SMALL(IF((INDEX(MID($A$4:$N$1000,1,2),,11)&lt;&gt;"NN")*(INDEX($A$4:$N$1000,,13)&gt;=100)*(INDEX($A$4:$N$1000,,13)&lt;&gt;""),MATCH(ROW($A$4:$N$1000),ROW($A$4:$N$1000)),""),ROWS($A$4:A865)),COLUMNS($A$1:A862)),"")</f>
        <v/>
      </c>
      <c r="R865" s="4" t="str">
        <f>IFERROR(VLOOKUP(Q865,$A:$N,13,0),"")</f>
        <v/>
      </c>
      <c r="S865" s="4" t="str">
        <f ca="1"/>
        <v/>
      </c>
      <c r="T865" s="4" t="str">
        <f ca="1"/>
        <v/>
      </c>
      <c r="U865" s="4" t="str">
        <f t="shared" ca="1" si="71"/>
        <v/>
      </c>
      <c r="X865" s="4" t="str">
        <f>IFERROR(VLOOKUP(V865,$A:$C,4,0),"")</f>
        <v/>
      </c>
      <c r="AA865" s="4" t="str">
        <f t="shared" si="72"/>
        <v/>
      </c>
      <c r="AB865" s="8" t="str" cm="1">
        <f t="array" ref="AB865">IFERROR(INDEX($A$4:$N$1000,SMALL(IF((INDEX(MID($A$4:$N$1000,1,2),,11)&lt;&gt;"NN")*(INDEX($A$4:$N$1000,,13)&gt;=50)*(INDEX($A$4:$N$1000,,13)&lt;100)*(INDEX($A$4:$N$1000,,13)&lt;&gt;""),MATCH(ROW($A$4:$N$1000),ROW($A$4:$N$1000)),""),ROWS($A$4:A865)),COLUMNS($A$1:A862)),"")</f>
        <v/>
      </c>
      <c r="AC865" s="4" t="str">
        <f>IFERROR(VLOOKUP(AB865,$A:$N,13,0),"")</f>
        <v/>
      </c>
      <c r="AD865" s="4" t="str">
        <f ca="1"/>
        <v/>
      </c>
      <c r="AE865" s="4" t="str">
        <f ca="1"/>
        <v/>
      </c>
      <c r="AF865" s="4" t="str">
        <f t="shared" ca="1" si="73"/>
        <v/>
      </c>
      <c r="AI865" s="4" t="str">
        <f>IFERROR(VLOOKUP(AG865,$A:$C,4,0),"")</f>
        <v/>
      </c>
      <c r="AL865" s="4" t="str">
        <f>IFERROR(VLOOKUP(AJ865,$A:$C,4,0),"")</f>
        <v/>
      </c>
      <c r="AM865" s="8" t="str" cm="1">
        <f t="array" ref="AM865">IFERROR(INDEX($A$4:$N$1000,SMALL(IF((INDEX(MID($A$4:$N$1000,1,2),,11)&lt;&gt;"NN")*(INDEX($A$4:$N$1000,,13)&gt;=0)*(INDEX($A$4:$N$1000,,13)&lt;50)*(INDEX($A$4:$N$1000,,13)&lt;&gt;""),MATCH(ROW($A$4:$N$1000),ROW($A$4:$N$1000)),""),ROWS($A$4:A865)),COLUMNS($A$1:A862)),"")</f>
        <v/>
      </c>
      <c r="AN865" s="4" t="str">
        <f>IFERROR(VLOOKUP(AM865,$A:$N,13,0),"")</f>
        <v/>
      </c>
      <c r="AO865" s="4" t="str">
        <f ca="1"/>
        <v/>
      </c>
      <c r="AP865" s="4" t="str">
        <f ca="1"/>
        <v/>
      </c>
      <c r="AQ865" s="4" t="str">
        <f t="shared" ca="1" si="74"/>
        <v/>
      </c>
      <c r="AT865" s="4" t="str">
        <f>IFERROR(VLOOKUP(AR865,$A:$C,4,0),"")</f>
        <v/>
      </c>
      <c r="AU865" s="8" t="str" cm="1">
        <f t="array" ref="AU865">IFERROR(INDEX($A$4:$N$1000,SMALL(IF((INDEX(MID($A$4:$N$1000,1,2),,11)="NN")*(INDEX($A$4:$N$1000,,13)&gt;=0)*(INDEX($A$4:$N$1000,,13)&lt;&gt;""),MATCH(ROW($A$4:$N$1000),ROW($A$4:$N$1000)),""),ROWS($A$4:A865)),COLUMNS($A$1:A862)),"")</f>
        <v/>
      </c>
      <c r="AV865" s="4" t="str">
        <f>IFERROR(VLOOKUP(AU865,$A:$N,13,0),"")</f>
        <v/>
      </c>
      <c r="AW865" s="4" t="str">
        <f ca="1"/>
        <v/>
      </c>
      <c r="AX865" s="4" t="str">
        <f ca="1"/>
        <v/>
      </c>
      <c r="AY865" s="4" t="str">
        <f ca="1">IFERROR(VLOOKUP(AW865,$A:$C,4,0),"")</f>
        <v/>
      </c>
    </row>
    <row r="866" spans="1:5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 s="20"/>
      <c r="Q866" s="4" t="str" cm="1">
        <f t="array" ref="Q866">IFERROR(INDEX($A$4:$N$1000,SMALL(IF((INDEX(MID($A$4:$N$1000,1,2),,11)&lt;&gt;"NN")*(INDEX($A$4:$N$1000,,13)&gt;=100)*(INDEX($A$4:$N$1000,,13)&lt;&gt;""),MATCH(ROW($A$4:$N$1000),ROW($A$4:$N$1000)),""),ROWS($A$4:A866)),COLUMNS($A$1:A863)),"")</f>
        <v/>
      </c>
      <c r="R866" s="4" t="str">
        <f>IFERROR(VLOOKUP(Q866,$A:$N,13,0),"")</f>
        <v/>
      </c>
      <c r="S866" s="4" t="str">
        <f ca="1"/>
        <v/>
      </c>
      <c r="T866" s="4" t="str">
        <f ca="1"/>
        <v/>
      </c>
      <c r="U866" s="4" t="str">
        <f t="shared" ca="1" si="71"/>
        <v/>
      </c>
      <c r="X866" s="4" t="str">
        <f>IFERROR(VLOOKUP(V866,$A:$C,4,0),"")</f>
        <v/>
      </c>
      <c r="AA866" s="4" t="str">
        <f t="shared" si="72"/>
        <v/>
      </c>
      <c r="AB866" s="8" t="str" cm="1">
        <f t="array" ref="AB866">IFERROR(INDEX($A$4:$N$1000,SMALL(IF((INDEX(MID($A$4:$N$1000,1,2),,11)&lt;&gt;"NN")*(INDEX($A$4:$N$1000,,13)&gt;=50)*(INDEX($A$4:$N$1000,,13)&lt;100)*(INDEX($A$4:$N$1000,,13)&lt;&gt;""),MATCH(ROW($A$4:$N$1000),ROW($A$4:$N$1000)),""),ROWS($A$4:A866)),COLUMNS($A$1:A863)),"")</f>
        <v/>
      </c>
      <c r="AC866" s="4" t="str">
        <f>IFERROR(VLOOKUP(AB866,$A:$N,13,0),"")</f>
        <v/>
      </c>
      <c r="AD866" s="4" t="str">
        <f ca="1"/>
        <v/>
      </c>
      <c r="AE866" s="4" t="str">
        <f ca="1"/>
        <v/>
      </c>
      <c r="AF866" s="4" t="str">
        <f t="shared" ca="1" si="73"/>
        <v/>
      </c>
      <c r="AI866" s="4" t="str">
        <f>IFERROR(VLOOKUP(AG866,$A:$C,4,0),"")</f>
        <v/>
      </c>
      <c r="AL866" s="4" t="str">
        <f>IFERROR(VLOOKUP(AJ866,$A:$C,4,0),"")</f>
        <v/>
      </c>
      <c r="AM866" s="8" t="str" cm="1">
        <f t="array" ref="AM866">IFERROR(INDEX($A$4:$N$1000,SMALL(IF((INDEX(MID($A$4:$N$1000,1,2),,11)&lt;&gt;"NN")*(INDEX($A$4:$N$1000,,13)&gt;=0)*(INDEX($A$4:$N$1000,,13)&lt;50)*(INDEX($A$4:$N$1000,,13)&lt;&gt;""),MATCH(ROW($A$4:$N$1000),ROW($A$4:$N$1000)),""),ROWS($A$4:A866)),COLUMNS($A$1:A863)),"")</f>
        <v/>
      </c>
      <c r="AN866" s="4" t="str">
        <f>IFERROR(VLOOKUP(AM866,$A:$N,13,0),"")</f>
        <v/>
      </c>
      <c r="AO866" s="4" t="str">
        <f ca="1"/>
        <v/>
      </c>
      <c r="AP866" s="4" t="str">
        <f ca="1"/>
        <v/>
      </c>
      <c r="AQ866" s="4" t="str">
        <f t="shared" ca="1" si="74"/>
        <v/>
      </c>
      <c r="AT866" s="4" t="str">
        <f>IFERROR(VLOOKUP(AR866,$A:$C,4,0),"")</f>
        <v/>
      </c>
      <c r="AU866" s="8" t="str" cm="1">
        <f t="array" ref="AU866">IFERROR(INDEX($A$4:$N$1000,SMALL(IF((INDEX(MID($A$4:$N$1000,1,2),,11)="NN")*(INDEX($A$4:$N$1000,,13)&gt;=0)*(INDEX($A$4:$N$1000,,13)&lt;&gt;""),MATCH(ROW($A$4:$N$1000),ROW($A$4:$N$1000)),""),ROWS($A$4:A866)),COLUMNS($A$1:A863)),"")</f>
        <v/>
      </c>
      <c r="AV866" s="4" t="str">
        <f>IFERROR(VLOOKUP(AU866,$A:$N,13,0),"")</f>
        <v/>
      </c>
      <c r="AW866" s="4" t="str">
        <f ca="1"/>
        <v/>
      </c>
      <c r="AX866" s="4" t="str">
        <f ca="1"/>
        <v/>
      </c>
      <c r="AY866" s="4" t="str">
        <f ca="1">IFERROR(VLOOKUP(AW866,$A:$C,4,0),"")</f>
        <v/>
      </c>
    </row>
    <row r="867" spans="1:5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 s="20"/>
      <c r="Q867" s="4" t="str" cm="1">
        <f t="array" ref="Q867">IFERROR(INDEX($A$4:$N$1000,SMALL(IF((INDEX(MID($A$4:$N$1000,1,2),,11)&lt;&gt;"NN")*(INDEX($A$4:$N$1000,,13)&gt;=100)*(INDEX($A$4:$N$1000,,13)&lt;&gt;""),MATCH(ROW($A$4:$N$1000),ROW($A$4:$N$1000)),""),ROWS($A$4:A867)),COLUMNS($A$1:A864)),"")</f>
        <v/>
      </c>
      <c r="R867" s="4" t="str">
        <f>IFERROR(VLOOKUP(Q867,$A:$N,13,0),"")</f>
        <v/>
      </c>
      <c r="S867" s="4" t="str">
        <f ca="1"/>
        <v/>
      </c>
      <c r="T867" s="4" t="str">
        <f ca="1"/>
        <v/>
      </c>
      <c r="U867" s="4" t="str">
        <f t="shared" ca="1" si="71"/>
        <v/>
      </c>
      <c r="X867" s="4" t="str">
        <f>IFERROR(VLOOKUP(V867,$A:$C,4,0),"")</f>
        <v/>
      </c>
      <c r="AA867" s="4" t="str">
        <f t="shared" si="72"/>
        <v/>
      </c>
      <c r="AB867" s="8" t="str" cm="1">
        <f t="array" ref="AB867">IFERROR(INDEX($A$4:$N$1000,SMALL(IF((INDEX(MID($A$4:$N$1000,1,2),,11)&lt;&gt;"NN")*(INDEX($A$4:$N$1000,,13)&gt;=50)*(INDEX($A$4:$N$1000,,13)&lt;100)*(INDEX($A$4:$N$1000,,13)&lt;&gt;""),MATCH(ROW($A$4:$N$1000),ROW($A$4:$N$1000)),""),ROWS($A$4:A867)),COLUMNS($A$1:A864)),"")</f>
        <v/>
      </c>
      <c r="AC867" s="4" t="str">
        <f>IFERROR(VLOOKUP(AB867,$A:$N,13,0),"")</f>
        <v/>
      </c>
      <c r="AD867" s="4" t="str">
        <f ca="1"/>
        <v/>
      </c>
      <c r="AE867" s="4" t="str">
        <f ca="1"/>
        <v/>
      </c>
      <c r="AF867" s="4" t="str">
        <f t="shared" ca="1" si="73"/>
        <v/>
      </c>
      <c r="AI867" s="4" t="str">
        <f>IFERROR(VLOOKUP(AG867,$A:$C,4,0),"")</f>
        <v/>
      </c>
      <c r="AL867" s="4" t="str">
        <f>IFERROR(VLOOKUP(AJ867,$A:$C,4,0),"")</f>
        <v/>
      </c>
      <c r="AM867" s="8" t="str" cm="1">
        <f t="array" ref="AM867">IFERROR(INDEX($A$4:$N$1000,SMALL(IF((INDEX(MID($A$4:$N$1000,1,2),,11)&lt;&gt;"NN")*(INDEX($A$4:$N$1000,,13)&gt;=0)*(INDEX($A$4:$N$1000,,13)&lt;50)*(INDEX($A$4:$N$1000,,13)&lt;&gt;""),MATCH(ROW($A$4:$N$1000),ROW($A$4:$N$1000)),""),ROWS($A$4:A867)),COLUMNS($A$1:A864)),"")</f>
        <v/>
      </c>
      <c r="AN867" s="4" t="str">
        <f>IFERROR(VLOOKUP(AM867,$A:$N,13,0),"")</f>
        <v/>
      </c>
      <c r="AO867" s="4" t="str">
        <f ca="1"/>
        <v/>
      </c>
      <c r="AP867" s="4" t="str">
        <f ca="1"/>
        <v/>
      </c>
      <c r="AQ867" s="4" t="str">
        <f t="shared" ca="1" si="74"/>
        <v/>
      </c>
      <c r="AT867" s="4" t="str">
        <f>IFERROR(VLOOKUP(AR867,$A:$C,4,0),"")</f>
        <v/>
      </c>
      <c r="AU867" s="8" t="str" cm="1">
        <f t="array" ref="AU867">IFERROR(INDEX($A$4:$N$1000,SMALL(IF((INDEX(MID($A$4:$N$1000,1,2),,11)="NN")*(INDEX($A$4:$N$1000,,13)&gt;=0)*(INDEX($A$4:$N$1000,,13)&lt;&gt;""),MATCH(ROW($A$4:$N$1000),ROW($A$4:$N$1000)),""),ROWS($A$4:A867)),COLUMNS($A$1:A864)),"")</f>
        <v/>
      </c>
      <c r="AV867" s="4" t="str">
        <f>IFERROR(VLOOKUP(AU867,$A:$N,13,0),"")</f>
        <v/>
      </c>
      <c r="AW867" s="4" t="str">
        <f ca="1"/>
        <v/>
      </c>
      <c r="AX867" s="4" t="str">
        <f ca="1"/>
        <v/>
      </c>
      <c r="AY867" s="4" t="str">
        <f ca="1">IFERROR(VLOOKUP(AW867,$A:$C,4,0),"")</f>
        <v/>
      </c>
    </row>
    <row r="868" spans="1:5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 s="20"/>
      <c r="Q868" s="4" t="str" cm="1">
        <f t="array" ref="Q868">IFERROR(INDEX($A$4:$N$1000,SMALL(IF((INDEX(MID($A$4:$N$1000,1,2),,11)&lt;&gt;"NN")*(INDEX($A$4:$N$1000,,13)&gt;=100)*(INDEX($A$4:$N$1000,,13)&lt;&gt;""),MATCH(ROW($A$4:$N$1000),ROW($A$4:$N$1000)),""),ROWS($A$4:A868)),COLUMNS($A$1:A865)),"")</f>
        <v/>
      </c>
      <c r="R868" s="4" t="str">
        <f>IFERROR(VLOOKUP(Q868,$A:$N,13,0),"")</f>
        <v/>
      </c>
      <c r="S868" s="4" t="str">
        <f ca="1"/>
        <v/>
      </c>
      <c r="T868" s="4" t="str">
        <f ca="1"/>
        <v/>
      </c>
      <c r="U868" s="4" t="str">
        <f t="shared" ca="1" si="71"/>
        <v/>
      </c>
      <c r="X868" s="4" t="str">
        <f>IFERROR(VLOOKUP(V868,$A:$C,4,0),"")</f>
        <v/>
      </c>
      <c r="AA868" s="4" t="str">
        <f t="shared" si="72"/>
        <v/>
      </c>
      <c r="AB868" s="8" t="str" cm="1">
        <f t="array" ref="AB868">IFERROR(INDEX($A$4:$N$1000,SMALL(IF((INDEX(MID($A$4:$N$1000,1,2),,11)&lt;&gt;"NN")*(INDEX($A$4:$N$1000,,13)&gt;=50)*(INDEX($A$4:$N$1000,,13)&lt;100)*(INDEX($A$4:$N$1000,,13)&lt;&gt;""),MATCH(ROW($A$4:$N$1000),ROW($A$4:$N$1000)),""),ROWS($A$4:A868)),COLUMNS($A$1:A865)),"")</f>
        <v/>
      </c>
      <c r="AC868" s="4" t="str">
        <f>IFERROR(VLOOKUP(AB868,$A:$N,13,0),"")</f>
        <v/>
      </c>
      <c r="AD868" s="4" t="str">
        <f ca="1"/>
        <v/>
      </c>
      <c r="AE868" s="4" t="str">
        <f ca="1"/>
        <v/>
      </c>
      <c r="AF868" s="4" t="str">
        <f t="shared" ca="1" si="73"/>
        <v/>
      </c>
      <c r="AI868" s="4" t="str">
        <f>IFERROR(VLOOKUP(AG868,$A:$C,4,0),"")</f>
        <v/>
      </c>
      <c r="AL868" s="4" t="str">
        <f>IFERROR(VLOOKUP(AJ868,$A:$C,4,0),"")</f>
        <v/>
      </c>
      <c r="AM868" s="8" t="str" cm="1">
        <f t="array" ref="AM868">IFERROR(INDEX($A$4:$N$1000,SMALL(IF((INDEX(MID($A$4:$N$1000,1,2),,11)&lt;&gt;"NN")*(INDEX($A$4:$N$1000,,13)&gt;=0)*(INDEX($A$4:$N$1000,,13)&lt;50)*(INDEX($A$4:$N$1000,,13)&lt;&gt;""),MATCH(ROW($A$4:$N$1000),ROW($A$4:$N$1000)),""),ROWS($A$4:A868)),COLUMNS($A$1:A865)),"")</f>
        <v/>
      </c>
      <c r="AN868" s="4" t="str">
        <f>IFERROR(VLOOKUP(AM868,$A:$N,13,0),"")</f>
        <v/>
      </c>
      <c r="AO868" s="4" t="str">
        <f ca="1"/>
        <v/>
      </c>
      <c r="AP868" s="4" t="str">
        <f ca="1"/>
        <v/>
      </c>
      <c r="AQ868" s="4" t="str">
        <f t="shared" ca="1" si="74"/>
        <v/>
      </c>
      <c r="AT868" s="4" t="str">
        <f>IFERROR(VLOOKUP(AR868,$A:$C,4,0),"")</f>
        <v/>
      </c>
      <c r="AU868" s="8" t="str" cm="1">
        <f t="array" ref="AU868">IFERROR(INDEX($A$4:$N$1000,SMALL(IF((INDEX(MID($A$4:$N$1000,1,2),,11)="NN")*(INDEX($A$4:$N$1000,,13)&gt;=0)*(INDEX($A$4:$N$1000,,13)&lt;&gt;""),MATCH(ROW($A$4:$N$1000),ROW($A$4:$N$1000)),""),ROWS($A$4:A868)),COLUMNS($A$1:A865)),"")</f>
        <v/>
      </c>
      <c r="AV868" s="4" t="str">
        <f>IFERROR(VLOOKUP(AU868,$A:$N,13,0),"")</f>
        <v/>
      </c>
      <c r="AW868" s="4" t="str">
        <f ca="1"/>
        <v/>
      </c>
      <c r="AX868" s="4" t="str">
        <f ca="1"/>
        <v/>
      </c>
      <c r="AY868" s="4" t="str">
        <f ca="1">IFERROR(VLOOKUP(AW868,$A:$C,4,0),"")</f>
        <v/>
      </c>
    </row>
    <row r="869" spans="1:5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 s="20"/>
      <c r="Q869" s="4" t="str" cm="1">
        <f t="array" ref="Q869">IFERROR(INDEX($A$4:$N$1000,SMALL(IF((INDEX(MID($A$4:$N$1000,1,2),,11)&lt;&gt;"NN")*(INDEX($A$4:$N$1000,,13)&gt;=100)*(INDEX($A$4:$N$1000,,13)&lt;&gt;""),MATCH(ROW($A$4:$N$1000),ROW($A$4:$N$1000)),""),ROWS($A$4:A869)),COLUMNS($A$1:A866)),"")</f>
        <v/>
      </c>
      <c r="R869" s="4" t="str">
        <f>IFERROR(VLOOKUP(Q869,$A:$N,13,0),"")</f>
        <v/>
      </c>
      <c r="S869" s="4" t="str">
        <f ca="1"/>
        <v/>
      </c>
      <c r="T869" s="4" t="str">
        <f ca="1"/>
        <v/>
      </c>
      <c r="U869" s="4" t="str">
        <f t="shared" ca="1" si="71"/>
        <v/>
      </c>
      <c r="X869" s="4" t="str">
        <f>IFERROR(VLOOKUP(V869,$A:$C,4,0),"")</f>
        <v/>
      </c>
      <c r="AA869" s="4" t="str">
        <f t="shared" si="72"/>
        <v/>
      </c>
      <c r="AB869" s="8" t="str" cm="1">
        <f t="array" ref="AB869">IFERROR(INDEX($A$4:$N$1000,SMALL(IF((INDEX(MID($A$4:$N$1000,1,2),,11)&lt;&gt;"NN")*(INDEX($A$4:$N$1000,,13)&gt;=50)*(INDEX($A$4:$N$1000,,13)&lt;100)*(INDEX($A$4:$N$1000,,13)&lt;&gt;""),MATCH(ROW($A$4:$N$1000),ROW($A$4:$N$1000)),""),ROWS($A$4:A869)),COLUMNS($A$1:A866)),"")</f>
        <v/>
      </c>
      <c r="AC869" s="4" t="str">
        <f>IFERROR(VLOOKUP(AB869,$A:$N,13,0),"")</f>
        <v/>
      </c>
      <c r="AD869" s="4" t="str">
        <f ca="1"/>
        <v/>
      </c>
      <c r="AE869" s="4" t="str">
        <f ca="1"/>
        <v/>
      </c>
      <c r="AF869" s="4" t="str">
        <f t="shared" ca="1" si="73"/>
        <v/>
      </c>
      <c r="AI869" s="4" t="str">
        <f>IFERROR(VLOOKUP(AG869,$A:$C,4,0),"")</f>
        <v/>
      </c>
      <c r="AL869" s="4" t="str">
        <f>IFERROR(VLOOKUP(AJ869,$A:$C,4,0),"")</f>
        <v/>
      </c>
      <c r="AM869" s="8" t="str" cm="1">
        <f t="array" ref="AM869">IFERROR(INDEX($A$4:$N$1000,SMALL(IF((INDEX(MID($A$4:$N$1000,1,2),,11)&lt;&gt;"NN")*(INDEX($A$4:$N$1000,,13)&gt;=0)*(INDEX($A$4:$N$1000,,13)&lt;50)*(INDEX($A$4:$N$1000,,13)&lt;&gt;""),MATCH(ROW($A$4:$N$1000),ROW($A$4:$N$1000)),""),ROWS($A$4:A869)),COLUMNS($A$1:A866)),"")</f>
        <v/>
      </c>
      <c r="AN869" s="4" t="str">
        <f>IFERROR(VLOOKUP(AM869,$A:$N,13,0),"")</f>
        <v/>
      </c>
      <c r="AO869" s="4" t="str">
        <f ca="1"/>
        <v/>
      </c>
      <c r="AP869" s="4" t="str">
        <f ca="1"/>
        <v/>
      </c>
      <c r="AQ869" s="4" t="str">
        <f t="shared" ca="1" si="74"/>
        <v/>
      </c>
      <c r="AT869" s="4" t="str">
        <f>IFERROR(VLOOKUP(AR869,$A:$C,4,0),"")</f>
        <v/>
      </c>
      <c r="AU869" s="8" t="str" cm="1">
        <f t="array" ref="AU869">IFERROR(INDEX($A$4:$N$1000,SMALL(IF((INDEX(MID($A$4:$N$1000,1,2),,11)="NN")*(INDEX($A$4:$N$1000,,13)&gt;=0)*(INDEX($A$4:$N$1000,,13)&lt;&gt;""),MATCH(ROW($A$4:$N$1000),ROW($A$4:$N$1000)),""),ROWS($A$4:A869)),COLUMNS($A$1:A866)),"")</f>
        <v/>
      </c>
      <c r="AV869" s="4" t="str">
        <f>IFERROR(VLOOKUP(AU869,$A:$N,13,0),"")</f>
        <v/>
      </c>
      <c r="AW869" s="4" t="str">
        <f ca="1"/>
        <v/>
      </c>
      <c r="AX869" s="4" t="str">
        <f ca="1"/>
        <v/>
      </c>
      <c r="AY869" s="4" t="str">
        <f ca="1">IFERROR(VLOOKUP(AW869,$A:$C,4,0),"")</f>
        <v/>
      </c>
    </row>
    <row r="870" spans="1:5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 s="20"/>
      <c r="Q870" s="4" t="str" cm="1">
        <f t="array" ref="Q870">IFERROR(INDEX($A$4:$N$1000,SMALL(IF((INDEX(MID($A$4:$N$1000,1,2),,11)&lt;&gt;"NN")*(INDEX($A$4:$N$1000,,13)&gt;=100)*(INDEX($A$4:$N$1000,,13)&lt;&gt;""),MATCH(ROW($A$4:$N$1000),ROW($A$4:$N$1000)),""),ROWS($A$4:A870)),COLUMNS($A$1:A867)),"")</f>
        <v/>
      </c>
      <c r="R870" s="4" t="str">
        <f>IFERROR(VLOOKUP(Q870,$A:$N,13,0),"")</f>
        <v/>
      </c>
      <c r="S870" s="4" t="str">
        <f ca="1"/>
        <v/>
      </c>
      <c r="T870" s="4" t="str">
        <f ca="1"/>
        <v/>
      </c>
      <c r="U870" s="4" t="str">
        <f t="shared" ca="1" si="71"/>
        <v/>
      </c>
      <c r="X870" s="4" t="str">
        <f>IFERROR(VLOOKUP(V870,$A:$C,4,0),"")</f>
        <v/>
      </c>
      <c r="AA870" s="4" t="str">
        <f t="shared" si="72"/>
        <v/>
      </c>
      <c r="AB870" s="8" t="str" cm="1">
        <f t="array" ref="AB870">IFERROR(INDEX($A$4:$N$1000,SMALL(IF((INDEX(MID($A$4:$N$1000,1,2),,11)&lt;&gt;"NN")*(INDEX($A$4:$N$1000,,13)&gt;=50)*(INDEX($A$4:$N$1000,,13)&lt;100)*(INDEX($A$4:$N$1000,,13)&lt;&gt;""),MATCH(ROW($A$4:$N$1000),ROW($A$4:$N$1000)),""),ROWS($A$4:A870)),COLUMNS($A$1:A867)),"")</f>
        <v/>
      </c>
      <c r="AC870" s="4" t="str">
        <f>IFERROR(VLOOKUP(AB870,$A:$N,13,0),"")</f>
        <v/>
      </c>
      <c r="AD870" s="4" t="str">
        <f ca="1"/>
        <v/>
      </c>
      <c r="AE870" s="4" t="str">
        <f ca="1"/>
        <v/>
      </c>
      <c r="AF870" s="4" t="str">
        <f t="shared" ca="1" si="73"/>
        <v/>
      </c>
      <c r="AI870" s="4" t="str">
        <f>IFERROR(VLOOKUP(AG870,$A:$C,4,0),"")</f>
        <v/>
      </c>
      <c r="AL870" s="4" t="str">
        <f>IFERROR(VLOOKUP(AJ870,$A:$C,4,0),"")</f>
        <v/>
      </c>
      <c r="AM870" s="8" t="str" cm="1">
        <f t="array" ref="AM870">IFERROR(INDEX($A$4:$N$1000,SMALL(IF((INDEX(MID($A$4:$N$1000,1,2),,11)&lt;&gt;"NN")*(INDEX($A$4:$N$1000,,13)&gt;=0)*(INDEX($A$4:$N$1000,,13)&lt;50)*(INDEX($A$4:$N$1000,,13)&lt;&gt;""),MATCH(ROW($A$4:$N$1000),ROW($A$4:$N$1000)),""),ROWS($A$4:A870)),COLUMNS($A$1:A867)),"")</f>
        <v/>
      </c>
      <c r="AN870" s="4" t="str">
        <f>IFERROR(VLOOKUP(AM870,$A:$N,13,0),"")</f>
        <v/>
      </c>
      <c r="AO870" s="4" t="str">
        <f ca="1"/>
        <v/>
      </c>
      <c r="AP870" s="4" t="str">
        <f ca="1"/>
        <v/>
      </c>
      <c r="AQ870" s="4" t="str">
        <f t="shared" ca="1" si="74"/>
        <v/>
      </c>
      <c r="AT870" s="4" t="str">
        <f>IFERROR(VLOOKUP(AR870,$A:$C,4,0),"")</f>
        <v/>
      </c>
      <c r="AU870" s="8" t="str" cm="1">
        <f t="array" ref="AU870">IFERROR(INDEX($A$4:$N$1000,SMALL(IF((INDEX(MID($A$4:$N$1000,1,2),,11)="NN")*(INDEX($A$4:$N$1000,,13)&gt;=0)*(INDEX($A$4:$N$1000,,13)&lt;&gt;""),MATCH(ROW($A$4:$N$1000),ROW($A$4:$N$1000)),""),ROWS($A$4:A870)),COLUMNS($A$1:A867)),"")</f>
        <v/>
      </c>
      <c r="AV870" s="4" t="str">
        <f>IFERROR(VLOOKUP(AU870,$A:$N,13,0),"")</f>
        <v/>
      </c>
      <c r="AW870" s="4" t="str">
        <f ca="1"/>
        <v/>
      </c>
      <c r="AX870" s="4" t="str">
        <f ca="1"/>
        <v/>
      </c>
      <c r="AY870" s="4" t="str">
        <f ca="1">IFERROR(VLOOKUP(AW870,$A:$C,4,0),"")</f>
        <v/>
      </c>
    </row>
    <row r="871" spans="1:5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 s="20"/>
      <c r="Q871" s="4" t="str" cm="1">
        <f t="array" ref="Q871">IFERROR(INDEX($A$4:$N$1000,SMALL(IF((INDEX(MID($A$4:$N$1000,1,2),,11)&lt;&gt;"NN")*(INDEX($A$4:$N$1000,,13)&gt;=100)*(INDEX($A$4:$N$1000,,13)&lt;&gt;""),MATCH(ROW($A$4:$N$1000),ROW($A$4:$N$1000)),""),ROWS($A$4:A871)),COLUMNS($A$1:A868)),"")</f>
        <v/>
      </c>
      <c r="R871" s="4" t="str">
        <f>IFERROR(VLOOKUP(Q871,$A:$N,13,0),"")</f>
        <v/>
      </c>
      <c r="S871" s="4" t="str">
        <f ca="1"/>
        <v/>
      </c>
      <c r="T871" s="4" t="str">
        <f ca="1"/>
        <v/>
      </c>
      <c r="U871" s="4" t="str">
        <f t="shared" ca="1" si="71"/>
        <v/>
      </c>
      <c r="X871" s="4" t="str">
        <f>IFERROR(VLOOKUP(V871,$A:$C,4,0),"")</f>
        <v/>
      </c>
      <c r="AA871" s="4" t="str">
        <f t="shared" si="72"/>
        <v/>
      </c>
      <c r="AB871" s="8" t="str" cm="1">
        <f t="array" ref="AB871">IFERROR(INDEX($A$4:$N$1000,SMALL(IF((INDEX(MID($A$4:$N$1000,1,2),,11)&lt;&gt;"NN")*(INDEX($A$4:$N$1000,,13)&gt;=50)*(INDEX($A$4:$N$1000,,13)&lt;100)*(INDEX($A$4:$N$1000,,13)&lt;&gt;""),MATCH(ROW($A$4:$N$1000),ROW($A$4:$N$1000)),""),ROWS($A$4:A871)),COLUMNS($A$1:A868)),"")</f>
        <v/>
      </c>
      <c r="AC871" s="4" t="str">
        <f>IFERROR(VLOOKUP(AB871,$A:$N,13,0),"")</f>
        <v/>
      </c>
      <c r="AD871" s="4" t="str">
        <f ca="1"/>
        <v/>
      </c>
      <c r="AE871" s="4" t="str">
        <f ca="1"/>
        <v/>
      </c>
      <c r="AF871" s="4" t="str">
        <f t="shared" ca="1" si="73"/>
        <v/>
      </c>
      <c r="AI871" s="4" t="str">
        <f>IFERROR(VLOOKUP(AG871,$A:$C,4,0),"")</f>
        <v/>
      </c>
      <c r="AL871" s="4" t="str">
        <f>IFERROR(VLOOKUP(AJ871,$A:$C,4,0),"")</f>
        <v/>
      </c>
      <c r="AM871" s="8" t="str" cm="1">
        <f t="array" ref="AM871">IFERROR(INDEX($A$4:$N$1000,SMALL(IF((INDEX(MID($A$4:$N$1000,1,2),,11)&lt;&gt;"NN")*(INDEX($A$4:$N$1000,,13)&gt;=0)*(INDEX($A$4:$N$1000,,13)&lt;50)*(INDEX($A$4:$N$1000,,13)&lt;&gt;""),MATCH(ROW($A$4:$N$1000),ROW($A$4:$N$1000)),""),ROWS($A$4:A871)),COLUMNS($A$1:A868)),"")</f>
        <v/>
      </c>
      <c r="AN871" s="4" t="str">
        <f>IFERROR(VLOOKUP(AM871,$A:$N,13,0),"")</f>
        <v/>
      </c>
      <c r="AO871" s="4" t="str">
        <f ca="1"/>
        <v/>
      </c>
      <c r="AP871" s="4" t="str">
        <f ca="1"/>
        <v/>
      </c>
      <c r="AQ871" s="4" t="str">
        <f t="shared" ca="1" si="74"/>
        <v/>
      </c>
      <c r="AT871" s="4" t="str">
        <f>IFERROR(VLOOKUP(AR871,$A:$C,4,0),"")</f>
        <v/>
      </c>
      <c r="AU871" s="8" t="str" cm="1">
        <f t="array" ref="AU871">IFERROR(INDEX($A$4:$N$1000,SMALL(IF((INDEX(MID($A$4:$N$1000,1,2),,11)="NN")*(INDEX($A$4:$N$1000,,13)&gt;=0)*(INDEX($A$4:$N$1000,,13)&lt;&gt;""),MATCH(ROW($A$4:$N$1000),ROW($A$4:$N$1000)),""),ROWS($A$4:A871)),COLUMNS($A$1:A868)),"")</f>
        <v/>
      </c>
      <c r="AV871" s="4" t="str">
        <f>IFERROR(VLOOKUP(AU871,$A:$N,13,0),"")</f>
        <v/>
      </c>
      <c r="AW871" s="4" t="str">
        <f ca="1"/>
        <v/>
      </c>
      <c r="AX871" s="4" t="str">
        <f ca="1"/>
        <v/>
      </c>
      <c r="AY871" s="4" t="str">
        <f ca="1">IFERROR(VLOOKUP(AW871,$A:$C,4,0),"")</f>
        <v/>
      </c>
    </row>
    <row r="872" spans="1:5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 s="20"/>
      <c r="Q872" s="4" t="str" cm="1">
        <f t="array" ref="Q872">IFERROR(INDEX($A$4:$N$1000,SMALL(IF((INDEX(MID($A$4:$N$1000,1,2),,11)&lt;&gt;"NN")*(INDEX($A$4:$N$1000,,13)&gt;=100)*(INDEX($A$4:$N$1000,,13)&lt;&gt;""),MATCH(ROW($A$4:$N$1000),ROW($A$4:$N$1000)),""),ROWS($A$4:A872)),COLUMNS($A$1:A869)),"")</f>
        <v/>
      </c>
      <c r="R872" s="4" t="str">
        <f>IFERROR(VLOOKUP(Q872,$A:$N,13,0),"")</f>
        <v/>
      </c>
      <c r="S872" s="4" t="str">
        <f ca="1"/>
        <v/>
      </c>
      <c r="T872" s="4" t="str">
        <f ca="1"/>
        <v/>
      </c>
      <c r="U872" s="4" t="str">
        <f t="shared" ca="1" si="71"/>
        <v/>
      </c>
      <c r="X872" s="4" t="str">
        <f>IFERROR(VLOOKUP(V872,$A:$C,4,0),"")</f>
        <v/>
      </c>
      <c r="AA872" s="4" t="str">
        <f t="shared" si="72"/>
        <v/>
      </c>
      <c r="AB872" s="8" t="str" cm="1">
        <f t="array" ref="AB872">IFERROR(INDEX($A$4:$N$1000,SMALL(IF((INDEX(MID($A$4:$N$1000,1,2),,11)&lt;&gt;"NN")*(INDEX($A$4:$N$1000,,13)&gt;=50)*(INDEX($A$4:$N$1000,,13)&lt;100)*(INDEX($A$4:$N$1000,,13)&lt;&gt;""),MATCH(ROW($A$4:$N$1000),ROW($A$4:$N$1000)),""),ROWS($A$4:A872)),COLUMNS($A$1:A869)),"")</f>
        <v/>
      </c>
      <c r="AC872" s="4" t="str">
        <f>IFERROR(VLOOKUP(AB872,$A:$N,13,0),"")</f>
        <v/>
      </c>
      <c r="AD872" s="4" t="str">
        <f ca="1"/>
        <v/>
      </c>
      <c r="AE872" s="4" t="str">
        <f ca="1"/>
        <v/>
      </c>
      <c r="AF872" s="4" t="str">
        <f t="shared" ca="1" si="73"/>
        <v/>
      </c>
      <c r="AI872" s="4" t="str">
        <f>IFERROR(VLOOKUP(AG872,$A:$C,4,0),"")</f>
        <v/>
      </c>
      <c r="AL872" s="4" t="str">
        <f>IFERROR(VLOOKUP(AJ872,$A:$C,4,0),"")</f>
        <v/>
      </c>
      <c r="AM872" s="8" t="str" cm="1">
        <f t="array" ref="AM872">IFERROR(INDEX($A$4:$N$1000,SMALL(IF((INDEX(MID($A$4:$N$1000,1,2),,11)&lt;&gt;"NN")*(INDEX($A$4:$N$1000,,13)&gt;=0)*(INDEX($A$4:$N$1000,,13)&lt;50)*(INDEX($A$4:$N$1000,,13)&lt;&gt;""),MATCH(ROW($A$4:$N$1000),ROW($A$4:$N$1000)),""),ROWS($A$4:A872)),COLUMNS($A$1:A869)),"")</f>
        <v/>
      </c>
      <c r="AN872" s="4" t="str">
        <f>IFERROR(VLOOKUP(AM872,$A:$N,13,0),"")</f>
        <v/>
      </c>
      <c r="AO872" s="4" t="str">
        <f ca="1"/>
        <v/>
      </c>
      <c r="AP872" s="4" t="str">
        <f ca="1"/>
        <v/>
      </c>
      <c r="AQ872" s="4" t="str">
        <f t="shared" ca="1" si="74"/>
        <v/>
      </c>
      <c r="AT872" s="4" t="str">
        <f>IFERROR(VLOOKUP(AR872,$A:$C,4,0),"")</f>
        <v/>
      </c>
      <c r="AU872" s="8" t="str" cm="1">
        <f t="array" ref="AU872">IFERROR(INDEX($A$4:$N$1000,SMALL(IF((INDEX(MID($A$4:$N$1000,1,2),,11)="NN")*(INDEX($A$4:$N$1000,,13)&gt;=0)*(INDEX($A$4:$N$1000,,13)&lt;&gt;""),MATCH(ROW($A$4:$N$1000),ROW($A$4:$N$1000)),""),ROWS($A$4:A872)),COLUMNS($A$1:A869)),"")</f>
        <v/>
      </c>
      <c r="AV872" s="4" t="str">
        <f>IFERROR(VLOOKUP(AU872,$A:$N,13,0),"")</f>
        <v/>
      </c>
      <c r="AW872" s="4" t="str">
        <f ca="1"/>
        <v/>
      </c>
      <c r="AX872" s="4" t="str">
        <f ca="1"/>
        <v/>
      </c>
      <c r="AY872" s="4" t="str">
        <f ca="1">IFERROR(VLOOKUP(AW872,$A:$C,4,0),"")</f>
        <v/>
      </c>
    </row>
    <row r="873" spans="1:5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 s="20"/>
      <c r="Q873" s="4" t="str" cm="1">
        <f t="array" ref="Q873">IFERROR(INDEX($A$4:$N$1000,SMALL(IF((INDEX(MID($A$4:$N$1000,1,2),,11)&lt;&gt;"NN")*(INDEX($A$4:$N$1000,,13)&gt;=100)*(INDEX($A$4:$N$1000,,13)&lt;&gt;""),MATCH(ROW($A$4:$N$1000),ROW($A$4:$N$1000)),""),ROWS($A$4:A873)),COLUMNS($A$1:A870)),"")</f>
        <v/>
      </c>
      <c r="R873" s="4" t="str">
        <f>IFERROR(VLOOKUP(Q873,$A:$N,13,0),"")</f>
        <v/>
      </c>
      <c r="S873" s="4" t="str">
        <f ca="1"/>
        <v/>
      </c>
      <c r="T873" s="4" t="str">
        <f ca="1"/>
        <v/>
      </c>
      <c r="U873" s="4" t="str">
        <f t="shared" ca="1" si="71"/>
        <v/>
      </c>
      <c r="X873" s="4" t="str">
        <f>IFERROR(VLOOKUP(V873,$A:$C,4,0),"")</f>
        <v/>
      </c>
      <c r="AA873" s="4" t="str">
        <f t="shared" si="72"/>
        <v/>
      </c>
      <c r="AB873" s="8" t="str" cm="1">
        <f t="array" ref="AB873">IFERROR(INDEX($A$4:$N$1000,SMALL(IF((INDEX(MID($A$4:$N$1000,1,2),,11)&lt;&gt;"NN")*(INDEX($A$4:$N$1000,,13)&gt;=50)*(INDEX($A$4:$N$1000,,13)&lt;100)*(INDEX($A$4:$N$1000,,13)&lt;&gt;""),MATCH(ROW($A$4:$N$1000),ROW($A$4:$N$1000)),""),ROWS($A$4:A873)),COLUMNS($A$1:A870)),"")</f>
        <v/>
      </c>
      <c r="AC873" s="4" t="str">
        <f>IFERROR(VLOOKUP(AB873,$A:$N,13,0),"")</f>
        <v/>
      </c>
      <c r="AD873" s="4" t="str">
        <f ca="1"/>
        <v/>
      </c>
      <c r="AE873" s="4" t="str">
        <f ca="1"/>
        <v/>
      </c>
      <c r="AF873" s="4" t="str">
        <f t="shared" ca="1" si="73"/>
        <v/>
      </c>
      <c r="AI873" s="4" t="str">
        <f>IFERROR(VLOOKUP(AG873,$A:$C,4,0),"")</f>
        <v/>
      </c>
      <c r="AL873" s="4" t="str">
        <f>IFERROR(VLOOKUP(AJ873,$A:$C,4,0),"")</f>
        <v/>
      </c>
      <c r="AM873" s="8" t="str" cm="1">
        <f t="array" ref="AM873">IFERROR(INDEX($A$4:$N$1000,SMALL(IF((INDEX(MID($A$4:$N$1000,1,2),,11)&lt;&gt;"NN")*(INDEX($A$4:$N$1000,,13)&gt;=0)*(INDEX($A$4:$N$1000,,13)&lt;50)*(INDEX($A$4:$N$1000,,13)&lt;&gt;""),MATCH(ROW($A$4:$N$1000),ROW($A$4:$N$1000)),""),ROWS($A$4:A873)),COLUMNS($A$1:A870)),"")</f>
        <v/>
      </c>
      <c r="AN873" s="4" t="str">
        <f>IFERROR(VLOOKUP(AM873,$A:$N,13,0),"")</f>
        <v/>
      </c>
      <c r="AO873" s="4" t="str">
        <f ca="1"/>
        <v/>
      </c>
      <c r="AP873" s="4" t="str">
        <f ca="1"/>
        <v/>
      </c>
      <c r="AQ873" s="4" t="str">
        <f t="shared" ca="1" si="74"/>
        <v/>
      </c>
      <c r="AT873" s="4" t="str">
        <f>IFERROR(VLOOKUP(AR873,$A:$C,4,0),"")</f>
        <v/>
      </c>
      <c r="AU873" s="8" t="str" cm="1">
        <f t="array" ref="AU873">IFERROR(INDEX($A$4:$N$1000,SMALL(IF((INDEX(MID($A$4:$N$1000,1,2),,11)="NN")*(INDEX($A$4:$N$1000,,13)&gt;=0)*(INDEX($A$4:$N$1000,,13)&lt;&gt;""),MATCH(ROW($A$4:$N$1000),ROW($A$4:$N$1000)),""),ROWS($A$4:A873)),COLUMNS($A$1:A870)),"")</f>
        <v/>
      </c>
      <c r="AV873" s="4" t="str">
        <f>IFERROR(VLOOKUP(AU873,$A:$N,13,0),"")</f>
        <v/>
      </c>
      <c r="AW873" s="4" t="str">
        <f ca="1"/>
        <v/>
      </c>
      <c r="AX873" s="4" t="str">
        <f ca="1"/>
        <v/>
      </c>
      <c r="AY873" s="4" t="str">
        <f ca="1">IFERROR(VLOOKUP(AW873,$A:$C,4,0),"")</f>
        <v/>
      </c>
    </row>
    <row r="874" spans="1:5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 s="20"/>
      <c r="Q874" s="4" t="str" cm="1">
        <f t="array" ref="Q874">IFERROR(INDEX($A$4:$N$1000,SMALL(IF((INDEX(MID($A$4:$N$1000,1,2),,11)&lt;&gt;"NN")*(INDEX($A$4:$N$1000,,13)&gt;=100)*(INDEX($A$4:$N$1000,,13)&lt;&gt;""),MATCH(ROW($A$4:$N$1000),ROW($A$4:$N$1000)),""),ROWS($A$4:A874)),COLUMNS($A$1:A871)),"")</f>
        <v/>
      </c>
      <c r="R874" s="4" t="str">
        <f>IFERROR(VLOOKUP(Q874,$A:$N,13,0),"")</f>
        <v/>
      </c>
      <c r="S874" s="4" t="str">
        <f ca="1"/>
        <v/>
      </c>
      <c r="T874" s="4" t="str">
        <f ca="1"/>
        <v/>
      </c>
      <c r="U874" s="4" t="str">
        <f t="shared" ca="1" si="71"/>
        <v/>
      </c>
      <c r="X874" s="4" t="str">
        <f>IFERROR(VLOOKUP(V874,$A:$C,4,0),"")</f>
        <v/>
      </c>
      <c r="AA874" s="4" t="str">
        <f t="shared" si="72"/>
        <v/>
      </c>
      <c r="AB874" s="8" t="str" cm="1">
        <f t="array" ref="AB874">IFERROR(INDEX($A$4:$N$1000,SMALL(IF((INDEX(MID($A$4:$N$1000,1,2),,11)&lt;&gt;"NN")*(INDEX($A$4:$N$1000,,13)&gt;=50)*(INDEX($A$4:$N$1000,,13)&lt;100)*(INDEX($A$4:$N$1000,,13)&lt;&gt;""),MATCH(ROW($A$4:$N$1000),ROW($A$4:$N$1000)),""),ROWS($A$4:A874)),COLUMNS($A$1:A871)),"")</f>
        <v/>
      </c>
      <c r="AC874" s="4" t="str">
        <f>IFERROR(VLOOKUP(AB874,$A:$N,13,0),"")</f>
        <v/>
      </c>
      <c r="AD874" s="4" t="str">
        <f ca="1"/>
        <v/>
      </c>
      <c r="AE874" s="4" t="str">
        <f ca="1"/>
        <v/>
      </c>
      <c r="AF874" s="4" t="str">
        <f t="shared" ca="1" si="73"/>
        <v/>
      </c>
      <c r="AI874" s="4" t="str">
        <f>IFERROR(VLOOKUP(AG874,$A:$C,4,0),"")</f>
        <v/>
      </c>
      <c r="AL874" s="4" t="str">
        <f>IFERROR(VLOOKUP(AJ874,$A:$C,4,0),"")</f>
        <v/>
      </c>
      <c r="AM874" s="8" t="str" cm="1">
        <f t="array" ref="AM874">IFERROR(INDEX($A$4:$N$1000,SMALL(IF((INDEX(MID($A$4:$N$1000,1,2),,11)&lt;&gt;"NN")*(INDEX($A$4:$N$1000,,13)&gt;=0)*(INDEX($A$4:$N$1000,,13)&lt;50)*(INDEX($A$4:$N$1000,,13)&lt;&gt;""),MATCH(ROW($A$4:$N$1000),ROW($A$4:$N$1000)),""),ROWS($A$4:A874)),COLUMNS($A$1:A871)),"")</f>
        <v/>
      </c>
      <c r="AN874" s="4" t="str">
        <f>IFERROR(VLOOKUP(AM874,$A:$N,13,0),"")</f>
        <v/>
      </c>
      <c r="AO874" s="4" t="str">
        <f ca="1"/>
        <v/>
      </c>
      <c r="AP874" s="4" t="str">
        <f ca="1"/>
        <v/>
      </c>
      <c r="AQ874" s="4" t="str">
        <f t="shared" ca="1" si="74"/>
        <v/>
      </c>
      <c r="AT874" s="4" t="str">
        <f>IFERROR(VLOOKUP(AR874,$A:$C,4,0),"")</f>
        <v/>
      </c>
      <c r="AU874" s="8" t="str" cm="1">
        <f t="array" ref="AU874">IFERROR(INDEX($A$4:$N$1000,SMALL(IF((INDEX(MID($A$4:$N$1000,1,2),,11)="NN")*(INDEX($A$4:$N$1000,,13)&gt;=0)*(INDEX($A$4:$N$1000,,13)&lt;&gt;""),MATCH(ROW($A$4:$N$1000),ROW($A$4:$N$1000)),""),ROWS($A$4:A874)),COLUMNS($A$1:A871)),"")</f>
        <v/>
      </c>
      <c r="AV874" s="4" t="str">
        <f>IFERROR(VLOOKUP(AU874,$A:$N,13,0),"")</f>
        <v/>
      </c>
      <c r="AW874" s="4" t="str">
        <f ca="1"/>
        <v/>
      </c>
      <c r="AX874" s="4" t="str">
        <f ca="1"/>
        <v/>
      </c>
      <c r="AY874" s="4" t="str">
        <f ca="1">IFERROR(VLOOKUP(AW874,$A:$C,4,0),"")</f>
        <v/>
      </c>
    </row>
    <row r="875" spans="1:5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 s="20"/>
      <c r="Q875" s="4" t="str" cm="1">
        <f t="array" ref="Q875">IFERROR(INDEX($A$4:$N$1000,SMALL(IF((INDEX(MID($A$4:$N$1000,1,2),,11)&lt;&gt;"NN")*(INDEX($A$4:$N$1000,,13)&gt;=100)*(INDEX($A$4:$N$1000,,13)&lt;&gt;""),MATCH(ROW($A$4:$N$1000),ROW($A$4:$N$1000)),""),ROWS($A$4:A875)),COLUMNS($A$1:A872)),"")</f>
        <v/>
      </c>
      <c r="R875" s="4" t="str">
        <f>IFERROR(VLOOKUP(Q875,$A:$N,13,0),"")</f>
        <v/>
      </c>
      <c r="S875" s="4" t="str">
        <f ca="1"/>
        <v/>
      </c>
      <c r="T875" s="4" t="str">
        <f ca="1"/>
        <v/>
      </c>
      <c r="U875" s="4" t="str">
        <f t="shared" ca="1" si="71"/>
        <v/>
      </c>
      <c r="X875" s="4" t="str">
        <f>IFERROR(VLOOKUP(V875,$A:$C,4,0),"")</f>
        <v/>
      </c>
      <c r="AA875" s="4" t="str">
        <f t="shared" si="72"/>
        <v/>
      </c>
      <c r="AB875" s="8" t="str" cm="1">
        <f t="array" ref="AB875">IFERROR(INDEX($A$4:$N$1000,SMALL(IF((INDEX(MID($A$4:$N$1000,1,2),,11)&lt;&gt;"NN")*(INDEX($A$4:$N$1000,,13)&gt;=50)*(INDEX($A$4:$N$1000,,13)&lt;100)*(INDEX($A$4:$N$1000,,13)&lt;&gt;""),MATCH(ROW($A$4:$N$1000),ROW($A$4:$N$1000)),""),ROWS($A$4:A875)),COLUMNS($A$1:A872)),"")</f>
        <v/>
      </c>
      <c r="AC875" s="4" t="str">
        <f>IFERROR(VLOOKUP(AB875,$A:$N,13,0),"")</f>
        <v/>
      </c>
      <c r="AD875" s="4" t="str">
        <f ca="1"/>
        <v/>
      </c>
      <c r="AE875" s="4" t="str">
        <f ca="1"/>
        <v/>
      </c>
      <c r="AF875" s="4" t="str">
        <f t="shared" ca="1" si="73"/>
        <v/>
      </c>
      <c r="AI875" s="4" t="str">
        <f>IFERROR(VLOOKUP(AG875,$A:$C,4,0),"")</f>
        <v/>
      </c>
      <c r="AL875" s="4" t="str">
        <f>IFERROR(VLOOKUP(AJ875,$A:$C,4,0),"")</f>
        <v/>
      </c>
      <c r="AM875" s="8" t="str" cm="1">
        <f t="array" ref="AM875">IFERROR(INDEX($A$4:$N$1000,SMALL(IF((INDEX(MID($A$4:$N$1000,1,2),,11)&lt;&gt;"NN")*(INDEX($A$4:$N$1000,,13)&gt;=0)*(INDEX($A$4:$N$1000,,13)&lt;50)*(INDEX($A$4:$N$1000,,13)&lt;&gt;""),MATCH(ROW($A$4:$N$1000),ROW($A$4:$N$1000)),""),ROWS($A$4:A875)),COLUMNS($A$1:A872)),"")</f>
        <v/>
      </c>
      <c r="AN875" s="4" t="str">
        <f>IFERROR(VLOOKUP(AM875,$A:$N,13,0),"")</f>
        <v/>
      </c>
      <c r="AO875" s="4" t="str">
        <f ca="1"/>
        <v/>
      </c>
      <c r="AP875" s="4" t="str">
        <f ca="1"/>
        <v/>
      </c>
      <c r="AQ875" s="4" t="str">
        <f t="shared" ca="1" si="74"/>
        <v/>
      </c>
      <c r="AT875" s="4" t="str">
        <f>IFERROR(VLOOKUP(AR875,$A:$C,4,0),"")</f>
        <v/>
      </c>
      <c r="AU875" s="8" t="str" cm="1">
        <f t="array" ref="AU875">IFERROR(INDEX($A$4:$N$1000,SMALL(IF((INDEX(MID($A$4:$N$1000,1,2),,11)="NN")*(INDEX($A$4:$N$1000,,13)&gt;=0)*(INDEX($A$4:$N$1000,,13)&lt;&gt;""),MATCH(ROW($A$4:$N$1000),ROW($A$4:$N$1000)),""),ROWS($A$4:A875)),COLUMNS($A$1:A872)),"")</f>
        <v/>
      </c>
      <c r="AV875" s="4" t="str">
        <f>IFERROR(VLOOKUP(AU875,$A:$N,13,0),"")</f>
        <v/>
      </c>
      <c r="AW875" s="4" t="str">
        <f ca="1"/>
        <v/>
      </c>
      <c r="AX875" s="4" t="str">
        <f ca="1"/>
        <v/>
      </c>
      <c r="AY875" s="4" t="str">
        <f ca="1">IFERROR(VLOOKUP(AW875,$A:$C,4,0),"")</f>
        <v/>
      </c>
    </row>
    <row r="876" spans="1:5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 s="20"/>
      <c r="Q876" s="4" t="str" cm="1">
        <f t="array" ref="Q876">IFERROR(INDEX($A$4:$N$1000,SMALL(IF((INDEX(MID($A$4:$N$1000,1,2),,11)&lt;&gt;"NN")*(INDEX($A$4:$N$1000,,13)&gt;=100)*(INDEX($A$4:$N$1000,,13)&lt;&gt;""),MATCH(ROW($A$4:$N$1000),ROW($A$4:$N$1000)),""),ROWS($A$4:A876)),COLUMNS($A$1:A873)),"")</f>
        <v/>
      </c>
      <c r="R876" s="4" t="str">
        <f>IFERROR(VLOOKUP(Q876,$A:$N,13,0),"")</f>
        <v/>
      </c>
      <c r="S876" s="4" t="str">
        <f ca="1"/>
        <v/>
      </c>
      <c r="T876" s="4" t="str">
        <f ca="1"/>
        <v/>
      </c>
      <c r="U876" s="4" t="str">
        <f t="shared" ca="1" si="71"/>
        <v/>
      </c>
      <c r="X876" s="4" t="str">
        <f>IFERROR(VLOOKUP(V876,$A:$C,4,0),"")</f>
        <v/>
      </c>
      <c r="AA876" s="4" t="str">
        <f t="shared" si="72"/>
        <v/>
      </c>
      <c r="AB876" s="8" t="str" cm="1">
        <f t="array" ref="AB876">IFERROR(INDEX($A$4:$N$1000,SMALL(IF((INDEX(MID($A$4:$N$1000,1,2),,11)&lt;&gt;"NN")*(INDEX($A$4:$N$1000,,13)&gt;=50)*(INDEX($A$4:$N$1000,,13)&lt;100)*(INDEX($A$4:$N$1000,,13)&lt;&gt;""),MATCH(ROW($A$4:$N$1000),ROW($A$4:$N$1000)),""),ROWS($A$4:A876)),COLUMNS($A$1:A873)),"")</f>
        <v/>
      </c>
      <c r="AC876" s="4" t="str">
        <f>IFERROR(VLOOKUP(AB876,$A:$N,13,0),"")</f>
        <v/>
      </c>
      <c r="AD876" s="4" t="str">
        <f ca="1"/>
        <v/>
      </c>
      <c r="AE876" s="4" t="str">
        <f ca="1"/>
        <v/>
      </c>
      <c r="AF876" s="4" t="str">
        <f t="shared" ca="1" si="73"/>
        <v/>
      </c>
      <c r="AI876" s="4" t="str">
        <f>IFERROR(VLOOKUP(AG876,$A:$C,4,0),"")</f>
        <v/>
      </c>
      <c r="AL876" s="4" t="str">
        <f>IFERROR(VLOOKUP(AJ876,$A:$C,4,0),"")</f>
        <v/>
      </c>
      <c r="AM876" s="8" t="str" cm="1">
        <f t="array" ref="AM876">IFERROR(INDEX($A$4:$N$1000,SMALL(IF((INDEX(MID($A$4:$N$1000,1,2),,11)&lt;&gt;"NN")*(INDEX($A$4:$N$1000,,13)&gt;=0)*(INDEX($A$4:$N$1000,,13)&lt;50)*(INDEX($A$4:$N$1000,,13)&lt;&gt;""),MATCH(ROW($A$4:$N$1000),ROW($A$4:$N$1000)),""),ROWS($A$4:A876)),COLUMNS($A$1:A873)),"")</f>
        <v/>
      </c>
      <c r="AN876" s="4" t="str">
        <f>IFERROR(VLOOKUP(AM876,$A:$N,13,0),"")</f>
        <v/>
      </c>
      <c r="AO876" s="4" t="str">
        <f ca="1"/>
        <v/>
      </c>
      <c r="AP876" s="4" t="str">
        <f ca="1"/>
        <v/>
      </c>
      <c r="AQ876" s="4" t="str">
        <f t="shared" ca="1" si="74"/>
        <v/>
      </c>
      <c r="AT876" s="4" t="str">
        <f>IFERROR(VLOOKUP(AR876,$A:$C,4,0),"")</f>
        <v/>
      </c>
      <c r="AU876" s="8" t="str" cm="1">
        <f t="array" ref="AU876">IFERROR(INDEX($A$4:$N$1000,SMALL(IF((INDEX(MID($A$4:$N$1000,1,2),,11)="NN")*(INDEX($A$4:$N$1000,,13)&gt;=0)*(INDEX($A$4:$N$1000,,13)&lt;&gt;""),MATCH(ROW($A$4:$N$1000),ROW($A$4:$N$1000)),""),ROWS($A$4:A876)),COLUMNS($A$1:A873)),"")</f>
        <v/>
      </c>
      <c r="AV876" s="4" t="str">
        <f>IFERROR(VLOOKUP(AU876,$A:$N,13,0),"")</f>
        <v/>
      </c>
      <c r="AW876" s="4" t="str">
        <f ca="1"/>
        <v/>
      </c>
      <c r="AX876" s="4" t="str">
        <f ca="1"/>
        <v/>
      </c>
      <c r="AY876" s="4" t="str">
        <f ca="1">IFERROR(VLOOKUP(AW876,$A:$C,4,0),"")</f>
        <v/>
      </c>
    </row>
    <row r="877" spans="1:5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 s="20"/>
      <c r="Q877" s="4" t="str" cm="1">
        <f t="array" ref="Q877">IFERROR(INDEX($A$4:$N$1000,SMALL(IF((INDEX(MID($A$4:$N$1000,1,2),,11)&lt;&gt;"NN")*(INDEX($A$4:$N$1000,,13)&gt;=100)*(INDEX($A$4:$N$1000,,13)&lt;&gt;""),MATCH(ROW($A$4:$N$1000),ROW($A$4:$N$1000)),""),ROWS($A$4:A877)),COLUMNS($A$1:A874)),"")</f>
        <v/>
      </c>
      <c r="R877" s="4" t="str">
        <f>IFERROR(VLOOKUP(Q877,$A:$N,13,0),"")</f>
        <v/>
      </c>
      <c r="S877" s="4" t="str">
        <f ca="1"/>
        <v/>
      </c>
      <c r="T877" s="4" t="str">
        <f ca="1"/>
        <v/>
      </c>
      <c r="U877" s="4" t="str">
        <f t="shared" ca="1" si="71"/>
        <v/>
      </c>
      <c r="X877" s="4" t="str">
        <f>IFERROR(VLOOKUP(V877,$A:$C,4,0),"")</f>
        <v/>
      </c>
      <c r="AA877" s="4" t="str">
        <f t="shared" si="72"/>
        <v/>
      </c>
      <c r="AB877" s="8" t="str" cm="1">
        <f t="array" ref="AB877">IFERROR(INDEX($A$4:$N$1000,SMALL(IF((INDEX(MID($A$4:$N$1000,1,2),,11)&lt;&gt;"NN")*(INDEX($A$4:$N$1000,,13)&gt;=50)*(INDEX($A$4:$N$1000,,13)&lt;100)*(INDEX($A$4:$N$1000,,13)&lt;&gt;""),MATCH(ROW($A$4:$N$1000),ROW($A$4:$N$1000)),""),ROWS($A$4:A877)),COLUMNS($A$1:A874)),"")</f>
        <v/>
      </c>
      <c r="AC877" s="4" t="str">
        <f>IFERROR(VLOOKUP(AB877,$A:$N,13,0),"")</f>
        <v/>
      </c>
      <c r="AD877" s="4" t="str">
        <f ca="1"/>
        <v/>
      </c>
      <c r="AE877" s="4" t="str">
        <f ca="1"/>
        <v/>
      </c>
      <c r="AF877" s="4" t="str">
        <f t="shared" ca="1" si="73"/>
        <v/>
      </c>
      <c r="AI877" s="4" t="str">
        <f>IFERROR(VLOOKUP(AG877,$A:$C,4,0),"")</f>
        <v/>
      </c>
      <c r="AL877" s="4" t="str">
        <f>IFERROR(VLOOKUP(AJ877,$A:$C,4,0),"")</f>
        <v/>
      </c>
      <c r="AM877" s="8" t="str" cm="1">
        <f t="array" ref="AM877">IFERROR(INDEX($A$4:$N$1000,SMALL(IF((INDEX(MID($A$4:$N$1000,1,2),,11)&lt;&gt;"NN")*(INDEX($A$4:$N$1000,,13)&gt;=0)*(INDEX($A$4:$N$1000,,13)&lt;50)*(INDEX($A$4:$N$1000,,13)&lt;&gt;""),MATCH(ROW($A$4:$N$1000),ROW($A$4:$N$1000)),""),ROWS($A$4:A877)),COLUMNS($A$1:A874)),"")</f>
        <v/>
      </c>
      <c r="AN877" s="4" t="str">
        <f>IFERROR(VLOOKUP(AM877,$A:$N,13,0),"")</f>
        <v/>
      </c>
      <c r="AO877" s="4" t="str">
        <f ca="1"/>
        <v/>
      </c>
      <c r="AP877" s="4" t="str">
        <f ca="1"/>
        <v/>
      </c>
      <c r="AQ877" s="4" t="str">
        <f t="shared" ca="1" si="74"/>
        <v/>
      </c>
      <c r="AT877" s="4" t="str">
        <f>IFERROR(VLOOKUP(AR877,$A:$C,4,0),"")</f>
        <v/>
      </c>
      <c r="AU877" s="8" t="str" cm="1">
        <f t="array" ref="AU877">IFERROR(INDEX($A$4:$N$1000,SMALL(IF((INDEX(MID($A$4:$N$1000,1,2),,11)="NN")*(INDEX($A$4:$N$1000,,13)&gt;=0)*(INDEX($A$4:$N$1000,,13)&lt;&gt;""),MATCH(ROW($A$4:$N$1000),ROW($A$4:$N$1000)),""),ROWS($A$4:A877)),COLUMNS($A$1:A874)),"")</f>
        <v/>
      </c>
      <c r="AV877" s="4" t="str">
        <f>IFERROR(VLOOKUP(AU877,$A:$N,13,0),"")</f>
        <v/>
      </c>
      <c r="AW877" s="4" t="str">
        <f ca="1"/>
        <v/>
      </c>
      <c r="AX877" s="4" t="str">
        <f ca="1"/>
        <v/>
      </c>
      <c r="AY877" s="4" t="str">
        <f ca="1">IFERROR(VLOOKUP(AW877,$A:$C,4,0),"")</f>
        <v/>
      </c>
    </row>
    <row r="878" spans="1:5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 s="20"/>
      <c r="Q878" s="4" t="str" cm="1">
        <f t="array" ref="Q878">IFERROR(INDEX($A$4:$N$1000,SMALL(IF((INDEX(MID($A$4:$N$1000,1,2),,11)&lt;&gt;"NN")*(INDEX($A$4:$N$1000,,13)&gt;=100)*(INDEX($A$4:$N$1000,,13)&lt;&gt;""),MATCH(ROW($A$4:$N$1000),ROW($A$4:$N$1000)),""),ROWS($A$4:A878)),COLUMNS($A$1:A875)),"")</f>
        <v/>
      </c>
      <c r="R878" s="4" t="str">
        <f>IFERROR(VLOOKUP(Q878,$A:$N,13,0),"")</f>
        <v/>
      </c>
      <c r="S878" s="4" t="str">
        <f ca="1"/>
        <v/>
      </c>
      <c r="T878" s="4" t="str">
        <f ca="1"/>
        <v/>
      </c>
      <c r="U878" s="4" t="str">
        <f t="shared" ca="1" si="71"/>
        <v/>
      </c>
      <c r="X878" s="4" t="str">
        <f>IFERROR(VLOOKUP(V878,$A:$C,4,0),"")</f>
        <v/>
      </c>
      <c r="AA878" s="4" t="str">
        <f t="shared" si="72"/>
        <v/>
      </c>
      <c r="AB878" s="8" t="str" cm="1">
        <f t="array" ref="AB878">IFERROR(INDEX($A$4:$N$1000,SMALL(IF((INDEX(MID($A$4:$N$1000,1,2),,11)&lt;&gt;"NN")*(INDEX($A$4:$N$1000,,13)&gt;=50)*(INDEX($A$4:$N$1000,,13)&lt;100)*(INDEX($A$4:$N$1000,,13)&lt;&gt;""),MATCH(ROW($A$4:$N$1000),ROW($A$4:$N$1000)),""),ROWS($A$4:A878)),COLUMNS($A$1:A875)),"")</f>
        <v/>
      </c>
      <c r="AC878" s="4" t="str">
        <f>IFERROR(VLOOKUP(AB878,$A:$N,13,0),"")</f>
        <v/>
      </c>
      <c r="AD878" s="4" t="str">
        <f ca="1"/>
        <v/>
      </c>
      <c r="AE878" s="4" t="str">
        <f ca="1"/>
        <v/>
      </c>
      <c r="AF878" s="4" t="str">
        <f t="shared" ca="1" si="73"/>
        <v/>
      </c>
      <c r="AI878" s="4" t="str">
        <f>IFERROR(VLOOKUP(AG878,$A:$C,4,0),"")</f>
        <v/>
      </c>
      <c r="AL878" s="4" t="str">
        <f>IFERROR(VLOOKUP(AJ878,$A:$C,4,0),"")</f>
        <v/>
      </c>
      <c r="AM878" s="8" t="str" cm="1">
        <f t="array" ref="AM878">IFERROR(INDEX($A$4:$N$1000,SMALL(IF((INDEX(MID($A$4:$N$1000,1,2),,11)&lt;&gt;"NN")*(INDEX($A$4:$N$1000,,13)&gt;=0)*(INDEX($A$4:$N$1000,,13)&lt;50)*(INDEX($A$4:$N$1000,,13)&lt;&gt;""),MATCH(ROW($A$4:$N$1000),ROW($A$4:$N$1000)),""),ROWS($A$4:A878)),COLUMNS($A$1:A875)),"")</f>
        <v/>
      </c>
      <c r="AN878" s="4" t="str">
        <f>IFERROR(VLOOKUP(AM878,$A:$N,13,0),"")</f>
        <v/>
      </c>
      <c r="AO878" s="4" t="str">
        <f ca="1"/>
        <v/>
      </c>
      <c r="AP878" s="4" t="str">
        <f ca="1"/>
        <v/>
      </c>
      <c r="AQ878" s="4" t="str">
        <f t="shared" ca="1" si="74"/>
        <v/>
      </c>
      <c r="AT878" s="4" t="str">
        <f>IFERROR(VLOOKUP(AR878,$A:$C,4,0),"")</f>
        <v/>
      </c>
      <c r="AU878" s="8" t="str" cm="1">
        <f t="array" ref="AU878">IFERROR(INDEX($A$4:$N$1000,SMALL(IF((INDEX(MID($A$4:$N$1000,1,2),,11)="NN")*(INDEX($A$4:$N$1000,,13)&gt;=0)*(INDEX($A$4:$N$1000,,13)&lt;&gt;""),MATCH(ROW($A$4:$N$1000),ROW($A$4:$N$1000)),""),ROWS($A$4:A878)),COLUMNS($A$1:A875)),"")</f>
        <v/>
      </c>
      <c r="AV878" s="4" t="str">
        <f>IFERROR(VLOOKUP(AU878,$A:$N,13,0),"")</f>
        <v/>
      </c>
      <c r="AW878" s="4" t="str">
        <f ca="1"/>
        <v/>
      </c>
      <c r="AX878" s="4" t="str">
        <f ca="1"/>
        <v/>
      </c>
      <c r="AY878" s="4" t="str">
        <f ca="1">IFERROR(VLOOKUP(AW878,$A:$C,4,0),"")</f>
        <v/>
      </c>
    </row>
    <row r="879" spans="1:5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 s="20"/>
      <c r="Q879" s="4" t="str" cm="1">
        <f t="array" ref="Q879">IFERROR(INDEX($A$4:$N$1000,SMALL(IF((INDEX(MID($A$4:$N$1000,1,2),,11)&lt;&gt;"NN")*(INDEX($A$4:$N$1000,,13)&gt;=100)*(INDEX($A$4:$N$1000,,13)&lt;&gt;""),MATCH(ROW($A$4:$N$1000),ROW($A$4:$N$1000)),""),ROWS($A$4:A879)),COLUMNS($A$1:A876)),"")</f>
        <v/>
      </c>
      <c r="R879" s="4" t="str">
        <f>IFERROR(VLOOKUP(Q879,$A:$N,13,0),"")</f>
        <v/>
      </c>
      <c r="S879" s="4" t="str">
        <f ca="1"/>
        <v/>
      </c>
      <c r="T879" s="4" t="str">
        <f ca="1"/>
        <v/>
      </c>
      <c r="U879" s="4" t="str">
        <f t="shared" ca="1" si="71"/>
        <v/>
      </c>
      <c r="X879" s="4" t="str">
        <f>IFERROR(VLOOKUP(V879,$A:$C,4,0),"")</f>
        <v/>
      </c>
      <c r="AA879" s="4" t="str">
        <f t="shared" si="72"/>
        <v/>
      </c>
      <c r="AB879" s="8" t="str" cm="1">
        <f t="array" ref="AB879">IFERROR(INDEX($A$4:$N$1000,SMALL(IF((INDEX(MID($A$4:$N$1000,1,2),,11)&lt;&gt;"NN")*(INDEX($A$4:$N$1000,,13)&gt;=50)*(INDEX($A$4:$N$1000,,13)&lt;100)*(INDEX($A$4:$N$1000,,13)&lt;&gt;""),MATCH(ROW($A$4:$N$1000),ROW($A$4:$N$1000)),""),ROWS($A$4:A879)),COLUMNS($A$1:A876)),"")</f>
        <v/>
      </c>
      <c r="AC879" s="4" t="str">
        <f>IFERROR(VLOOKUP(AB879,$A:$N,13,0),"")</f>
        <v/>
      </c>
      <c r="AD879" s="4" t="str">
        <f ca="1"/>
        <v/>
      </c>
      <c r="AE879" s="4" t="str">
        <f ca="1"/>
        <v/>
      </c>
      <c r="AF879" s="4" t="str">
        <f t="shared" ca="1" si="73"/>
        <v/>
      </c>
      <c r="AI879" s="4" t="str">
        <f>IFERROR(VLOOKUP(AG879,$A:$C,4,0),"")</f>
        <v/>
      </c>
      <c r="AL879" s="4" t="str">
        <f>IFERROR(VLOOKUP(AJ879,$A:$C,4,0),"")</f>
        <v/>
      </c>
      <c r="AM879" s="8" t="str" cm="1">
        <f t="array" ref="AM879">IFERROR(INDEX($A$4:$N$1000,SMALL(IF((INDEX(MID($A$4:$N$1000,1,2),,11)&lt;&gt;"NN")*(INDEX($A$4:$N$1000,,13)&gt;=0)*(INDEX($A$4:$N$1000,,13)&lt;50)*(INDEX($A$4:$N$1000,,13)&lt;&gt;""),MATCH(ROW($A$4:$N$1000),ROW($A$4:$N$1000)),""),ROWS($A$4:A879)),COLUMNS($A$1:A876)),"")</f>
        <v/>
      </c>
      <c r="AN879" s="4" t="str">
        <f>IFERROR(VLOOKUP(AM879,$A:$N,13,0),"")</f>
        <v/>
      </c>
      <c r="AO879" s="4" t="str">
        <f ca="1"/>
        <v/>
      </c>
      <c r="AP879" s="4" t="str">
        <f ca="1"/>
        <v/>
      </c>
      <c r="AQ879" s="4" t="str">
        <f t="shared" ca="1" si="74"/>
        <v/>
      </c>
      <c r="AT879" s="4" t="str">
        <f>IFERROR(VLOOKUP(AR879,$A:$C,4,0),"")</f>
        <v/>
      </c>
      <c r="AU879" s="8" t="str" cm="1">
        <f t="array" ref="AU879">IFERROR(INDEX($A$4:$N$1000,SMALL(IF((INDEX(MID($A$4:$N$1000,1,2),,11)="NN")*(INDEX($A$4:$N$1000,,13)&gt;=0)*(INDEX($A$4:$N$1000,,13)&lt;&gt;""),MATCH(ROW($A$4:$N$1000),ROW($A$4:$N$1000)),""),ROWS($A$4:A879)),COLUMNS($A$1:A876)),"")</f>
        <v/>
      </c>
      <c r="AV879" s="4" t="str">
        <f>IFERROR(VLOOKUP(AU879,$A:$N,13,0),"")</f>
        <v/>
      </c>
      <c r="AW879" s="4" t="str">
        <f ca="1"/>
        <v/>
      </c>
      <c r="AX879" s="4" t="str">
        <f ca="1"/>
        <v/>
      </c>
      <c r="AY879" s="4" t="str">
        <f ca="1">IFERROR(VLOOKUP(AW879,$A:$C,4,0),"")</f>
        <v/>
      </c>
    </row>
    <row r="880" spans="1:5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 s="20"/>
      <c r="Q880" s="4" t="str" cm="1">
        <f t="array" ref="Q880">IFERROR(INDEX($A$4:$N$1000,SMALL(IF((INDEX(MID($A$4:$N$1000,1,2),,11)&lt;&gt;"NN")*(INDEX($A$4:$N$1000,,13)&gt;=100)*(INDEX($A$4:$N$1000,,13)&lt;&gt;""),MATCH(ROW($A$4:$N$1000),ROW($A$4:$N$1000)),""),ROWS($A$4:A880)),COLUMNS($A$1:A877)),"")</f>
        <v/>
      </c>
      <c r="R880" s="4" t="str">
        <f>IFERROR(VLOOKUP(Q880,$A:$N,13,0),"")</f>
        <v/>
      </c>
      <c r="S880" s="4" t="str">
        <f ca="1"/>
        <v/>
      </c>
      <c r="T880" s="4" t="str">
        <f ca="1"/>
        <v/>
      </c>
      <c r="U880" s="4" t="str">
        <f t="shared" ca="1" si="71"/>
        <v/>
      </c>
      <c r="X880" s="4" t="str">
        <f>IFERROR(VLOOKUP(V880,$A:$C,4,0),"")</f>
        <v/>
      </c>
      <c r="AA880" s="4" t="str">
        <f t="shared" si="72"/>
        <v/>
      </c>
      <c r="AB880" s="8" t="str" cm="1">
        <f t="array" ref="AB880">IFERROR(INDEX($A$4:$N$1000,SMALL(IF((INDEX(MID($A$4:$N$1000,1,2),,11)&lt;&gt;"NN")*(INDEX($A$4:$N$1000,,13)&gt;=50)*(INDEX($A$4:$N$1000,,13)&lt;100)*(INDEX($A$4:$N$1000,,13)&lt;&gt;""),MATCH(ROW($A$4:$N$1000),ROW($A$4:$N$1000)),""),ROWS($A$4:A880)),COLUMNS($A$1:A877)),"")</f>
        <v/>
      </c>
      <c r="AC880" s="4" t="str">
        <f>IFERROR(VLOOKUP(AB880,$A:$N,13,0),"")</f>
        <v/>
      </c>
      <c r="AD880" s="4" t="str">
        <f ca="1"/>
        <v/>
      </c>
      <c r="AE880" s="4" t="str">
        <f ca="1"/>
        <v/>
      </c>
      <c r="AF880" s="4" t="str">
        <f t="shared" ca="1" si="73"/>
        <v/>
      </c>
      <c r="AI880" s="4" t="str">
        <f>IFERROR(VLOOKUP(AG880,$A:$C,4,0),"")</f>
        <v/>
      </c>
      <c r="AL880" s="4" t="str">
        <f>IFERROR(VLOOKUP(AJ880,$A:$C,4,0),"")</f>
        <v/>
      </c>
      <c r="AM880" s="8" t="str" cm="1">
        <f t="array" ref="AM880">IFERROR(INDEX($A$4:$N$1000,SMALL(IF((INDEX(MID($A$4:$N$1000,1,2),,11)&lt;&gt;"NN")*(INDEX($A$4:$N$1000,,13)&gt;=0)*(INDEX($A$4:$N$1000,,13)&lt;50)*(INDEX($A$4:$N$1000,,13)&lt;&gt;""),MATCH(ROW($A$4:$N$1000),ROW($A$4:$N$1000)),""),ROWS($A$4:A880)),COLUMNS($A$1:A877)),"")</f>
        <v/>
      </c>
      <c r="AN880" s="4" t="str">
        <f>IFERROR(VLOOKUP(AM880,$A:$N,13,0),"")</f>
        <v/>
      </c>
      <c r="AO880" s="4" t="str">
        <f ca="1"/>
        <v/>
      </c>
      <c r="AP880" s="4" t="str">
        <f ca="1"/>
        <v/>
      </c>
      <c r="AQ880" s="4" t="str">
        <f t="shared" ca="1" si="74"/>
        <v/>
      </c>
      <c r="AT880" s="4" t="str">
        <f>IFERROR(VLOOKUP(AR880,$A:$C,4,0),"")</f>
        <v/>
      </c>
      <c r="AU880" s="8" t="str" cm="1">
        <f t="array" ref="AU880">IFERROR(INDEX($A$4:$N$1000,SMALL(IF((INDEX(MID($A$4:$N$1000,1,2),,11)="NN")*(INDEX($A$4:$N$1000,,13)&gt;=0)*(INDEX($A$4:$N$1000,,13)&lt;&gt;""),MATCH(ROW($A$4:$N$1000),ROW($A$4:$N$1000)),""),ROWS($A$4:A880)),COLUMNS($A$1:A877)),"")</f>
        <v/>
      </c>
      <c r="AV880" s="4" t="str">
        <f>IFERROR(VLOOKUP(AU880,$A:$N,13,0),"")</f>
        <v/>
      </c>
      <c r="AW880" s="4" t="str">
        <f ca="1"/>
        <v/>
      </c>
      <c r="AX880" s="4" t="str">
        <f ca="1"/>
        <v/>
      </c>
      <c r="AY880" s="4" t="str">
        <f ca="1">IFERROR(VLOOKUP(AW880,$A:$C,4,0),"")</f>
        <v/>
      </c>
    </row>
    <row r="881" spans="1:5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 s="20"/>
      <c r="Q881" s="4" t="str" cm="1">
        <f t="array" ref="Q881">IFERROR(INDEX($A$4:$N$1000,SMALL(IF((INDEX(MID($A$4:$N$1000,1,2),,11)&lt;&gt;"NN")*(INDEX($A$4:$N$1000,,13)&gt;=100)*(INDEX($A$4:$N$1000,,13)&lt;&gt;""),MATCH(ROW($A$4:$N$1000),ROW($A$4:$N$1000)),""),ROWS($A$4:A881)),COLUMNS($A$1:A878)),"")</f>
        <v/>
      </c>
      <c r="R881" s="4" t="str">
        <f>IFERROR(VLOOKUP(Q881,$A:$N,13,0),"")</f>
        <v/>
      </c>
      <c r="S881" s="4" t="str">
        <f ca="1"/>
        <v/>
      </c>
      <c r="T881" s="4" t="str">
        <f ca="1"/>
        <v/>
      </c>
      <c r="U881" s="4" t="str">
        <f t="shared" ca="1" si="71"/>
        <v/>
      </c>
      <c r="X881" s="4" t="str">
        <f>IFERROR(VLOOKUP(V881,$A:$C,4,0),"")</f>
        <v/>
      </c>
      <c r="AA881" s="4" t="str">
        <f t="shared" si="72"/>
        <v/>
      </c>
      <c r="AB881" s="8" t="str" cm="1">
        <f t="array" ref="AB881">IFERROR(INDEX($A$4:$N$1000,SMALL(IF((INDEX(MID($A$4:$N$1000,1,2),,11)&lt;&gt;"NN")*(INDEX($A$4:$N$1000,,13)&gt;=50)*(INDEX($A$4:$N$1000,,13)&lt;100)*(INDEX($A$4:$N$1000,,13)&lt;&gt;""),MATCH(ROW($A$4:$N$1000),ROW($A$4:$N$1000)),""),ROWS($A$4:A881)),COLUMNS($A$1:A878)),"")</f>
        <v/>
      </c>
      <c r="AC881" s="4" t="str">
        <f>IFERROR(VLOOKUP(AB881,$A:$N,13,0),"")</f>
        <v/>
      </c>
      <c r="AD881" s="4" t="str">
        <f ca="1"/>
        <v/>
      </c>
      <c r="AE881" s="4" t="str">
        <f ca="1"/>
        <v/>
      </c>
      <c r="AF881" s="4" t="str">
        <f t="shared" ca="1" si="73"/>
        <v/>
      </c>
      <c r="AI881" s="4" t="str">
        <f>IFERROR(VLOOKUP(AG881,$A:$C,4,0),"")</f>
        <v/>
      </c>
      <c r="AL881" s="4" t="str">
        <f>IFERROR(VLOOKUP(AJ881,$A:$C,4,0),"")</f>
        <v/>
      </c>
      <c r="AM881" s="8" t="str" cm="1">
        <f t="array" ref="AM881">IFERROR(INDEX($A$4:$N$1000,SMALL(IF((INDEX(MID($A$4:$N$1000,1,2),,11)&lt;&gt;"NN")*(INDEX($A$4:$N$1000,,13)&gt;=0)*(INDEX($A$4:$N$1000,,13)&lt;50)*(INDEX($A$4:$N$1000,,13)&lt;&gt;""),MATCH(ROW($A$4:$N$1000),ROW($A$4:$N$1000)),""),ROWS($A$4:A881)),COLUMNS($A$1:A878)),"")</f>
        <v/>
      </c>
      <c r="AN881" s="4" t="str">
        <f>IFERROR(VLOOKUP(AM881,$A:$N,13,0),"")</f>
        <v/>
      </c>
      <c r="AO881" s="4" t="str">
        <f ca="1"/>
        <v/>
      </c>
      <c r="AP881" s="4" t="str">
        <f ca="1"/>
        <v/>
      </c>
      <c r="AQ881" s="4" t="str">
        <f t="shared" ca="1" si="74"/>
        <v/>
      </c>
      <c r="AT881" s="4" t="str">
        <f>IFERROR(VLOOKUP(AR881,$A:$C,4,0),"")</f>
        <v/>
      </c>
      <c r="AU881" s="8" t="str" cm="1">
        <f t="array" ref="AU881">IFERROR(INDEX($A$4:$N$1000,SMALL(IF((INDEX(MID($A$4:$N$1000,1,2),,11)="NN")*(INDEX($A$4:$N$1000,,13)&gt;=0)*(INDEX($A$4:$N$1000,,13)&lt;&gt;""),MATCH(ROW($A$4:$N$1000),ROW($A$4:$N$1000)),""),ROWS($A$4:A881)),COLUMNS($A$1:A878)),"")</f>
        <v/>
      </c>
      <c r="AV881" s="4" t="str">
        <f>IFERROR(VLOOKUP(AU881,$A:$N,13,0),"")</f>
        <v/>
      </c>
      <c r="AW881" s="4" t="str">
        <f ca="1"/>
        <v/>
      </c>
      <c r="AX881" s="4" t="str">
        <f ca="1"/>
        <v/>
      </c>
      <c r="AY881" s="4" t="str">
        <f ca="1">IFERROR(VLOOKUP(AW881,$A:$C,4,0),"")</f>
        <v/>
      </c>
    </row>
    <row r="882" spans="1:5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 s="20"/>
      <c r="Q882" s="4" t="str" cm="1">
        <f t="array" ref="Q882">IFERROR(INDEX($A$4:$N$1000,SMALL(IF((INDEX(MID($A$4:$N$1000,1,2),,11)&lt;&gt;"NN")*(INDEX($A$4:$N$1000,,13)&gt;=100)*(INDEX($A$4:$N$1000,,13)&lt;&gt;""),MATCH(ROW($A$4:$N$1000),ROW($A$4:$N$1000)),""),ROWS($A$4:A882)),COLUMNS($A$1:A879)),"")</f>
        <v/>
      </c>
      <c r="R882" s="4" t="str">
        <f>IFERROR(VLOOKUP(Q882,$A:$N,13,0),"")</f>
        <v/>
      </c>
      <c r="S882" s="4" t="str">
        <f ca="1"/>
        <v/>
      </c>
      <c r="T882" s="4" t="str">
        <f ca="1"/>
        <v/>
      </c>
      <c r="U882" s="4" t="str">
        <f t="shared" ca="1" si="71"/>
        <v/>
      </c>
      <c r="X882" s="4" t="str">
        <f>IFERROR(VLOOKUP(V882,$A:$C,4,0),"")</f>
        <v/>
      </c>
      <c r="AA882" s="4" t="str">
        <f t="shared" si="72"/>
        <v/>
      </c>
      <c r="AB882" s="8" t="str" cm="1">
        <f t="array" ref="AB882">IFERROR(INDEX($A$4:$N$1000,SMALL(IF((INDEX(MID($A$4:$N$1000,1,2),,11)&lt;&gt;"NN")*(INDEX($A$4:$N$1000,,13)&gt;=50)*(INDEX($A$4:$N$1000,,13)&lt;100)*(INDEX($A$4:$N$1000,,13)&lt;&gt;""),MATCH(ROW($A$4:$N$1000),ROW($A$4:$N$1000)),""),ROWS($A$4:A882)),COLUMNS($A$1:A879)),"")</f>
        <v/>
      </c>
      <c r="AC882" s="4" t="str">
        <f>IFERROR(VLOOKUP(AB882,$A:$N,13,0),"")</f>
        <v/>
      </c>
      <c r="AD882" s="4" t="str">
        <f ca="1"/>
        <v/>
      </c>
      <c r="AE882" s="4" t="str">
        <f ca="1"/>
        <v/>
      </c>
      <c r="AF882" s="4" t="str">
        <f t="shared" ca="1" si="73"/>
        <v/>
      </c>
      <c r="AI882" s="4" t="str">
        <f>IFERROR(VLOOKUP(AG882,$A:$C,4,0),"")</f>
        <v/>
      </c>
      <c r="AL882" s="4" t="str">
        <f>IFERROR(VLOOKUP(AJ882,$A:$C,4,0),"")</f>
        <v/>
      </c>
      <c r="AM882" s="8" t="str" cm="1">
        <f t="array" ref="AM882">IFERROR(INDEX($A$4:$N$1000,SMALL(IF((INDEX(MID($A$4:$N$1000,1,2),,11)&lt;&gt;"NN")*(INDEX($A$4:$N$1000,,13)&gt;=0)*(INDEX($A$4:$N$1000,,13)&lt;50)*(INDEX($A$4:$N$1000,,13)&lt;&gt;""),MATCH(ROW($A$4:$N$1000),ROW($A$4:$N$1000)),""),ROWS($A$4:A882)),COLUMNS($A$1:A879)),"")</f>
        <v/>
      </c>
      <c r="AN882" s="4" t="str">
        <f>IFERROR(VLOOKUP(AM882,$A:$N,13,0),"")</f>
        <v/>
      </c>
      <c r="AO882" s="4" t="str">
        <f ca="1"/>
        <v/>
      </c>
      <c r="AP882" s="4" t="str">
        <f ca="1"/>
        <v/>
      </c>
      <c r="AQ882" s="4" t="str">
        <f t="shared" ca="1" si="74"/>
        <v/>
      </c>
      <c r="AT882" s="4" t="str">
        <f>IFERROR(VLOOKUP(AR882,$A:$C,4,0),"")</f>
        <v/>
      </c>
      <c r="AU882" s="8" t="str" cm="1">
        <f t="array" ref="AU882">IFERROR(INDEX($A$4:$N$1000,SMALL(IF((INDEX(MID($A$4:$N$1000,1,2),,11)="NN")*(INDEX($A$4:$N$1000,,13)&gt;=0)*(INDEX($A$4:$N$1000,,13)&lt;&gt;""),MATCH(ROW($A$4:$N$1000),ROW($A$4:$N$1000)),""),ROWS($A$4:A882)),COLUMNS($A$1:A879)),"")</f>
        <v/>
      </c>
      <c r="AV882" s="4" t="str">
        <f>IFERROR(VLOOKUP(AU882,$A:$N,13,0),"")</f>
        <v/>
      </c>
      <c r="AW882" s="4" t="str">
        <f ca="1"/>
        <v/>
      </c>
      <c r="AX882" s="4" t="str">
        <f ca="1"/>
        <v/>
      </c>
      <c r="AY882" s="4" t="str">
        <f ca="1">IFERROR(VLOOKUP(AW882,$A:$C,4,0),"")</f>
        <v/>
      </c>
    </row>
    <row r="883" spans="1:5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 s="20"/>
      <c r="Q883" s="4" t="str" cm="1">
        <f t="array" ref="Q883">IFERROR(INDEX($A$4:$N$1000,SMALL(IF((INDEX(MID($A$4:$N$1000,1,2),,11)&lt;&gt;"NN")*(INDEX($A$4:$N$1000,,13)&gt;=100)*(INDEX($A$4:$N$1000,,13)&lt;&gt;""),MATCH(ROW($A$4:$N$1000),ROW($A$4:$N$1000)),""),ROWS($A$4:A883)),COLUMNS($A$1:A880)),"")</f>
        <v/>
      </c>
      <c r="R883" s="4" t="str">
        <f>IFERROR(VLOOKUP(Q883,$A:$N,13,0),"")</f>
        <v/>
      </c>
      <c r="S883" s="4" t="str">
        <f ca="1"/>
        <v/>
      </c>
      <c r="T883" s="4" t="str">
        <f ca="1"/>
        <v/>
      </c>
      <c r="U883" s="4" t="str">
        <f t="shared" ca="1" si="71"/>
        <v/>
      </c>
      <c r="X883" s="4" t="str">
        <f>IFERROR(VLOOKUP(V883,$A:$C,4,0),"")</f>
        <v/>
      </c>
      <c r="AA883" s="4" t="str">
        <f t="shared" si="72"/>
        <v/>
      </c>
      <c r="AB883" s="8" t="str" cm="1">
        <f t="array" ref="AB883">IFERROR(INDEX($A$4:$N$1000,SMALL(IF((INDEX(MID($A$4:$N$1000,1,2),,11)&lt;&gt;"NN")*(INDEX($A$4:$N$1000,,13)&gt;=50)*(INDEX($A$4:$N$1000,,13)&lt;100)*(INDEX($A$4:$N$1000,,13)&lt;&gt;""),MATCH(ROW($A$4:$N$1000),ROW($A$4:$N$1000)),""),ROWS($A$4:A883)),COLUMNS($A$1:A880)),"")</f>
        <v/>
      </c>
      <c r="AC883" s="4" t="str">
        <f>IFERROR(VLOOKUP(AB883,$A:$N,13,0),"")</f>
        <v/>
      </c>
      <c r="AD883" s="4" t="str">
        <f ca="1"/>
        <v/>
      </c>
      <c r="AE883" s="4" t="str">
        <f ca="1"/>
        <v/>
      </c>
      <c r="AF883" s="4" t="str">
        <f t="shared" ca="1" si="73"/>
        <v/>
      </c>
      <c r="AI883" s="4" t="str">
        <f>IFERROR(VLOOKUP(AG883,$A:$C,4,0),"")</f>
        <v/>
      </c>
      <c r="AL883" s="4" t="str">
        <f>IFERROR(VLOOKUP(AJ883,$A:$C,4,0),"")</f>
        <v/>
      </c>
      <c r="AM883" s="8" t="str" cm="1">
        <f t="array" ref="AM883">IFERROR(INDEX($A$4:$N$1000,SMALL(IF((INDEX(MID($A$4:$N$1000,1,2),,11)&lt;&gt;"NN")*(INDEX($A$4:$N$1000,,13)&gt;=0)*(INDEX($A$4:$N$1000,,13)&lt;50)*(INDEX($A$4:$N$1000,,13)&lt;&gt;""),MATCH(ROW($A$4:$N$1000),ROW($A$4:$N$1000)),""),ROWS($A$4:A883)),COLUMNS($A$1:A880)),"")</f>
        <v/>
      </c>
      <c r="AN883" s="4" t="str">
        <f>IFERROR(VLOOKUP(AM883,$A:$N,13,0),"")</f>
        <v/>
      </c>
      <c r="AO883" s="4" t="str">
        <f ca="1"/>
        <v/>
      </c>
      <c r="AP883" s="4" t="str">
        <f ca="1"/>
        <v/>
      </c>
      <c r="AQ883" s="4" t="str">
        <f t="shared" ca="1" si="74"/>
        <v/>
      </c>
      <c r="AT883" s="4" t="str">
        <f>IFERROR(VLOOKUP(AR883,$A:$C,4,0),"")</f>
        <v/>
      </c>
      <c r="AU883" s="8" t="str" cm="1">
        <f t="array" ref="AU883">IFERROR(INDEX($A$4:$N$1000,SMALL(IF((INDEX(MID($A$4:$N$1000,1,2),,11)="NN")*(INDEX($A$4:$N$1000,,13)&gt;=0)*(INDEX($A$4:$N$1000,,13)&lt;&gt;""),MATCH(ROW($A$4:$N$1000),ROW($A$4:$N$1000)),""),ROWS($A$4:A883)),COLUMNS($A$1:A880)),"")</f>
        <v/>
      </c>
      <c r="AV883" s="4" t="str">
        <f>IFERROR(VLOOKUP(AU883,$A:$N,13,0),"")</f>
        <v/>
      </c>
      <c r="AW883" s="4" t="str">
        <f ca="1"/>
        <v/>
      </c>
      <c r="AX883" s="4" t="str">
        <f ca="1"/>
        <v/>
      </c>
      <c r="AY883" s="4" t="str">
        <f ca="1">IFERROR(VLOOKUP(AW883,$A:$C,4,0),"")</f>
        <v/>
      </c>
    </row>
    <row r="884" spans="1:5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 s="20"/>
      <c r="Q884" s="4" t="str" cm="1">
        <f t="array" ref="Q884">IFERROR(INDEX($A$4:$N$1000,SMALL(IF((INDEX(MID($A$4:$N$1000,1,2),,11)&lt;&gt;"NN")*(INDEX($A$4:$N$1000,,13)&gt;=100)*(INDEX($A$4:$N$1000,,13)&lt;&gt;""),MATCH(ROW($A$4:$N$1000),ROW($A$4:$N$1000)),""),ROWS($A$4:A884)),COLUMNS($A$1:A881)),"")</f>
        <v/>
      </c>
      <c r="R884" s="4" t="str">
        <f>IFERROR(VLOOKUP(Q884,$A:$N,13,0),"")</f>
        <v/>
      </c>
      <c r="S884" s="4" t="str">
        <f ca="1"/>
        <v/>
      </c>
      <c r="T884" s="4" t="str">
        <f ca="1"/>
        <v/>
      </c>
      <c r="U884" s="4" t="str">
        <f t="shared" ca="1" si="71"/>
        <v/>
      </c>
      <c r="X884" s="4" t="str">
        <f>IFERROR(VLOOKUP(V884,$A:$C,4,0),"")</f>
        <v/>
      </c>
      <c r="AA884" s="4" t="str">
        <f t="shared" si="72"/>
        <v/>
      </c>
      <c r="AB884" s="8" t="str" cm="1">
        <f t="array" ref="AB884">IFERROR(INDEX($A$4:$N$1000,SMALL(IF((INDEX(MID($A$4:$N$1000,1,2),,11)&lt;&gt;"NN")*(INDEX($A$4:$N$1000,,13)&gt;=50)*(INDEX($A$4:$N$1000,,13)&lt;100)*(INDEX($A$4:$N$1000,,13)&lt;&gt;""),MATCH(ROW($A$4:$N$1000),ROW($A$4:$N$1000)),""),ROWS($A$4:A884)),COLUMNS($A$1:A881)),"")</f>
        <v/>
      </c>
      <c r="AC884" s="4" t="str">
        <f>IFERROR(VLOOKUP(AB884,$A:$N,13,0),"")</f>
        <v/>
      </c>
      <c r="AD884" s="4" t="str">
        <f ca="1"/>
        <v/>
      </c>
      <c r="AE884" s="4" t="str">
        <f ca="1"/>
        <v/>
      </c>
      <c r="AF884" s="4" t="str">
        <f t="shared" ca="1" si="73"/>
        <v/>
      </c>
      <c r="AI884" s="4" t="str">
        <f>IFERROR(VLOOKUP(AG884,$A:$C,4,0),"")</f>
        <v/>
      </c>
      <c r="AL884" s="4" t="str">
        <f>IFERROR(VLOOKUP(AJ884,$A:$C,4,0),"")</f>
        <v/>
      </c>
      <c r="AM884" s="8" t="str" cm="1">
        <f t="array" ref="AM884">IFERROR(INDEX($A$4:$N$1000,SMALL(IF((INDEX(MID($A$4:$N$1000,1,2),,11)&lt;&gt;"NN")*(INDEX($A$4:$N$1000,,13)&gt;=0)*(INDEX($A$4:$N$1000,,13)&lt;50)*(INDEX($A$4:$N$1000,,13)&lt;&gt;""),MATCH(ROW($A$4:$N$1000),ROW($A$4:$N$1000)),""),ROWS($A$4:A884)),COLUMNS($A$1:A881)),"")</f>
        <v/>
      </c>
      <c r="AN884" s="4" t="str">
        <f>IFERROR(VLOOKUP(AM884,$A:$N,13,0),"")</f>
        <v/>
      </c>
      <c r="AO884" s="4" t="str">
        <f ca="1"/>
        <v/>
      </c>
      <c r="AP884" s="4" t="str">
        <f ca="1"/>
        <v/>
      </c>
      <c r="AQ884" s="4" t="str">
        <f t="shared" ca="1" si="74"/>
        <v/>
      </c>
      <c r="AT884" s="4" t="str">
        <f>IFERROR(VLOOKUP(AR884,$A:$C,4,0),"")</f>
        <v/>
      </c>
      <c r="AU884" s="8" t="str" cm="1">
        <f t="array" ref="AU884">IFERROR(INDEX($A$4:$N$1000,SMALL(IF((INDEX(MID($A$4:$N$1000,1,2),,11)="NN")*(INDEX($A$4:$N$1000,,13)&gt;=0)*(INDEX($A$4:$N$1000,,13)&lt;&gt;""),MATCH(ROW($A$4:$N$1000),ROW($A$4:$N$1000)),""),ROWS($A$4:A884)),COLUMNS($A$1:A881)),"")</f>
        <v/>
      </c>
      <c r="AV884" s="4" t="str">
        <f>IFERROR(VLOOKUP(AU884,$A:$N,13,0),"")</f>
        <v/>
      </c>
      <c r="AW884" s="4" t="str">
        <f ca="1"/>
        <v/>
      </c>
      <c r="AX884" s="4" t="str">
        <f ca="1"/>
        <v/>
      </c>
      <c r="AY884" s="4" t="str">
        <f ca="1">IFERROR(VLOOKUP(AW884,$A:$C,4,0),"")</f>
        <v/>
      </c>
    </row>
    <row r="885" spans="1:5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 s="20"/>
      <c r="Q885" s="4" t="str" cm="1">
        <f t="array" ref="Q885">IFERROR(INDEX($A$4:$N$1000,SMALL(IF((INDEX(MID($A$4:$N$1000,1,2),,11)&lt;&gt;"NN")*(INDEX($A$4:$N$1000,,13)&gt;=100)*(INDEX($A$4:$N$1000,,13)&lt;&gt;""),MATCH(ROW($A$4:$N$1000),ROW($A$4:$N$1000)),""),ROWS($A$4:A885)),COLUMNS($A$1:A882)),"")</f>
        <v/>
      </c>
      <c r="R885" s="4" t="str">
        <f>IFERROR(VLOOKUP(Q885,$A:$N,13,0),"")</f>
        <v/>
      </c>
      <c r="S885" s="4" t="str">
        <f ca="1"/>
        <v/>
      </c>
      <c r="T885" s="4" t="str">
        <f ca="1"/>
        <v/>
      </c>
      <c r="U885" s="4" t="str">
        <f t="shared" ca="1" si="71"/>
        <v/>
      </c>
      <c r="X885" s="4" t="str">
        <f>IFERROR(VLOOKUP(V885,$A:$C,4,0),"")</f>
        <v/>
      </c>
      <c r="AA885" s="4" t="str">
        <f t="shared" si="72"/>
        <v/>
      </c>
      <c r="AB885" s="8" t="str" cm="1">
        <f t="array" ref="AB885">IFERROR(INDEX($A$4:$N$1000,SMALL(IF((INDEX(MID($A$4:$N$1000,1,2),,11)&lt;&gt;"NN")*(INDEX($A$4:$N$1000,,13)&gt;=50)*(INDEX($A$4:$N$1000,,13)&lt;100)*(INDEX($A$4:$N$1000,,13)&lt;&gt;""),MATCH(ROW($A$4:$N$1000),ROW($A$4:$N$1000)),""),ROWS($A$4:A885)),COLUMNS($A$1:A882)),"")</f>
        <v/>
      </c>
      <c r="AC885" s="4" t="str">
        <f>IFERROR(VLOOKUP(AB885,$A:$N,13,0),"")</f>
        <v/>
      </c>
      <c r="AD885" s="4" t="str">
        <f ca="1"/>
        <v/>
      </c>
      <c r="AE885" s="4" t="str">
        <f ca="1"/>
        <v/>
      </c>
      <c r="AF885" s="4" t="str">
        <f t="shared" ca="1" si="73"/>
        <v/>
      </c>
      <c r="AI885" s="4" t="str">
        <f>IFERROR(VLOOKUP(AG885,$A:$C,4,0),"")</f>
        <v/>
      </c>
      <c r="AL885" s="4" t="str">
        <f>IFERROR(VLOOKUP(AJ885,$A:$C,4,0),"")</f>
        <v/>
      </c>
      <c r="AM885" s="8" t="str" cm="1">
        <f t="array" ref="AM885">IFERROR(INDEX($A$4:$N$1000,SMALL(IF((INDEX(MID($A$4:$N$1000,1,2),,11)&lt;&gt;"NN")*(INDEX($A$4:$N$1000,,13)&gt;=0)*(INDEX($A$4:$N$1000,,13)&lt;50)*(INDEX($A$4:$N$1000,,13)&lt;&gt;""),MATCH(ROW($A$4:$N$1000),ROW($A$4:$N$1000)),""),ROWS($A$4:A885)),COLUMNS($A$1:A882)),"")</f>
        <v/>
      </c>
      <c r="AN885" s="4" t="str">
        <f>IFERROR(VLOOKUP(AM885,$A:$N,13,0),"")</f>
        <v/>
      </c>
      <c r="AO885" s="4" t="str">
        <f ca="1"/>
        <v/>
      </c>
      <c r="AP885" s="4" t="str">
        <f ca="1"/>
        <v/>
      </c>
      <c r="AQ885" s="4" t="str">
        <f t="shared" ca="1" si="74"/>
        <v/>
      </c>
      <c r="AT885" s="4" t="str">
        <f>IFERROR(VLOOKUP(AR885,$A:$C,4,0),"")</f>
        <v/>
      </c>
      <c r="AU885" s="8" t="str" cm="1">
        <f t="array" ref="AU885">IFERROR(INDEX($A$4:$N$1000,SMALL(IF((INDEX(MID($A$4:$N$1000,1,2),,11)="NN")*(INDEX($A$4:$N$1000,,13)&gt;=0)*(INDEX($A$4:$N$1000,,13)&lt;&gt;""),MATCH(ROW($A$4:$N$1000),ROW($A$4:$N$1000)),""),ROWS($A$4:A885)),COLUMNS($A$1:A882)),"")</f>
        <v/>
      </c>
      <c r="AV885" s="4" t="str">
        <f>IFERROR(VLOOKUP(AU885,$A:$N,13,0),"")</f>
        <v/>
      </c>
      <c r="AW885" s="4" t="str">
        <f ca="1"/>
        <v/>
      </c>
      <c r="AX885" s="4" t="str">
        <f ca="1"/>
        <v/>
      </c>
      <c r="AY885" s="4" t="str">
        <f ca="1">IFERROR(VLOOKUP(AW885,$A:$C,4,0),"")</f>
        <v/>
      </c>
    </row>
    <row r="886" spans="1:5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 s="20"/>
      <c r="Q886" s="4" t="str" cm="1">
        <f t="array" ref="Q886">IFERROR(INDEX($A$4:$N$1000,SMALL(IF((INDEX(MID($A$4:$N$1000,1,2),,11)&lt;&gt;"NN")*(INDEX($A$4:$N$1000,,13)&gt;=100)*(INDEX($A$4:$N$1000,,13)&lt;&gt;""),MATCH(ROW($A$4:$N$1000),ROW($A$4:$N$1000)),""),ROWS($A$4:A886)),COLUMNS($A$1:A883)),"")</f>
        <v/>
      </c>
      <c r="R886" s="4" t="str">
        <f>IFERROR(VLOOKUP(Q886,$A:$N,13,0),"")</f>
        <v/>
      </c>
      <c r="S886" s="4" t="str">
        <f ca="1"/>
        <v/>
      </c>
      <c r="T886" s="4" t="str">
        <f ca="1"/>
        <v/>
      </c>
      <c r="U886" s="4" t="str">
        <f t="shared" ca="1" si="71"/>
        <v/>
      </c>
      <c r="X886" s="4" t="str">
        <f>IFERROR(VLOOKUP(V886,$A:$C,4,0),"")</f>
        <v/>
      </c>
      <c r="AA886" s="4" t="str">
        <f t="shared" si="72"/>
        <v/>
      </c>
      <c r="AB886" s="8" t="str" cm="1">
        <f t="array" ref="AB886">IFERROR(INDEX($A$4:$N$1000,SMALL(IF((INDEX(MID($A$4:$N$1000,1,2),,11)&lt;&gt;"NN")*(INDEX($A$4:$N$1000,,13)&gt;=50)*(INDEX($A$4:$N$1000,,13)&lt;100)*(INDEX($A$4:$N$1000,,13)&lt;&gt;""),MATCH(ROW($A$4:$N$1000),ROW($A$4:$N$1000)),""),ROWS($A$4:A886)),COLUMNS($A$1:A883)),"")</f>
        <v/>
      </c>
      <c r="AC886" s="4" t="str">
        <f>IFERROR(VLOOKUP(AB886,$A:$N,13,0),"")</f>
        <v/>
      </c>
      <c r="AD886" s="4" t="str">
        <f ca="1"/>
        <v/>
      </c>
      <c r="AE886" s="4" t="str">
        <f ca="1"/>
        <v/>
      </c>
      <c r="AF886" s="4" t="str">
        <f t="shared" ca="1" si="73"/>
        <v/>
      </c>
      <c r="AI886" s="4" t="str">
        <f>IFERROR(VLOOKUP(AG886,$A:$C,4,0),"")</f>
        <v/>
      </c>
      <c r="AL886" s="4" t="str">
        <f>IFERROR(VLOOKUP(AJ886,$A:$C,4,0),"")</f>
        <v/>
      </c>
      <c r="AM886" s="8" t="str" cm="1">
        <f t="array" ref="AM886">IFERROR(INDEX($A$4:$N$1000,SMALL(IF((INDEX(MID($A$4:$N$1000,1,2),,11)&lt;&gt;"NN")*(INDEX($A$4:$N$1000,,13)&gt;=0)*(INDEX($A$4:$N$1000,,13)&lt;50)*(INDEX($A$4:$N$1000,,13)&lt;&gt;""),MATCH(ROW($A$4:$N$1000),ROW($A$4:$N$1000)),""),ROWS($A$4:A886)),COLUMNS($A$1:A883)),"")</f>
        <v/>
      </c>
      <c r="AN886" s="4" t="str">
        <f>IFERROR(VLOOKUP(AM886,$A:$N,13,0),"")</f>
        <v/>
      </c>
      <c r="AO886" s="4" t="str">
        <f ca="1"/>
        <v/>
      </c>
      <c r="AP886" s="4" t="str">
        <f ca="1"/>
        <v/>
      </c>
      <c r="AQ886" s="4" t="str">
        <f t="shared" ca="1" si="74"/>
        <v/>
      </c>
      <c r="AT886" s="4" t="str">
        <f>IFERROR(VLOOKUP(AR886,$A:$C,4,0),"")</f>
        <v/>
      </c>
      <c r="AU886" s="8" t="str" cm="1">
        <f t="array" ref="AU886">IFERROR(INDEX($A$4:$N$1000,SMALL(IF((INDEX(MID($A$4:$N$1000,1,2),,11)="NN")*(INDEX($A$4:$N$1000,,13)&gt;=0)*(INDEX($A$4:$N$1000,,13)&lt;&gt;""),MATCH(ROW($A$4:$N$1000),ROW($A$4:$N$1000)),""),ROWS($A$4:A886)),COLUMNS($A$1:A883)),"")</f>
        <v/>
      </c>
      <c r="AV886" s="4" t="str">
        <f>IFERROR(VLOOKUP(AU886,$A:$N,13,0),"")</f>
        <v/>
      </c>
      <c r="AW886" s="4" t="str">
        <f ca="1"/>
        <v/>
      </c>
      <c r="AX886" s="4" t="str">
        <f ca="1"/>
        <v/>
      </c>
      <c r="AY886" s="4" t="str">
        <f ca="1">IFERROR(VLOOKUP(AW886,$A:$C,4,0),"")</f>
        <v/>
      </c>
    </row>
    <row r="887" spans="1:5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 s="20"/>
      <c r="Q887" s="4" t="str" cm="1">
        <f t="array" ref="Q887">IFERROR(INDEX($A$4:$N$1000,SMALL(IF((INDEX(MID($A$4:$N$1000,1,2),,11)&lt;&gt;"NN")*(INDEX($A$4:$N$1000,,13)&gt;=100)*(INDEX($A$4:$N$1000,,13)&lt;&gt;""),MATCH(ROW($A$4:$N$1000),ROW($A$4:$N$1000)),""),ROWS($A$4:A887)),COLUMNS($A$1:A884)),"")</f>
        <v/>
      </c>
      <c r="R887" s="4" t="str">
        <f>IFERROR(VLOOKUP(Q887,$A:$N,13,0),"")</f>
        <v/>
      </c>
      <c r="S887" s="4" t="str">
        <f ca="1"/>
        <v/>
      </c>
      <c r="T887" s="4" t="str">
        <f ca="1"/>
        <v/>
      </c>
      <c r="U887" s="4" t="str">
        <f t="shared" ca="1" si="71"/>
        <v/>
      </c>
      <c r="X887" s="4" t="str">
        <f>IFERROR(VLOOKUP(V887,$A:$C,4,0),"")</f>
        <v/>
      </c>
      <c r="AA887" s="4" t="str">
        <f t="shared" si="72"/>
        <v/>
      </c>
      <c r="AB887" s="8" t="str" cm="1">
        <f t="array" ref="AB887">IFERROR(INDEX($A$4:$N$1000,SMALL(IF((INDEX(MID($A$4:$N$1000,1,2),,11)&lt;&gt;"NN")*(INDEX($A$4:$N$1000,,13)&gt;=50)*(INDEX($A$4:$N$1000,,13)&lt;100)*(INDEX($A$4:$N$1000,,13)&lt;&gt;""),MATCH(ROW($A$4:$N$1000),ROW($A$4:$N$1000)),""),ROWS($A$4:A887)),COLUMNS($A$1:A884)),"")</f>
        <v/>
      </c>
      <c r="AC887" s="4" t="str">
        <f>IFERROR(VLOOKUP(AB887,$A:$N,13,0),"")</f>
        <v/>
      </c>
      <c r="AD887" s="4" t="str">
        <f ca="1"/>
        <v/>
      </c>
      <c r="AE887" s="4" t="str">
        <f ca="1"/>
        <v/>
      </c>
      <c r="AF887" s="4" t="str">
        <f t="shared" ca="1" si="73"/>
        <v/>
      </c>
      <c r="AI887" s="4" t="str">
        <f>IFERROR(VLOOKUP(AG887,$A:$C,4,0),"")</f>
        <v/>
      </c>
      <c r="AL887" s="4" t="str">
        <f>IFERROR(VLOOKUP(AJ887,$A:$C,4,0),"")</f>
        <v/>
      </c>
      <c r="AM887" s="8" t="str" cm="1">
        <f t="array" ref="AM887">IFERROR(INDEX($A$4:$N$1000,SMALL(IF((INDEX(MID($A$4:$N$1000,1,2),,11)&lt;&gt;"NN")*(INDEX($A$4:$N$1000,,13)&gt;=0)*(INDEX($A$4:$N$1000,,13)&lt;50)*(INDEX($A$4:$N$1000,,13)&lt;&gt;""),MATCH(ROW($A$4:$N$1000),ROW($A$4:$N$1000)),""),ROWS($A$4:A887)),COLUMNS($A$1:A884)),"")</f>
        <v/>
      </c>
      <c r="AN887" s="4" t="str">
        <f>IFERROR(VLOOKUP(AM887,$A:$N,13,0),"")</f>
        <v/>
      </c>
      <c r="AO887" s="4" t="str">
        <f ca="1"/>
        <v/>
      </c>
      <c r="AP887" s="4" t="str">
        <f ca="1"/>
        <v/>
      </c>
      <c r="AQ887" s="4" t="str">
        <f t="shared" ca="1" si="74"/>
        <v/>
      </c>
      <c r="AT887" s="4" t="str">
        <f>IFERROR(VLOOKUP(AR887,$A:$C,4,0),"")</f>
        <v/>
      </c>
      <c r="AU887" s="8" t="str" cm="1">
        <f t="array" ref="AU887">IFERROR(INDEX($A$4:$N$1000,SMALL(IF((INDEX(MID($A$4:$N$1000,1,2),,11)="NN")*(INDEX($A$4:$N$1000,,13)&gt;=0)*(INDEX($A$4:$N$1000,,13)&lt;&gt;""),MATCH(ROW($A$4:$N$1000),ROW($A$4:$N$1000)),""),ROWS($A$4:A887)),COLUMNS($A$1:A884)),"")</f>
        <v/>
      </c>
      <c r="AV887" s="4" t="str">
        <f>IFERROR(VLOOKUP(AU887,$A:$N,13,0),"")</f>
        <v/>
      </c>
      <c r="AW887" s="4" t="str">
        <f ca="1"/>
        <v/>
      </c>
      <c r="AX887" s="4" t="str">
        <f ca="1"/>
        <v/>
      </c>
      <c r="AY887" s="4" t="str">
        <f ca="1">IFERROR(VLOOKUP(AW887,$A:$C,4,0),"")</f>
        <v/>
      </c>
    </row>
    <row r="888" spans="1:5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 s="20"/>
      <c r="Q888" s="4" t="str" cm="1">
        <f t="array" ref="Q888">IFERROR(INDEX($A$4:$N$1000,SMALL(IF((INDEX(MID($A$4:$N$1000,1,2),,11)&lt;&gt;"NN")*(INDEX($A$4:$N$1000,,13)&gt;=100)*(INDEX($A$4:$N$1000,,13)&lt;&gt;""),MATCH(ROW($A$4:$N$1000),ROW($A$4:$N$1000)),""),ROWS($A$4:A888)),COLUMNS($A$1:A885)),"")</f>
        <v/>
      </c>
      <c r="R888" s="4" t="str">
        <f>IFERROR(VLOOKUP(Q888,$A:$N,13,0),"")</f>
        <v/>
      </c>
      <c r="S888" s="4" t="str">
        <f ca="1"/>
        <v/>
      </c>
      <c r="T888" s="4" t="str">
        <f ca="1"/>
        <v/>
      </c>
      <c r="U888" s="4" t="str">
        <f t="shared" ca="1" si="71"/>
        <v/>
      </c>
      <c r="X888" s="4" t="str">
        <f>IFERROR(VLOOKUP(V888,$A:$C,4,0),"")</f>
        <v/>
      </c>
      <c r="AA888" s="4" t="str">
        <f t="shared" si="72"/>
        <v/>
      </c>
      <c r="AB888" s="8" t="str" cm="1">
        <f t="array" ref="AB888">IFERROR(INDEX($A$4:$N$1000,SMALL(IF((INDEX(MID($A$4:$N$1000,1,2),,11)&lt;&gt;"NN")*(INDEX($A$4:$N$1000,,13)&gt;=50)*(INDEX($A$4:$N$1000,,13)&lt;100)*(INDEX($A$4:$N$1000,,13)&lt;&gt;""),MATCH(ROW($A$4:$N$1000),ROW($A$4:$N$1000)),""),ROWS($A$4:A888)),COLUMNS($A$1:A885)),"")</f>
        <v/>
      </c>
      <c r="AC888" s="4" t="str">
        <f>IFERROR(VLOOKUP(AB888,$A:$N,13,0),"")</f>
        <v/>
      </c>
      <c r="AD888" s="4" t="str">
        <f ca="1"/>
        <v/>
      </c>
      <c r="AE888" s="4" t="str">
        <f ca="1"/>
        <v/>
      </c>
      <c r="AF888" s="4" t="str">
        <f t="shared" ca="1" si="73"/>
        <v/>
      </c>
      <c r="AI888" s="4" t="str">
        <f>IFERROR(VLOOKUP(AG888,$A:$C,4,0),"")</f>
        <v/>
      </c>
      <c r="AL888" s="4" t="str">
        <f>IFERROR(VLOOKUP(AJ888,$A:$C,4,0),"")</f>
        <v/>
      </c>
      <c r="AM888" s="8" t="str" cm="1">
        <f t="array" ref="AM888">IFERROR(INDEX($A$4:$N$1000,SMALL(IF((INDEX(MID($A$4:$N$1000,1,2),,11)&lt;&gt;"NN")*(INDEX($A$4:$N$1000,,13)&gt;=0)*(INDEX($A$4:$N$1000,,13)&lt;50)*(INDEX($A$4:$N$1000,,13)&lt;&gt;""),MATCH(ROW($A$4:$N$1000),ROW($A$4:$N$1000)),""),ROWS($A$4:A888)),COLUMNS($A$1:A885)),"")</f>
        <v/>
      </c>
      <c r="AN888" s="4" t="str">
        <f>IFERROR(VLOOKUP(AM888,$A:$N,13,0),"")</f>
        <v/>
      </c>
      <c r="AO888" s="4" t="str">
        <f ca="1"/>
        <v/>
      </c>
      <c r="AP888" s="4" t="str">
        <f ca="1"/>
        <v/>
      </c>
      <c r="AQ888" s="4" t="str">
        <f t="shared" ca="1" si="74"/>
        <v/>
      </c>
      <c r="AT888" s="4" t="str">
        <f>IFERROR(VLOOKUP(AR888,$A:$C,4,0),"")</f>
        <v/>
      </c>
      <c r="AU888" s="8" t="str" cm="1">
        <f t="array" ref="AU888">IFERROR(INDEX($A$4:$N$1000,SMALL(IF((INDEX(MID($A$4:$N$1000,1,2),,11)="NN")*(INDEX($A$4:$N$1000,,13)&gt;=0)*(INDEX($A$4:$N$1000,,13)&lt;&gt;""),MATCH(ROW($A$4:$N$1000),ROW($A$4:$N$1000)),""),ROWS($A$4:A888)),COLUMNS($A$1:A885)),"")</f>
        <v/>
      </c>
      <c r="AV888" s="4" t="str">
        <f>IFERROR(VLOOKUP(AU888,$A:$N,13,0),"")</f>
        <v/>
      </c>
      <c r="AW888" s="4" t="str">
        <f ca="1"/>
        <v/>
      </c>
      <c r="AX888" s="4" t="str">
        <f ca="1"/>
        <v/>
      </c>
      <c r="AY888" s="4" t="str">
        <f ca="1">IFERROR(VLOOKUP(AW888,$A:$C,4,0),"")</f>
        <v/>
      </c>
    </row>
    <row r="889" spans="1:5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 s="20"/>
      <c r="Q889" s="4" t="str" cm="1">
        <f t="array" ref="Q889">IFERROR(INDEX($A$4:$N$1000,SMALL(IF((INDEX(MID($A$4:$N$1000,1,2),,11)&lt;&gt;"NN")*(INDEX($A$4:$N$1000,,13)&gt;=100)*(INDEX($A$4:$N$1000,,13)&lt;&gt;""),MATCH(ROW($A$4:$N$1000),ROW($A$4:$N$1000)),""),ROWS($A$4:A889)),COLUMNS($A$1:A886)),"")</f>
        <v/>
      </c>
      <c r="R889" s="4" t="str">
        <f>IFERROR(VLOOKUP(Q889,$A:$N,13,0),"")</f>
        <v/>
      </c>
      <c r="S889" s="4" t="str">
        <f ca="1"/>
        <v/>
      </c>
      <c r="T889" s="4" t="str">
        <f ca="1"/>
        <v/>
      </c>
      <c r="U889" s="4" t="str">
        <f t="shared" ca="1" si="71"/>
        <v/>
      </c>
      <c r="X889" s="4" t="str">
        <f>IFERROR(VLOOKUP(V889,$A:$C,4,0),"")</f>
        <v/>
      </c>
      <c r="AA889" s="4" t="str">
        <f t="shared" si="72"/>
        <v/>
      </c>
      <c r="AB889" s="8" t="str" cm="1">
        <f t="array" ref="AB889">IFERROR(INDEX($A$4:$N$1000,SMALL(IF((INDEX(MID($A$4:$N$1000,1,2),,11)&lt;&gt;"NN")*(INDEX($A$4:$N$1000,,13)&gt;=50)*(INDEX($A$4:$N$1000,,13)&lt;100)*(INDEX($A$4:$N$1000,,13)&lt;&gt;""),MATCH(ROW($A$4:$N$1000),ROW($A$4:$N$1000)),""),ROWS($A$4:A889)),COLUMNS($A$1:A886)),"")</f>
        <v/>
      </c>
      <c r="AC889" s="4" t="str">
        <f>IFERROR(VLOOKUP(AB889,$A:$N,13,0),"")</f>
        <v/>
      </c>
      <c r="AD889" s="4" t="str">
        <f ca="1"/>
        <v/>
      </c>
      <c r="AE889" s="4" t="str">
        <f ca="1"/>
        <v/>
      </c>
      <c r="AF889" s="4" t="str">
        <f t="shared" ca="1" si="73"/>
        <v/>
      </c>
      <c r="AI889" s="4" t="str">
        <f>IFERROR(VLOOKUP(AG889,$A:$C,4,0),"")</f>
        <v/>
      </c>
      <c r="AL889" s="4" t="str">
        <f>IFERROR(VLOOKUP(AJ889,$A:$C,4,0),"")</f>
        <v/>
      </c>
      <c r="AM889" s="8" t="str" cm="1">
        <f t="array" ref="AM889">IFERROR(INDEX($A$4:$N$1000,SMALL(IF((INDEX(MID($A$4:$N$1000,1,2),,11)&lt;&gt;"NN")*(INDEX($A$4:$N$1000,,13)&gt;=0)*(INDEX($A$4:$N$1000,,13)&lt;50)*(INDEX($A$4:$N$1000,,13)&lt;&gt;""),MATCH(ROW($A$4:$N$1000),ROW($A$4:$N$1000)),""),ROWS($A$4:A889)),COLUMNS($A$1:A886)),"")</f>
        <v/>
      </c>
      <c r="AN889" s="4" t="str">
        <f>IFERROR(VLOOKUP(AM889,$A:$N,13,0),"")</f>
        <v/>
      </c>
      <c r="AO889" s="4" t="str">
        <f ca="1"/>
        <v/>
      </c>
      <c r="AP889" s="4" t="str">
        <f ca="1"/>
        <v/>
      </c>
      <c r="AQ889" s="4" t="str">
        <f t="shared" ca="1" si="74"/>
        <v/>
      </c>
      <c r="AT889" s="4" t="str">
        <f>IFERROR(VLOOKUP(AR889,$A:$C,4,0),"")</f>
        <v/>
      </c>
      <c r="AU889" s="8" t="str" cm="1">
        <f t="array" ref="AU889">IFERROR(INDEX($A$4:$N$1000,SMALL(IF((INDEX(MID($A$4:$N$1000,1,2),,11)="NN")*(INDEX($A$4:$N$1000,,13)&gt;=0)*(INDEX($A$4:$N$1000,,13)&lt;&gt;""),MATCH(ROW($A$4:$N$1000),ROW($A$4:$N$1000)),""),ROWS($A$4:A889)),COLUMNS($A$1:A886)),"")</f>
        <v/>
      </c>
      <c r="AV889" s="4" t="str">
        <f>IFERROR(VLOOKUP(AU889,$A:$N,13,0),"")</f>
        <v/>
      </c>
      <c r="AW889" s="4" t="str">
        <f ca="1"/>
        <v/>
      </c>
      <c r="AX889" s="4" t="str">
        <f ca="1"/>
        <v/>
      </c>
      <c r="AY889" s="4" t="str">
        <f ca="1">IFERROR(VLOOKUP(AW889,$A:$C,4,0),"")</f>
        <v/>
      </c>
    </row>
    <row r="890" spans="1:5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 s="20"/>
      <c r="Q890" s="4" t="str" cm="1">
        <f t="array" ref="Q890">IFERROR(INDEX($A$4:$N$1000,SMALL(IF((INDEX(MID($A$4:$N$1000,1,2),,11)&lt;&gt;"NN")*(INDEX($A$4:$N$1000,,13)&gt;=100)*(INDEX($A$4:$N$1000,,13)&lt;&gt;""),MATCH(ROW($A$4:$N$1000),ROW($A$4:$N$1000)),""),ROWS($A$4:A890)),COLUMNS($A$1:A887)),"")</f>
        <v/>
      </c>
      <c r="R890" s="4" t="str">
        <f>IFERROR(VLOOKUP(Q890,$A:$N,13,0),"")</f>
        <v/>
      </c>
      <c r="S890" s="4" t="str">
        <f ca="1"/>
        <v/>
      </c>
      <c r="T890" s="4" t="str">
        <f ca="1"/>
        <v/>
      </c>
      <c r="U890" s="4" t="str">
        <f t="shared" ca="1" si="71"/>
        <v/>
      </c>
      <c r="X890" s="4" t="str">
        <f>IFERROR(VLOOKUP(V890,$A:$C,4,0),"")</f>
        <v/>
      </c>
      <c r="AA890" s="4" t="str">
        <f t="shared" si="72"/>
        <v/>
      </c>
      <c r="AB890" s="8" t="str" cm="1">
        <f t="array" ref="AB890">IFERROR(INDEX($A$4:$N$1000,SMALL(IF((INDEX(MID($A$4:$N$1000,1,2),,11)&lt;&gt;"NN")*(INDEX($A$4:$N$1000,,13)&gt;=50)*(INDEX($A$4:$N$1000,,13)&lt;100)*(INDEX($A$4:$N$1000,,13)&lt;&gt;""),MATCH(ROW($A$4:$N$1000),ROW($A$4:$N$1000)),""),ROWS($A$4:A890)),COLUMNS($A$1:A887)),"")</f>
        <v/>
      </c>
      <c r="AC890" s="4" t="str">
        <f>IFERROR(VLOOKUP(AB890,$A:$N,13,0),"")</f>
        <v/>
      </c>
      <c r="AD890" s="4" t="str">
        <f ca="1"/>
        <v/>
      </c>
      <c r="AE890" s="4" t="str">
        <f ca="1"/>
        <v/>
      </c>
      <c r="AF890" s="4" t="str">
        <f t="shared" ca="1" si="73"/>
        <v/>
      </c>
      <c r="AI890" s="4" t="str">
        <f>IFERROR(VLOOKUP(AG890,$A:$C,4,0),"")</f>
        <v/>
      </c>
      <c r="AL890" s="4" t="str">
        <f>IFERROR(VLOOKUP(AJ890,$A:$C,4,0),"")</f>
        <v/>
      </c>
      <c r="AM890" s="8" t="str" cm="1">
        <f t="array" ref="AM890">IFERROR(INDEX($A$4:$N$1000,SMALL(IF((INDEX(MID($A$4:$N$1000,1,2),,11)&lt;&gt;"NN")*(INDEX($A$4:$N$1000,,13)&gt;=0)*(INDEX($A$4:$N$1000,,13)&lt;50)*(INDEX($A$4:$N$1000,,13)&lt;&gt;""),MATCH(ROW($A$4:$N$1000),ROW($A$4:$N$1000)),""),ROWS($A$4:A890)),COLUMNS($A$1:A887)),"")</f>
        <v/>
      </c>
      <c r="AN890" s="4" t="str">
        <f>IFERROR(VLOOKUP(AM890,$A:$N,13,0),"")</f>
        <v/>
      </c>
      <c r="AO890" s="4" t="str">
        <f ca="1"/>
        <v/>
      </c>
      <c r="AP890" s="4" t="str">
        <f ca="1"/>
        <v/>
      </c>
      <c r="AQ890" s="4" t="str">
        <f t="shared" ca="1" si="74"/>
        <v/>
      </c>
      <c r="AT890" s="4" t="str">
        <f>IFERROR(VLOOKUP(AR890,$A:$C,4,0),"")</f>
        <v/>
      </c>
      <c r="AU890" s="8" t="str" cm="1">
        <f t="array" ref="AU890">IFERROR(INDEX($A$4:$N$1000,SMALL(IF((INDEX(MID($A$4:$N$1000,1,2),,11)="NN")*(INDEX($A$4:$N$1000,,13)&gt;=0)*(INDEX($A$4:$N$1000,,13)&lt;&gt;""),MATCH(ROW($A$4:$N$1000),ROW($A$4:$N$1000)),""),ROWS($A$4:A890)),COLUMNS($A$1:A887)),"")</f>
        <v/>
      </c>
      <c r="AV890" s="4" t="str">
        <f>IFERROR(VLOOKUP(AU890,$A:$N,13,0),"")</f>
        <v/>
      </c>
      <c r="AW890" s="4" t="str">
        <f ca="1"/>
        <v/>
      </c>
      <c r="AX890" s="4" t="str">
        <f ca="1"/>
        <v/>
      </c>
      <c r="AY890" s="4" t="str">
        <f ca="1">IFERROR(VLOOKUP(AW890,$A:$C,4,0),"")</f>
        <v/>
      </c>
    </row>
    <row r="891" spans="1:5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 s="20"/>
      <c r="Q891" s="4" t="str" cm="1">
        <f t="array" ref="Q891">IFERROR(INDEX($A$4:$N$1000,SMALL(IF((INDEX(MID($A$4:$N$1000,1,2),,11)&lt;&gt;"NN")*(INDEX($A$4:$N$1000,,13)&gt;=100)*(INDEX($A$4:$N$1000,,13)&lt;&gt;""),MATCH(ROW($A$4:$N$1000),ROW($A$4:$N$1000)),""),ROWS($A$4:A891)),COLUMNS($A$1:A888)),"")</f>
        <v/>
      </c>
      <c r="R891" s="4" t="str">
        <f>IFERROR(VLOOKUP(Q891,$A:$N,13,0),"")</f>
        <v/>
      </c>
      <c r="S891" s="4" t="str">
        <f ca="1"/>
        <v/>
      </c>
      <c r="T891" s="4" t="str">
        <f ca="1"/>
        <v/>
      </c>
      <c r="U891" s="4" t="str">
        <f t="shared" ca="1" si="71"/>
        <v/>
      </c>
      <c r="X891" s="4" t="str">
        <f>IFERROR(VLOOKUP(V891,$A:$C,4,0),"")</f>
        <v/>
      </c>
      <c r="AA891" s="4" t="str">
        <f t="shared" si="72"/>
        <v/>
      </c>
      <c r="AB891" s="8" t="str" cm="1">
        <f t="array" ref="AB891">IFERROR(INDEX($A$4:$N$1000,SMALL(IF((INDEX(MID($A$4:$N$1000,1,2),,11)&lt;&gt;"NN")*(INDEX($A$4:$N$1000,,13)&gt;=50)*(INDEX($A$4:$N$1000,,13)&lt;100)*(INDEX($A$4:$N$1000,,13)&lt;&gt;""),MATCH(ROW($A$4:$N$1000),ROW($A$4:$N$1000)),""),ROWS($A$4:A891)),COLUMNS($A$1:A888)),"")</f>
        <v/>
      </c>
      <c r="AC891" s="4" t="str">
        <f>IFERROR(VLOOKUP(AB891,$A:$N,13,0),"")</f>
        <v/>
      </c>
      <c r="AD891" s="4" t="str">
        <f ca="1"/>
        <v/>
      </c>
      <c r="AE891" s="4" t="str">
        <f ca="1"/>
        <v/>
      </c>
      <c r="AF891" s="4" t="str">
        <f t="shared" ca="1" si="73"/>
        <v/>
      </c>
      <c r="AI891" s="4" t="str">
        <f>IFERROR(VLOOKUP(AG891,$A:$C,4,0),"")</f>
        <v/>
      </c>
      <c r="AL891" s="4" t="str">
        <f>IFERROR(VLOOKUP(AJ891,$A:$C,4,0),"")</f>
        <v/>
      </c>
      <c r="AM891" s="8" t="str" cm="1">
        <f t="array" ref="AM891">IFERROR(INDEX($A$4:$N$1000,SMALL(IF((INDEX(MID($A$4:$N$1000,1,2),,11)&lt;&gt;"NN")*(INDEX($A$4:$N$1000,,13)&gt;=0)*(INDEX($A$4:$N$1000,,13)&lt;50)*(INDEX($A$4:$N$1000,,13)&lt;&gt;""),MATCH(ROW($A$4:$N$1000),ROW($A$4:$N$1000)),""),ROWS($A$4:A891)),COLUMNS($A$1:A888)),"")</f>
        <v/>
      </c>
      <c r="AN891" s="4" t="str">
        <f>IFERROR(VLOOKUP(AM891,$A:$N,13,0),"")</f>
        <v/>
      </c>
      <c r="AO891" s="4" t="str">
        <f ca="1"/>
        <v/>
      </c>
      <c r="AP891" s="4" t="str">
        <f ca="1"/>
        <v/>
      </c>
      <c r="AQ891" s="4" t="str">
        <f t="shared" ca="1" si="74"/>
        <v/>
      </c>
      <c r="AT891" s="4" t="str">
        <f>IFERROR(VLOOKUP(AR891,$A:$C,4,0),"")</f>
        <v/>
      </c>
      <c r="AU891" s="8" t="str" cm="1">
        <f t="array" ref="AU891">IFERROR(INDEX($A$4:$N$1000,SMALL(IF((INDEX(MID($A$4:$N$1000,1,2),,11)="NN")*(INDEX($A$4:$N$1000,,13)&gt;=0)*(INDEX($A$4:$N$1000,,13)&lt;&gt;""),MATCH(ROW($A$4:$N$1000),ROW($A$4:$N$1000)),""),ROWS($A$4:A891)),COLUMNS($A$1:A888)),"")</f>
        <v/>
      </c>
      <c r="AV891" s="4" t="str">
        <f>IFERROR(VLOOKUP(AU891,$A:$N,13,0),"")</f>
        <v/>
      </c>
      <c r="AW891" s="4" t="str">
        <f ca="1"/>
        <v/>
      </c>
      <c r="AX891" s="4" t="str">
        <f ca="1"/>
        <v/>
      </c>
      <c r="AY891" s="4" t="str">
        <f ca="1">IFERROR(VLOOKUP(AW891,$A:$C,4,0),"")</f>
        <v/>
      </c>
    </row>
    <row r="892" spans="1:5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 s="20"/>
      <c r="Q892" s="4" t="str" cm="1">
        <f t="array" ref="Q892">IFERROR(INDEX($A$4:$N$1000,SMALL(IF((INDEX(MID($A$4:$N$1000,1,2),,11)&lt;&gt;"NN")*(INDEX($A$4:$N$1000,,13)&gt;=100)*(INDEX($A$4:$N$1000,,13)&lt;&gt;""),MATCH(ROW($A$4:$N$1000),ROW($A$4:$N$1000)),""),ROWS($A$4:A892)),COLUMNS($A$1:A889)),"")</f>
        <v/>
      </c>
      <c r="R892" s="4" t="str">
        <f>IFERROR(VLOOKUP(Q892,$A:$N,13,0),"")</f>
        <v/>
      </c>
      <c r="S892" s="4" t="str">
        <f ca="1"/>
        <v/>
      </c>
      <c r="T892" s="4" t="str">
        <f ca="1"/>
        <v/>
      </c>
      <c r="U892" s="4" t="str">
        <f t="shared" ca="1" si="71"/>
        <v/>
      </c>
      <c r="X892" s="4" t="str">
        <f>IFERROR(VLOOKUP(V892,$A:$C,4,0),"")</f>
        <v/>
      </c>
      <c r="AA892" s="4" t="str">
        <f t="shared" si="72"/>
        <v/>
      </c>
      <c r="AB892" s="8" t="str" cm="1">
        <f t="array" ref="AB892">IFERROR(INDEX($A$4:$N$1000,SMALL(IF((INDEX(MID($A$4:$N$1000,1,2),,11)&lt;&gt;"NN")*(INDEX($A$4:$N$1000,,13)&gt;=50)*(INDEX($A$4:$N$1000,,13)&lt;100)*(INDEX($A$4:$N$1000,,13)&lt;&gt;""),MATCH(ROW($A$4:$N$1000),ROW($A$4:$N$1000)),""),ROWS($A$4:A892)),COLUMNS($A$1:A889)),"")</f>
        <v/>
      </c>
      <c r="AC892" s="4" t="str">
        <f>IFERROR(VLOOKUP(AB892,$A:$N,13,0),"")</f>
        <v/>
      </c>
      <c r="AD892" s="4" t="str">
        <f ca="1"/>
        <v/>
      </c>
      <c r="AE892" s="4" t="str">
        <f ca="1"/>
        <v/>
      </c>
      <c r="AF892" s="4" t="str">
        <f t="shared" ca="1" si="73"/>
        <v/>
      </c>
      <c r="AI892" s="4" t="str">
        <f>IFERROR(VLOOKUP(AG892,$A:$C,4,0),"")</f>
        <v/>
      </c>
      <c r="AL892" s="4" t="str">
        <f>IFERROR(VLOOKUP(AJ892,$A:$C,4,0),"")</f>
        <v/>
      </c>
      <c r="AM892" s="8" t="str" cm="1">
        <f t="array" ref="AM892">IFERROR(INDEX($A$4:$N$1000,SMALL(IF((INDEX(MID($A$4:$N$1000,1,2),,11)&lt;&gt;"NN")*(INDEX($A$4:$N$1000,,13)&gt;=0)*(INDEX($A$4:$N$1000,,13)&lt;50)*(INDEX($A$4:$N$1000,,13)&lt;&gt;""),MATCH(ROW($A$4:$N$1000),ROW($A$4:$N$1000)),""),ROWS($A$4:A892)),COLUMNS($A$1:A889)),"")</f>
        <v/>
      </c>
      <c r="AN892" s="4" t="str">
        <f>IFERROR(VLOOKUP(AM892,$A:$N,13,0),"")</f>
        <v/>
      </c>
      <c r="AO892" s="4" t="str">
        <f ca="1"/>
        <v/>
      </c>
      <c r="AP892" s="4" t="str">
        <f ca="1"/>
        <v/>
      </c>
      <c r="AQ892" s="4" t="str">
        <f t="shared" ca="1" si="74"/>
        <v/>
      </c>
      <c r="AT892" s="4" t="str">
        <f>IFERROR(VLOOKUP(AR892,$A:$C,4,0),"")</f>
        <v/>
      </c>
      <c r="AU892" s="8" t="str" cm="1">
        <f t="array" ref="AU892">IFERROR(INDEX($A$4:$N$1000,SMALL(IF((INDEX(MID($A$4:$N$1000,1,2),,11)="NN")*(INDEX($A$4:$N$1000,,13)&gt;=0)*(INDEX($A$4:$N$1000,,13)&lt;&gt;""),MATCH(ROW($A$4:$N$1000),ROW($A$4:$N$1000)),""),ROWS($A$4:A892)),COLUMNS($A$1:A889)),"")</f>
        <v/>
      </c>
      <c r="AV892" s="4" t="str">
        <f>IFERROR(VLOOKUP(AU892,$A:$N,13,0),"")</f>
        <v/>
      </c>
      <c r="AW892" s="4" t="str">
        <f ca="1"/>
        <v/>
      </c>
      <c r="AX892" s="4" t="str">
        <f ca="1"/>
        <v/>
      </c>
      <c r="AY892" s="4" t="str">
        <f ca="1">IFERROR(VLOOKUP(AW892,$A:$C,4,0),"")</f>
        <v/>
      </c>
    </row>
    <row r="893" spans="1:5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 s="20"/>
      <c r="Q893" s="4" t="str" cm="1">
        <f t="array" ref="Q893">IFERROR(INDEX($A$4:$N$1000,SMALL(IF((INDEX(MID($A$4:$N$1000,1,2),,11)&lt;&gt;"NN")*(INDEX($A$4:$N$1000,,13)&gt;=100)*(INDEX($A$4:$N$1000,,13)&lt;&gt;""),MATCH(ROW($A$4:$N$1000),ROW($A$4:$N$1000)),""),ROWS($A$4:A893)),COLUMNS($A$1:A890)),"")</f>
        <v/>
      </c>
      <c r="R893" s="4" t="str">
        <f>IFERROR(VLOOKUP(Q893,$A:$N,13,0),"")</f>
        <v/>
      </c>
      <c r="S893" s="4" t="str">
        <f ca="1"/>
        <v/>
      </c>
      <c r="T893" s="4" t="str">
        <f ca="1"/>
        <v/>
      </c>
      <c r="U893" s="4" t="str">
        <f t="shared" ca="1" si="71"/>
        <v/>
      </c>
      <c r="X893" s="4" t="str">
        <f>IFERROR(VLOOKUP(V893,$A:$C,4,0),"")</f>
        <v/>
      </c>
      <c r="AA893" s="4" t="str">
        <f t="shared" si="72"/>
        <v/>
      </c>
      <c r="AB893" s="8" t="str" cm="1">
        <f t="array" ref="AB893">IFERROR(INDEX($A$4:$N$1000,SMALL(IF((INDEX(MID($A$4:$N$1000,1,2),,11)&lt;&gt;"NN")*(INDEX($A$4:$N$1000,,13)&gt;=50)*(INDEX($A$4:$N$1000,,13)&lt;100)*(INDEX($A$4:$N$1000,,13)&lt;&gt;""),MATCH(ROW($A$4:$N$1000),ROW($A$4:$N$1000)),""),ROWS($A$4:A893)),COLUMNS($A$1:A890)),"")</f>
        <v/>
      </c>
      <c r="AC893" s="4" t="str">
        <f>IFERROR(VLOOKUP(AB893,$A:$N,13,0),"")</f>
        <v/>
      </c>
      <c r="AD893" s="4" t="str">
        <f ca="1"/>
        <v/>
      </c>
      <c r="AE893" s="4" t="str">
        <f ca="1"/>
        <v/>
      </c>
      <c r="AF893" s="4" t="str">
        <f t="shared" ca="1" si="73"/>
        <v/>
      </c>
      <c r="AI893" s="4" t="str">
        <f>IFERROR(VLOOKUP(AG893,$A:$C,4,0),"")</f>
        <v/>
      </c>
      <c r="AL893" s="4" t="str">
        <f>IFERROR(VLOOKUP(AJ893,$A:$C,4,0),"")</f>
        <v/>
      </c>
      <c r="AM893" s="8" t="str" cm="1">
        <f t="array" ref="AM893">IFERROR(INDEX($A$4:$N$1000,SMALL(IF((INDEX(MID($A$4:$N$1000,1,2),,11)&lt;&gt;"NN")*(INDEX($A$4:$N$1000,,13)&gt;=0)*(INDEX($A$4:$N$1000,,13)&lt;50)*(INDEX($A$4:$N$1000,,13)&lt;&gt;""),MATCH(ROW($A$4:$N$1000),ROW($A$4:$N$1000)),""),ROWS($A$4:A893)),COLUMNS($A$1:A890)),"")</f>
        <v/>
      </c>
      <c r="AN893" s="4" t="str">
        <f>IFERROR(VLOOKUP(AM893,$A:$N,13,0),"")</f>
        <v/>
      </c>
      <c r="AO893" s="4" t="str">
        <f ca="1"/>
        <v/>
      </c>
      <c r="AP893" s="4" t="str">
        <f ca="1"/>
        <v/>
      </c>
      <c r="AQ893" s="4" t="str">
        <f t="shared" ca="1" si="74"/>
        <v/>
      </c>
      <c r="AT893" s="4" t="str">
        <f>IFERROR(VLOOKUP(AR893,$A:$C,4,0),"")</f>
        <v/>
      </c>
      <c r="AU893" s="8" t="str" cm="1">
        <f t="array" ref="AU893">IFERROR(INDEX($A$4:$N$1000,SMALL(IF((INDEX(MID($A$4:$N$1000,1,2),,11)="NN")*(INDEX($A$4:$N$1000,,13)&gt;=0)*(INDEX($A$4:$N$1000,,13)&lt;&gt;""),MATCH(ROW($A$4:$N$1000),ROW($A$4:$N$1000)),""),ROWS($A$4:A893)),COLUMNS($A$1:A890)),"")</f>
        <v/>
      </c>
      <c r="AV893" s="4" t="str">
        <f>IFERROR(VLOOKUP(AU893,$A:$N,13,0),"")</f>
        <v/>
      </c>
      <c r="AW893" s="4" t="str">
        <f ca="1"/>
        <v/>
      </c>
      <c r="AX893" s="4" t="str">
        <f ca="1"/>
        <v/>
      </c>
      <c r="AY893" s="4" t="str">
        <f ca="1">IFERROR(VLOOKUP(AW893,$A:$C,4,0),"")</f>
        <v/>
      </c>
    </row>
    <row r="894" spans="1:5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 s="20"/>
      <c r="Q894" s="4" t="str" cm="1">
        <f t="array" ref="Q894">IFERROR(INDEX($A$4:$N$1000,SMALL(IF((INDEX(MID($A$4:$N$1000,1,2),,11)&lt;&gt;"NN")*(INDEX($A$4:$N$1000,,13)&gt;=100)*(INDEX($A$4:$N$1000,,13)&lt;&gt;""),MATCH(ROW($A$4:$N$1000),ROW($A$4:$N$1000)),""),ROWS($A$4:A894)),COLUMNS($A$1:A891)),"")</f>
        <v/>
      </c>
      <c r="R894" s="4" t="str">
        <f>IFERROR(VLOOKUP(Q894,$A:$N,13,0),"")</f>
        <v/>
      </c>
      <c r="S894" s="4" t="str">
        <f ca="1"/>
        <v/>
      </c>
      <c r="T894" s="4" t="str">
        <f ca="1"/>
        <v/>
      </c>
      <c r="U894" s="4" t="str">
        <f t="shared" ca="1" si="71"/>
        <v/>
      </c>
      <c r="X894" s="4" t="str">
        <f>IFERROR(VLOOKUP(V894,$A:$C,4,0),"")</f>
        <v/>
      </c>
      <c r="AA894" s="4" t="str">
        <f t="shared" si="72"/>
        <v/>
      </c>
      <c r="AB894" s="8" t="str" cm="1">
        <f t="array" ref="AB894">IFERROR(INDEX($A$4:$N$1000,SMALL(IF((INDEX(MID($A$4:$N$1000,1,2),,11)&lt;&gt;"NN")*(INDEX($A$4:$N$1000,,13)&gt;=50)*(INDEX($A$4:$N$1000,,13)&lt;100)*(INDEX($A$4:$N$1000,,13)&lt;&gt;""),MATCH(ROW($A$4:$N$1000),ROW($A$4:$N$1000)),""),ROWS($A$4:A894)),COLUMNS($A$1:A891)),"")</f>
        <v/>
      </c>
      <c r="AC894" s="4" t="str">
        <f>IFERROR(VLOOKUP(AB894,$A:$N,13,0),"")</f>
        <v/>
      </c>
      <c r="AD894" s="4" t="str">
        <f ca="1"/>
        <v/>
      </c>
      <c r="AE894" s="4" t="str">
        <f ca="1"/>
        <v/>
      </c>
      <c r="AF894" s="4" t="str">
        <f t="shared" ca="1" si="73"/>
        <v/>
      </c>
      <c r="AI894" s="4" t="str">
        <f>IFERROR(VLOOKUP(AG894,$A:$C,4,0),"")</f>
        <v/>
      </c>
      <c r="AL894" s="4" t="str">
        <f>IFERROR(VLOOKUP(AJ894,$A:$C,4,0),"")</f>
        <v/>
      </c>
      <c r="AM894" s="8" t="str" cm="1">
        <f t="array" ref="AM894">IFERROR(INDEX($A$4:$N$1000,SMALL(IF((INDEX(MID($A$4:$N$1000,1,2),,11)&lt;&gt;"NN")*(INDEX($A$4:$N$1000,,13)&gt;=0)*(INDEX($A$4:$N$1000,,13)&lt;50)*(INDEX($A$4:$N$1000,,13)&lt;&gt;""),MATCH(ROW($A$4:$N$1000),ROW($A$4:$N$1000)),""),ROWS($A$4:A894)),COLUMNS($A$1:A891)),"")</f>
        <v/>
      </c>
      <c r="AN894" s="4" t="str">
        <f>IFERROR(VLOOKUP(AM894,$A:$N,13,0),"")</f>
        <v/>
      </c>
      <c r="AO894" s="4" t="str">
        <f ca="1"/>
        <v/>
      </c>
      <c r="AP894" s="4" t="str">
        <f ca="1"/>
        <v/>
      </c>
      <c r="AQ894" s="4" t="str">
        <f t="shared" ca="1" si="74"/>
        <v/>
      </c>
      <c r="AT894" s="4" t="str">
        <f>IFERROR(VLOOKUP(AR894,$A:$C,4,0),"")</f>
        <v/>
      </c>
      <c r="AU894" s="8" t="str" cm="1">
        <f t="array" ref="AU894">IFERROR(INDEX($A$4:$N$1000,SMALL(IF((INDEX(MID($A$4:$N$1000,1,2),,11)="NN")*(INDEX($A$4:$N$1000,,13)&gt;=0)*(INDEX($A$4:$N$1000,,13)&lt;&gt;""),MATCH(ROW($A$4:$N$1000),ROW($A$4:$N$1000)),""),ROWS($A$4:A894)),COLUMNS($A$1:A891)),"")</f>
        <v/>
      </c>
      <c r="AV894" s="4" t="str">
        <f>IFERROR(VLOOKUP(AU894,$A:$N,13,0),"")</f>
        <v/>
      </c>
      <c r="AW894" s="4" t="str">
        <f ca="1"/>
        <v/>
      </c>
      <c r="AX894" s="4" t="str">
        <f ca="1"/>
        <v/>
      </c>
      <c r="AY894" s="4" t="str">
        <f ca="1">IFERROR(VLOOKUP(AW894,$A:$C,4,0),"")</f>
        <v/>
      </c>
    </row>
    <row r="895" spans="1:5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 s="20"/>
      <c r="Q895" s="4" t="str" cm="1">
        <f t="array" ref="Q895">IFERROR(INDEX($A$4:$N$1000,SMALL(IF((INDEX(MID($A$4:$N$1000,1,2),,11)&lt;&gt;"NN")*(INDEX($A$4:$N$1000,,13)&gt;=100)*(INDEX($A$4:$N$1000,,13)&lt;&gt;""),MATCH(ROW($A$4:$N$1000),ROW($A$4:$N$1000)),""),ROWS($A$4:A895)),COLUMNS($A$1:A892)),"")</f>
        <v/>
      </c>
      <c r="R895" s="4" t="str">
        <f>IFERROR(VLOOKUP(Q895,$A:$N,13,0),"")</f>
        <v/>
      </c>
      <c r="S895" s="4" t="str">
        <f ca="1"/>
        <v/>
      </c>
      <c r="T895" s="4" t="str">
        <f ca="1"/>
        <v/>
      </c>
      <c r="U895" s="4" t="str">
        <f t="shared" ca="1" si="71"/>
        <v/>
      </c>
      <c r="X895" s="4" t="str">
        <f>IFERROR(VLOOKUP(V895,$A:$C,4,0),"")</f>
        <v/>
      </c>
      <c r="AA895" s="4" t="str">
        <f t="shared" si="72"/>
        <v/>
      </c>
      <c r="AB895" s="8" t="str" cm="1">
        <f t="array" ref="AB895">IFERROR(INDEX($A$4:$N$1000,SMALL(IF((INDEX(MID($A$4:$N$1000,1,2),,11)&lt;&gt;"NN")*(INDEX($A$4:$N$1000,,13)&gt;=50)*(INDEX($A$4:$N$1000,,13)&lt;100)*(INDEX($A$4:$N$1000,,13)&lt;&gt;""),MATCH(ROW($A$4:$N$1000),ROW($A$4:$N$1000)),""),ROWS($A$4:A895)),COLUMNS($A$1:A892)),"")</f>
        <v/>
      </c>
      <c r="AC895" s="4" t="str">
        <f>IFERROR(VLOOKUP(AB895,$A:$N,13,0),"")</f>
        <v/>
      </c>
      <c r="AD895" s="4" t="str">
        <f ca="1"/>
        <v/>
      </c>
      <c r="AE895" s="4" t="str">
        <f ca="1"/>
        <v/>
      </c>
      <c r="AF895" s="4" t="str">
        <f t="shared" ca="1" si="73"/>
        <v/>
      </c>
      <c r="AI895" s="4" t="str">
        <f>IFERROR(VLOOKUP(AG895,$A:$C,4,0),"")</f>
        <v/>
      </c>
      <c r="AL895" s="4" t="str">
        <f>IFERROR(VLOOKUP(AJ895,$A:$C,4,0),"")</f>
        <v/>
      </c>
      <c r="AM895" s="8" t="str" cm="1">
        <f t="array" ref="AM895">IFERROR(INDEX($A$4:$N$1000,SMALL(IF((INDEX(MID($A$4:$N$1000,1,2),,11)&lt;&gt;"NN")*(INDEX($A$4:$N$1000,,13)&gt;=0)*(INDEX($A$4:$N$1000,,13)&lt;50)*(INDEX($A$4:$N$1000,,13)&lt;&gt;""),MATCH(ROW($A$4:$N$1000),ROW($A$4:$N$1000)),""),ROWS($A$4:A895)),COLUMNS($A$1:A892)),"")</f>
        <v/>
      </c>
      <c r="AN895" s="4" t="str">
        <f>IFERROR(VLOOKUP(AM895,$A:$N,13,0),"")</f>
        <v/>
      </c>
      <c r="AO895" s="4" t="str">
        <f ca="1"/>
        <v/>
      </c>
      <c r="AP895" s="4" t="str">
        <f ca="1"/>
        <v/>
      </c>
      <c r="AQ895" s="4" t="str">
        <f t="shared" ca="1" si="74"/>
        <v/>
      </c>
      <c r="AT895" s="4" t="str">
        <f>IFERROR(VLOOKUP(AR895,$A:$C,4,0),"")</f>
        <v/>
      </c>
      <c r="AU895" s="8" t="str" cm="1">
        <f t="array" ref="AU895">IFERROR(INDEX($A$4:$N$1000,SMALL(IF((INDEX(MID($A$4:$N$1000,1,2),,11)="NN")*(INDEX($A$4:$N$1000,,13)&gt;=0)*(INDEX($A$4:$N$1000,,13)&lt;&gt;""),MATCH(ROW($A$4:$N$1000),ROW($A$4:$N$1000)),""),ROWS($A$4:A895)),COLUMNS($A$1:A892)),"")</f>
        <v/>
      </c>
      <c r="AV895" s="4" t="str">
        <f>IFERROR(VLOOKUP(AU895,$A:$N,13,0),"")</f>
        <v/>
      </c>
      <c r="AW895" s="4" t="str">
        <f ca="1"/>
        <v/>
      </c>
      <c r="AX895" s="4" t="str">
        <f ca="1"/>
        <v/>
      </c>
      <c r="AY895" s="4" t="str">
        <f ca="1">IFERROR(VLOOKUP(AW895,$A:$C,4,0),"")</f>
        <v/>
      </c>
    </row>
    <row r="896" spans="1:5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 s="20"/>
      <c r="Q896" s="4" t="str" cm="1">
        <f t="array" ref="Q896">IFERROR(INDEX($A$4:$N$1000,SMALL(IF((INDEX(MID($A$4:$N$1000,1,2),,11)&lt;&gt;"NN")*(INDEX($A$4:$N$1000,,13)&gt;=100)*(INDEX($A$4:$N$1000,,13)&lt;&gt;""),MATCH(ROW($A$4:$N$1000),ROW($A$4:$N$1000)),""),ROWS($A$4:A896)),COLUMNS($A$1:A893)),"")</f>
        <v/>
      </c>
      <c r="R896" s="4" t="str">
        <f>IFERROR(VLOOKUP(Q896,$A:$N,13,0),"")</f>
        <v/>
      </c>
      <c r="S896" s="4" t="str">
        <f ca="1"/>
        <v/>
      </c>
      <c r="T896" s="4" t="str">
        <f ca="1"/>
        <v/>
      </c>
      <c r="U896" s="4" t="str">
        <f t="shared" ca="1" si="71"/>
        <v/>
      </c>
      <c r="X896" s="4" t="str">
        <f>IFERROR(VLOOKUP(V896,$A:$C,4,0),"")</f>
        <v/>
      </c>
      <c r="AA896" s="4" t="str">
        <f t="shared" si="72"/>
        <v/>
      </c>
      <c r="AB896" s="8" t="str" cm="1">
        <f t="array" ref="AB896">IFERROR(INDEX($A$4:$N$1000,SMALL(IF((INDEX(MID($A$4:$N$1000,1,2),,11)&lt;&gt;"NN")*(INDEX($A$4:$N$1000,,13)&gt;=50)*(INDEX($A$4:$N$1000,,13)&lt;100)*(INDEX($A$4:$N$1000,,13)&lt;&gt;""),MATCH(ROW($A$4:$N$1000),ROW($A$4:$N$1000)),""),ROWS($A$4:A896)),COLUMNS($A$1:A893)),"")</f>
        <v/>
      </c>
      <c r="AC896" s="4" t="str">
        <f>IFERROR(VLOOKUP(AB896,$A:$N,13,0),"")</f>
        <v/>
      </c>
      <c r="AD896" s="4" t="str">
        <f ca="1"/>
        <v/>
      </c>
      <c r="AE896" s="4" t="str">
        <f ca="1"/>
        <v/>
      </c>
      <c r="AF896" s="4" t="str">
        <f t="shared" ca="1" si="73"/>
        <v/>
      </c>
      <c r="AI896" s="4" t="str">
        <f>IFERROR(VLOOKUP(AG896,$A:$C,4,0),"")</f>
        <v/>
      </c>
      <c r="AL896" s="4" t="str">
        <f>IFERROR(VLOOKUP(AJ896,$A:$C,4,0),"")</f>
        <v/>
      </c>
      <c r="AM896" s="8" t="str" cm="1">
        <f t="array" ref="AM896">IFERROR(INDEX($A$4:$N$1000,SMALL(IF((INDEX(MID($A$4:$N$1000,1,2),,11)&lt;&gt;"NN")*(INDEX($A$4:$N$1000,,13)&gt;=0)*(INDEX($A$4:$N$1000,,13)&lt;50)*(INDEX($A$4:$N$1000,,13)&lt;&gt;""),MATCH(ROW($A$4:$N$1000),ROW($A$4:$N$1000)),""),ROWS($A$4:A896)),COLUMNS($A$1:A893)),"")</f>
        <v/>
      </c>
      <c r="AN896" s="4" t="str">
        <f>IFERROR(VLOOKUP(AM896,$A:$N,13,0),"")</f>
        <v/>
      </c>
      <c r="AO896" s="4" t="str">
        <f ca="1"/>
        <v/>
      </c>
      <c r="AP896" s="4" t="str">
        <f ca="1"/>
        <v/>
      </c>
      <c r="AQ896" s="4" t="str">
        <f t="shared" ca="1" si="74"/>
        <v/>
      </c>
      <c r="AT896" s="4" t="str">
        <f>IFERROR(VLOOKUP(AR896,$A:$C,4,0),"")</f>
        <v/>
      </c>
      <c r="AU896" s="8" t="str" cm="1">
        <f t="array" ref="AU896">IFERROR(INDEX($A$4:$N$1000,SMALL(IF((INDEX(MID($A$4:$N$1000,1,2),,11)="NN")*(INDEX($A$4:$N$1000,,13)&gt;=0)*(INDEX($A$4:$N$1000,,13)&lt;&gt;""),MATCH(ROW($A$4:$N$1000),ROW($A$4:$N$1000)),""),ROWS($A$4:A896)),COLUMNS($A$1:A893)),"")</f>
        <v/>
      </c>
      <c r="AV896" s="4" t="str">
        <f>IFERROR(VLOOKUP(AU896,$A:$N,13,0),"")</f>
        <v/>
      </c>
      <c r="AW896" s="4" t="str">
        <f ca="1"/>
        <v/>
      </c>
      <c r="AX896" s="4" t="str">
        <f ca="1"/>
        <v/>
      </c>
      <c r="AY896" s="4" t="str">
        <f ca="1">IFERROR(VLOOKUP(AW896,$A:$C,4,0),"")</f>
        <v/>
      </c>
    </row>
    <row r="897" spans="1:5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 s="20"/>
      <c r="Q897" s="4" t="str" cm="1">
        <f t="array" ref="Q897">IFERROR(INDEX($A$4:$N$1000,SMALL(IF((INDEX(MID($A$4:$N$1000,1,2),,11)&lt;&gt;"NN")*(INDEX($A$4:$N$1000,,13)&gt;=100)*(INDEX($A$4:$N$1000,,13)&lt;&gt;""),MATCH(ROW($A$4:$N$1000),ROW($A$4:$N$1000)),""),ROWS($A$4:A897)),COLUMNS($A$1:A894)),"")</f>
        <v/>
      </c>
      <c r="R897" s="4" t="str">
        <f>IFERROR(VLOOKUP(Q897,$A:$N,13,0),"")</f>
        <v/>
      </c>
      <c r="S897" s="4" t="str">
        <f ca="1"/>
        <v/>
      </c>
      <c r="T897" s="4" t="str">
        <f ca="1"/>
        <v/>
      </c>
      <c r="U897" s="4" t="str">
        <f t="shared" ca="1" si="71"/>
        <v/>
      </c>
      <c r="X897" s="4" t="str">
        <f>IFERROR(VLOOKUP(V897,$A:$C,4,0),"")</f>
        <v/>
      </c>
      <c r="AA897" s="4" t="str">
        <f t="shared" si="72"/>
        <v/>
      </c>
      <c r="AB897" s="8" t="str" cm="1">
        <f t="array" ref="AB897">IFERROR(INDEX($A$4:$N$1000,SMALL(IF((INDEX(MID($A$4:$N$1000,1,2),,11)&lt;&gt;"NN")*(INDEX($A$4:$N$1000,,13)&gt;=50)*(INDEX($A$4:$N$1000,,13)&lt;100)*(INDEX($A$4:$N$1000,,13)&lt;&gt;""),MATCH(ROW($A$4:$N$1000),ROW($A$4:$N$1000)),""),ROWS($A$4:A897)),COLUMNS($A$1:A894)),"")</f>
        <v/>
      </c>
      <c r="AC897" s="4" t="str">
        <f>IFERROR(VLOOKUP(AB897,$A:$N,13,0),"")</f>
        <v/>
      </c>
      <c r="AD897" s="4" t="str">
        <f ca="1"/>
        <v/>
      </c>
      <c r="AE897" s="4" t="str">
        <f ca="1"/>
        <v/>
      </c>
      <c r="AF897" s="4" t="str">
        <f t="shared" ca="1" si="73"/>
        <v/>
      </c>
      <c r="AI897" s="4" t="str">
        <f>IFERROR(VLOOKUP(AG897,$A:$C,4,0),"")</f>
        <v/>
      </c>
      <c r="AL897" s="4" t="str">
        <f>IFERROR(VLOOKUP(AJ897,$A:$C,4,0),"")</f>
        <v/>
      </c>
      <c r="AM897" s="8" t="str" cm="1">
        <f t="array" ref="AM897">IFERROR(INDEX($A$4:$N$1000,SMALL(IF((INDEX(MID($A$4:$N$1000,1,2),,11)&lt;&gt;"NN")*(INDEX($A$4:$N$1000,,13)&gt;=0)*(INDEX($A$4:$N$1000,,13)&lt;50)*(INDEX($A$4:$N$1000,,13)&lt;&gt;""),MATCH(ROW($A$4:$N$1000),ROW($A$4:$N$1000)),""),ROWS($A$4:A897)),COLUMNS($A$1:A894)),"")</f>
        <v/>
      </c>
      <c r="AN897" s="4" t="str">
        <f>IFERROR(VLOOKUP(AM897,$A:$N,13,0),"")</f>
        <v/>
      </c>
      <c r="AO897" s="4" t="str">
        <f ca="1"/>
        <v/>
      </c>
      <c r="AP897" s="4" t="str">
        <f ca="1"/>
        <v/>
      </c>
      <c r="AQ897" s="4" t="str">
        <f t="shared" ca="1" si="74"/>
        <v/>
      </c>
      <c r="AT897" s="4" t="str">
        <f>IFERROR(VLOOKUP(AR897,$A:$C,4,0),"")</f>
        <v/>
      </c>
      <c r="AU897" s="8" t="str" cm="1">
        <f t="array" ref="AU897">IFERROR(INDEX($A$4:$N$1000,SMALL(IF((INDEX(MID($A$4:$N$1000,1,2),,11)="NN")*(INDEX($A$4:$N$1000,,13)&gt;=0)*(INDEX($A$4:$N$1000,,13)&lt;&gt;""),MATCH(ROW($A$4:$N$1000),ROW($A$4:$N$1000)),""),ROWS($A$4:A897)),COLUMNS($A$1:A894)),"")</f>
        <v/>
      </c>
      <c r="AV897" s="4" t="str">
        <f>IFERROR(VLOOKUP(AU897,$A:$N,13,0),"")</f>
        <v/>
      </c>
      <c r="AW897" s="4" t="str">
        <f ca="1"/>
        <v/>
      </c>
      <c r="AX897" s="4" t="str">
        <f ca="1"/>
        <v/>
      </c>
      <c r="AY897" s="4" t="str">
        <f ca="1">IFERROR(VLOOKUP(AW897,$A:$C,4,0),"")</f>
        <v/>
      </c>
    </row>
    <row r="898" spans="1:5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 s="20"/>
      <c r="Q898" s="4" t="str" cm="1">
        <f t="array" ref="Q898">IFERROR(INDEX($A$4:$N$1000,SMALL(IF((INDEX(MID($A$4:$N$1000,1,2),,11)&lt;&gt;"NN")*(INDEX($A$4:$N$1000,,13)&gt;=100)*(INDEX($A$4:$N$1000,,13)&lt;&gt;""),MATCH(ROW($A$4:$N$1000),ROW($A$4:$N$1000)),""),ROWS($A$4:A898)),COLUMNS($A$1:A895)),"")</f>
        <v/>
      </c>
      <c r="R898" s="4" t="str">
        <f>IFERROR(VLOOKUP(Q898,$A:$N,13,0),"")</f>
        <v/>
      </c>
      <c r="S898" s="4" t="str">
        <f ca="1"/>
        <v/>
      </c>
      <c r="T898" s="4" t="str">
        <f ca="1"/>
        <v/>
      </c>
      <c r="U898" s="4" t="str">
        <f t="shared" ca="1" si="71"/>
        <v/>
      </c>
      <c r="X898" s="4" t="str">
        <f>IFERROR(VLOOKUP(V898,$A:$C,4,0),"")</f>
        <v/>
      </c>
      <c r="AA898" s="4" t="str">
        <f t="shared" si="72"/>
        <v/>
      </c>
      <c r="AB898" s="8" t="str" cm="1">
        <f t="array" ref="AB898">IFERROR(INDEX($A$4:$N$1000,SMALL(IF((INDEX(MID($A$4:$N$1000,1,2),,11)&lt;&gt;"NN")*(INDEX($A$4:$N$1000,,13)&gt;=50)*(INDEX($A$4:$N$1000,,13)&lt;100)*(INDEX($A$4:$N$1000,,13)&lt;&gt;""),MATCH(ROW($A$4:$N$1000),ROW($A$4:$N$1000)),""),ROWS($A$4:A898)),COLUMNS($A$1:A895)),"")</f>
        <v/>
      </c>
      <c r="AC898" s="4" t="str">
        <f>IFERROR(VLOOKUP(AB898,$A:$N,13,0),"")</f>
        <v/>
      </c>
      <c r="AD898" s="4" t="str">
        <f ca="1"/>
        <v/>
      </c>
      <c r="AE898" s="4" t="str">
        <f ca="1"/>
        <v/>
      </c>
      <c r="AF898" s="4" t="str">
        <f t="shared" ca="1" si="73"/>
        <v/>
      </c>
      <c r="AI898" s="4" t="str">
        <f>IFERROR(VLOOKUP(AG898,$A:$C,4,0),"")</f>
        <v/>
      </c>
      <c r="AL898" s="4" t="str">
        <f>IFERROR(VLOOKUP(AJ898,$A:$C,4,0),"")</f>
        <v/>
      </c>
      <c r="AM898" s="8" t="str" cm="1">
        <f t="array" ref="AM898">IFERROR(INDEX($A$4:$N$1000,SMALL(IF((INDEX(MID($A$4:$N$1000,1,2),,11)&lt;&gt;"NN")*(INDEX($A$4:$N$1000,,13)&gt;=0)*(INDEX($A$4:$N$1000,,13)&lt;50)*(INDEX($A$4:$N$1000,,13)&lt;&gt;""),MATCH(ROW($A$4:$N$1000),ROW($A$4:$N$1000)),""),ROWS($A$4:A898)),COLUMNS($A$1:A895)),"")</f>
        <v/>
      </c>
      <c r="AN898" s="4" t="str">
        <f>IFERROR(VLOOKUP(AM898,$A:$N,13,0),"")</f>
        <v/>
      </c>
      <c r="AO898" s="4" t="str">
        <f ca="1"/>
        <v/>
      </c>
      <c r="AP898" s="4" t="str">
        <f ca="1"/>
        <v/>
      </c>
      <c r="AQ898" s="4" t="str">
        <f t="shared" ca="1" si="74"/>
        <v/>
      </c>
      <c r="AT898" s="4" t="str">
        <f>IFERROR(VLOOKUP(AR898,$A:$C,4,0),"")</f>
        <v/>
      </c>
      <c r="AU898" s="8" t="str" cm="1">
        <f t="array" ref="AU898">IFERROR(INDEX($A$4:$N$1000,SMALL(IF((INDEX(MID($A$4:$N$1000,1,2),,11)="NN")*(INDEX($A$4:$N$1000,,13)&gt;=0)*(INDEX($A$4:$N$1000,,13)&lt;&gt;""),MATCH(ROW($A$4:$N$1000),ROW($A$4:$N$1000)),""),ROWS($A$4:A898)),COLUMNS($A$1:A895)),"")</f>
        <v/>
      </c>
      <c r="AV898" s="4" t="str">
        <f>IFERROR(VLOOKUP(AU898,$A:$N,13,0),"")</f>
        <v/>
      </c>
      <c r="AW898" s="4" t="str">
        <f ca="1"/>
        <v/>
      </c>
      <c r="AX898" s="4" t="str">
        <f ca="1"/>
        <v/>
      </c>
      <c r="AY898" s="4" t="str">
        <f ca="1">IFERROR(VLOOKUP(AW898,$A:$C,4,0),"")</f>
        <v/>
      </c>
    </row>
    <row r="899" spans="1:5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 s="20"/>
      <c r="Q899" s="4" t="str" cm="1">
        <f t="array" ref="Q899">IFERROR(INDEX($A$4:$N$1000,SMALL(IF((INDEX(MID($A$4:$N$1000,1,2),,11)&lt;&gt;"NN")*(INDEX($A$4:$N$1000,,13)&gt;=100)*(INDEX($A$4:$N$1000,,13)&lt;&gt;""),MATCH(ROW($A$4:$N$1000),ROW($A$4:$N$1000)),""),ROWS($A$4:A899)),COLUMNS($A$1:A896)),"")</f>
        <v/>
      </c>
      <c r="R899" s="4" t="str">
        <f>IFERROR(VLOOKUP(Q899,$A:$N,13,0),"")</f>
        <v/>
      </c>
      <c r="S899" s="4" t="str">
        <f ca="1"/>
        <v/>
      </c>
      <c r="T899" s="4" t="str">
        <f ca="1"/>
        <v/>
      </c>
      <c r="U899" s="4" t="str">
        <f t="shared" ca="1" si="71"/>
        <v/>
      </c>
      <c r="X899" s="4" t="str">
        <f>IFERROR(VLOOKUP(V899,$A:$C,4,0),"")</f>
        <v/>
      </c>
      <c r="AA899" s="4" t="str">
        <f t="shared" si="72"/>
        <v/>
      </c>
      <c r="AB899" s="8" t="str" cm="1">
        <f t="array" ref="AB899">IFERROR(INDEX($A$4:$N$1000,SMALL(IF((INDEX(MID($A$4:$N$1000,1,2),,11)&lt;&gt;"NN")*(INDEX($A$4:$N$1000,,13)&gt;=50)*(INDEX($A$4:$N$1000,,13)&lt;100)*(INDEX($A$4:$N$1000,,13)&lt;&gt;""),MATCH(ROW($A$4:$N$1000),ROW($A$4:$N$1000)),""),ROWS($A$4:A899)),COLUMNS($A$1:A896)),"")</f>
        <v/>
      </c>
      <c r="AC899" s="4" t="str">
        <f>IFERROR(VLOOKUP(AB899,$A:$N,13,0),"")</f>
        <v/>
      </c>
      <c r="AD899" s="4" t="str">
        <f ca="1"/>
        <v/>
      </c>
      <c r="AE899" s="4" t="str">
        <f ca="1"/>
        <v/>
      </c>
      <c r="AF899" s="4" t="str">
        <f t="shared" ca="1" si="73"/>
        <v/>
      </c>
      <c r="AI899" s="4" t="str">
        <f>IFERROR(VLOOKUP(AG899,$A:$C,4,0),"")</f>
        <v/>
      </c>
      <c r="AL899" s="4" t="str">
        <f>IFERROR(VLOOKUP(AJ899,$A:$C,4,0),"")</f>
        <v/>
      </c>
      <c r="AM899" s="8" t="str" cm="1">
        <f t="array" ref="AM899">IFERROR(INDEX($A$4:$N$1000,SMALL(IF((INDEX(MID($A$4:$N$1000,1,2),,11)&lt;&gt;"NN")*(INDEX($A$4:$N$1000,,13)&gt;=0)*(INDEX($A$4:$N$1000,,13)&lt;50)*(INDEX($A$4:$N$1000,,13)&lt;&gt;""),MATCH(ROW($A$4:$N$1000),ROW($A$4:$N$1000)),""),ROWS($A$4:A899)),COLUMNS($A$1:A896)),"")</f>
        <v/>
      </c>
      <c r="AN899" s="4" t="str">
        <f>IFERROR(VLOOKUP(AM899,$A:$N,13,0),"")</f>
        <v/>
      </c>
      <c r="AO899" s="4" t="str">
        <f ca="1"/>
        <v/>
      </c>
      <c r="AP899" s="4" t="str">
        <f ca="1"/>
        <v/>
      </c>
      <c r="AQ899" s="4" t="str">
        <f t="shared" ca="1" si="74"/>
        <v/>
      </c>
      <c r="AT899" s="4" t="str">
        <f>IFERROR(VLOOKUP(AR899,$A:$C,4,0),"")</f>
        <v/>
      </c>
      <c r="AU899" s="8" t="str" cm="1">
        <f t="array" ref="AU899">IFERROR(INDEX($A$4:$N$1000,SMALL(IF((INDEX(MID($A$4:$N$1000,1,2),,11)="NN")*(INDEX($A$4:$N$1000,,13)&gt;=0)*(INDEX($A$4:$N$1000,,13)&lt;&gt;""),MATCH(ROW($A$4:$N$1000),ROW($A$4:$N$1000)),""),ROWS($A$4:A899)),COLUMNS($A$1:A896)),"")</f>
        <v/>
      </c>
      <c r="AV899" s="4" t="str">
        <f>IFERROR(VLOOKUP(AU899,$A:$N,13,0),"")</f>
        <v/>
      </c>
      <c r="AW899" s="4" t="str">
        <f ca="1"/>
        <v/>
      </c>
      <c r="AX899" s="4" t="str">
        <f ca="1"/>
        <v/>
      </c>
      <c r="AY899" s="4" t="str">
        <f ca="1">IFERROR(VLOOKUP(AW899,$A:$C,4,0),"")</f>
        <v/>
      </c>
    </row>
    <row r="900" spans="1:5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 s="20"/>
      <c r="Q900" s="4" t="str" cm="1">
        <f t="array" ref="Q900">IFERROR(INDEX($A$4:$N$1000,SMALL(IF((INDEX(MID($A$4:$N$1000,1,2),,11)&lt;&gt;"NN")*(INDEX($A$4:$N$1000,,13)&gt;=100)*(INDEX($A$4:$N$1000,,13)&lt;&gt;""),MATCH(ROW($A$4:$N$1000),ROW($A$4:$N$1000)),""),ROWS($A$4:A900)),COLUMNS($A$1:A897)),"")</f>
        <v/>
      </c>
      <c r="R900" s="4" t="str">
        <f>IFERROR(VLOOKUP(Q900,$A:$N,13,0),"")</f>
        <v/>
      </c>
      <c r="S900" s="4" t="str">
        <f ca="1"/>
        <v/>
      </c>
      <c r="T900" s="4" t="str">
        <f ca="1"/>
        <v/>
      </c>
      <c r="U900" s="4" t="str">
        <f t="shared" ca="1" si="71"/>
        <v/>
      </c>
      <c r="X900" s="4" t="str">
        <f>IFERROR(VLOOKUP(V900,$A:$C,4,0),"")</f>
        <v/>
      </c>
      <c r="AA900" s="4" t="str">
        <f t="shared" si="72"/>
        <v/>
      </c>
      <c r="AB900" s="8" t="str" cm="1">
        <f t="array" ref="AB900">IFERROR(INDEX($A$4:$N$1000,SMALL(IF((INDEX(MID($A$4:$N$1000,1,2),,11)&lt;&gt;"NN")*(INDEX($A$4:$N$1000,,13)&gt;=50)*(INDEX($A$4:$N$1000,,13)&lt;100)*(INDEX($A$4:$N$1000,,13)&lt;&gt;""),MATCH(ROW($A$4:$N$1000),ROW($A$4:$N$1000)),""),ROWS($A$4:A900)),COLUMNS($A$1:A897)),"")</f>
        <v/>
      </c>
      <c r="AC900" s="4" t="str">
        <f>IFERROR(VLOOKUP(AB900,$A:$N,13,0),"")</f>
        <v/>
      </c>
      <c r="AD900" s="4" t="str">
        <f ca="1"/>
        <v/>
      </c>
      <c r="AE900" s="4" t="str">
        <f ca="1"/>
        <v/>
      </c>
      <c r="AF900" s="4" t="str">
        <f t="shared" ca="1" si="73"/>
        <v/>
      </c>
      <c r="AI900" s="4" t="str">
        <f>IFERROR(VLOOKUP(AG900,$A:$C,4,0),"")</f>
        <v/>
      </c>
      <c r="AL900" s="4" t="str">
        <f>IFERROR(VLOOKUP(AJ900,$A:$C,4,0),"")</f>
        <v/>
      </c>
      <c r="AM900" s="8" t="str" cm="1">
        <f t="array" ref="AM900">IFERROR(INDEX($A$4:$N$1000,SMALL(IF((INDEX(MID($A$4:$N$1000,1,2),,11)&lt;&gt;"NN")*(INDEX($A$4:$N$1000,,13)&gt;=0)*(INDEX($A$4:$N$1000,,13)&lt;50)*(INDEX($A$4:$N$1000,,13)&lt;&gt;""),MATCH(ROW($A$4:$N$1000),ROW($A$4:$N$1000)),""),ROWS($A$4:A900)),COLUMNS($A$1:A897)),"")</f>
        <v/>
      </c>
      <c r="AN900" s="4" t="str">
        <f>IFERROR(VLOOKUP(AM900,$A:$N,13,0),"")</f>
        <v/>
      </c>
      <c r="AO900" s="4" t="str">
        <f ca="1"/>
        <v/>
      </c>
      <c r="AP900" s="4" t="str">
        <f ca="1"/>
        <v/>
      </c>
      <c r="AQ900" s="4" t="str">
        <f t="shared" ca="1" si="74"/>
        <v/>
      </c>
      <c r="AT900" s="4" t="str">
        <f>IFERROR(VLOOKUP(AR900,$A:$C,4,0),"")</f>
        <v/>
      </c>
      <c r="AU900" s="8" t="str" cm="1">
        <f t="array" ref="AU900">IFERROR(INDEX($A$4:$N$1000,SMALL(IF((INDEX(MID($A$4:$N$1000,1,2),,11)="NN")*(INDEX($A$4:$N$1000,,13)&gt;=0)*(INDEX($A$4:$N$1000,,13)&lt;&gt;""),MATCH(ROW($A$4:$N$1000),ROW($A$4:$N$1000)),""),ROWS($A$4:A900)),COLUMNS($A$1:A897)),"")</f>
        <v/>
      </c>
      <c r="AV900" s="4" t="str">
        <f>IFERROR(VLOOKUP(AU900,$A:$N,13,0),"")</f>
        <v/>
      </c>
      <c r="AW900" s="4" t="str">
        <f ca="1"/>
        <v/>
      </c>
      <c r="AX900" s="4" t="str">
        <f ca="1"/>
        <v/>
      </c>
      <c r="AY900" s="4" t="str">
        <f ca="1">IFERROR(VLOOKUP(AW900,$A:$C,4,0),"")</f>
        <v/>
      </c>
    </row>
    <row r="901" spans="1:5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 s="20"/>
      <c r="Q901" s="4" t="str" cm="1">
        <f t="array" ref="Q901">IFERROR(INDEX($A$4:$N$1000,SMALL(IF((INDEX(MID($A$4:$N$1000,1,2),,11)&lt;&gt;"NN")*(INDEX($A$4:$N$1000,,13)&gt;=100)*(INDEX($A$4:$N$1000,,13)&lt;&gt;""),MATCH(ROW($A$4:$N$1000),ROW($A$4:$N$1000)),""),ROWS($A$4:A901)),COLUMNS($A$1:A898)),"")</f>
        <v/>
      </c>
      <c r="R901" s="4" t="str">
        <f>IFERROR(VLOOKUP(Q901,$A:$N,13,0),"")</f>
        <v/>
      </c>
      <c r="S901" s="4" t="str">
        <f ca="1"/>
        <v/>
      </c>
      <c r="T901" s="4" t="str">
        <f ca="1"/>
        <v/>
      </c>
      <c r="U901" s="4" t="str">
        <f t="shared" ref="U901:U964" ca="1" si="75">IFERROR(VLOOKUP(S901,$A:$C,3,0),"")</f>
        <v/>
      </c>
      <c r="X901" s="4" t="str">
        <f>IFERROR(VLOOKUP(V901,$A:$C,4,0),"")</f>
        <v/>
      </c>
      <c r="AA901" s="4" t="str">
        <f t="shared" ref="AA901:AA964" si="76">IFERROR(VLOOKUP(Y901,$A:$C,3,0),"")</f>
        <v/>
      </c>
      <c r="AB901" s="8" t="str" cm="1">
        <f t="array" ref="AB901">IFERROR(INDEX($A$4:$N$1000,SMALL(IF((INDEX(MID($A$4:$N$1000,1,2),,11)&lt;&gt;"NN")*(INDEX($A$4:$N$1000,,13)&gt;=50)*(INDEX($A$4:$N$1000,,13)&lt;100)*(INDEX($A$4:$N$1000,,13)&lt;&gt;""),MATCH(ROW($A$4:$N$1000),ROW($A$4:$N$1000)),""),ROWS($A$4:A901)),COLUMNS($A$1:A898)),"")</f>
        <v/>
      </c>
      <c r="AC901" s="4" t="str">
        <f>IFERROR(VLOOKUP(AB901,$A:$N,13,0),"")</f>
        <v/>
      </c>
      <c r="AD901" s="4" t="str">
        <f ca="1"/>
        <v/>
      </c>
      <c r="AE901" s="4" t="str">
        <f ca="1"/>
        <v/>
      </c>
      <c r="AF901" s="4" t="str">
        <f t="shared" ref="AF901:AF964" ca="1" si="77">IFERROR(VLOOKUP(AD901,$A:$C,4,0),"")</f>
        <v/>
      </c>
      <c r="AI901" s="4" t="str">
        <f>IFERROR(VLOOKUP(AG901,$A:$C,4,0),"")</f>
        <v/>
      </c>
      <c r="AL901" s="4" t="str">
        <f>IFERROR(VLOOKUP(AJ901,$A:$C,4,0),"")</f>
        <v/>
      </c>
      <c r="AM901" s="8" t="str" cm="1">
        <f t="array" ref="AM901">IFERROR(INDEX($A$4:$N$1000,SMALL(IF((INDEX(MID($A$4:$N$1000,1,2),,11)&lt;&gt;"NN")*(INDEX($A$4:$N$1000,,13)&gt;=0)*(INDEX($A$4:$N$1000,,13)&lt;50)*(INDEX($A$4:$N$1000,,13)&lt;&gt;""),MATCH(ROW($A$4:$N$1000),ROW($A$4:$N$1000)),""),ROWS($A$4:A901)),COLUMNS($A$1:A898)),"")</f>
        <v/>
      </c>
      <c r="AN901" s="4" t="str">
        <f>IFERROR(VLOOKUP(AM901,$A:$N,13,0),"")</f>
        <v/>
      </c>
      <c r="AO901" s="4" t="str">
        <f ca="1"/>
        <v/>
      </c>
      <c r="AP901" s="4" t="str">
        <f ca="1"/>
        <v/>
      </c>
      <c r="AQ901" s="4" t="str">
        <f t="shared" ref="AQ901:AQ964" ca="1" si="78">IFERROR(VLOOKUP(AO901,$A:$C,4,0),"")</f>
        <v/>
      </c>
      <c r="AT901" s="4" t="str">
        <f>IFERROR(VLOOKUP(AR901,$A:$C,4,0),"")</f>
        <v/>
      </c>
      <c r="AU901" s="8" t="str" cm="1">
        <f t="array" ref="AU901">IFERROR(INDEX($A$4:$N$1000,SMALL(IF((INDEX(MID($A$4:$N$1000,1,2),,11)="NN")*(INDEX($A$4:$N$1000,,13)&gt;=0)*(INDEX($A$4:$N$1000,,13)&lt;&gt;""),MATCH(ROW($A$4:$N$1000),ROW($A$4:$N$1000)),""),ROWS($A$4:A901)),COLUMNS($A$1:A898)),"")</f>
        <v/>
      </c>
      <c r="AV901" s="4" t="str">
        <f>IFERROR(VLOOKUP(AU901,$A:$N,13,0),"")</f>
        <v/>
      </c>
      <c r="AW901" s="4" t="str">
        <f ca="1"/>
        <v/>
      </c>
      <c r="AX901" s="4" t="str">
        <f ca="1"/>
        <v/>
      </c>
      <c r="AY901" s="4" t="str">
        <f ca="1">IFERROR(VLOOKUP(AW901,$A:$C,4,0),"")</f>
        <v/>
      </c>
    </row>
    <row r="902" spans="1:5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 s="20"/>
      <c r="Q902" s="4" t="str" cm="1">
        <f t="array" ref="Q902">IFERROR(INDEX($A$4:$N$1000,SMALL(IF((INDEX(MID($A$4:$N$1000,1,2),,11)&lt;&gt;"NN")*(INDEX($A$4:$N$1000,,13)&gt;=100)*(INDEX($A$4:$N$1000,,13)&lt;&gt;""),MATCH(ROW($A$4:$N$1000),ROW($A$4:$N$1000)),""),ROWS($A$4:A902)),COLUMNS($A$1:A899)),"")</f>
        <v/>
      </c>
      <c r="R902" s="4" t="str">
        <f>IFERROR(VLOOKUP(Q902,$A:$N,13,0),"")</f>
        <v/>
      </c>
      <c r="S902" s="4" t="str">
        <f ca="1"/>
        <v/>
      </c>
      <c r="T902" s="4" t="str">
        <f ca="1"/>
        <v/>
      </c>
      <c r="U902" s="4" t="str">
        <f t="shared" ca="1" si="75"/>
        <v/>
      </c>
      <c r="X902" s="4" t="str">
        <f>IFERROR(VLOOKUP(V902,$A:$C,4,0),"")</f>
        <v/>
      </c>
      <c r="AA902" s="4" t="str">
        <f t="shared" si="76"/>
        <v/>
      </c>
      <c r="AB902" s="8" t="str" cm="1">
        <f t="array" ref="AB902">IFERROR(INDEX($A$4:$N$1000,SMALL(IF((INDEX(MID($A$4:$N$1000,1,2),,11)&lt;&gt;"NN")*(INDEX($A$4:$N$1000,,13)&gt;=50)*(INDEX($A$4:$N$1000,,13)&lt;100)*(INDEX($A$4:$N$1000,,13)&lt;&gt;""),MATCH(ROW($A$4:$N$1000),ROW($A$4:$N$1000)),""),ROWS($A$4:A902)),COLUMNS($A$1:A899)),"")</f>
        <v/>
      </c>
      <c r="AC902" s="4" t="str">
        <f>IFERROR(VLOOKUP(AB902,$A:$N,13,0),"")</f>
        <v/>
      </c>
      <c r="AD902" s="4" t="str">
        <f ca="1"/>
        <v/>
      </c>
      <c r="AE902" s="4" t="str">
        <f ca="1"/>
        <v/>
      </c>
      <c r="AF902" s="4" t="str">
        <f t="shared" ca="1" si="77"/>
        <v/>
      </c>
      <c r="AI902" s="4" t="str">
        <f>IFERROR(VLOOKUP(AG902,$A:$C,4,0),"")</f>
        <v/>
      </c>
      <c r="AL902" s="4" t="str">
        <f>IFERROR(VLOOKUP(AJ902,$A:$C,4,0),"")</f>
        <v/>
      </c>
      <c r="AM902" s="8" t="str" cm="1">
        <f t="array" ref="AM902">IFERROR(INDEX($A$4:$N$1000,SMALL(IF((INDEX(MID($A$4:$N$1000,1,2),,11)&lt;&gt;"NN")*(INDEX($A$4:$N$1000,,13)&gt;=0)*(INDEX($A$4:$N$1000,,13)&lt;50)*(INDEX($A$4:$N$1000,,13)&lt;&gt;""),MATCH(ROW($A$4:$N$1000),ROW($A$4:$N$1000)),""),ROWS($A$4:A902)),COLUMNS($A$1:A899)),"")</f>
        <v/>
      </c>
      <c r="AN902" s="4" t="str">
        <f>IFERROR(VLOOKUP(AM902,$A:$N,13,0),"")</f>
        <v/>
      </c>
      <c r="AO902" s="4" t="str">
        <f ca="1"/>
        <v/>
      </c>
      <c r="AP902" s="4" t="str">
        <f ca="1"/>
        <v/>
      </c>
      <c r="AQ902" s="4" t="str">
        <f t="shared" ca="1" si="78"/>
        <v/>
      </c>
      <c r="AT902" s="4" t="str">
        <f>IFERROR(VLOOKUP(AR902,$A:$C,4,0),"")</f>
        <v/>
      </c>
      <c r="AU902" s="8" t="str" cm="1">
        <f t="array" ref="AU902">IFERROR(INDEX($A$4:$N$1000,SMALL(IF((INDEX(MID($A$4:$N$1000,1,2),,11)="NN")*(INDEX($A$4:$N$1000,,13)&gt;=0)*(INDEX($A$4:$N$1000,,13)&lt;&gt;""),MATCH(ROW($A$4:$N$1000),ROW($A$4:$N$1000)),""),ROWS($A$4:A902)),COLUMNS($A$1:A899)),"")</f>
        <v/>
      </c>
      <c r="AV902" s="4" t="str">
        <f>IFERROR(VLOOKUP(AU902,$A:$N,13,0),"")</f>
        <v/>
      </c>
      <c r="AW902" s="4" t="str">
        <f ca="1"/>
        <v/>
      </c>
      <c r="AX902" s="4" t="str">
        <f ca="1"/>
        <v/>
      </c>
      <c r="AY902" s="4" t="str">
        <f ca="1">IFERROR(VLOOKUP(AW902,$A:$C,4,0),"")</f>
        <v/>
      </c>
    </row>
    <row r="903" spans="1:5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 s="20"/>
      <c r="Q903" s="4" t="str" cm="1">
        <f t="array" ref="Q903">IFERROR(INDEX($A$4:$N$1000,SMALL(IF((INDEX(MID($A$4:$N$1000,1,2),,11)&lt;&gt;"NN")*(INDEX($A$4:$N$1000,,13)&gt;=100)*(INDEX($A$4:$N$1000,,13)&lt;&gt;""),MATCH(ROW($A$4:$N$1000),ROW($A$4:$N$1000)),""),ROWS($A$4:A903)),COLUMNS($A$1:A900)),"")</f>
        <v/>
      </c>
      <c r="R903" s="4" t="str">
        <f>IFERROR(VLOOKUP(Q903,$A:$N,13,0),"")</f>
        <v/>
      </c>
      <c r="S903" s="4" t="str">
        <f ca="1"/>
        <v/>
      </c>
      <c r="T903" s="4" t="str">
        <f ca="1"/>
        <v/>
      </c>
      <c r="U903" s="4" t="str">
        <f t="shared" ca="1" si="75"/>
        <v/>
      </c>
      <c r="X903" s="4" t="str">
        <f>IFERROR(VLOOKUP(V903,$A:$C,4,0),"")</f>
        <v/>
      </c>
      <c r="AA903" s="4" t="str">
        <f t="shared" si="76"/>
        <v/>
      </c>
      <c r="AB903" s="8" t="str" cm="1">
        <f t="array" ref="AB903">IFERROR(INDEX($A$4:$N$1000,SMALL(IF((INDEX(MID($A$4:$N$1000,1,2),,11)&lt;&gt;"NN")*(INDEX($A$4:$N$1000,,13)&gt;=50)*(INDEX($A$4:$N$1000,,13)&lt;100)*(INDEX($A$4:$N$1000,,13)&lt;&gt;""),MATCH(ROW($A$4:$N$1000),ROW($A$4:$N$1000)),""),ROWS($A$4:A903)),COLUMNS($A$1:A900)),"")</f>
        <v/>
      </c>
      <c r="AC903" s="4" t="str">
        <f>IFERROR(VLOOKUP(AB903,$A:$N,13,0),"")</f>
        <v/>
      </c>
      <c r="AD903" s="4" t="str">
        <f ca="1"/>
        <v/>
      </c>
      <c r="AE903" s="4" t="str">
        <f ca="1"/>
        <v/>
      </c>
      <c r="AF903" s="4" t="str">
        <f t="shared" ca="1" si="77"/>
        <v/>
      </c>
      <c r="AI903" s="4" t="str">
        <f>IFERROR(VLOOKUP(AG903,$A:$C,4,0),"")</f>
        <v/>
      </c>
      <c r="AL903" s="4" t="str">
        <f>IFERROR(VLOOKUP(AJ903,$A:$C,4,0),"")</f>
        <v/>
      </c>
      <c r="AM903" s="8" t="str" cm="1">
        <f t="array" ref="AM903">IFERROR(INDEX($A$4:$N$1000,SMALL(IF((INDEX(MID($A$4:$N$1000,1,2),,11)&lt;&gt;"NN")*(INDEX($A$4:$N$1000,,13)&gt;=0)*(INDEX($A$4:$N$1000,,13)&lt;50)*(INDEX($A$4:$N$1000,,13)&lt;&gt;""),MATCH(ROW($A$4:$N$1000),ROW($A$4:$N$1000)),""),ROWS($A$4:A903)),COLUMNS($A$1:A900)),"")</f>
        <v/>
      </c>
      <c r="AN903" s="4" t="str">
        <f>IFERROR(VLOOKUP(AM903,$A:$N,13,0),"")</f>
        <v/>
      </c>
      <c r="AO903" s="4" t="str">
        <f ca="1"/>
        <v/>
      </c>
      <c r="AP903" s="4" t="str">
        <f ca="1"/>
        <v/>
      </c>
      <c r="AQ903" s="4" t="str">
        <f t="shared" ca="1" si="78"/>
        <v/>
      </c>
      <c r="AT903" s="4" t="str">
        <f>IFERROR(VLOOKUP(AR903,$A:$C,4,0),"")</f>
        <v/>
      </c>
      <c r="AU903" s="8" t="str" cm="1">
        <f t="array" ref="AU903">IFERROR(INDEX($A$4:$N$1000,SMALL(IF((INDEX(MID($A$4:$N$1000,1,2),,11)="NN")*(INDEX($A$4:$N$1000,,13)&gt;=0)*(INDEX($A$4:$N$1000,,13)&lt;&gt;""),MATCH(ROW($A$4:$N$1000),ROW($A$4:$N$1000)),""),ROWS($A$4:A903)),COLUMNS($A$1:A900)),"")</f>
        <v/>
      </c>
      <c r="AV903" s="4" t="str">
        <f>IFERROR(VLOOKUP(AU903,$A:$N,13,0),"")</f>
        <v/>
      </c>
      <c r="AW903" s="4" t="str">
        <f ca="1"/>
        <v/>
      </c>
      <c r="AX903" s="4" t="str">
        <f ca="1"/>
        <v/>
      </c>
      <c r="AY903" s="4" t="str">
        <f ca="1">IFERROR(VLOOKUP(AW903,$A:$C,4,0),"")</f>
        <v/>
      </c>
    </row>
    <row r="904" spans="1:5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 s="20"/>
      <c r="Q904" s="4" t="str" cm="1">
        <f t="array" ref="Q904">IFERROR(INDEX($A$4:$N$1000,SMALL(IF((INDEX(MID($A$4:$N$1000,1,2),,11)&lt;&gt;"NN")*(INDEX($A$4:$N$1000,,13)&gt;=100)*(INDEX($A$4:$N$1000,,13)&lt;&gt;""),MATCH(ROW($A$4:$N$1000),ROW($A$4:$N$1000)),""),ROWS($A$4:A904)),COLUMNS($A$1:A901)),"")</f>
        <v/>
      </c>
      <c r="R904" s="4" t="str">
        <f>IFERROR(VLOOKUP(Q904,$A:$N,13,0),"")</f>
        <v/>
      </c>
      <c r="S904" s="4" t="str">
        <f ca="1"/>
        <v/>
      </c>
      <c r="T904" s="4" t="str">
        <f ca="1"/>
        <v/>
      </c>
      <c r="U904" s="4" t="str">
        <f t="shared" ca="1" si="75"/>
        <v/>
      </c>
      <c r="X904" s="4" t="str">
        <f>IFERROR(VLOOKUP(V904,$A:$C,4,0),"")</f>
        <v/>
      </c>
      <c r="AA904" s="4" t="str">
        <f t="shared" si="76"/>
        <v/>
      </c>
      <c r="AB904" s="8" t="str" cm="1">
        <f t="array" ref="AB904">IFERROR(INDEX($A$4:$N$1000,SMALL(IF((INDEX(MID($A$4:$N$1000,1,2),,11)&lt;&gt;"NN")*(INDEX($A$4:$N$1000,,13)&gt;=50)*(INDEX($A$4:$N$1000,,13)&lt;100)*(INDEX($A$4:$N$1000,,13)&lt;&gt;""),MATCH(ROW($A$4:$N$1000),ROW($A$4:$N$1000)),""),ROWS($A$4:A904)),COLUMNS($A$1:A901)),"")</f>
        <v/>
      </c>
      <c r="AC904" s="4" t="str">
        <f>IFERROR(VLOOKUP(AB904,$A:$N,13,0),"")</f>
        <v/>
      </c>
      <c r="AD904" s="4" t="str">
        <f ca="1"/>
        <v/>
      </c>
      <c r="AE904" s="4" t="str">
        <f ca="1"/>
        <v/>
      </c>
      <c r="AF904" s="4" t="str">
        <f t="shared" ca="1" si="77"/>
        <v/>
      </c>
      <c r="AI904" s="4" t="str">
        <f>IFERROR(VLOOKUP(AG904,$A:$C,4,0),"")</f>
        <v/>
      </c>
      <c r="AL904" s="4" t="str">
        <f>IFERROR(VLOOKUP(AJ904,$A:$C,4,0),"")</f>
        <v/>
      </c>
      <c r="AM904" s="8" t="str" cm="1">
        <f t="array" ref="AM904">IFERROR(INDEX($A$4:$N$1000,SMALL(IF((INDEX(MID($A$4:$N$1000,1,2),,11)&lt;&gt;"NN")*(INDEX($A$4:$N$1000,,13)&gt;=0)*(INDEX($A$4:$N$1000,,13)&lt;50)*(INDEX($A$4:$N$1000,,13)&lt;&gt;""),MATCH(ROW($A$4:$N$1000),ROW($A$4:$N$1000)),""),ROWS($A$4:A904)),COLUMNS($A$1:A901)),"")</f>
        <v/>
      </c>
      <c r="AN904" s="4" t="str">
        <f>IFERROR(VLOOKUP(AM904,$A:$N,13,0),"")</f>
        <v/>
      </c>
      <c r="AO904" s="4" t="str">
        <f ca="1"/>
        <v/>
      </c>
      <c r="AP904" s="4" t="str">
        <f ca="1"/>
        <v/>
      </c>
      <c r="AQ904" s="4" t="str">
        <f t="shared" ca="1" si="78"/>
        <v/>
      </c>
      <c r="AT904" s="4" t="str">
        <f>IFERROR(VLOOKUP(AR904,$A:$C,4,0),"")</f>
        <v/>
      </c>
      <c r="AU904" s="8" t="str" cm="1">
        <f t="array" ref="AU904">IFERROR(INDEX($A$4:$N$1000,SMALL(IF((INDEX(MID($A$4:$N$1000,1,2),,11)="NN")*(INDEX($A$4:$N$1000,,13)&gt;=0)*(INDEX($A$4:$N$1000,,13)&lt;&gt;""),MATCH(ROW($A$4:$N$1000),ROW($A$4:$N$1000)),""),ROWS($A$4:A904)),COLUMNS($A$1:A901)),"")</f>
        <v/>
      </c>
      <c r="AV904" s="4" t="str">
        <f>IFERROR(VLOOKUP(AU904,$A:$N,13,0),"")</f>
        <v/>
      </c>
      <c r="AW904" s="4" t="str">
        <f ca="1"/>
        <v/>
      </c>
      <c r="AX904" s="4" t="str">
        <f ca="1"/>
        <v/>
      </c>
      <c r="AY904" s="4" t="str">
        <f ca="1">IFERROR(VLOOKUP(AW904,$A:$C,4,0),"")</f>
        <v/>
      </c>
    </row>
    <row r="905" spans="1:5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 s="20"/>
      <c r="Q905" s="4" t="str" cm="1">
        <f t="array" ref="Q905">IFERROR(INDEX($A$4:$N$1000,SMALL(IF((INDEX(MID($A$4:$N$1000,1,2),,11)&lt;&gt;"NN")*(INDEX($A$4:$N$1000,,13)&gt;=100)*(INDEX($A$4:$N$1000,,13)&lt;&gt;""),MATCH(ROW($A$4:$N$1000),ROW($A$4:$N$1000)),""),ROWS($A$4:A905)),COLUMNS($A$1:A902)),"")</f>
        <v/>
      </c>
      <c r="R905" s="4" t="str">
        <f>IFERROR(VLOOKUP(Q905,$A:$N,13,0),"")</f>
        <v/>
      </c>
      <c r="S905" s="4" t="str">
        <f ca="1"/>
        <v/>
      </c>
      <c r="T905" s="4" t="str">
        <f ca="1"/>
        <v/>
      </c>
      <c r="U905" s="4" t="str">
        <f t="shared" ca="1" si="75"/>
        <v/>
      </c>
      <c r="X905" s="4" t="str">
        <f>IFERROR(VLOOKUP(V905,$A:$C,4,0),"")</f>
        <v/>
      </c>
      <c r="AA905" s="4" t="str">
        <f t="shared" si="76"/>
        <v/>
      </c>
      <c r="AB905" s="8" t="str" cm="1">
        <f t="array" ref="AB905">IFERROR(INDEX($A$4:$N$1000,SMALL(IF((INDEX(MID($A$4:$N$1000,1,2),,11)&lt;&gt;"NN")*(INDEX($A$4:$N$1000,,13)&gt;=50)*(INDEX($A$4:$N$1000,,13)&lt;100)*(INDEX($A$4:$N$1000,,13)&lt;&gt;""),MATCH(ROW($A$4:$N$1000),ROW($A$4:$N$1000)),""),ROWS($A$4:A905)),COLUMNS($A$1:A902)),"")</f>
        <v/>
      </c>
      <c r="AC905" s="4" t="str">
        <f>IFERROR(VLOOKUP(AB905,$A:$N,13,0),"")</f>
        <v/>
      </c>
      <c r="AD905" s="4" t="str">
        <f ca="1"/>
        <v/>
      </c>
      <c r="AE905" s="4" t="str">
        <f ca="1"/>
        <v/>
      </c>
      <c r="AF905" s="4" t="str">
        <f t="shared" ca="1" si="77"/>
        <v/>
      </c>
      <c r="AI905" s="4" t="str">
        <f>IFERROR(VLOOKUP(AG905,$A:$C,4,0),"")</f>
        <v/>
      </c>
      <c r="AL905" s="4" t="str">
        <f>IFERROR(VLOOKUP(AJ905,$A:$C,4,0),"")</f>
        <v/>
      </c>
      <c r="AM905" s="8" t="str" cm="1">
        <f t="array" ref="AM905">IFERROR(INDEX($A$4:$N$1000,SMALL(IF((INDEX(MID($A$4:$N$1000,1,2),,11)&lt;&gt;"NN")*(INDEX($A$4:$N$1000,,13)&gt;=0)*(INDEX($A$4:$N$1000,,13)&lt;50)*(INDEX($A$4:$N$1000,,13)&lt;&gt;""),MATCH(ROW($A$4:$N$1000),ROW($A$4:$N$1000)),""),ROWS($A$4:A905)),COLUMNS($A$1:A902)),"")</f>
        <v/>
      </c>
      <c r="AN905" s="4" t="str">
        <f>IFERROR(VLOOKUP(AM905,$A:$N,13,0),"")</f>
        <v/>
      </c>
      <c r="AO905" s="4" t="str">
        <f ca="1"/>
        <v/>
      </c>
      <c r="AP905" s="4" t="str">
        <f ca="1"/>
        <v/>
      </c>
      <c r="AQ905" s="4" t="str">
        <f t="shared" ca="1" si="78"/>
        <v/>
      </c>
      <c r="AT905" s="4" t="str">
        <f>IFERROR(VLOOKUP(AR905,$A:$C,4,0),"")</f>
        <v/>
      </c>
      <c r="AU905" s="8" t="str" cm="1">
        <f t="array" ref="AU905">IFERROR(INDEX($A$4:$N$1000,SMALL(IF((INDEX(MID($A$4:$N$1000,1,2),,11)="NN")*(INDEX($A$4:$N$1000,,13)&gt;=0)*(INDEX($A$4:$N$1000,,13)&lt;&gt;""),MATCH(ROW($A$4:$N$1000),ROW($A$4:$N$1000)),""),ROWS($A$4:A905)),COLUMNS($A$1:A902)),"")</f>
        <v/>
      </c>
      <c r="AV905" s="4" t="str">
        <f>IFERROR(VLOOKUP(AU905,$A:$N,13,0),"")</f>
        <v/>
      </c>
      <c r="AW905" s="4" t="str">
        <f ca="1"/>
        <v/>
      </c>
      <c r="AX905" s="4" t="str">
        <f ca="1"/>
        <v/>
      </c>
      <c r="AY905" s="4" t="str">
        <f ca="1">IFERROR(VLOOKUP(AW905,$A:$C,4,0),"")</f>
        <v/>
      </c>
    </row>
    <row r="906" spans="1:5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 s="20"/>
      <c r="Q906" s="4" t="str" cm="1">
        <f t="array" ref="Q906">IFERROR(INDEX($A$4:$N$1000,SMALL(IF((INDEX(MID($A$4:$N$1000,1,2),,11)&lt;&gt;"NN")*(INDEX($A$4:$N$1000,,13)&gt;=100)*(INDEX($A$4:$N$1000,,13)&lt;&gt;""),MATCH(ROW($A$4:$N$1000),ROW($A$4:$N$1000)),""),ROWS($A$4:A906)),COLUMNS($A$1:A903)),"")</f>
        <v/>
      </c>
      <c r="R906" s="4" t="str">
        <f>IFERROR(VLOOKUP(Q906,$A:$N,13,0),"")</f>
        <v/>
      </c>
      <c r="S906" s="4" t="str">
        <f ca="1"/>
        <v/>
      </c>
      <c r="T906" s="4" t="str">
        <f ca="1"/>
        <v/>
      </c>
      <c r="U906" s="4" t="str">
        <f t="shared" ca="1" si="75"/>
        <v/>
      </c>
      <c r="X906" s="4" t="str">
        <f>IFERROR(VLOOKUP(V906,$A:$C,4,0),"")</f>
        <v/>
      </c>
      <c r="AA906" s="4" t="str">
        <f t="shared" si="76"/>
        <v/>
      </c>
      <c r="AB906" s="8" t="str" cm="1">
        <f t="array" ref="AB906">IFERROR(INDEX($A$4:$N$1000,SMALL(IF((INDEX(MID($A$4:$N$1000,1,2),,11)&lt;&gt;"NN")*(INDEX($A$4:$N$1000,,13)&gt;=50)*(INDEX($A$4:$N$1000,,13)&lt;100)*(INDEX($A$4:$N$1000,,13)&lt;&gt;""),MATCH(ROW($A$4:$N$1000),ROW($A$4:$N$1000)),""),ROWS($A$4:A906)),COLUMNS($A$1:A903)),"")</f>
        <v/>
      </c>
      <c r="AC906" s="4" t="str">
        <f>IFERROR(VLOOKUP(AB906,$A:$N,13,0),"")</f>
        <v/>
      </c>
      <c r="AD906" s="4" t="str">
        <f ca="1"/>
        <v/>
      </c>
      <c r="AE906" s="4" t="str">
        <f ca="1"/>
        <v/>
      </c>
      <c r="AF906" s="4" t="str">
        <f t="shared" ca="1" si="77"/>
        <v/>
      </c>
      <c r="AI906" s="4" t="str">
        <f>IFERROR(VLOOKUP(AG906,$A:$C,4,0),"")</f>
        <v/>
      </c>
      <c r="AL906" s="4" t="str">
        <f>IFERROR(VLOOKUP(AJ906,$A:$C,4,0),"")</f>
        <v/>
      </c>
      <c r="AM906" s="8" t="str" cm="1">
        <f t="array" ref="AM906">IFERROR(INDEX($A$4:$N$1000,SMALL(IF((INDEX(MID($A$4:$N$1000,1,2),,11)&lt;&gt;"NN")*(INDEX($A$4:$N$1000,,13)&gt;=0)*(INDEX($A$4:$N$1000,,13)&lt;50)*(INDEX($A$4:$N$1000,,13)&lt;&gt;""),MATCH(ROW($A$4:$N$1000),ROW($A$4:$N$1000)),""),ROWS($A$4:A906)),COLUMNS($A$1:A903)),"")</f>
        <v/>
      </c>
      <c r="AN906" s="4" t="str">
        <f>IFERROR(VLOOKUP(AM906,$A:$N,13,0),"")</f>
        <v/>
      </c>
      <c r="AO906" s="4" t="str">
        <f ca="1"/>
        <v/>
      </c>
      <c r="AP906" s="4" t="str">
        <f ca="1"/>
        <v/>
      </c>
      <c r="AQ906" s="4" t="str">
        <f t="shared" ca="1" si="78"/>
        <v/>
      </c>
      <c r="AT906" s="4" t="str">
        <f>IFERROR(VLOOKUP(AR906,$A:$C,4,0),"")</f>
        <v/>
      </c>
      <c r="AU906" s="8" t="str" cm="1">
        <f t="array" ref="AU906">IFERROR(INDEX($A$4:$N$1000,SMALL(IF((INDEX(MID($A$4:$N$1000,1,2),,11)="NN")*(INDEX($A$4:$N$1000,,13)&gt;=0)*(INDEX($A$4:$N$1000,,13)&lt;&gt;""),MATCH(ROW($A$4:$N$1000),ROW($A$4:$N$1000)),""),ROWS($A$4:A906)),COLUMNS($A$1:A903)),"")</f>
        <v/>
      </c>
      <c r="AV906" s="4" t="str">
        <f>IFERROR(VLOOKUP(AU906,$A:$N,13,0),"")</f>
        <v/>
      </c>
      <c r="AW906" s="4" t="str">
        <f ca="1"/>
        <v/>
      </c>
      <c r="AX906" s="4" t="str">
        <f ca="1"/>
        <v/>
      </c>
      <c r="AY906" s="4" t="str">
        <f ca="1">IFERROR(VLOOKUP(AW906,$A:$C,4,0),"")</f>
        <v/>
      </c>
    </row>
    <row r="907" spans="1:5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 s="20"/>
      <c r="Q907" s="4" t="str" cm="1">
        <f t="array" ref="Q907">IFERROR(INDEX($A$4:$N$1000,SMALL(IF((INDEX(MID($A$4:$N$1000,1,2),,11)&lt;&gt;"NN")*(INDEX($A$4:$N$1000,,13)&gt;=100)*(INDEX($A$4:$N$1000,,13)&lt;&gt;""),MATCH(ROW($A$4:$N$1000),ROW($A$4:$N$1000)),""),ROWS($A$4:A907)),COLUMNS($A$1:A904)),"")</f>
        <v/>
      </c>
      <c r="R907" s="4" t="str">
        <f>IFERROR(VLOOKUP(Q907,$A:$N,13,0),"")</f>
        <v/>
      </c>
      <c r="S907" s="4" t="str">
        <f ca="1"/>
        <v/>
      </c>
      <c r="T907" s="4" t="str">
        <f ca="1"/>
        <v/>
      </c>
      <c r="U907" s="4" t="str">
        <f t="shared" ca="1" si="75"/>
        <v/>
      </c>
      <c r="X907" s="4" t="str">
        <f>IFERROR(VLOOKUP(V907,$A:$C,4,0),"")</f>
        <v/>
      </c>
      <c r="AA907" s="4" t="str">
        <f t="shared" si="76"/>
        <v/>
      </c>
      <c r="AB907" s="8" t="str" cm="1">
        <f t="array" ref="AB907">IFERROR(INDEX($A$4:$N$1000,SMALL(IF((INDEX(MID($A$4:$N$1000,1,2),,11)&lt;&gt;"NN")*(INDEX($A$4:$N$1000,,13)&gt;=50)*(INDEX($A$4:$N$1000,,13)&lt;100)*(INDEX($A$4:$N$1000,,13)&lt;&gt;""),MATCH(ROW($A$4:$N$1000),ROW($A$4:$N$1000)),""),ROWS($A$4:A907)),COLUMNS($A$1:A904)),"")</f>
        <v/>
      </c>
      <c r="AC907" s="4" t="str">
        <f>IFERROR(VLOOKUP(AB907,$A:$N,13,0),"")</f>
        <v/>
      </c>
      <c r="AD907" s="4" t="str">
        <f ca="1"/>
        <v/>
      </c>
      <c r="AE907" s="4" t="str">
        <f ca="1"/>
        <v/>
      </c>
      <c r="AF907" s="4" t="str">
        <f t="shared" ca="1" si="77"/>
        <v/>
      </c>
      <c r="AI907" s="4" t="str">
        <f>IFERROR(VLOOKUP(AG907,$A:$C,4,0),"")</f>
        <v/>
      </c>
      <c r="AL907" s="4" t="str">
        <f>IFERROR(VLOOKUP(AJ907,$A:$C,4,0),"")</f>
        <v/>
      </c>
      <c r="AM907" s="8" t="str" cm="1">
        <f t="array" ref="AM907">IFERROR(INDEX($A$4:$N$1000,SMALL(IF((INDEX(MID($A$4:$N$1000,1,2),,11)&lt;&gt;"NN")*(INDEX($A$4:$N$1000,,13)&gt;=0)*(INDEX($A$4:$N$1000,,13)&lt;50)*(INDEX($A$4:$N$1000,,13)&lt;&gt;""),MATCH(ROW($A$4:$N$1000),ROW($A$4:$N$1000)),""),ROWS($A$4:A907)),COLUMNS($A$1:A904)),"")</f>
        <v/>
      </c>
      <c r="AN907" s="4" t="str">
        <f>IFERROR(VLOOKUP(AM907,$A:$N,13,0),"")</f>
        <v/>
      </c>
      <c r="AO907" s="4" t="str">
        <f ca="1"/>
        <v/>
      </c>
      <c r="AP907" s="4" t="str">
        <f ca="1"/>
        <v/>
      </c>
      <c r="AQ907" s="4" t="str">
        <f t="shared" ca="1" si="78"/>
        <v/>
      </c>
      <c r="AT907" s="4" t="str">
        <f>IFERROR(VLOOKUP(AR907,$A:$C,4,0),"")</f>
        <v/>
      </c>
      <c r="AU907" s="8" t="str" cm="1">
        <f t="array" ref="AU907">IFERROR(INDEX($A$4:$N$1000,SMALL(IF((INDEX(MID($A$4:$N$1000,1,2),,11)="NN")*(INDEX($A$4:$N$1000,,13)&gt;=0)*(INDEX($A$4:$N$1000,,13)&lt;&gt;""),MATCH(ROW($A$4:$N$1000),ROW($A$4:$N$1000)),""),ROWS($A$4:A907)),COLUMNS($A$1:A904)),"")</f>
        <v/>
      </c>
      <c r="AV907" s="4" t="str">
        <f>IFERROR(VLOOKUP(AU907,$A:$N,13,0),"")</f>
        <v/>
      </c>
      <c r="AW907" s="4" t="str">
        <f ca="1"/>
        <v/>
      </c>
      <c r="AX907" s="4" t="str">
        <f ca="1"/>
        <v/>
      </c>
      <c r="AY907" s="4" t="str">
        <f ca="1">IFERROR(VLOOKUP(AW907,$A:$C,4,0),"")</f>
        <v/>
      </c>
    </row>
    <row r="908" spans="1:5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 s="20"/>
      <c r="Q908" s="4" t="str" cm="1">
        <f t="array" ref="Q908">IFERROR(INDEX($A$4:$N$1000,SMALL(IF((INDEX(MID($A$4:$N$1000,1,2),,11)&lt;&gt;"NN")*(INDEX($A$4:$N$1000,,13)&gt;=100)*(INDEX($A$4:$N$1000,,13)&lt;&gt;""),MATCH(ROW($A$4:$N$1000),ROW($A$4:$N$1000)),""),ROWS($A$4:A908)),COLUMNS($A$1:A905)),"")</f>
        <v/>
      </c>
      <c r="R908" s="4" t="str">
        <f>IFERROR(VLOOKUP(Q908,$A:$N,13,0),"")</f>
        <v/>
      </c>
      <c r="S908" s="4" t="str">
        <f ca="1"/>
        <v/>
      </c>
      <c r="T908" s="4" t="str">
        <f ca="1"/>
        <v/>
      </c>
      <c r="U908" s="4" t="str">
        <f t="shared" ca="1" si="75"/>
        <v/>
      </c>
      <c r="X908" s="4" t="str">
        <f>IFERROR(VLOOKUP(V908,$A:$C,4,0),"")</f>
        <v/>
      </c>
      <c r="AA908" s="4" t="str">
        <f t="shared" si="76"/>
        <v/>
      </c>
      <c r="AB908" s="8" t="str" cm="1">
        <f t="array" ref="AB908">IFERROR(INDEX($A$4:$N$1000,SMALL(IF((INDEX(MID($A$4:$N$1000,1,2),,11)&lt;&gt;"NN")*(INDEX($A$4:$N$1000,,13)&gt;=50)*(INDEX($A$4:$N$1000,,13)&lt;100)*(INDEX($A$4:$N$1000,,13)&lt;&gt;""),MATCH(ROW($A$4:$N$1000),ROW($A$4:$N$1000)),""),ROWS($A$4:A908)),COLUMNS($A$1:A905)),"")</f>
        <v/>
      </c>
      <c r="AC908" s="4" t="str">
        <f>IFERROR(VLOOKUP(AB908,$A:$N,13,0),"")</f>
        <v/>
      </c>
      <c r="AD908" s="4" t="str">
        <f ca="1"/>
        <v/>
      </c>
      <c r="AE908" s="4" t="str">
        <f ca="1"/>
        <v/>
      </c>
      <c r="AF908" s="4" t="str">
        <f t="shared" ca="1" si="77"/>
        <v/>
      </c>
      <c r="AI908" s="4" t="str">
        <f>IFERROR(VLOOKUP(AG908,$A:$C,4,0),"")</f>
        <v/>
      </c>
      <c r="AL908" s="4" t="str">
        <f>IFERROR(VLOOKUP(AJ908,$A:$C,4,0),"")</f>
        <v/>
      </c>
      <c r="AM908" s="8" t="str" cm="1">
        <f t="array" ref="AM908">IFERROR(INDEX($A$4:$N$1000,SMALL(IF((INDEX(MID($A$4:$N$1000,1,2),,11)&lt;&gt;"NN")*(INDEX($A$4:$N$1000,,13)&gt;=0)*(INDEX($A$4:$N$1000,,13)&lt;50)*(INDEX($A$4:$N$1000,,13)&lt;&gt;""),MATCH(ROW($A$4:$N$1000),ROW($A$4:$N$1000)),""),ROWS($A$4:A908)),COLUMNS($A$1:A905)),"")</f>
        <v/>
      </c>
      <c r="AN908" s="4" t="str">
        <f>IFERROR(VLOOKUP(AM908,$A:$N,13,0),"")</f>
        <v/>
      </c>
      <c r="AO908" s="4" t="str">
        <f ca="1"/>
        <v/>
      </c>
      <c r="AP908" s="4" t="str">
        <f ca="1"/>
        <v/>
      </c>
      <c r="AQ908" s="4" t="str">
        <f t="shared" ca="1" si="78"/>
        <v/>
      </c>
      <c r="AT908" s="4" t="str">
        <f>IFERROR(VLOOKUP(AR908,$A:$C,4,0),"")</f>
        <v/>
      </c>
      <c r="AU908" s="8" t="str" cm="1">
        <f t="array" ref="AU908">IFERROR(INDEX($A$4:$N$1000,SMALL(IF((INDEX(MID($A$4:$N$1000,1,2),,11)="NN")*(INDEX($A$4:$N$1000,,13)&gt;=0)*(INDEX($A$4:$N$1000,,13)&lt;&gt;""),MATCH(ROW($A$4:$N$1000),ROW($A$4:$N$1000)),""),ROWS($A$4:A908)),COLUMNS($A$1:A905)),"")</f>
        <v/>
      </c>
      <c r="AV908" s="4" t="str">
        <f>IFERROR(VLOOKUP(AU908,$A:$N,13,0),"")</f>
        <v/>
      </c>
      <c r="AW908" s="4" t="str">
        <f ca="1"/>
        <v/>
      </c>
      <c r="AX908" s="4" t="str">
        <f ca="1"/>
        <v/>
      </c>
      <c r="AY908" s="4" t="str">
        <f ca="1">IFERROR(VLOOKUP(AW908,$A:$C,4,0),"")</f>
        <v/>
      </c>
    </row>
    <row r="909" spans="1:5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 s="20"/>
      <c r="Q909" s="4" t="str" cm="1">
        <f t="array" ref="Q909">IFERROR(INDEX($A$4:$N$1000,SMALL(IF((INDEX(MID($A$4:$N$1000,1,2),,11)&lt;&gt;"NN")*(INDEX($A$4:$N$1000,,13)&gt;=100)*(INDEX($A$4:$N$1000,,13)&lt;&gt;""),MATCH(ROW($A$4:$N$1000),ROW($A$4:$N$1000)),""),ROWS($A$4:A909)),COLUMNS($A$1:A906)),"")</f>
        <v/>
      </c>
      <c r="R909" s="4" t="str">
        <f>IFERROR(VLOOKUP(Q909,$A:$N,13,0),"")</f>
        <v/>
      </c>
      <c r="S909" s="4" t="str">
        <f ca="1"/>
        <v/>
      </c>
      <c r="T909" s="4" t="str">
        <f ca="1"/>
        <v/>
      </c>
      <c r="U909" s="4" t="str">
        <f t="shared" ca="1" si="75"/>
        <v/>
      </c>
      <c r="X909" s="4" t="str">
        <f>IFERROR(VLOOKUP(V909,$A:$C,4,0),"")</f>
        <v/>
      </c>
      <c r="AA909" s="4" t="str">
        <f t="shared" si="76"/>
        <v/>
      </c>
      <c r="AB909" s="8" t="str" cm="1">
        <f t="array" ref="AB909">IFERROR(INDEX($A$4:$N$1000,SMALL(IF((INDEX(MID($A$4:$N$1000,1,2),,11)&lt;&gt;"NN")*(INDEX($A$4:$N$1000,,13)&gt;=50)*(INDEX($A$4:$N$1000,,13)&lt;100)*(INDEX($A$4:$N$1000,,13)&lt;&gt;""),MATCH(ROW($A$4:$N$1000),ROW($A$4:$N$1000)),""),ROWS($A$4:A909)),COLUMNS($A$1:A906)),"")</f>
        <v/>
      </c>
      <c r="AC909" s="4" t="str">
        <f>IFERROR(VLOOKUP(AB909,$A:$N,13,0),"")</f>
        <v/>
      </c>
      <c r="AD909" s="4" t="str">
        <f ca="1"/>
        <v/>
      </c>
      <c r="AE909" s="4" t="str">
        <f ca="1"/>
        <v/>
      </c>
      <c r="AF909" s="4" t="str">
        <f t="shared" ca="1" si="77"/>
        <v/>
      </c>
      <c r="AI909" s="4" t="str">
        <f>IFERROR(VLOOKUP(AG909,$A:$C,4,0),"")</f>
        <v/>
      </c>
      <c r="AL909" s="4" t="str">
        <f>IFERROR(VLOOKUP(AJ909,$A:$C,4,0),"")</f>
        <v/>
      </c>
      <c r="AM909" s="8" t="str" cm="1">
        <f t="array" ref="AM909">IFERROR(INDEX($A$4:$N$1000,SMALL(IF((INDEX(MID($A$4:$N$1000,1,2),,11)&lt;&gt;"NN")*(INDEX($A$4:$N$1000,,13)&gt;=0)*(INDEX($A$4:$N$1000,,13)&lt;50)*(INDEX($A$4:$N$1000,,13)&lt;&gt;""),MATCH(ROW($A$4:$N$1000),ROW($A$4:$N$1000)),""),ROWS($A$4:A909)),COLUMNS($A$1:A906)),"")</f>
        <v/>
      </c>
      <c r="AN909" s="4" t="str">
        <f>IFERROR(VLOOKUP(AM909,$A:$N,13,0),"")</f>
        <v/>
      </c>
      <c r="AO909" s="4" t="str">
        <f ca="1"/>
        <v/>
      </c>
      <c r="AP909" s="4" t="str">
        <f ca="1"/>
        <v/>
      </c>
      <c r="AQ909" s="4" t="str">
        <f t="shared" ca="1" si="78"/>
        <v/>
      </c>
      <c r="AT909" s="4" t="str">
        <f>IFERROR(VLOOKUP(AR909,$A:$C,4,0),"")</f>
        <v/>
      </c>
      <c r="AU909" s="8" t="str" cm="1">
        <f t="array" ref="AU909">IFERROR(INDEX($A$4:$N$1000,SMALL(IF((INDEX(MID($A$4:$N$1000,1,2),,11)="NN")*(INDEX($A$4:$N$1000,,13)&gt;=0)*(INDEX($A$4:$N$1000,,13)&lt;&gt;""),MATCH(ROW($A$4:$N$1000),ROW($A$4:$N$1000)),""),ROWS($A$4:A909)),COLUMNS($A$1:A906)),"")</f>
        <v/>
      </c>
      <c r="AV909" s="4" t="str">
        <f>IFERROR(VLOOKUP(AU909,$A:$N,13,0),"")</f>
        <v/>
      </c>
      <c r="AW909" s="4" t="str">
        <f ca="1"/>
        <v/>
      </c>
      <c r="AX909" s="4" t="str">
        <f ca="1"/>
        <v/>
      </c>
      <c r="AY909" s="4" t="str">
        <f ca="1">IFERROR(VLOOKUP(AW909,$A:$C,4,0),"")</f>
        <v/>
      </c>
    </row>
    <row r="910" spans="1:5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 s="20"/>
      <c r="Q910" s="4" t="str" cm="1">
        <f t="array" ref="Q910">IFERROR(INDEX($A$4:$N$1000,SMALL(IF((INDEX(MID($A$4:$N$1000,1,2),,11)&lt;&gt;"NN")*(INDEX($A$4:$N$1000,,13)&gt;=100)*(INDEX($A$4:$N$1000,,13)&lt;&gt;""),MATCH(ROW($A$4:$N$1000),ROW($A$4:$N$1000)),""),ROWS($A$4:A910)),COLUMNS($A$1:A907)),"")</f>
        <v/>
      </c>
      <c r="R910" s="4" t="str">
        <f>IFERROR(VLOOKUP(Q910,$A:$N,13,0),"")</f>
        <v/>
      </c>
      <c r="S910" s="4" t="str">
        <f ca="1"/>
        <v/>
      </c>
      <c r="T910" s="4" t="str">
        <f ca="1"/>
        <v/>
      </c>
      <c r="U910" s="4" t="str">
        <f t="shared" ca="1" si="75"/>
        <v/>
      </c>
      <c r="X910" s="4" t="str">
        <f>IFERROR(VLOOKUP(V910,$A:$C,4,0),"")</f>
        <v/>
      </c>
      <c r="AA910" s="4" t="str">
        <f t="shared" si="76"/>
        <v/>
      </c>
      <c r="AB910" s="8" t="str" cm="1">
        <f t="array" ref="AB910">IFERROR(INDEX($A$4:$N$1000,SMALL(IF((INDEX(MID($A$4:$N$1000,1,2),,11)&lt;&gt;"NN")*(INDEX($A$4:$N$1000,,13)&gt;=50)*(INDEX($A$4:$N$1000,,13)&lt;100)*(INDEX($A$4:$N$1000,,13)&lt;&gt;""),MATCH(ROW($A$4:$N$1000),ROW($A$4:$N$1000)),""),ROWS($A$4:A910)),COLUMNS($A$1:A907)),"")</f>
        <v/>
      </c>
      <c r="AC910" s="4" t="str">
        <f>IFERROR(VLOOKUP(AB910,$A:$N,13,0),"")</f>
        <v/>
      </c>
      <c r="AD910" s="4" t="str">
        <f ca="1"/>
        <v/>
      </c>
      <c r="AE910" s="4" t="str">
        <f ca="1"/>
        <v/>
      </c>
      <c r="AF910" s="4" t="str">
        <f t="shared" ca="1" si="77"/>
        <v/>
      </c>
      <c r="AI910" s="4" t="str">
        <f>IFERROR(VLOOKUP(AG910,$A:$C,4,0),"")</f>
        <v/>
      </c>
      <c r="AL910" s="4" t="str">
        <f>IFERROR(VLOOKUP(AJ910,$A:$C,4,0),"")</f>
        <v/>
      </c>
      <c r="AM910" s="8" t="str" cm="1">
        <f t="array" ref="AM910">IFERROR(INDEX($A$4:$N$1000,SMALL(IF((INDEX(MID($A$4:$N$1000,1,2),,11)&lt;&gt;"NN")*(INDEX($A$4:$N$1000,,13)&gt;=0)*(INDEX($A$4:$N$1000,,13)&lt;50)*(INDEX($A$4:$N$1000,,13)&lt;&gt;""),MATCH(ROW($A$4:$N$1000),ROW($A$4:$N$1000)),""),ROWS($A$4:A910)),COLUMNS($A$1:A907)),"")</f>
        <v/>
      </c>
      <c r="AN910" s="4" t="str">
        <f>IFERROR(VLOOKUP(AM910,$A:$N,13,0),"")</f>
        <v/>
      </c>
      <c r="AO910" s="4" t="str">
        <f ca="1"/>
        <v/>
      </c>
      <c r="AP910" s="4" t="str">
        <f ca="1"/>
        <v/>
      </c>
      <c r="AQ910" s="4" t="str">
        <f t="shared" ca="1" si="78"/>
        <v/>
      </c>
      <c r="AT910" s="4" t="str">
        <f>IFERROR(VLOOKUP(AR910,$A:$C,4,0),"")</f>
        <v/>
      </c>
      <c r="AU910" s="8" t="str" cm="1">
        <f t="array" ref="AU910">IFERROR(INDEX($A$4:$N$1000,SMALL(IF((INDEX(MID($A$4:$N$1000,1,2),,11)="NN")*(INDEX($A$4:$N$1000,,13)&gt;=0)*(INDEX($A$4:$N$1000,,13)&lt;&gt;""),MATCH(ROW($A$4:$N$1000),ROW($A$4:$N$1000)),""),ROWS($A$4:A910)),COLUMNS($A$1:A907)),"")</f>
        <v/>
      </c>
      <c r="AV910" s="4" t="str">
        <f>IFERROR(VLOOKUP(AU910,$A:$N,13,0),"")</f>
        <v/>
      </c>
      <c r="AW910" s="4" t="str">
        <f ca="1"/>
        <v/>
      </c>
      <c r="AX910" s="4" t="str">
        <f ca="1"/>
        <v/>
      </c>
      <c r="AY910" s="4" t="str">
        <f ca="1">IFERROR(VLOOKUP(AW910,$A:$C,4,0),"")</f>
        <v/>
      </c>
    </row>
    <row r="911" spans="1:5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 s="20"/>
      <c r="Q911" s="4" t="str" cm="1">
        <f t="array" ref="Q911">IFERROR(INDEX($A$4:$N$1000,SMALL(IF((INDEX(MID($A$4:$N$1000,1,2),,11)&lt;&gt;"NN")*(INDEX($A$4:$N$1000,,13)&gt;=100)*(INDEX($A$4:$N$1000,,13)&lt;&gt;""),MATCH(ROW($A$4:$N$1000),ROW($A$4:$N$1000)),""),ROWS($A$4:A911)),COLUMNS($A$1:A908)),"")</f>
        <v/>
      </c>
      <c r="R911" s="4" t="str">
        <f>IFERROR(VLOOKUP(Q911,$A:$N,13,0),"")</f>
        <v/>
      </c>
      <c r="S911" s="4" t="str">
        <f ca="1"/>
        <v/>
      </c>
      <c r="T911" s="4" t="str">
        <f ca="1"/>
        <v/>
      </c>
      <c r="U911" s="4" t="str">
        <f t="shared" ca="1" si="75"/>
        <v/>
      </c>
      <c r="X911" s="4" t="str">
        <f>IFERROR(VLOOKUP(V911,$A:$C,4,0),"")</f>
        <v/>
      </c>
      <c r="AA911" s="4" t="str">
        <f t="shared" si="76"/>
        <v/>
      </c>
      <c r="AB911" s="8" t="str" cm="1">
        <f t="array" ref="AB911">IFERROR(INDEX($A$4:$N$1000,SMALL(IF((INDEX(MID($A$4:$N$1000,1,2),,11)&lt;&gt;"NN")*(INDEX($A$4:$N$1000,,13)&gt;=50)*(INDEX($A$4:$N$1000,,13)&lt;100)*(INDEX($A$4:$N$1000,,13)&lt;&gt;""),MATCH(ROW($A$4:$N$1000),ROW($A$4:$N$1000)),""),ROWS($A$4:A911)),COLUMNS($A$1:A908)),"")</f>
        <v/>
      </c>
      <c r="AC911" s="4" t="str">
        <f>IFERROR(VLOOKUP(AB911,$A:$N,13,0),"")</f>
        <v/>
      </c>
      <c r="AD911" s="4" t="str">
        <f ca="1"/>
        <v/>
      </c>
      <c r="AE911" s="4" t="str">
        <f ca="1"/>
        <v/>
      </c>
      <c r="AF911" s="4" t="str">
        <f t="shared" ca="1" si="77"/>
        <v/>
      </c>
      <c r="AI911" s="4" t="str">
        <f>IFERROR(VLOOKUP(AG911,$A:$C,4,0),"")</f>
        <v/>
      </c>
      <c r="AL911" s="4" t="str">
        <f>IFERROR(VLOOKUP(AJ911,$A:$C,4,0),"")</f>
        <v/>
      </c>
      <c r="AM911" s="8" t="str" cm="1">
        <f t="array" ref="AM911">IFERROR(INDEX($A$4:$N$1000,SMALL(IF((INDEX(MID($A$4:$N$1000,1,2),,11)&lt;&gt;"NN")*(INDEX($A$4:$N$1000,,13)&gt;=0)*(INDEX($A$4:$N$1000,,13)&lt;50)*(INDEX($A$4:$N$1000,,13)&lt;&gt;""),MATCH(ROW($A$4:$N$1000),ROW($A$4:$N$1000)),""),ROWS($A$4:A911)),COLUMNS($A$1:A908)),"")</f>
        <v/>
      </c>
      <c r="AN911" s="4" t="str">
        <f>IFERROR(VLOOKUP(AM911,$A:$N,13,0),"")</f>
        <v/>
      </c>
      <c r="AO911" s="4" t="str">
        <f ca="1"/>
        <v/>
      </c>
      <c r="AP911" s="4" t="str">
        <f ca="1"/>
        <v/>
      </c>
      <c r="AQ911" s="4" t="str">
        <f t="shared" ca="1" si="78"/>
        <v/>
      </c>
      <c r="AT911" s="4" t="str">
        <f>IFERROR(VLOOKUP(AR911,$A:$C,4,0),"")</f>
        <v/>
      </c>
      <c r="AU911" s="8" t="str" cm="1">
        <f t="array" ref="AU911">IFERROR(INDEX($A$4:$N$1000,SMALL(IF((INDEX(MID($A$4:$N$1000,1,2),,11)="NN")*(INDEX($A$4:$N$1000,,13)&gt;=0)*(INDEX($A$4:$N$1000,,13)&lt;&gt;""),MATCH(ROW($A$4:$N$1000),ROW($A$4:$N$1000)),""),ROWS($A$4:A911)),COLUMNS($A$1:A908)),"")</f>
        <v/>
      </c>
      <c r="AV911" s="4" t="str">
        <f>IFERROR(VLOOKUP(AU911,$A:$N,13,0),"")</f>
        <v/>
      </c>
      <c r="AW911" s="4" t="str">
        <f ca="1"/>
        <v/>
      </c>
      <c r="AX911" s="4" t="str">
        <f ca="1"/>
        <v/>
      </c>
      <c r="AY911" s="4" t="str">
        <f ca="1">IFERROR(VLOOKUP(AW911,$A:$C,4,0),"")</f>
        <v/>
      </c>
    </row>
    <row r="912" spans="1:5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 s="20"/>
      <c r="Q912" s="4" t="str" cm="1">
        <f t="array" ref="Q912">IFERROR(INDEX($A$4:$N$1000,SMALL(IF((INDEX(MID($A$4:$N$1000,1,2),,11)&lt;&gt;"NN")*(INDEX($A$4:$N$1000,,13)&gt;=100)*(INDEX($A$4:$N$1000,,13)&lt;&gt;""),MATCH(ROW($A$4:$N$1000),ROW($A$4:$N$1000)),""),ROWS($A$4:A912)),COLUMNS($A$1:A909)),"")</f>
        <v/>
      </c>
      <c r="R912" s="4" t="str">
        <f>IFERROR(VLOOKUP(Q912,$A:$N,13,0),"")</f>
        <v/>
      </c>
      <c r="S912" s="4" t="str">
        <f ca="1"/>
        <v/>
      </c>
      <c r="T912" s="4" t="str">
        <f ca="1"/>
        <v/>
      </c>
      <c r="U912" s="4" t="str">
        <f t="shared" ca="1" si="75"/>
        <v/>
      </c>
      <c r="X912" s="4" t="str">
        <f>IFERROR(VLOOKUP(V912,$A:$C,4,0),"")</f>
        <v/>
      </c>
      <c r="AA912" s="4" t="str">
        <f t="shared" si="76"/>
        <v/>
      </c>
      <c r="AB912" s="8" t="str" cm="1">
        <f t="array" ref="AB912">IFERROR(INDEX($A$4:$N$1000,SMALL(IF((INDEX(MID($A$4:$N$1000,1,2),,11)&lt;&gt;"NN")*(INDEX($A$4:$N$1000,,13)&gt;=50)*(INDEX($A$4:$N$1000,,13)&lt;100)*(INDEX($A$4:$N$1000,,13)&lt;&gt;""),MATCH(ROW($A$4:$N$1000),ROW($A$4:$N$1000)),""),ROWS($A$4:A912)),COLUMNS($A$1:A909)),"")</f>
        <v/>
      </c>
      <c r="AC912" s="4" t="str">
        <f>IFERROR(VLOOKUP(AB912,$A:$N,13,0),"")</f>
        <v/>
      </c>
      <c r="AD912" s="4" t="str">
        <f ca="1"/>
        <v/>
      </c>
      <c r="AE912" s="4" t="str">
        <f ca="1"/>
        <v/>
      </c>
      <c r="AF912" s="4" t="str">
        <f t="shared" ca="1" si="77"/>
        <v/>
      </c>
      <c r="AI912" s="4" t="str">
        <f>IFERROR(VLOOKUP(AG912,$A:$C,4,0),"")</f>
        <v/>
      </c>
      <c r="AL912" s="4" t="str">
        <f>IFERROR(VLOOKUP(AJ912,$A:$C,4,0),"")</f>
        <v/>
      </c>
      <c r="AM912" s="8" t="str" cm="1">
        <f t="array" ref="AM912">IFERROR(INDEX($A$4:$N$1000,SMALL(IF((INDEX(MID($A$4:$N$1000,1,2),,11)&lt;&gt;"NN")*(INDEX($A$4:$N$1000,,13)&gt;=0)*(INDEX($A$4:$N$1000,,13)&lt;50)*(INDEX($A$4:$N$1000,,13)&lt;&gt;""),MATCH(ROW($A$4:$N$1000),ROW($A$4:$N$1000)),""),ROWS($A$4:A912)),COLUMNS($A$1:A909)),"")</f>
        <v/>
      </c>
      <c r="AN912" s="4" t="str">
        <f>IFERROR(VLOOKUP(AM912,$A:$N,13,0),"")</f>
        <v/>
      </c>
      <c r="AO912" s="4" t="str">
        <f ca="1"/>
        <v/>
      </c>
      <c r="AP912" s="4" t="str">
        <f ca="1"/>
        <v/>
      </c>
      <c r="AQ912" s="4" t="str">
        <f t="shared" ca="1" si="78"/>
        <v/>
      </c>
      <c r="AT912" s="4" t="str">
        <f>IFERROR(VLOOKUP(AR912,$A:$C,4,0),"")</f>
        <v/>
      </c>
      <c r="AU912" s="8" t="str" cm="1">
        <f t="array" ref="AU912">IFERROR(INDEX($A$4:$N$1000,SMALL(IF((INDEX(MID($A$4:$N$1000,1,2),,11)="NN")*(INDEX($A$4:$N$1000,,13)&gt;=0)*(INDEX($A$4:$N$1000,,13)&lt;&gt;""),MATCH(ROW($A$4:$N$1000),ROW($A$4:$N$1000)),""),ROWS($A$4:A912)),COLUMNS($A$1:A909)),"")</f>
        <v/>
      </c>
      <c r="AV912" s="4" t="str">
        <f>IFERROR(VLOOKUP(AU912,$A:$N,13,0),"")</f>
        <v/>
      </c>
      <c r="AW912" s="4" t="str">
        <f ca="1"/>
        <v/>
      </c>
      <c r="AX912" s="4" t="str">
        <f ca="1"/>
        <v/>
      </c>
      <c r="AY912" s="4" t="str">
        <f ca="1">IFERROR(VLOOKUP(AW912,$A:$C,4,0),"")</f>
        <v/>
      </c>
    </row>
    <row r="913" spans="1:5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 s="20"/>
      <c r="Q913" s="4" t="str" cm="1">
        <f t="array" ref="Q913">IFERROR(INDEX($A$4:$N$1000,SMALL(IF((INDEX(MID($A$4:$N$1000,1,2),,11)&lt;&gt;"NN")*(INDEX($A$4:$N$1000,,13)&gt;=100)*(INDEX($A$4:$N$1000,,13)&lt;&gt;""),MATCH(ROW($A$4:$N$1000),ROW($A$4:$N$1000)),""),ROWS($A$4:A913)),COLUMNS($A$1:A910)),"")</f>
        <v/>
      </c>
      <c r="R913" s="4" t="str">
        <f>IFERROR(VLOOKUP(Q913,$A:$N,13,0),"")</f>
        <v/>
      </c>
      <c r="S913" s="4" t="str">
        <f ca="1"/>
        <v/>
      </c>
      <c r="T913" s="4" t="str">
        <f ca="1"/>
        <v/>
      </c>
      <c r="U913" s="4" t="str">
        <f t="shared" ca="1" si="75"/>
        <v/>
      </c>
      <c r="X913" s="4" t="str">
        <f>IFERROR(VLOOKUP(V913,$A:$C,4,0),"")</f>
        <v/>
      </c>
      <c r="AA913" s="4" t="str">
        <f t="shared" si="76"/>
        <v/>
      </c>
      <c r="AB913" s="8" t="str" cm="1">
        <f t="array" ref="AB913">IFERROR(INDEX($A$4:$N$1000,SMALL(IF((INDEX(MID($A$4:$N$1000,1,2),,11)&lt;&gt;"NN")*(INDEX($A$4:$N$1000,,13)&gt;=50)*(INDEX($A$4:$N$1000,,13)&lt;100)*(INDEX($A$4:$N$1000,,13)&lt;&gt;""),MATCH(ROW($A$4:$N$1000),ROW($A$4:$N$1000)),""),ROWS($A$4:A913)),COLUMNS($A$1:A910)),"")</f>
        <v/>
      </c>
      <c r="AC913" s="4" t="str">
        <f>IFERROR(VLOOKUP(AB913,$A:$N,13,0),"")</f>
        <v/>
      </c>
      <c r="AD913" s="4" t="str">
        <f ca="1"/>
        <v/>
      </c>
      <c r="AE913" s="4" t="str">
        <f ca="1"/>
        <v/>
      </c>
      <c r="AF913" s="4" t="str">
        <f t="shared" ca="1" si="77"/>
        <v/>
      </c>
      <c r="AI913" s="4" t="str">
        <f>IFERROR(VLOOKUP(AG913,$A:$C,4,0),"")</f>
        <v/>
      </c>
      <c r="AL913" s="4" t="str">
        <f>IFERROR(VLOOKUP(AJ913,$A:$C,4,0),"")</f>
        <v/>
      </c>
      <c r="AM913" s="8" t="str" cm="1">
        <f t="array" ref="AM913">IFERROR(INDEX($A$4:$N$1000,SMALL(IF((INDEX(MID($A$4:$N$1000,1,2),,11)&lt;&gt;"NN")*(INDEX($A$4:$N$1000,,13)&gt;=0)*(INDEX($A$4:$N$1000,,13)&lt;50)*(INDEX($A$4:$N$1000,,13)&lt;&gt;""),MATCH(ROW($A$4:$N$1000),ROW($A$4:$N$1000)),""),ROWS($A$4:A913)),COLUMNS($A$1:A910)),"")</f>
        <v/>
      </c>
      <c r="AN913" s="4" t="str">
        <f>IFERROR(VLOOKUP(AM913,$A:$N,13,0),"")</f>
        <v/>
      </c>
      <c r="AO913" s="4" t="str">
        <f ca="1"/>
        <v/>
      </c>
      <c r="AP913" s="4" t="str">
        <f ca="1"/>
        <v/>
      </c>
      <c r="AQ913" s="4" t="str">
        <f t="shared" ca="1" si="78"/>
        <v/>
      </c>
      <c r="AT913" s="4" t="str">
        <f>IFERROR(VLOOKUP(AR913,$A:$C,4,0),"")</f>
        <v/>
      </c>
      <c r="AU913" s="8" t="str" cm="1">
        <f t="array" ref="AU913">IFERROR(INDEX($A$4:$N$1000,SMALL(IF((INDEX(MID($A$4:$N$1000,1,2),,11)="NN")*(INDEX($A$4:$N$1000,,13)&gt;=0)*(INDEX($A$4:$N$1000,,13)&lt;&gt;""),MATCH(ROW($A$4:$N$1000),ROW($A$4:$N$1000)),""),ROWS($A$4:A913)),COLUMNS($A$1:A910)),"")</f>
        <v/>
      </c>
      <c r="AV913" s="4" t="str">
        <f>IFERROR(VLOOKUP(AU913,$A:$N,13,0),"")</f>
        <v/>
      </c>
      <c r="AW913" s="4" t="str">
        <f ca="1"/>
        <v/>
      </c>
      <c r="AX913" s="4" t="str">
        <f ca="1"/>
        <v/>
      </c>
      <c r="AY913" s="4" t="str">
        <f ca="1">IFERROR(VLOOKUP(AW913,$A:$C,4,0),"")</f>
        <v/>
      </c>
    </row>
    <row r="914" spans="1:5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 s="20"/>
      <c r="Q914" s="4" t="str" cm="1">
        <f t="array" ref="Q914">IFERROR(INDEX($A$4:$N$1000,SMALL(IF((INDEX(MID($A$4:$N$1000,1,2),,11)&lt;&gt;"NN")*(INDEX($A$4:$N$1000,,13)&gt;=100)*(INDEX($A$4:$N$1000,,13)&lt;&gt;""),MATCH(ROW($A$4:$N$1000),ROW($A$4:$N$1000)),""),ROWS($A$4:A914)),COLUMNS($A$1:A911)),"")</f>
        <v/>
      </c>
      <c r="R914" s="4" t="str">
        <f>IFERROR(VLOOKUP(Q914,$A:$N,13,0),"")</f>
        <v/>
      </c>
      <c r="S914" s="4" t="str">
        <f ca="1"/>
        <v/>
      </c>
      <c r="T914" s="4" t="str">
        <f ca="1"/>
        <v/>
      </c>
      <c r="U914" s="4" t="str">
        <f t="shared" ca="1" si="75"/>
        <v/>
      </c>
      <c r="X914" s="4" t="str">
        <f>IFERROR(VLOOKUP(V914,$A:$C,4,0),"")</f>
        <v/>
      </c>
      <c r="AA914" s="4" t="str">
        <f t="shared" si="76"/>
        <v/>
      </c>
      <c r="AB914" s="8" t="str" cm="1">
        <f t="array" ref="AB914">IFERROR(INDEX($A$4:$N$1000,SMALL(IF((INDEX(MID($A$4:$N$1000,1,2),,11)&lt;&gt;"NN")*(INDEX($A$4:$N$1000,,13)&gt;=50)*(INDEX($A$4:$N$1000,,13)&lt;100)*(INDEX($A$4:$N$1000,,13)&lt;&gt;""),MATCH(ROW($A$4:$N$1000),ROW($A$4:$N$1000)),""),ROWS($A$4:A914)),COLUMNS($A$1:A911)),"")</f>
        <v/>
      </c>
      <c r="AC914" s="4" t="str">
        <f>IFERROR(VLOOKUP(AB914,$A:$N,13,0),"")</f>
        <v/>
      </c>
      <c r="AD914" s="4" t="str">
        <f ca="1"/>
        <v/>
      </c>
      <c r="AE914" s="4" t="str">
        <f ca="1"/>
        <v/>
      </c>
      <c r="AF914" s="4" t="str">
        <f t="shared" ca="1" si="77"/>
        <v/>
      </c>
      <c r="AI914" s="4" t="str">
        <f>IFERROR(VLOOKUP(AG914,$A:$C,4,0),"")</f>
        <v/>
      </c>
      <c r="AL914" s="4" t="str">
        <f>IFERROR(VLOOKUP(AJ914,$A:$C,4,0),"")</f>
        <v/>
      </c>
      <c r="AM914" s="8" t="str" cm="1">
        <f t="array" ref="AM914">IFERROR(INDEX($A$4:$N$1000,SMALL(IF((INDEX(MID($A$4:$N$1000,1,2),,11)&lt;&gt;"NN")*(INDEX($A$4:$N$1000,,13)&gt;=0)*(INDEX($A$4:$N$1000,,13)&lt;50)*(INDEX($A$4:$N$1000,,13)&lt;&gt;""),MATCH(ROW($A$4:$N$1000),ROW($A$4:$N$1000)),""),ROWS($A$4:A914)),COLUMNS($A$1:A911)),"")</f>
        <v/>
      </c>
      <c r="AN914" s="4" t="str">
        <f>IFERROR(VLOOKUP(AM914,$A:$N,13,0),"")</f>
        <v/>
      </c>
      <c r="AO914" s="4" t="str">
        <f ca="1"/>
        <v/>
      </c>
      <c r="AP914" s="4" t="str">
        <f ca="1"/>
        <v/>
      </c>
      <c r="AQ914" s="4" t="str">
        <f t="shared" ca="1" si="78"/>
        <v/>
      </c>
      <c r="AT914" s="4" t="str">
        <f>IFERROR(VLOOKUP(AR914,$A:$C,4,0),"")</f>
        <v/>
      </c>
      <c r="AU914" s="8" t="str" cm="1">
        <f t="array" ref="AU914">IFERROR(INDEX($A$4:$N$1000,SMALL(IF((INDEX(MID($A$4:$N$1000,1,2),,11)="NN")*(INDEX($A$4:$N$1000,,13)&gt;=0)*(INDEX($A$4:$N$1000,,13)&lt;&gt;""),MATCH(ROW($A$4:$N$1000),ROW($A$4:$N$1000)),""),ROWS($A$4:A914)),COLUMNS($A$1:A911)),"")</f>
        <v/>
      </c>
      <c r="AV914" s="4" t="str">
        <f>IFERROR(VLOOKUP(AU914,$A:$N,13,0),"")</f>
        <v/>
      </c>
      <c r="AW914" s="4" t="str">
        <f ca="1"/>
        <v/>
      </c>
      <c r="AX914" s="4" t="str">
        <f ca="1"/>
        <v/>
      </c>
      <c r="AY914" s="4" t="str">
        <f ca="1">IFERROR(VLOOKUP(AW914,$A:$C,4,0),"")</f>
        <v/>
      </c>
    </row>
    <row r="915" spans="1:5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 s="20"/>
      <c r="Q915" s="4" t="str" cm="1">
        <f t="array" ref="Q915">IFERROR(INDEX($A$4:$N$1000,SMALL(IF((INDEX(MID($A$4:$N$1000,1,2),,11)&lt;&gt;"NN")*(INDEX($A$4:$N$1000,,13)&gt;=100)*(INDEX($A$4:$N$1000,,13)&lt;&gt;""),MATCH(ROW($A$4:$N$1000),ROW($A$4:$N$1000)),""),ROWS($A$4:A915)),COLUMNS($A$1:A912)),"")</f>
        <v/>
      </c>
      <c r="R915" s="4" t="str">
        <f>IFERROR(VLOOKUP(Q915,$A:$N,13,0),"")</f>
        <v/>
      </c>
      <c r="S915" s="4" t="str">
        <f ca="1"/>
        <v/>
      </c>
      <c r="T915" s="4" t="str">
        <f ca="1"/>
        <v/>
      </c>
      <c r="U915" s="4" t="str">
        <f t="shared" ca="1" si="75"/>
        <v/>
      </c>
      <c r="X915" s="4" t="str">
        <f>IFERROR(VLOOKUP(V915,$A:$C,4,0),"")</f>
        <v/>
      </c>
      <c r="AA915" s="4" t="str">
        <f t="shared" si="76"/>
        <v/>
      </c>
      <c r="AB915" s="8" t="str" cm="1">
        <f t="array" ref="AB915">IFERROR(INDEX($A$4:$N$1000,SMALL(IF((INDEX(MID($A$4:$N$1000,1,2),,11)&lt;&gt;"NN")*(INDEX($A$4:$N$1000,,13)&gt;=50)*(INDEX($A$4:$N$1000,,13)&lt;100)*(INDEX($A$4:$N$1000,,13)&lt;&gt;""),MATCH(ROW($A$4:$N$1000),ROW($A$4:$N$1000)),""),ROWS($A$4:A915)),COLUMNS($A$1:A912)),"")</f>
        <v/>
      </c>
      <c r="AC915" s="4" t="str">
        <f>IFERROR(VLOOKUP(AB915,$A:$N,13,0),"")</f>
        <v/>
      </c>
      <c r="AD915" s="4" t="str">
        <f ca="1"/>
        <v/>
      </c>
      <c r="AE915" s="4" t="str">
        <f ca="1"/>
        <v/>
      </c>
      <c r="AF915" s="4" t="str">
        <f t="shared" ca="1" si="77"/>
        <v/>
      </c>
      <c r="AI915" s="4" t="str">
        <f>IFERROR(VLOOKUP(AG915,$A:$C,4,0),"")</f>
        <v/>
      </c>
      <c r="AL915" s="4" t="str">
        <f>IFERROR(VLOOKUP(AJ915,$A:$C,4,0),"")</f>
        <v/>
      </c>
      <c r="AM915" s="8" t="str" cm="1">
        <f t="array" ref="AM915">IFERROR(INDEX($A$4:$N$1000,SMALL(IF((INDEX(MID($A$4:$N$1000,1,2),,11)&lt;&gt;"NN")*(INDEX($A$4:$N$1000,,13)&gt;=0)*(INDEX($A$4:$N$1000,,13)&lt;50)*(INDEX($A$4:$N$1000,,13)&lt;&gt;""),MATCH(ROW($A$4:$N$1000),ROW($A$4:$N$1000)),""),ROWS($A$4:A915)),COLUMNS($A$1:A912)),"")</f>
        <v/>
      </c>
      <c r="AN915" s="4" t="str">
        <f>IFERROR(VLOOKUP(AM915,$A:$N,13,0),"")</f>
        <v/>
      </c>
      <c r="AO915" s="4" t="str">
        <f ca="1"/>
        <v/>
      </c>
      <c r="AP915" s="4" t="str">
        <f ca="1"/>
        <v/>
      </c>
      <c r="AQ915" s="4" t="str">
        <f t="shared" ca="1" si="78"/>
        <v/>
      </c>
      <c r="AT915" s="4" t="str">
        <f>IFERROR(VLOOKUP(AR915,$A:$C,4,0),"")</f>
        <v/>
      </c>
      <c r="AU915" s="8" t="str" cm="1">
        <f t="array" ref="AU915">IFERROR(INDEX($A$4:$N$1000,SMALL(IF((INDEX(MID($A$4:$N$1000,1,2),,11)="NN")*(INDEX($A$4:$N$1000,,13)&gt;=0)*(INDEX($A$4:$N$1000,,13)&lt;&gt;""),MATCH(ROW($A$4:$N$1000),ROW($A$4:$N$1000)),""),ROWS($A$4:A915)),COLUMNS($A$1:A912)),"")</f>
        <v/>
      </c>
      <c r="AV915" s="4" t="str">
        <f>IFERROR(VLOOKUP(AU915,$A:$N,13,0),"")</f>
        <v/>
      </c>
      <c r="AW915" s="4" t="str">
        <f ca="1"/>
        <v/>
      </c>
      <c r="AX915" s="4" t="str">
        <f ca="1"/>
        <v/>
      </c>
      <c r="AY915" s="4" t="str">
        <f ca="1">IFERROR(VLOOKUP(AW915,$A:$C,4,0),"")</f>
        <v/>
      </c>
    </row>
    <row r="916" spans="1:5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 s="20"/>
      <c r="Q916" s="4" t="str" cm="1">
        <f t="array" ref="Q916">IFERROR(INDEX($A$4:$N$1000,SMALL(IF((INDEX(MID($A$4:$N$1000,1,2),,11)&lt;&gt;"NN")*(INDEX($A$4:$N$1000,,13)&gt;=100)*(INDEX($A$4:$N$1000,,13)&lt;&gt;""),MATCH(ROW($A$4:$N$1000),ROW($A$4:$N$1000)),""),ROWS($A$4:A916)),COLUMNS($A$1:A913)),"")</f>
        <v/>
      </c>
      <c r="R916" s="4" t="str">
        <f>IFERROR(VLOOKUP(Q916,$A:$N,13,0),"")</f>
        <v/>
      </c>
      <c r="S916" s="4" t="str">
        <f ca="1"/>
        <v/>
      </c>
      <c r="T916" s="4" t="str">
        <f ca="1"/>
        <v/>
      </c>
      <c r="U916" s="4" t="str">
        <f t="shared" ca="1" si="75"/>
        <v/>
      </c>
      <c r="X916" s="4" t="str">
        <f>IFERROR(VLOOKUP(V916,$A:$C,4,0),"")</f>
        <v/>
      </c>
      <c r="AA916" s="4" t="str">
        <f t="shared" si="76"/>
        <v/>
      </c>
      <c r="AB916" s="8" t="str" cm="1">
        <f t="array" ref="AB916">IFERROR(INDEX($A$4:$N$1000,SMALL(IF((INDEX(MID($A$4:$N$1000,1,2),,11)&lt;&gt;"NN")*(INDEX($A$4:$N$1000,,13)&gt;=50)*(INDEX($A$4:$N$1000,,13)&lt;100)*(INDEX($A$4:$N$1000,,13)&lt;&gt;""),MATCH(ROW($A$4:$N$1000),ROW($A$4:$N$1000)),""),ROWS($A$4:A916)),COLUMNS($A$1:A913)),"")</f>
        <v/>
      </c>
      <c r="AC916" s="4" t="str">
        <f>IFERROR(VLOOKUP(AB916,$A:$N,13,0),"")</f>
        <v/>
      </c>
      <c r="AD916" s="4" t="str">
        <f ca="1"/>
        <v/>
      </c>
      <c r="AE916" s="4" t="str">
        <f ca="1"/>
        <v/>
      </c>
      <c r="AF916" s="4" t="str">
        <f t="shared" ca="1" si="77"/>
        <v/>
      </c>
      <c r="AI916" s="4" t="str">
        <f>IFERROR(VLOOKUP(AG916,$A:$C,4,0),"")</f>
        <v/>
      </c>
      <c r="AL916" s="4" t="str">
        <f>IFERROR(VLOOKUP(AJ916,$A:$C,4,0),"")</f>
        <v/>
      </c>
      <c r="AM916" s="8" t="str" cm="1">
        <f t="array" ref="AM916">IFERROR(INDEX($A$4:$N$1000,SMALL(IF((INDEX(MID($A$4:$N$1000,1,2),,11)&lt;&gt;"NN")*(INDEX($A$4:$N$1000,,13)&gt;=0)*(INDEX($A$4:$N$1000,,13)&lt;50)*(INDEX($A$4:$N$1000,,13)&lt;&gt;""),MATCH(ROW($A$4:$N$1000),ROW($A$4:$N$1000)),""),ROWS($A$4:A916)),COLUMNS($A$1:A913)),"")</f>
        <v/>
      </c>
      <c r="AN916" s="4" t="str">
        <f>IFERROR(VLOOKUP(AM916,$A:$N,13,0),"")</f>
        <v/>
      </c>
      <c r="AO916" s="4" t="str">
        <f ca="1"/>
        <v/>
      </c>
      <c r="AP916" s="4" t="str">
        <f ca="1"/>
        <v/>
      </c>
      <c r="AQ916" s="4" t="str">
        <f t="shared" ca="1" si="78"/>
        <v/>
      </c>
      <c r="AT916" s="4" t="str">
        <f>IFERROR(VLOOKUP(AR916,$A:$C,4,0),"")</f>
        <v/>
      </c>
      <c r="AU916" s="8" t="str" cm="1">
        <f t="array" ref="AU916">IFERROR(INDEX($A$4:$N$1000,SMALL(IF((INDEX(MID($A$4:$N$1000,1,2),,11)="NN")*(INDEX($A$4:$N$1000,,13)&gt;=0)*(INDEX($A$4:$N$1000,,13)&lt;&gt;""),MATCH(ROW($A$4:$N$1000),ROW($A$4:$N$1000)),""),ROWS($A$4:A916)),COLUMNS($A$1:A913)),"")</f>
        <v/>
      </c>
      <c r="AV916" s="4" t="str">
        <f>IFERROR(VLOOKUP(AU916,$A:$N,13,0),"")</f>
        <v/>
      </c>
      <c r="AW916" s="4" t="str">
        <f ca="1"/>
        <v/>
      </c>
      <c r="AX916" s="4" t="str">
        <f ca="1"/>
        <v/>
      </c>
      <c r="AY916" s="4" t="str">
        <f ca="1">IFERROR(VLOOKUP(AW916,$A:$C,4,0),"")</f>
        <v/>
      </c>
    </row>
    <row r="917" spans="1:5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 s="20"/>
      <c r="Q917" s="4" t="str" cm="1">
        <f t="array" ref="Q917">IFERROR(INDEX($A$4:$N$1000,SMALL(IF((INDEX(MID($A$4:$N$1000,1,2),,11)&lt;&gt;"NN")*(INDEX($A$4:$N$1000,,13)&gt;=100)*(INDEX($A$4:$N$1000,,13)&lt;&gt;""),MATCH(ROW($A$4:$N$1000),ROW($A$4:$N$1000)),""),ROWS($A$4:A917)),COLUMNS($A$1:A914)),"")</f>
        <v/>
      </c>
      <c r="R917" s="4" t="str">
        <f>IFERROR(VLOOKUP(Q917,$A:$N,13,0),"")</f>
        <v/>
      </c>
      <c r="S917" s="4" t="str">
        <f ca="1"/>
        <v/>
      </c>
      <c r="T917" s="4" t="str">
        <f ca="1"/>
        <v/>
      </c>
      <c r="U917" s="4" t="str">
        <f t="shared" ca="1" si="75"/>
        <v/>
      </c>
      <c r="X917" s="4" t="str">
        <f>IFERROR(VLOOKUP(V917,$A:$C,4,0),"")</f>
        <v/>
      </c>
      <c r="AA917" s="4" t="str">
        <f t="shared" si="76"/>
        <v/>
      </c>
      <c r="AB917" s="8" t="str" cm="1">
        <f t="array" ref="AB917">IFERROR(INDEX($A$4:$N$1000,SMALL(IF((INDEX(MID($A$4:$N$1000,1,2),,11)&lt;&gt;"NN")*(INDEX($A$4:$N$1000,,13)&gt;=50)*(INDEX($A$4:$N$1000,,13)&lt;100)*(INDEX($A$4:$N$1000,,13)&lt;&gt;""),MATCH(ROW($A$4:$N$1000),ROW($A$4:$N$1000)),""),ROWS($A$4:A917)),COLUMNS($A$1:A914)),"")</f>
        <v/>
      </c>
      <c r="AC917" s="4" t="str">
        <f>IFERROR(VLOOKUP(AB917,$A:$N,13,0),"")</f>
        <v/>
      </c>
      <c r="AD917" s="4" t="str">
        <f ca="1"/>
        <v/>
      </c>
      <c r="AE917" s="4" t="str">
        <f ca="1"/>
        <v/>
      </c>
      <c r="AF917" s="4" t="str">
        <f t="shared" ca="1" si="77"/>
        <v/>
      </c>
      <c r="AI917" s="4" t="str">
        <f>IFERROR(VLOOKUP(AG917,$A:$C,4,0),"")</f>
        <v/>
      </c>
      <c r="AL917" s="4" t="str">
        <f>IFERROR(VLOOKUP(AJ917,$A:$C,4,0),"")</f>
        <v/>
      </c>
      <c r="AM917" s="8" t="str" cm="1">
        <f t="array" ref="AM917">IFERROR(INDEX($A$4:$N$1000,SMALL(IF((INDEX(MID($A$4:$N$1000,1,2),,11)&lt;&gt;"NN")*(INDEX($A$4:$N$1000,,13)&gt;=0)*(INDEX($A$4:$N$1000,,13)&lt;50)*(INDEX($A$4:$N$1000,,13)&lt;&gt;""),MATCH(ROW($A$4:$N$1000),ROW($A$4:$N$1000)),""),ROWS($A$4:A917)),COLUMNS($A$1:A914)),"")</f>
        <v/>
      </c>
      <c r="AN917" s="4" t="str">
        <f>IFERROR(VLOOKUP(AM917,$A:$N,13,0),"")</f>
        <v/>
      </c>
      <c r="AO917" s="4" t="str">
        <f ca="1"/>
        <v/>
      </c>
      <c r="AP917" s="4" t="str">
        <f ca="1"/>
        <v/>
      </c>
      <c r="AQ917" s="4" t="str">
        <f t="shared" ca="1" si="78"/>
        <v/>
      </c>
      <c r="AT917" s="4" t="str">
        <f>IFERROR(VLOOKUP(AR917,$A:$C,4,0),"")</f>
        <v/>
      </c>
      <c r="AU917" s="8" t="str" cm="1">
        <f t="array" ref="AU917">IFERROR(INDEX($A$4:$N$1000,SMALL(IF((INDEX(MID($A$4:$N$1000,1,2),,11)="NN")*(INDEX($A$4:$N$1000,,13)&gt;=0)*(INDEX($A$4:$N$1000,,13)&lt;&gt;""),MATCH(ROW($A$4:$N$1000),ROW($A$4:$N$1000)),""),ROWS($A$4:A917)),COLUMNS($A$1:A914)),"")</f>
        <v/>
      </c>
      <c r="AV917" s="4" t="str">
        <f>IFERROR(VLOOKUP(AU917,$A:$N,13,0),"")</f>
        <v/>
      </c>
      <c r="AW917" s="4" t="str">
        <f ca="1"/>
        <v/>
      </c>
      <c r="AX917" s="4" t="str">
        <f ca="1"/>
        <v/>
      </c>
      <c r="AY917" s="4" t="str">
        <f ca="1">IFERROR(VLOOKUP(AW917,$A:$C,4,0),"")</f>
        <v/>
      </c>
    </row>
    <row r="918" spans="1:5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 s="20"/>
      <c r="Q918" s="4" t="str" cm="1">
        <f t="array" ref="Q918">IFERROR(INDEX($A$4:$N$1000,SMALL(IF((INDEX(MID($A$4:$N$1000,1,2),,11)&lt;&gt;"NN")*(INDEX($A$4:$N$1000,,13)&gt;=100)*(INDEX($A$4:$N$1000,,13)&lt;&gt;""),MATCH(ROW($A$4:$N$1000),ROW($A$4:$N$1000)),""),ROWS($A$4:A918)),COLUMNS($A$1:A915)),"")</f>
        <v/>
      </c>
      <c r="R918" s="4" t="str">
        <f>IFERROR(VLOOKUP(Q918,$A:$N,13,0),"")</f>
        <v/>
      </c>
      <c r="S918" s="4" t="str">
        <f ca="1"/>
        <v/>
      </c>
      <c r="T918" s="4" t="str">
        <f ca="1"/>
        <v/>
      </c>
      <c r="U918" s="4" t="str">
        <f t="shared" ca="1" si="75"/>
        <v/>
      </c>
      <c r="X918" s="4" t="str">
        <f>IFERROR(VLOOKUP(V918,$A:$C,4,0),"")</f>
        <v/>
      </c>
      <c r="AA918" s="4" t="str">
        <f t="shared" si="76"/>
        <v/>
      </c>
      <c r="AB918" s="8" t="str" cm="1">
        <f t="array" ref="AB918">IFERROR(INDEX($A$4:$N$1000,SMALL(IF((INDEX(MID($A$4:$N$1000,1,2),,11)&lt;&gt;"NN")*(INDEX($A$4:$N$1000,,13)&gt;=50)*(INDEX($A$4:$N$1000,,13)&lt;100)*(INDEX($A$4:$N$1000,,13)&lt;&gt;""),MATCH(ROW($A$4:$N$1000),ROW($A$4:$N$1000)),""),ROWS($A$4:A918)),COLUMNS($A$1:A915)),"")</f>
        <v/>
      </c>
      <c r="AC918" s="4" t="str">
        <f>IFERROR(VLOOKUP(AB918,$A:$N,13,0),"")</f>
        <v/>
      </c>
      <c r="AD918" s="4" t="str">
        <f ca="1"/>
        <v/>
      </c>
      <c r="AE918" s="4" t="str">
        <f ca="1"/>
        <v/>
      </c>
      <c r="AF918" s="4" t="str">
        <f t="shared" ca="1" si="77"/>
        <v/>
      </c>
      <c r="AI918" s="4" t="str">
        <f>IFERROR(VLOOKUP(AG918,$A:$C,4,0),"")</f>
        <v/>
      </c>
      <c r="AL918" s="4" t="str">
        <f>IFERROR(VLOOKUP(AJ918,$A:$C,4,0),"")</f>
        <v/>
      </c>
      <c r="AM918" s="8" t="str" cm="1">
        <f t="array" ref="AM918">IFERROR(INDEX($A$4:$N$1000,SMALL(IF((INDEX(MID($A$4:$N$1000,1,2),,11)&lt;&gt;"NN")*(INDEX($A$4:$N$1000,,13)&gt;=0)*(INDEX($A$4:$N$1000,,13)&lt;50)*(INDEX($A$4:$N$1000,,13)&lt;&gt;""),MATCH(ROW($A$4:$N$1000),ROW($A$4:$N$1000)),""),ROWS($A$4:A918)),COLUMNS($A$1:A915)),"")</f>
        <v/>
      </c>
      <c r="AN918" s="4" t="str">
        <f>IFERROR(VLOOKUP(AM918,$A:$N,13,0),"")</f>
        <v/>
      </c>
      <c r="AO918" s="4" t="str">
        <f ca="1"/>
        <v/>
      </c>
      <c r="AP918" s="4" t="str">
        <f ca="1"/>
        <v/>
      </c>
      <c r="AQ918" s="4" t="str">
        <f t="shared" ca="1" si="78"/>
        <v/>
      </c>
      <c r="AT918" s="4" t="str">
        <f>IFERROR(VLOOKUP(AR918,$A:$C,4,0),"")</f>
        <v/>
      </c>
      <c r="AU918" s="8" t="str" cm="1">
        <f t="array" ref="AU918">IFERROR(INDEX($A$4:$N$1000,SMALL(IF((INDEX(MID($A$4:$N$1000,1,2),,11)="NN")*(INDEX($A$4:$N$1000,,13)&gt;=0)*(INDEX($A$4:$N$1000,,13)&lt;&gt;""),MATCH(ROW($A$4:$N$1000),ROW($A$4:$N$1000)),""),ROWS($A$4:A918)),COLUMNS($A$1:A915)),"")</f>
        <v/>
      </c>
      <c r="AV918" s="4" t="str">
        <f>IFERROR(VLOOKUP(AU918,$A:$N,13,0),"")</f>
        <v/>
      </c>
      <c r="AW918" s="4" t="str">
        <f ca="1"/>
        <v/>
      </c>
      <c r="AX918" s="4" t="str">
        <f ca="1"/>
        <v/>
      </c>
      <c r="AY918" s="4" t="str">
        <f ca="1">IFERROR(VLOOKUP(AW918,$A:$C,4,0),"")</f>
        <v/>
      </c>
    </row>
    <row r="919" spans="1:5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 s="20"/>
      <c r="Q919" s="4" t="str" cm="1">
        <f t="array" ref="Q919">IFERROR(INDEX($A$4:$N$1000,SMALL(IF((INDEX(MID($A$4:$N$1000,1,2),,11)&lt;&gt;"NN")*(INDEX($A$4:$N$1000,,13)&gt;=100)*(INDEX($A$4:$N$1000,,13)&lt;&gt;""),MATCH(ROW($A$4:$N$1000),ROW($A$4:$N$1000)),""),ROWS($A$4:A919)),COLUMNS($A$1:A916)),"")</f>
        <v/>
      </c>
      <c r="R919" s="4" t="str">
        <f>IFERROR(VLOOKUP(Q919,$A:$N,13,0),"")</f>
        <v/>
      </c>
      <c r="S919" s="4" t="str">
        <f ca="1"/>
        <v/>
      </c>
      <c r="T919" s="4" t="str">
        <f ca="1"/>
        <v/>
      </c>
      <c r="U919" s="4" t="str">
        <f t="shared" ca="1" si="75"/>
        <v/>
      </c>
      <c r="X919" s="4" t="str">
        <f>IFERROR(VLOOKUP(V919,$A:$C,4,0),"")</f>
        <v/>
      </c>
      <c r="AA919" s="4" t="str">
        <f t="shared" si="76"/>
        <v/>
      </c>
      <c r="AB919" s="8" t="str" cm="1">
        <f t="array" ref="AB919">IFERROR(INDEX($A$4:$N$1000,SMALL(IF((INDEX(MID($A$4:$N$1000,1,2),,11)&lt;&gt;"NN")*(INDEX($A$4:$N$1000,,13)&gt;=50)*(INDEX($A$4:$N$1000,,13)&lt;100)*(INDEX($A$4:$N$1000,,13)&lt;&gt;""),MATCH(ROW($A$4:$N$1000),ROW($A$4:$N$1000)),""),ROWS($A$4:A919)),COLUMNS($A$1:A916)),"")</f>
        <v/>
      </c>
      <c r="AC919" s="4" t="str">
        <f>IFERROR(VLOOKUP(AB919,$A:$N,13,0),"")</f>
        <v/>
      </c>
      <c r="AD919" s="4" t="str">
        <f ca="1"/>
        <v/>
      </c>
      <c r="AE919" s="4" t="str">
        <f ca="1"/>
        <v/>
      </c>
      <c r="AF919" s="4" t="str">
        <f t="shared" ca="1" si="77"/>
        <v/>
      </c>
      <c r="AI919" s="4" t="str">
        <f>IFERROR(VLOOKUP(AG919,$A:$C,4,0),"")</f>
        <v/>
      </c>
      <c r="AL919" s="4" t="str">
        <f>IFERROR(VLOOKUP(AJ919,$A:$C,4,0),"")</f>
        <v/>
      </c>
      <c r="AM919" s="8" t="str" cm="1">
        <f t="array" ref="AM919">IFERROR(INDEX($A$4:$N$1000,SMALL(IF((INDEX(MID($A$4:$N$1000,1,2),,11)&lt;&gt;"NN")*(INDEX($A$4:$N$1000,,13)&gt;=0)*(INDEX($A$4:$N$1000,,13)&lt;50)*(INDEX($A$4:$N$1000,,13)&lt;&gt;""),MATCH(ROW($A$4:$N$1000),ROW($A$4:$N$1000)),""),ROWS($A$4:A919)),COLUMNS($A$1:A916)),"")</f>
        <v/>
      </c>
      <c r="AN919" s="4" t="str">
        <f>IFERROR(VLOOKUP(AM919,$A:$N,13,0),"")</f>
        <v/>
      </c>
      <c r="AO919" s="4" t="str">
        <f ca="1"/>
        <v/>
      </c>
      <c r="AP919" s="4" t="str">
        <f ca="1"/>
        <v/>
      </c>
      <c r="AQ919" s="4" t="str">
        <f t="shared" ca="1" si="78"/>
        <v/>
      </c>
      <c r="AT919" s="4" t="str">
        <f>IFERROR(VLOOKUP(AR919,$A:$C,4,0),"")</f>
        <v/>
      </c>
      <c r="AU919" s="8" t="str" cm="1">
        <f t="array" ref="AU919">IFERROR(INDEX($A$4:$N$1000,SMALL(IF((INDEX(MID($A$4:$N$1000,1,2),,11)="NN")*(INDEX($A$4:$N$1000,,13)&gt;=0)*(INDEX($A$4:$N$1000,,13)&lt;&gt;""),MATCH(ROW($A$4:$N$1000),ROW($A$4:$N$1000)),""),ROWS($A$4:A919)),COLUMNS($A$1:A916)),"")</f>
        <v/>
      </c>
      <c r="AV919" s="4" t="str">
        <f>IFERROR(VLOOKUP(AU919,$A:$N,13,0),"")</f>
        <v/>
      </c>
      <c r="AW919" s="4" t="str">
        <f ca="1"/>
        <v/>
      </c>
      <c r="AX919" s="4" t="str">
        <f ca="1"/>
        <v/>
      </c>
      <c r="AY919" s="4" t="str">
        <f ca="1">IFERROR(VLOOKUP(AW919,$A:$C,4,0),"")</f>
        <v/>
      </c>
    </row>
    <row r="920" spans="1:5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 s="20"/>
      <c r="Q920" s="4" t="str" cm="1">
        <f t="array" ref="Q920">IFERROR(INDEX($A$4:$N$1000,SMALL(IF((INDEX(MID($A$4:$N$1000,1,2),,11)&lt;&gt;"NN")*(INDEX($A$4:$N$1000,,13)&gt;=100)*(INDEX($A$4:$N$1000,,13)&lt;&gt;""),MATCH(ROW($A$4:$N$1000),ROW($A$4:$N$1000)),""),ROWS($A$4:A920)),COLUMNS($A$1:A917)),"")</f>
        <v/>
      </c>
      <c r="R920" s="4" t="str">
        <f>IFERROR(VLOOKUP(Q920,$A:$N,13,0),"")</f>
        <v/>
      </c>
      <c r="S920" s="4" t="str">
        <f ca="1"/>
        <v/>
      </c>
      <c r="T920" s="4" t="str">
        <f ca="1"/>
        <v/>
      </c>
      <c r="U920" s="4" t="str">
        <f t="shared" ca="1" si="75"/>
        <v/>
      </c>
      <c r="X920" s="4" t="str">
        <f>IFERROR(VLOOKUP(V920,$A:$C,4,0),"")</f>
        <v/>
      </c>
      <c r="AA920" s="4" t="str">
        <f t="shared" si="76"/>
        <v/>
      </c>
      <c r="AB920" s="8" t="str" cm="1">
        <f t="array" ref="AB920">IFERROR(INDEX($A$4:$N$1000,SMALL(IF((INDEX(MID($A$4:$N$1000,1,2),,11)&lt;&gt;"NN")*(INDEX($A$4:$N$1000,,13)&gt;=50)*(INDEX($A$4:$N$1000,,13)&lt;100)*(INDEX($A$4:$N$1000,,13)&lt;&gt;""),MATCH(ROW($A$4:$N$1000),ROW($A$4:$N$1000)),""),ROWS($A$4:A920)),COLUMNS($A$1:A917)),"")</f>
        <v/>
      </c>
      <c r="AC920" s="4" t="str">
        <f>IFERROR(VLOOKUP(AB920,$A:$N,13,0),"")</f>
        <v/>
      </c>
      <c r="AD920" s="4" t="str">
        <f ca="1"/>
        <v/>
      </c>
      <c r="AE920" s="4" t="str">
        <f ca="1"/>
        <v/>
      </c>
      <c r="AF920" s="4" t="str">
        <f t="shared" ca="1" si="77"/>
        <v/>
      </c>
      <c r="AI920" s="4" t="str">
        <f>IFERROR(VLOOKUP(AG920,$A:$C,4,0),"")</f>
        <v/>
      </c>
      <c r="AL920" s="4" t="str">
        <f>IFERROR(VLOOKUP(AJ920,$A:$C,4,0),"")</f>
        <v/>
      </c>
      <c r="AM920" s="8" t="str" cm="1">
        <f t="array" ref="AM920">IFERROR(INDEX($A$4:$N$1000,SMALL(IF((INDEX(MID($A$4:$N$1000,1,2),,11)&lt;&gt;"NN")*(INDEX($A$4:$N$1000,,13)&gt;=0)*(INDEX($A$4:$N$1000,,13)&lt;50)*(INDEX($A$4:$N$1000,,13)&lt;&gt;""),MATCH(ROW($A$4:$N$1000),ROW($A$4:$N$1000)),""),ROWS($A$4:A920)),COLUMNS($A$1:A917)),"")</f>
        <v/>
      </c>
      <c r="AN920" s="4" t="str">
        <f>IFERROR(VLOOKUP(AM920,$A:$N,13,0),"")</f>
        <v/>
      </c>
      <c r="AO920" s="4" t="str">
        <f ca="1"/>
        <v/>
      </c>
      <c r="AP920" s="4" t="str">
        <f ca="1"/>
        <v/>
      </c>
      <c r="AQ920" s="4" t="str">
        <f t="shared" ca="1" si="78"/>
        <v/>
      </c>
      <c r="AT920" s="4" t="str">
        <f>IFERROR(VLOOKUP(AR920,$A:$C,4,0),"")</f>
        <v/>
      </c>
      <c r="AU920" s="8" t="str" cm="1">
        <f t="array" ref="AU920">IFERROR(INDEX($A$4:$N$1000,SMALL(IF((INDEX(MID($A$4:$N$1000,1,2),,11)="NN")*(INDEX($A$4:$N$1000,,13)&gt;=0)*(INDEX($A$4:$N$1000,,13)&lt;&gt;""),MATCH(ROW($A$4:$N$1000),ROW($A$4:$N$1000)),""),ROWS($A$4:A920)),COLUMNS($A$1:A917)),"")</f>
        <v/>
      </c>
      <c r="AV920" s="4" t="str">
        <f>IFERROR(VLOOKUP(AU920,$A:$N,13,0),"")</f>
        <v/>
      </c>
      <c r="AW920" s="4" t="str">
        <f ca="1"/>
        <v/>
      </c>
      <c r="AX920" s="4" t="str">
        <f ca="1"/>
        <v/>
      </c>
      <c r="AY920" s="4" t="str">
        <f ca="1">IFERROR(VLOOKUP(AW920,$A:$C,4,0),"")</f>
        <v/>
      </c>
    </row>
    <row r="921" spans="1:5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 s="20"/>
      <c r="Q921" s="4" t="str" cm="1">
        <f t="array" ref="Q921">IFERROR(INDEX($A$4:$N$1000,SMALL(IF((INDEX(MID($A$4:$N$1000,1,2),,11)&lt;&gt;"NN")*(INDEX($A$4:$N$1000,,13)&gt;=100)*(INDEX($A$4:$N$1000,,13)&lt;&gt;""),MATCH(ROW($A$4:$N$1000),ROW($A$4:$N$1000)),""),ROWS($A$4:A921)),COLUMNS($A$1:A918)),"")</f>
        <v/>
      </c>
      <c r="R921" s="4" t="str">
        <f>IFERROR(VLOOKUP(Q921,$A:$N,13,0),"")</f>
        <v/>
      </c>
      <c r="S921" s="4" t="str">
        <f ca="1"/>
        <v/>
      </c>
      <c r="T921" s="4" t="str">
        <f ca="1"/>
        <v/>
      </c>
      <c r="U921" s="4" t="str">
        <f t="shared" ca="1" si="75"/>
        <v/>
      </c>
      <c r="X921" s="4" t="str">
        <f>IFERROR(VLOOKUP(V921,$A:$C,4,0),"")</f>
        <v/>
      </c>
      <c r="AA921" s="4" t="str">
        <f t="shared" si="76"/>
        <v/>
      </c>
      <c r="AB921" s="8" t="str" cm="1">
        <f t="array" ref="AB921">IFERROR(INDEX($A$4:$N$1000,SMALL(IF((INDEX(MID($A$4:$N$1000,1,2),,11)&lt;&gt;"NN")*(INDEX($A$4:$N$1000,,13)&gt;=50)*(INDEX($A$4:$N$1000,,13)&lt;100)*(INDEX($A$4:$N$1000,,13)&lt;&gt;""),MATCH(ROW($A$4:$N$1000),ROW($A$4:$N$1000)),""),ROWS($A$4:A921)),COLUMNS($A$1:A918)),"")</f>
        <v/>
      </c>
      <c r="AC921" s="4" t="str">
        <f>IFERROR(VLOOKUP(AB921,$A:$N,13,0),"")</f>
        <v/>
      </c>
      <c r="AD921" s="4" t="str">
        <f ca="1"/>
        <v/>
      </c>
      <c r="AE921" s="4" t="str">
        <f ca="1"/>
        <v/>
      </c>
      <c r="AF921" s="4" t="str">
        <f t="shared" ca="1" si="77"/>
        <v/>
      </c>
      <c r="AI921" s="4" t="str">
        <f>IFERROR(VLOOKUP(AG921,$A:$C,4,0),"")</f>
        <v/>
      </c>
      <c r="AL921" s="4" t="str">
        <f>IFERROR(VLOOKUP(AJ921,$A:$C,4,0),"")</f>
        <v/>
      </c>
      <c r="AM921" s="8" t="str" cm="1">
        <f t="array" ref="AM921">IFERROR(INDEX($A$4:$N$1000,SMALL(IF((INDEX(MID($A$4:$N$1000,1,2),,11)&lt;&gt;"NN")*(INDEX($A$4:$N$1000,,13)&gt;=0)*(INDEX($A$4:$N$1000,,13)&lt;50)*(INDEX($A$4:$N$1000,,13)&lt;&gt;""),MATCH(ROW($A$4:$N$1000),ROW($A$4:$N$1000)),""),ROWS($A$4:A921)),COLUMNS($A$1:A918)),"")</f>
        <v/>
      </c>
      <c r="AN921" s="4" t="str">
        <f>IFERROR(VLOOKUP(AM921,$A:$N,13,0),"")</f>
        <v/>
      </c>
      <c r="AO921" s="4" t="str">
        <f ca="1"/>
        <v/>
      </c>
      <c r="AP921" s="4" t="str">
        <f ca="1"/>
        <v/>
      </c>
      <c r="AQ921" s="4" t="str">
        <f t="shared" ca="1" si="78"/>
        <v/>
      </c>
      <c r="AT921" s="4" t="str">
        <f>IFERROR(VLOOKUP(AR921,$A:$C,4,0),"")</f>
        <v/>
      </c>
      <c r="AU921" s="8" t="str" cm="1">
        <f t="array" ref="AU921">IFERROR(INDEX($A$4:$N$1000,SMALL(IF((INDEX(MID($A$4:$N$1000,1,2),,11)="NN")*(INDEX($A$4:$N$1000,,13)&gt;=0)*(INDEX($A$4:$N$1000,,13)&lt;&gt;""),MATCH(ROW($A$4:$N$1000),ROW($A$4:$N$1000)),""),ROWS($A$4:A921)),COLUMNS($A$1:A918)),"")</f>
        <v/>
      </c>
      <c r="AV921" s="4" t="str">
        <f>IFERROR(VLOOKUP(AU921,$A:$N,13,0),"")</f>
        <v/>
      </c>
      <c r="AW921" s="4" t="str">
        <f ca="1"/>
        <v/>
      </c>
      <c r="AX921" s="4" t="str">
        <f ca="1"/>
        <v/>
      </c>
      <c r="AY921" s="4" t="str">
        <f ca="1">IFERROR(VLOOKUP(AW921,$A:$C,4,0),"")</f>
        <v/>
      </c>
    </row>
    <row r="922" spans="1:5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 s="20"/>
      <c r="Q922" s="4" t="str" cm="1">
        <f t="array" ref="Q922">IFERROR(INDEX($A$4:$N$1000,SMALL(IF((INDEX(MID($A$4:$N$1000,1,2),,11)&lt;&gt;"NN")*(INDEX($A$4:$N$1000,,13)&gt;=100)*(INDEX($A$4:$N$1000,,13)&lt;&gt;""),MATCH(ROW($A$4:$N$1000),ROW($A$4:$N$1000)),""),ROWS($A$4:A922)),COLUMNS($A$1:A919)),"")</f>
        <v/>
      </c>
      <c r="R922" s="4" t="str">
        <f>IFERROR(VLOOKUP(Q922,$A:$N,13,0),"")</f>
        <v/>
      </c>
      <c r="S922" s="4" t="str">
        <f ca="1"/>
        <v/>
      </c>
      <c r="T922" s="4" t="str">
        <f ca="1"/>
        <v/>
      </c>
      <c r="U922" s="4" t="str">
        <f t="shared" ca="1" si="75"/>
        <v/>
      </c>
      <c r="X922" s="4" t="str">
        <f>IFERROR(VLOOKUP(V922,$A:$C,4,0),"")</f>
        <v/>
      </c>
      <c r="AA922" s="4" t="str">
        <f t="shared" si="76"/>
        <v/>
      </c>
      <c r="AB922" s="8" t="str" cm="1">
        <f t="array" ref="AB922">IFERROR(INDEX($A$4:$N$1000,SMALL(IF((INDEX(MID($A$4:$N$1000,1,2),,11)&lt;&gt;"NN")*(INDEX($A$4:$N$1000,,13)&gt;=50)*(INDEX($A$4:$N$1000,,13)&lt;100)*(INDEX($A$4:$N$1000,,13)&lt;&gt;""),MATCH(ROW($A$4:$N$1000),ROW($A$4:$N$1000)),""),ROWS($A$4:A922)),COLUMNS($A$1:A919)),"")</f>
        <v/>
      </c>
      <c r="AC922" s="4" t="str">
        <f>IFERROR(VLOOKUP(AB922,$A:$N,13,0),"")</f>
        <v/>
      </c>
      <c r="AD922" s="4" t="str">
        <f ca="1"/>
        <v/>
      </c>
      <c r="AE922" s="4" t="str">
        <f ca="1"/>
        <v/>
      </c>
      <c r="AF922" s="4" t="str">
        <f t="shared" ca="1" si="77"/>
        <v/>
      </c>
      <c r="AI922" s="4" t="str">
        <f>IFERROR(VLOOKUP(AG922,$A:$C,4,0),"")</f>
        <v/>
      </c>
      <c r="AL922" s="4" t="str">
        <f>IFERROR(VLOOKUP(AJ922,$A:$C,4,0),"")</f>
        <v/>
      </c>
      <c r="AM922" s="8" t="str" cm="1">
        <f t="array" ref="AM922">IFERROR(INDEX($A$4:$N$1000,SMALL(IF((INDEX(MID($A$4:$N$1000,1,2),,11)&lt;&gt;"NN")*(INDEX($A$4:$N$1000,,13)&gt;=0)*(INDEX($A$4:$N$1000,,13)&lt;50)*(INDEX($A$4:$N$1000,,13)&lt;&gt;""),MATCH(ROW($A$4:$N$1000),ROW($A$4:$N$1000)),""),ROWS($A$4:A922)),COLUMNS($A$1:A919)),"")</f>
        <v/>
      </c>
      <c r="AN922" s="4" t="str">
        <f>IFERROR(VLOOKUP(AM922,$A:$N,13,0),"")</f>
        <v/>
      </c>
      <c r="AO922" s="4" t="str">
        <f ca="1"/>
        <v/>
      </c>
      <c r="AP922" s="4" t="str">
        <f ca="1"/>
        <v/>
      </c>
      <c r="AQ922" s="4" t="str">
        <f t="shared" ca="1" si="78"/>
        <v/>
      </c>
      <c r="AT922" s="4" t="str">
        <f>IFERROR(VLOOKUP(AR922,$A:$C,4,0),"")</f>
        <v/>
      </c>
      <c r="AU922" s="8" t="str" cm="1">
        <f t="array" ref="AU922">IFERROR(INDEX($A$4:$N$1000,SMALL(IF((INDEX(MID($A$4:$N$1000,1,2),,11)="NN")*(INDEX($A$4:$N$1000,,13)&gt;=0)*(INDEX($A$4:$N$1000,,13)&lt;&gt;""),MATCH(ROW($A$4:$N$1000),ROW($A$4:$N$1000)),""),ROWS($A$4:A922)),COLUMNS($A$1:A919)),"")</f>
        <v/>
      </c>
      <c r="AV922" s="4" t="str">
        <f>IFERROR(VLOOKUP(AU922,$A:$N,13,0),"")</f>
        <v/>
      </c>
      <c r="AW922" s="4" t="str">
        <f ca="1"/>
        <v/>
      </c>
      <c r="AX922" s="4" t="str">
        <f ca="1"/>
        <v/>
      </c>
      <c r="AY922" s="4" t="str">
        <f ca="1">IFERROR(VLOOKUP(AW922,$A:$C,4,0),"")</f>
        <v/>
      </c>
    </row>
    <row r="923" spans="1:5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 s="20"/>
      <c r="Q923" s="4" t="str" cm="1">
        <f t="array" ref="Q923">IFERROR(INDEX($A$4:$N$1000,SMALL(IF((INDEX(MID($A$4:$N$1000,1,2),,11)&lt;&gt;"NN")*(INDEX($A$4:$N$1000,,13)&gt;=100)*(INDEX($A$4:$N$1000,,13)&lt;&gt;""),MATCH(ROW($A$4:$N$1000),ROW($A$4:$N$1000)),""),ROWS($A$4:A923)),COLUMNS($A$1:A920)),"")</f>
        <v/>
      </c>
      <c r="R923" s="4" t="str">
        <f>IFERROR(VLOOKUP(Q923,$A:$N,13,0),"")</f>
        <v/>
      </c>
      <c r="S923" s="4" t="str">
        <f ca="1"/>
        <v/>
      </c>
      <c r="T923" s="4" t="str">
        <f ca="1"/>
        <v/>
      </c>
      <c r="U923" s="4" t="str">
        <f t="shared" ca="1" si="75"/>
        <v/>
      </c>
      <c r="X923" s="4" t="str">
        <f>IFERROR(VLOOKUP(V923,$A:$C,4,0),"")</f>
        <v/>
      </c>
      <c r="AA923" s="4" t="str">
        <f t="shared" si="76"/>
        <v/>
      </c>
      <c r="AB923" s="8" t="str" cm="1">
        <f t="array" ref="AB923">IFERROR(INDEX($A$4:$N$1000,SMALL(IF((INDEX(MID($A$4:$N$1000,1,2),,11)&lt;&gt;"NN")*(INDEX($A$4:$N$1000,,13)&gt;=50)*(INDEX($A$4:$N$1000,,13)&lt;100)*(INDEX($A$4:$N$1000,,13)&lt;&gt;""),MATCH(ROW($A$4:$N$1000),ROW($A$4:$N$1000)),""),ROWS($A$4:A923)),COLUMNS($A$1:A920)),"")</f>
        <v/>
      </c>
      <c r="AC923" s="4" t="str">
        <f>IFERROR(VLOOKUP(AB923,$A:$N,13,0),"")</f>
        <v/>
      </c>
      <c r="AD923" s="4" t="str">
        <f ca="1"/>
        <v/>
      </c>
      <c r="AE923" s="4" t="str">
        <f ca="1"/>
        <v/>
      </c>
      <c r="AF923" s="4" t="str">
        <f t="shared" ca="1" si="77"/>
        <v/>
      </c>
      <c r="AI923" s="4" t="str">
        <f>IFERROR(VLOOKUP(AG923,$A:$C,4,0),"")</f>
        <v/>
      </c>
      <c r="AL923" s="4" t="str">
        <f>IFERROR(VLOOKUP(AJ923,$A:$C,4,0),"")</f>
        <v/>
      </c>
      <c r="AM923" s="8" t="str" cm="1">
        <f t="array" ref="AM923">IFERROR(INDEX($A$4:$N$1000,SMALL(IF((INDEX(MID($A$4:$N$1000,1,2),,11)&lt;&gt;"NN")*(INDEX($A$4:$N$1000,,13)&gt;=0)*(INDEX($A$4:$N$1000,,13)&lt;50)*(INDEX($A$4:$N$1000,,13)&lt;&gt;""),MATCH(ROW($A$4:$N$1000),ROW($A$4:$N$1000)),""),ROWS($A$4:A923)),COLUMNS($A$1:A920)),"")</f>
        <v/>
      </c>
      <c r="AN923" s="4" t="str">
        <f>IFERROR(VLOOKUP(AM923,$A:$N,13,0),"")</f>
        <v/>
      </c>
      <c r="AO923" s="4" t="str">
        <f ca="1"/>
        <v/>
      </c>
      <c r="AP923" s="4" t="str">
        <f ca="1"/>
        <v/>
      </c>
      <c r="AQ923" s="4" t="str">
        <f t="shared" ca="1" si="78"/>
        <v/>
      </c>
      <c r="AT923" s="4" t="str">
        <f>IFERROR(VLOOKUP(AR923,$A:$C,4,0),"")</f>
        <v/>
      </c>
      <c r="AU923" s="8" t="str" cm="1">
        <f t="array" ref="AU923">IFERROR(INDEX($A$4:$N$1000,SMALL(IF((INDEX(MID($A$4:$N$1000,1,2),,11)="NN")*(INDEX($A$4:$N$1000,,13)&gt;=0)*(INDEX($A$4:$N$1000,,13)&lt;&gt;""),MATCH(ROW($A$4:$N$1000),ROW($A$4:$N$1000)),""),ROWS($A$4:A923)),COLUMNS($A$1:A920)),"")</f>
        <v/>
      </c>
      <c r="AV923" s="4" t="str">
        <f>IFERROR(VLOOKUP(AU923,$A:$N,13,0),"")</f>
        <v/>
      </c>
      <c r="AW923" s="4" t="str">
        <f ca="1"/>
        <v/>
      </c>
      <c r="AX923" s="4" t="str">
        <f ca="1"/>
        <v/>
      </c>
      <c r="AY923" s="4" t="str">
        <f ca="1">IFERROR(VLOOKUP(AW923,$A:$C,4,0),"")</f>
        <v/>
      </c>
    </row>
    <row r="924" spans="1:5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 s="20"/>
      <c r="Q924" s="4" t="str" cm="1">
        <f t="array" ref="Q924">IFERROR(INDEX($A$4:$N$1000,SMALL(IF((INDEX(MID($A$4:$N$1000,1,2),,11)&lt;&gt;"NN")*(INDEX($A$4:$N$1000,,13)&gt;=100)*(INDEX($A$4:$N$1000,,13)&lt;&gt;""),MATCH(ROW($A$4:$N$1000),ROW($A$4:$N$1000)),""),ROWS($A$4:A924)),COLUMNS($A$1:A921)),"")</f>
        <v/>
      </c>
      <c r="R924" s="4" t="str">
        <f>IFERROR(VLOOKUP(Q924,$A:$N,13,0),"")</f>
        <v/>
      </c>
      <c r="S924" s="4" t="str">
        <f ca="1"/>
        <v/>
      </c>
      <c r="T924" s="4" t="str">
        <f ca="1"/>
        <v/>
      </c>
      <c r="U924" s="4" t="str">
        <f t="shared" ca="1" si="75"/>
        <v/>
      </c>
      <c r="X924" s="4" t="str">
        <f>IFERROR(VLOOKUP(V924,$A:$C,4,0),"")</f>
        <v/>
      </c>
      <c r="AA924" s="4" t="str">
        <f t="shared" si="76"/>
        <v/>
      </c>
      <c r="AB924" s="8" t="str" cm="1">
        <f t="array" ref="AB924">IFERROR(INDEX($A$4:$N$1000,SMALL(IF((INDEX(MID($A$4:$N$1000,1,2),,11)&lt;&gt;"NN")*(INDEX($A$4:$N$1000,,13)&gt;=50)*(INDEX($A$4:$N$1000,,13)&lt;100)*(INDEX($A$4:$N$1000,,13)&lt;&gt;""),MATCH(ROW($A$4:$N$1000),ROW($A$4:$N$1000)),""),ROWS($A$4:A924)),COLUMNS($A$1:A921)),"")</f>
        <v/>
      </c>
      <c r="AC924" s="4" t="str">
        <f>IFERROR(VLOOKUP(AB924,$A:$N,13,0),"")</f>
        <v/>
      </c>
      <c r="AD924" s="4" t="str">
        <f ca="1"/>
        <v/>
      </c>
      <c r="AE924" s="4" t="str">
        <f ca="1"/>
        <v/>
      </c>
      <c r="AF924" s="4" t="str">
        <f t="shared" ca="1" si="77"/>
        <v/>
      </c>
      <c r="AI924" s="4" t="str">
        <f>IFERROR(VLOOKUP(AG924,$A:$C,4,0),"")</f>
        <v/>
      </c>
      <c r="AL924" s="4" t="str">
        <f>IFERROR(VLOOKUP(AJ924,$A:$C,4,0),"")</f>
        <v/>
      </c>
      <c r="AM924" s="8" t="str" cm="1">
        <f t="array" ref="AM924">IFERROR(INDEX($A$4:$N$1000,SMALL(IF((INDEX(MID($A$4:$N$1000,1,2),,11)&lt;&gt;"NN")*(INDEX($A$4:$N$1000,,13)&gt;=0)*(INDEX($A$4:$N$1000,,13)&lt;50)*(INDEX($A$4:$N$1000,,13)&lt;&gt;""),MATCH(ROW($A$4:$N$1000),ROW($A$4:$N$1000)),""),ROWS($A$4:A924)),COLUMNS($A$1:A921)),"")</f>
        <v/>
      </c>
      <c r="AN924" s="4" t="str">
        <f>IFERROR(VLOOKUP(AM924,$A:$N,13,0),"")</f>
        <v/>
      </c>
      <c r="AO924" s="4" t="str">
        <f ca="1"/>
        <v/>
      </c>
      <c r="AP924" s="4" t="str">
        <f ca="1"/>
        <v/>
      </c>
      <c r="AQ924" s="4" t="str">
        <f t="shared" ca="1" si="78"/>
        <v/>
      </c>
      <c r="AT924" s="4" t="str">
        <f>IFERROR(VLOOKUP(AR924,$A:$C,4,0),"")</f>
        <v/>
      </c>
      <c r="AU924" s="8" t="str" cm="1">
        <f t="array" ref="AU924">IFERROR(INDEX($A$4:$N$1000,SMALL(IF((INDEX(MID($A$4:$N$1000,1,2),,11)="NN")*(INDEX($A$4:$N$1000,,13)&gt;=0)*(INDEX($A$4:$N$1000,,13)&lt;&gt;""),MATCH(ROW($A$4:$N$1000),ROW($A$4:$N$1000)),""),ROWS($A$4:A924)),COLUMNS($A$1:A921)),"")</f>
        <v/>
      </c>
      <c r="AV924" s="4" t="str">
        <f>IFERROR(VLOOKUP(AU924,$A:$N,13,0),"")</f>
        <v/>
      </c>
      <c r="AW924" s="4" t="str">
        <f ca="1"/>
        <v/>
      </c>
      <c r="AX924" s="4" t="str">
        <f ca="1"/>
        <v/>
      </c>
      <c r="AY924" s="4" t="str">
        <f ca="1">IFERROR(VLOOKUP(AW924,$A:$C,4,0),"")</f>
        <v/>
      </c>
    </row>
    <row r="925" spans="1:5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 s="20"/>
      <c r="Q925" s="4" t="str" cm="1">
        <f t="array" ref="Q925">IFERROR(INDEX($A$4:$N$1000,SMALL(IF((INDEX(MID($A$4:$N$1000,1,2),,11)&lt;&gt;"NN")*(INDEX($A$4:$N$1000,,13)&gt;=100)*(INDEX($A$4:$N$1000,,13)&lt;&gt;""),MATCH(ROW($A$4:$N$1000),ROW($A$4:$N$1000)),""),ROWS($A$4:A925)),COLUMNS($A$1:A922)),"")</f>
        <v/>
      </c>
      <c r="R925" s="4" t="str">
        <f>IFERROR(VLOOKUP(Q925,$A:$N,13,0),"")</f>
        <v/>
      </c>
      <c r="S925" s="4" t="str">
        <f ca="1"/>
        <v/>
      </c>
      <c r="T925" s="4" t="str">
        <f ca="1"/>
        <v/>
      </c>
      <c r="U925" s="4" t="str">
        <f t="shared" ca="1" si="75"/>
        <v/>
      </c>
      <c r="X925" s="4" t="str">
        <f>IFERROR(VLOOKUP(V925,$A:$C,4,0),"")</f>
        <v/>
      </c>
      <c r="AA925" s="4" t="str">
        <f t="shared" si="76"/>
        <v/>
      </c>
      <c r="AB925" s="8" t="str" cm="1">
        <f t="array" ref="AB925">IFERROR(INDEX($A$4:$N$1000,SMALL(IF((INDEX(MID($A$4:$N$1000,1,2),,11)&lt;&gt;"NN")*(INDEX($A$4:$N$1000,,13)&gt;=50)*(INDEX($A$4:$N$1000,,13)&lt;100)*(INDEX($A$4:$N$1000,,13)&lt;&gt;""),MATCH(ROW($A$4:$N$1000),ROW($A$4:$N$1000)),""),ROWS($A$4:A925)),COLUMNS($A$1:A922)),"")</f>
        <v/>
      </c>
      <c r="AC925" s="4" t="str">
        <f>IFERROR(VLOOKUP(AB925,$A:$N,13,0),"")</f>
        <v/>
      </c>
      <c r="AD925" s="4" t="str">
        <f ca="1"/>
        <v/>
      </c>
      <c r="AE925" s="4" t="str">
        <f ca="1"/>
        <v/>
      </c>
      <c r="AF925" s="4" t="str">
        <f t="shared" ca="1" si="77"/>
        <v/>
      </c>
      <c r="AI925" s="4" t="str">
        <f>IFERROR(VLOOKUP(AG925,$A:$C,4,0),"")</f>
        <v/>
      </c>
      <c r="AL925" s="4" t="str">
        <f>IFERROR(VLOOKUP(AJ925,$A:$C,4,0),"")</f>
        <v/>
      </c>
      <c r="AM925" s="8" t="str" cm="1">
        <f t="array" ref="AM925">IFERROR(INDEX($A$4:$N$1000,SMALL(IF((INDEX(MID($A$4:$N$1000,1,2),,11)&lt;&gt;"NN")*(INDEX($A$4:$N$1000,,13)&gt;=0)*(INDEX($A$4:$N$1000,,13)&lt;50)*(INDEX($A$4:$N$1000,,13)&lt;&gt;""),MATCH(ROW($A$4:$N$1000),ROW($A$4:$N$1000)),""),ROWS($A$4:A925)),COLUMNS($A$1:A922)),"")</f>
        <v/>
      </c>
      <c r="AN925" s="4" t="str">
        <f>IFERROR(VLOOKUP(AM925,$A:$N,13,0),"")</f>
        <v/>
      </c>
      <c r="AO925" s="4" t="str">
        <f ca="1"/>
        <v/>
      </c>
      <c r="AP925" s="4" t="str">
        <f ca="1"/>
        <v/>
      </c>
      <c r="AQ925" s="4" t="str">
        <f t="shared" ca="1" si="78"/>
        <v/>
      </c>
      <c r="AT925" s="4" t="str">
        <f>IFERROR(VLOOKUP(AR925,$A:$C,4,0),"")</f>
        <v/>
      </c>
      <c r="AU925" s="8" t="str" cm="1">
        <f t="array" ref="AU925">IFERROR(INDEX($A$4:$N$1000,SMALL(IF((INDEX(MID($A$4:$N$1000,1,2),,11)="NN")*(INDEX($A$4:$N$1000,,13)&gt;=0)*(INDEX($A$4:$N$1000,,13)&lt;&gt;""),MATCH(ROW($A$4:$N$1000),ROW($A$4:$N$1000)),""),ROWS($A$4:A925)),COLUMNS($A$1:A922)),"")</f>
        <v/>
      </c>
      <c r="AV925" s="4" t="str">
        <f>IFERROR(VLOOKUP(AU925,$A:$N,13,0),"")</f>
        <v/>
      </c>
      <c r="AW925" s="4" t="str">
        <f ca="1"/>
        <v/>
      </c>
      <c r="AX925" s="4" t="str">
        <f ca="1"/>
        <v/>
      </c>
      <c r="AY925" s="4" t="str">
        <f ca="1">IFERROR(VLOOKUP(AW925,$A:$C,4,0),"")</f>
        <v/>
      </c>
    </row>
    <row r="926" spans="1:5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 s="20"/>
      <c r="Q926" s="4" t="str" cm="1">
        <f t="array" ref="Q926">IFERROR(INDEX($A$4:$N$1000,SMALL(IF((INDEX(MID($A$4:$N$1000,1,2),,11)&lt;&gt;"NN")*(INDEX($A$4:$N$1000,,13)&gt;=100)*(INDEX($A$4:$N$1000,,13)&lt;&gt;""),MATCH(ROW($A$4:$N$1000),ROW($A$4:$N$1000)),""),ROWS($A$4:A926)),COLUMNS($A$1:A923)),"")</f>
        <v/>
      </c>
      <c r="R926" s="4" t="str">
        <f>IFERROR(VLOOKUP(Q926,$A:$N,13,0),"")</f>
        <v/>
      </c>
      <c r="S926" s="4" t="str">
        <f ca="1"/>
        <v/>
      </c>
      <c r="T926" s="4" t="str">
        <f ca="1"/>
        <v/>
      </c>
      <c r="U926" s="4" t="str">
        <f t="shared" ca="1" si="75"/>
        <v/>
      </c>
      <c r="X926" s="4" t="str">
        <f>IFERROR(VLOOKUP(V926,$A:$C,4,0),"")</f>
        <v/>
      </c>
      <c r="AA926" s="4" t="str">
        <f t="shared" si="76"/>
        <v/>
      </c>
      <c r="AB926" s="8" t="str" cm="1">
        <f t="array" ref="AB926">IFERROR(INDEX($A$4:$N$1000,SMALL(IF((INDEX(MID($A$4:$N$1000,1,2),,11)&lt;&gt;"NN")*(INDEX($A$4:$N$1000,,13)&gt;=50)*(INDEX($A$4:$N$1000,,13)&lt;100)*(INDEX($A$4:$N$1000,,13)&lt;&gt;""),MATCH(ROW($A$4:$N$1000),ROW($A$4:$N$1000)),""),ROWS($A$4:A926)),COLUMNS($A$1:A923)),"")</f>
        <v/>
      </c>
      <c r="AC926" s="4" t="str">
        <f>IFERROR(VLOOKUP(AB926,$A:$N,13,0),"")</f>
        <v/>
      </c>
      <c r="AD926" s="4" t="str">
        <f ca="1"/>
        <v/>
      </c>
      <c r="AE926" s="4" t="str">
        <f ca="1"/>
        <v/>
      </c>
      <c r="AF926" s="4" t="str">
        <f t="shared" ca="1" si="77"/>
        <v/>
      </c>
      <c r="AI926" s="4" t="str">
        <f>IFERROR(VLOOKUP(AG926,$A:$C,4,0),"")</f>
        <v/>
      </c>
      <c r="AL926" s="4" t="str">
        <f>IFERROR(VLOOKUP(AJ926,$A:$C,4,0),"")</f>
        <v/>
      </c>
      <c r="AM926" s="8" t="str" cm="1">
        <f t="array" ref="AM926">IFERROR(INDEX($A$4:$N$1000,SMALL(IF((INDEX(MID($A$4:$N$1000,1,2),,11)&lt;&gt;"NN")*(INDEX($A$4:$N$1000,,13)&gt;=0)*(INDEX($A$4:$N$1000,,13)&lt;50)*(INDEX($A$4:$N$1000,,13)&lt;&gt;""),MATCH(ROW($A$4:$N$1000),ROW($A$4:$N$1000)),""),ROWS($A$4:A926)),COLUMNS($A$1:A923)),"")</f>
        <v/>
      </c>
      <c r="AN926" s="4" t="str">
        <f>IFERROR(VLOOKUP(AM926,$A:$N,13,0),"")</f>
        <v/>
      </c>
      <c r="AO926" s="4" t="str">
        <f ca="1"/>
        <v/>
      </c>
      <c r="AP926" s="4" t="str">
        <f ca="1"/>
        <v/>
      </c>
      <c r="AQ926" s="4" t="str">
        <f t="shared" ca="1" si="78"/>
        <v/>
      </c>
      <c r="AT926" s="4" t="str">
        <f>IFERROR(VLOOKUP(AR926,$A:$C,4,0),"")</f>
        <v/>
      </c>
      <c r="AU926" s="8" t="str" cm="1">
        <f t="array" ref="AU926">IFERROR(INDEX($A$4:$N$1000,SMALL(IF((INDEX(MID($A$4:$N$1000,1,2),,11)="NN")*(INDEX($A$4:$N$1000,,13)&gt;=0)*(INDEX($A$4:$N$1000,,13)&lt;&gt;""),MATCH(ROW($A$4:$N$1000),ROW($A$4:$N$1000)),""),ROWS($A$4:A926)),COLUMNS($A$1:A923)),"")</f>
        <v/>
      </c>
      <c r="AV926" s="4" t="str">
        <f>IFERROR(VLOOKUP(AU926,$A:$N,13,0),"")</f>
        <v/>
      </c>
      <c r="AW926" s="4" t="str">
        <f ca="1"/>
        <v/>
      </c>
      <c r="AX926" s="4" t="str">
        <f ca="1"/>
        <v/>
      </c>
      <c r="AY926" s="4" t="str">
        <f ca="1">IFERROR(VLOOKUP(AW926,$A:$C,4,0),"")</f>
        <v/>
      </c>
    </row>
    <row r="927" spans="1:5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 s="20"/>
      <c r="Q927" s="4" t="str" cm="1">
        <f t="array" ref="Q927">IFERROR(INDEX($A$4:$N$1000,SMALL(IF((INDEX(MID($A$4:$N$1000,1,2),,11)&lt;&gt;"NN")*(INDEX($A$4:$N$1000,,13)&gt;=100)*(INDEX($A$4:$N$1000,,13)&lt;&gt;""),MATCH(ROW($A$4:$N$1000),ROW($A$4:$N$1000)),""),ROWS($A$4:A927)),COLUMNS($A$1:A924)),"")</f>
        <v/>
      </c>
      <c r="R927" s="4" t="str">
        <f>IFERROR(VLOOKUP(Q927,$A:$N,13,0),"")</f>
        <v/>
      </c>
      <c r="S927" s="4" t="str">
        <f ca="1"/>
        <v/>
      </c>
      <c r="T927" s="4" t="str">
        <f ca="1"/>
        <v/>
      </c>
      <c r="U927" s="4" t="str">
        <f t="shared" ca="1" si="75"/>
        <v/>
      </c>
      <c r="X927" s="4" t="str">
        <f>IFERROR(VLOOKUP(V927,$A:$C,4,0),"")</f>
        <v/>
      </c>
      <c r="AA927" s="4" t="str">
        <f t="shared" si="76"/>
        <v/>
      </c>
      <c r="AB927" s="8" t="str" cm="1">
        <f t="array" ref="AB927">IFERROR(INDEX($A$4:$N$1000,SMALL(IF((INDEX(MID($A$4:$N$1000,1,2),,11)&lt;&gt;"NN")*(INDEX($A$4:$N$1000,,13)&gt;=50)*(INDEX($A$4:$N$1000,,13)&lt;100)*(INDEX($A$4:$N$1000,,13)&lt;&gt;""),MATCH(ROW($A$4:$N$1000),ROW($A$4:$N$1000)),""),ROWS($A$4:A927)),COLUMNS($A$1:A924)),"")</f>
        <v/>
      </c>
      <c r="AC927" s="4" t="str">
        <f>IFERROR(VLOOKUP(AB927,$A:$N,13,0),"")</f>
        <v/>
      </c>
      <c r="AD927" s="4" t="str">
        <f ca="1"/>
        <v/>
      </c>
      <c r="AE927" s="4" t="str">
        <f ca="1"/>
        <v/>
      </c>
      <c r="AF927" s="4" t="str">
        <f t="shared" ca="1" si="77"/>
        <v/>
      </c>
      <c r="AI927" s="4" t="str">
        <f>IFERROR(VLOOKUP(AG927,$A:$C,4,0),"")</f>
        <v/>
      </c>
      <c r="AL927" s="4" t="str">
        <f>IFERROR(VLOOKUP(AJ927,$A:$C,4,0),"")</f>
        <v/>
      </c>
      <c r="AM927" s="8" t="str" cm="1">
        <f t="array" ref="AM927">IFERROR(INDEX($A$4:$N$1000,SMALL(IF((INDEX(MID($A$4:$N$1000,1,2),,11)&lt;&gt;"NN")*(INDEX($A$4:$N$1000,,13)&gt;=0)*(INDEX($A$4:$N$1000,,13)&lt;50)*(INDEX($A$4:$N$1000,,13)&lt;&gt;""),MATCH(ROW($A$4:$N$1000),ROW($A$4:$N$1000)),""),ROWS($A$4:A927)),COLUMNS($A$1:A924)),"")</f>
        <v/>
      </c>
      <c r="AN927" s="4" t="str">
        <f>IFERROR(VLOOKUP(AM927,$A:$N,13,0),"")</f>
        <v/>
      </c>
      <c r="AO927" s="4" t="str">
        <f ca="1"/>
        <v/>
      </c>
      <c r="AP927" s="4" t="str">
        <f ca="1"/>
        <v/>
      </c>
      <c r="AQ927" s="4" t="str">
        <f t="shared" ca="1" si="78"/>
        <v/>
      </c>
      <c r="AT927" s="4" t="str">
        <f>IFERROR(VLOOKUP(AR927,$A:$C,4,0),"")</f>
        <v/>
      </c>
      <c r="AU927" s="8" t="str" cm="1">
        <f t="array" ref="AU927">IFERROR(INDEX($A$4:$N$1000,SMALL(IF((INDEX(MID($A$4:$N$1000,1,2),,11)="NN")*(INDEX($A$4:$N$1000,,13)&gt;=0)*(INDEX($A$4:$N$1000,,13)&lt;&gt;""),MATCH(ROW($A$4:$N$1000),ROW($A$4:$N$1000)),""),ROWS($A$4:A927)),COLUMNS($A$1:A924)),"")</f>
        <v/>
      </c>
      <c r="AV927" s="4" t="str">
        <f>IFERROR(VLOOKUP(AU927,$A:$N,13,0),"")</f>
        <v/>
      </c>
      <c r="AW927" s="4" t="str">
        <f ca="1"/>
        <v/>
      </c>
      <c r="AX927" s="4" t="str">
        <f ca="1"/>
        <v/>
      </c>
      <c r="AY927" s="4" t="str">
        <f ca="1">IFERROR(VLOOKUP(AW927,$A:$C,4,0),"")</f>
        <v/>
      </c>
    </row>
    <row r="928" spans="1:5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 s="20"/>
      <c r="Q928" s="4" t="str" cm="1">
        <f t="array" ref="Q928">IFERROR(INDEX($A$4:$N$1000,SMALL(IF((INDEX(MID($A$4:$N$1000,1,2),,11)&lt;&gt;"NN")*(INDEX($A$4:$N$1000,,13)&gt;=100)*(INDEX($A$4:$N$1000,,13)&lt;&gt;""),MATCH(ROW($A$4:$N$1000),ROW($A$4:$N$1000)),""),ROWS($A$4:A928)),COLUMNS($A$1:A925)),"")</f>
        <v/>
      </c>
      <c r="R928" s="4" t="str">
        <f>IFERROR(VLOOKUP(Q928,$A:$N,13,0),"")</f>
        <v/>
      </c>
      <c r="S928" s="4" t="str">
        <f ca="1"/>
        <v/>
      </c>
      <c r="T928" s="4" t="str">
        <f ca="1"/>
        <v/>
      </c>
      <c r="U928" s="4" t="str">
        <f t="shared" ca="1" si="75"/>
        <v/>
      </c>
      <c r="X928" s="4" t="str">
        <f>IFERROR(VLOOKUP(V928,$A:$C,4,0),"")</f>
        <v/>
      </c>
      <c r="AA928" s="4" t="str">
        <f t="shared" si="76"/>
        <v/>
      </c>
      <c r="AB928" s="8" t="str" cm="1">
        <f t="array" ref="AB928">IFERROR(INDEX($A$4:$N$1000,SMALL(IF((INDEX(MID($A$4:$N$1000,1,2),,11)&lt;&gt;"NN")*(INDEX($A$4:$N$1000,,13)&gt;=50)*(INDEX($A$4:$N$1000,,13)&lt;100)*(INDEX($A$4:$N$1000,,13)&lt;&gt;""),MATCH(ROW($A$4:$N$1000),ROW($A$4:$N$1000)),""),ROWS($A$4:A928)),COLUMNS($A$1:A925)),"")</f>
        <v/>
      </c>
      <c r="AC928" s="4" t="str">
        <f>IFERROR(VLOOKUP(AB928,$A:$N,13,0),"")</f>
        <v/>
      </c>
      <c r="AD928" s="4" t="str">
        <f ca="1"/>
        <v/>
      </c>
      <c r="AE928" s="4" t="str">
        <f ca="1"/>
        <v/>
      </c>
      <c r="AF928" s="4" t="str">
        <f t="shared" ca="1" si="77"/>
        <v/>
      </c>
      <c r="AI928" s="4" t="str">
        <f>IFERROR(VLOOKUP(AG928,$A:$C,4,0),"")</f>
        <v/>
      </c>
      <c r="AL928" s="4" t="str">
        <f>IFERROR(VLOOKUP(AJ928,$A:$C,4,0),"")</f>
        <v/>
      </c>
      <c r="AM928" s="8" t="str" cm="1">
        <f t="array" ref="AM928">IFERROR(INDEX($A$4:$N$1000,SMALL(IF((INDEX(MID($A$4:$N$1000,1,2),,11)&lt;&gt;"NN")*(INDEX($A$4:$N$1000,,13)&gt;=0)*(INDEX($A$4:$N$1000,,13)&lt;50)*(INDEX($A$4:$N$1000,,13)&lt;&gt;""),MATCH(ROW($A$4:$N$1000),ROW($A$4:$N$1000)),""),ROWS($A$4:A928)),COLUMNS($A$1:A925)),"")</f>
        <v/>
      </c>
      <c r="AN928" s="4" t="str">
        <f>IFERROR(VLOOKUP(AM928,$A:$N,13,0),"")</f>
        <v/>
      </c>
      <c r="AO928" s="4" t="str">
        <f ca="1"/>
        <v/>
      </c>
      <c r="AP928" s="4" t="str">
        <f ca="1"/>
        <v/>
      </c>
      <c r="AQ928" s="4" t="str">
        <f t="shared" ca="1" si="78"/>
        <v/>
      </c>
      <c r="AT928" s="4" t="str">
        <f>IFERROR(VLOOKUP(AR928,$A:$C,4,0),"")</f>
        <v/>
      </c>
      <c r="AU928" s="8" t="str" cm="1">
        <f t="array" ref="AU928">IFERROR(INDEX($A$4:$N$1000,SMALL(IF((INDEX(MID($A$4:$N$1000,1,2),,11)="NN")*(INDEX($A$4:$N$1000,,13)&gt;=0)*(INDEX($A$4:$N$1000,,13)&lt;&gt;""),MATCH(ROW($A$4:$N$1000),ROW($A$4:$N$1000)),""),ROWS($A$4:A928)),COLUMNS($A$1:A925)),"")</f>
        <v/>
      </c>
      <c r="AV928" s="4" t="str">
        <f>IFERROR(VLOOKUP(AU928,$A:$N,13,0),"")</f>
        <v/>
      </c>
      <c r="AW928" s="4" t="str">
        <f ca="1"/>
        <v/>
      </c>
      <c r="AX928" s="4" t="str">
        <f ca="1"/>
        <v/>
      </c>
      <c r="AY928" s="4" t="str">
        <f ca="1">IFERROR(VLOOKUP(AW928,$A:$C,4,0),"")</f>
        <v/>
      </c>
    </row>
    <row r="929" spans="1:5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 s="20"/>
      <c r="Q929" s="4" t="str" cm="1">
        <f t="array" ref="Q929">IFERROR(INDEX($A$4:$N$1000,SMALL(IF((INDEX(MID($A$4:$N$1000,1,2),,11)&lt;&gt;"NN")*(INDEX($A$4:$N$1000,,13)&gt;=100)*(INDEX($A$4:$N$1000,,13)&lt;&gt;""),MATCH(ROW($A$4:$N$1000),ROW($A$4:$N$1000)),""),ROWS($A$4:A929)),COLUMNS($A$1:A926)),"")</f>
        <v/>
      </c>
      <c r="R929" s="4" t="str">
        <f>IFERROR(VLOOKUP(Q929,$A:$N,13,0),"")</f>
        <v/>
      </c>
      <c r="S929" s="4" t="str">
        <f ca="1"/>
        <v/>
      </c>
      <c r="T929" s="4" t="str">
        <f ca="1"/>
        <v/>
      </c>
      <c r="U929" s="4" t="str">
        <f t="shared" ca="1" si="75"/>
        <v/>
      </c>
      <c r="X929" s="4" t="str">
        <f>IFERROR(VLOOKUP(V929,$A:$C,4,0),"")</f>
        <v/>
      </c>
      <c r="AA929" s="4" t="str">
        <f t="shared" si="76"/>
        <v/>
      </c>
      <c r="AB929" s="8" t="str" cm="1">
        <f t="array" ref="AB929">IFERROR(INDEX($A$4:$N$1000,SMALL(IF((INDEX(MID($A$4:$N$1000,1,2),,11)&lt;&gt;"NN")*(INDEX($A$4:$N$1000,,13)&gt;=50)*(INDEX($A$4:$N$1000,,13)&lt;100)*(INDEX($A$4:$N$1000,,13)&lt;&gt;""),MATCH(ROW($A$4:$N$1000),ROW($A$4:$N$1000)),""),ROWS($A$4:A929)),COLUMNS($A$1:A926)),"")</f>
        <v/>
      </c>
      <c r="AC929" s="4" t="str">
        <f>IFERROR(VLOOKUP(AB929,$A:$N,13,0),"")</f>
        <v/>
      </c>
      <c r="AD929" s="4" t="str">
        <f ca="1"/>
        <v/>
      </c>
      <c r="AE929" s="4" t="str">
        <f ca="1"/>
        <v/>
      </c>
      <c r="AF929" s="4" t="str">
        <f t="shared" ca="1" si="77"/>
        <v/>
      </c>
      <c r="AI929" s="4" t="str">
        <f>IFERROR(VLOOKUP(AG929,$A:$C,4,0),"")</f>
        <v/>
      </c>
      <c r="AL929" s="4" t="str">
        <f>IFERROR(VLOOKUP(AJ929,$A:$C,4,0),"")</f>
        <v/>
      </c>
      <c r="AM929" s="8" t="str" cm="1">
        <f t="array" ref="AM929">IFERROR(INDEX($A$4:$N$1000,SMALL(IF((INDEX(MID($A$4:$N$1000,1,2),,11)&lt;&gt;"NN")*(INDEX($A$4:$N$1000,,13)&gt;=0)*(INDEX($A$4:$N$1000,,13)&lt;50)*(INDEX($A$4:$N$1000,,13)&lt;&gt;""),MATCH(ROW($A$4:$N$1000),ROW($A$4:$N$1000)),""),ROWS($A$4:A929)),COLUMNS($A$1:A926)),"")</f>
        <v/>
      </c>
      <c r="AN929" s="4" t="str">
        <f>IFERROR(VLOOKUP(AM929,$A:$N,13,0),"")</f>
        <v/>
      </c>
      <c r="AO929" s="4" t="str">
        <f ca="1"/>
        <v/>
      </c>
      <c r="AP929" s="4" t="str">
        <f ca="1"/>
        <v/>
      </c>
      <c r="AQ929" s="4" t="str">
        <f t="shared" ca="1" si="78"/>
        <v/>
      </c>
      <c r="AT929" s="4" t="str">
        <f>IFERROR(VLOOKUP(AR929,$A:$C,4,0),"")</f>
        <v/>
      </c>
      <c r="AU929" s="8" t="str" cm="1">
        <f t="array" ref="AU929">IFERROR(INDEX($A$4:$N$1000,SMALL(IF((INDEX(MID($A$4:$N$1000,1,2),,11)="NN")*(INDEX($A$4:$N$1000,,13)&gt;=0)*(INDEX($A$4:$N$1000,,13)&lt;&gt;""),MATCH(ROW($A$4:$N$1000),ROW($A$4:$N$1000)),""),ROWS($A$4:A929)),COLUMNS($A$1:A926)),"")</f>
        <v/>
      </c>
      <c r="AV929" s="4" t="str">
        <f>IFERROR(VLOOKUP(AU929,$A:$N,13,0),"")</f>
        <v/>
      </c>
      <c r="AW929" s="4" t="str">
        <f ca="1"/>
        <v/>
      </c>
      <c r="AX929" s="4" t="str">
        <f ca="1"/>
        <v/>
      </c>
      <c r="AY929" s="4" t="str">
        <f ca="1">IFERROR(VLOOKUP(AW929,$A:$C,4,0),"")</f>
        <v/>
      </c>
    </row>
    <row r="930" spans="1:5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 s="20"/>
      <c r="Q930" s="4" t="str" cm="1">
        <f t="array" ref="Q930">IFERROR(INDEX($A$4:$N$1000,SMALL(IF((INDEX(MID($A$4:$N$1000,1,2),,11)&lt;&gt;"NN")*(INDEX($A$4:$N$1000,,13)&gt;=100)*(INDEX($A$4:$N$1000,,13)&lt;&gt;""),MATCH(ROW($A$4:$N$1000),ROW($A$4:$N$1000)),""),ROWS($A$4:A930)),COLUMNS($A$1:A927)),"")</f>
        <v/>
      </c>
      <c r="R930" s="4" t="str">
        <f>IFERROR(VLOOKUP(Q930,$A:$N,13,0),"")</f>
        <v/>
      </c>
      <c r="S930" s="4" t="str">
        <f ca="1"/>
        <v/>
      </c>
      <c r="T930" s="4" t="str">
        <f ca="1"/>
        <v/>
      </c>
      <c r="U930" s="4" t="str">
        <f t="shared" ca="1" si="75"/>
        <v/>
      </c>
      <c r="X930" s="4" t="str">
        <f>IFERROR(VLOOKUP(V930,$A:$C,4,0),"")</f>
        <v/>
      </c>
      <c r="AA930" s="4" t="str">
        <f t="shared" si="76"/>
        <v/>
      </c>
      <c r="AB930" s="8" t="str" cm="1">
        <f t="array" ref="AB930">IFERROR(INDEX($A$4:$N$1000,SMALL(IF((INDEX(MID($A$4:$N$1000,1,2),,11)&lt;&gt;"NN")*(INDEX($A$4:$N$1000,,13)&gt;=50)*(INDEX($A$4:$N$1000,,13)&lt;100)*(INDEX($A$4:$N$1000,,13)&lt;&gt;""),MATCH(ROW($A$4:$N$1000),ROW($A$4:$N$1000)),""),ROWS($A$4:A930)),COLUMNS($A$1:A927)),"")</f>
        <v/>
      </c>
      <c r="AC930" s="4" t="str">
        <f>IFERROR(VLOOKUP(AB930,$A:$N,13,0),"")</f>
        <v/>
      </c>
      <c r="AD930" s="4" t="str">
        <f ca="1"/>
        <v/>
      </c>
      <c r="AE930" s="4" t="str">
        <f ca="1"/>
        <v/>
      </c>
      <c r="AF930" s="4" t="str">
        <f t="shared" ca="1" si="77"/>
        <v/>
      </c>
      <c r="AI930" s="4" t="str">
        <f>IFERROR(VLOOKUP(AG930,$A:$C,4,0),"")</f>
        <v/>
      </c>
      <c r="AL930" s="4" t="str">
        <f>IFERROR(VLOOKUP(AJ930,$A:$C,4,0),"")</f>
        <v/>
      </c>
      <c r="AM930" s="8" t="str" cm="1">
        <f t="array" ref="AM930">IFERROR(INDEX($A$4:$N$1000,SMALL(IF((INDEX(MID($A$4:$N$1000,1,2),,11)&lt;&gt;"NN")*(INDEX($A$4:$N$1000,,13)&gt;=0)*(INDEX($A$4:$N$1000,,13)&lt;50)*(INDEX($A$4:$N$1000,,13)&lt;&gt;""),MATCH(ROW($A$4:$N$1000),ROW($A$4:$N$1000)),""),ROWS($A$4:A930)),COLUMNS($A$1:A927)),"")</f>
        <v/>
      </c>
      <c r="AN930" s="4" t="str">
        <f>IFERROR(VLOOKUP(AM930,$A:$N,13,0),"")</f>
        <v/>
      </c>
      <c r="AO930" s="4" t="str">
        <f ca="1"/>
        <v/>
      </c>
      <c r="AP930" s="4" t="str">
        <f ca="1"/>
        <v/>
      </c>
      <c r="AQ930" s="4" t="str">
        <f t="shared" ca="1" si="78"/>
        <v/>
      </c>
      <c r="AT930" s="4" t="str">
        <f>IFERROR(VLOOKUP(AR930,$A:$C,4,0),"")</f>
        <v/>
      </c>
      <c r="AU930" s="8" t="str" cm="1">
        <f t="array" ref="AU930">IFERROR(INDEX($A$4:$N$1000,SMALL(IF((INDEX(MID($A$4:$N$1000,1,2),,11)="NN")*(INDEX($A$4:$N$1000,,13)&gt;=0)*(INDEX($A$4:$N$1000,,13)&lt;&gt;""),MATCH(ROW($A$4:$N$1000),ROW($A$4:$N$1000)),""),ROWS($A$4:A930)),COLUMNS($A$1:A927)),"")</f>
        <v/>
      </c>
      <c r="AV930" s="4" t="str">
        <f>IFERROR(VLOOKUP(AU930,$A:$N,13,0),"")</f>
        <v/>
      </c>
      <c r="AW930" s="4" t="str">
        <f ca="1"/>
        <v/>
      </c>
      <c r="AX930" s="4" t="str">
        <f ca="1"/>
        <v/>
      </c>
      <c r="AY930" s="4" t="str">
        <f ca="1">IFERROR(VLOOKUP(AW930,$A:$C,4,0),"")</f>
        <v/>
      </c>
    </row>
    <row r="931" spans="1:5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 s="20"/>
      <c r="Q931" s="4" t="str" cm="1">
        <f t="array" ref="Q931">IFERROR(INDEX($A$4:$N$1000,SMALL(IF((INDEX(MID($A$4:$N$1000,1,2),,11)&lt;&gt;"NN")*(INDEX($A$4:$N$1000,,13)&gt;=100)*(INDEX($A$4:$N$1000,,13)&lt;&gt;""),MATCH(ROW($A$4:$N$1000),ROW($A$4:$N$1000)),""),ROWS($A$4:A931)),COLUMNS($A$1:A928)),"")</f>
        <v/>
      </c>
      <c r="R931" s="4" t="str">
        <f>IFERROR(VLOOKUP(Q931,$A:$N,13,0),"")</f>
        <v/>
      </c>
      <c r="S931" s="4" t="str">
        <f ca="1"/>
        <v/>
      </c>
      <c r="T931" s="4" t="str">
        <f ca="1"/>
        <v/>
      </c>
      <c r="U931" s="4" t="str">
        <f t="shared" ca="1" si="75"/>
        <v/>
      </c>
      <c r="X931" s="4" t="str">
        <f>IFERROR(VLOOKUP(V931,$A:$C,4,0),"")</f>
        <v/>
      </c>
      <c r="AA931" s="4" t="str">
        <f t="shared" si="76"/>
        <v/>
      </c>
      <c r="AB931" s="8" t="str" cm="1">
        <f t="array" ref="AB931">IFERROR(INDEX($A$4:$N$1000,SMALL(IF((INDEX(MID($A$4:$N$1000,1,2),,11)&lt;&gt;"NN")*(INDEX($A$4:$N$1000,,13)&gt;=50)*(INDEX($A$4:$N$1000,,13)&lt;100)*(INDEX($A$4:$N$1000,,13)&lt;&gt;""),MATCH(ROW($A$4:$N$1000),ROW($A$4:$N$1000)),""),ROWS($A$4:A931)),COLUMNS($A$1:A928)),"")</f>
        <v/>
      </c>
      <c r="AC931" s="4" t="str">
        <f>IFERROR(VLOOKUP(AB931,$A:$N,13,0),"")</f>
        <v/>
      </c>
      <c r="AD931" s="4" t="str">
        <f ca="1"/>
        <v/>
      </c>
      <c r="AE931" s="4" t="str">
        <f ca="1"/>
        <v/>
      </c>
      <c r="AF931" s="4" t="str">
        <f t="shared" ca="1" si="77"/>
        <v/>
      </c>
      <c r="AI931" s="4" t="str">
        <f>IFERROR(VLOOKUP(AG931,$A:$C,4,0),"")</f>
        <v/>
      </c>
      <c r="AL931" s="4" t="str">
        <f>IFERROR(VLOOKUP(AJ931,$A:$C,4,0),"")</f>
        <v/>
      </c>
      <c r="AM931" s="8" t="str" cm="1">
        <f t="array" ref="AM931">IFERROR(INDEX($A$4:$N$1000,SMALL(IF((INDEX(MID($A$4:$N$1000,1,2),,11)&lt;&gt;"NN")*(INDEX($A$4:$N$1000,,13)&gt;=0)*(INDEX($A$4:$N$1000,,13)&lt;50)*(INDEX($A$4:$N$1000,,13)&lt;&gt;""),MATCH(ROW($A$4:$N$1000),ROW($A$4:$N$1000)),""),ROWS($A$4:A931)),COLUMNS($A$1:A928)),"")</f>
        <v/>
      </c>
      <c r="AN931" s="4" t="str">
        <f>IFERROR(VLOOKUP(AM931,$A:$N,13,0),"")</f>
        <v/>
      </c>
      <c r="AO931" s="4" t="str">
        <f ca="1"/>
        <v/>
      </c>
      <c r="AP931" s="4" t="str">
        <f ca="1"/>
        <v/>
      </c>
      <c r="AQ931" s="4" t="str">
        <f t="shared" ca="1" si="78"/>
        <v/>
      </c>
      <c r="AT931" s="4" t="str">
        <f>IFERROR(VLOOKUP(AR931,$A:$C,4,0),"")</f>
        <v/>
      </c>
      <c r="AU931" s="8" t="str" cm="1">
        <f t="array" ref="AU931">IFERROR(INDEX($A$4:$N$1000,SMALL(IF((INDEX(MID($A$4:$N$1000,1,2),,11)="NN")*(INDEX($A$4:$N$1000,,13)&gt;=0)*(INDEX($A$4:$N$1000,,13)&lt;&gt;""),MATCH(ROW($A$4:$N$1000),ROW($A$4:$N$1000)),""),ROWS($A$4:A931)),COLUMNS($A$1:A928)),"")</f>
        <v/>
      </c>
      <c r="AV931" s="4" t="str">
        <f>IFERROR(VLOOKUP(AU931,$A:$N,13,0),"")</f>
        <v/>
      </c>
      <c r="AW931" s="4" t="str">
        <f ca="1"/>
        <v/>
      </c>
      <c r="AX931" s="4" t="str">
        <f ca="1"/>
        <v/>
      </c>
      <c r="AY931" s="4" t="str">
        <f ca="1">IFERROR(VLOOKUP(AW931,$A:$C,4,0),"")</f>
        <v/>
      </c>
    </row>
    <row r="932" spans="1:5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 s="20"/>
      <c r="Q932" s="4" t="str" cm="1">
        <f t="array" ref="Q932">IFERROR(INDEX($A$4:$N$1000,SMALL(IF((INDEX(MID($A$4:$N$1000,1,2),,11)&lt;&gt;"NN")*(INDEX($A$4:$N$1000,,13)&gt;=100)*(INDEX($A$4:$N$1000,,13)&lt;&gt;""),MATCH(ROW($A$4:$N$1000),ROW($A$4:$N$1000)),""),ROWS($A$4:A932)),COLUMNS($A$1:A929)),"")</f>
        <v/>
      </c>
      <c r="R932" s="4" t="str">
        <f>IFERROR(VLOOKUP(Q932,$A:$N,13,0),"")</f>
        <v/>
      </c>
      <c r="S932" s="4" t="str">
        <f ca="1"/>
        <v/>
      </c>
      <c r="T932" s="4" t="str">
        <f ca="1"/>
        <v/>
      </c>
      <c r="U932" s="4" t="str">
        <f t="shared" ca="1" si="75"/>
        <v/>
      </c>
      <c r="X932" s="4" t="str">
        <f>IFERROR(VLOOKUP(V932,$A:$C,4,0),"")</f>
        <v/>
      </c>
      <c r="AA932" s="4" t="str">
        <f t="shared" si="76"/>
        <v/>
      </c>
      <c r="AB932" s="8" t="str" cm="1">
        <f t="array" ref="AB932">IFERROR(INDEX($A$4:$N$1000,SMALL(IF((INDEX(MID($A$4:$N$1000,1,2),,11)&lt;&gt;"NN")*(INDEX($A$4:$N$1000,,13)&gt;=50)*(INDEX($A$4:$N$1000,,13)&lt;100)*(INDEX($A$4:$N$1000,,13)&lt;&gt;""),MATCH(ROW($A$4:$N$1000),ROW($A$4:$N$1000)),""),ROWS($A$4:A932)),COLUMNS($A$1:A929)),"")</f>
        <v/>
      </c>
      <c r="AC932" s="4" t="str">
        <f>IFERROR(VLOOKUP(AB932,$A:$N,13,0),"")</f>
        <v/>
      </c>
      <c r="AD932" s="4" t="str">
        <f ca="1"/>
        <v/>
      </c>
      <c r="AE932" s="4" t="str">
        <f ca="1"/>
        <v/>
      </c>
      <c r="AF932" s="4" t="str">
        <f t="shared" ca="1" si="77"/>
        <v/>
      </c>
      <c r="AI932" s="4" t="str">
        <f>IFERROR(VLOOKUP(AG932,$A:$C,4,0),"")</f>
        <v/>
      </c>
      <c r="AL932" s="4" t="str">
        <f>IFERROR(VLOOKUP(AJ932,$A:$C,4,0),"")</f>
        <v/>
      </c>
      <c r="AM932" s="8" t="str" cm="1">
        <f t="array" ref="AM932">IFERROR(INDEX($A$4:$N$1000,SMALL(IF((INDEX(MID($A$4:$N$1000,1,2),,11)&lt;&gt;"NN")*(INDEX($A$4:$N$1000,,13)&gt;=0)*(INDEX($A$4:$N$1000,,13)&lt;50)*(INDEX($A$4:$N$1000,,13)&lt;&gt;""),MATCH(ROW($A$4:$N$1000),ROW($A$4:$N$1000)),""),ROWS($A$4:A932)),COLUMNS($A$1:A929)),"")</f>
        <v/>
      </c>
      <c r="AN932" s="4" t="str">
        <f>IFERROR(VLOOKUP(AM932,$A:$N,13,0),"")</f>
        <v/>
      </c>
      <c r="AO932" s="4" t="str">
        <f ca="1"/>
        <v/>
      </c>
      <c r="AP932" s="4" t="str">
        <f ca="1"/>
        <v/>
      </c>
      <c r="AQ932" s="4" t="str">
        <f t="shared" ca="1" si="78"/>
        <v/>
      </c>
      <c r="AT932" s="4" t="str">
        <f>IFERROR(VLOOKUP(AR932,$A:$C,4,0),"")</f>
        <v/>
      </c>
      <c r="AU932" s="8" t="str" cm="1">
        <f t="array" ref="AU932">IFERROR(INDEX($A$4:$N$1000,SMALL(IF((INDEX(MID($A$4:$N$1000,1,2),,11)="NN")*(INDEX($A$4:$N$1000,,13)&gt;=0)*(INDEX($A$4:$N$1000,,13)&lt;&gt;""),MATCH(ROW($A$4:$N$1000),ROW($A$4:$N$1000)),""),ROWS($A$4:A932)),COLUMNS($A$1:A929)),"")</f>
        <v/>
      </c>
      <c r="AV932" s="4" t="str">
        <f>IFERROR(VLOOKUP(AU932,$A:$N,13,0),"")</f>
        <v/>
      </c>
      <c r="AW932" s="4" t="str">
        <f ca="1"/>
        <v/>
      </c>
      <c r="AX932" s="4" t="str">
        <f ca="1"/>
        <v/>
      </c>
      <c r="AY932" s="4" t="str">
        <f ca="1">IFERROR(VLOOKUP(AW932,$A:$C,4,0),"")</f>
        <v/>
      </c>
    </row>
    <row r="933" spans="1:5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 s="20"/>
      <c r="Q933" s="4" t="str" cm="1">
        <f t="array" ref="Q933">IFERROR(INDEX($A$4:$N$1000,SMALL(IF((INDEX(MID($A$4:$N$1000,1,2),,11)&lt;&gt;"NN")*(INDEX($A$4:$N$1000,,13)&gt;=100)*(INDEX($A$4:$N$1000,,13)&lt;&gt;""),MATCH(ROW($A$4:$N$1000),ROW($A$4:$N$1000)),""),ROWS($A$4:A933)),COLUMNS($A$1:A930)),"")</f>
        <v/>
      </c>
      <c r="R933" s="4" t="str">
        <f>IFERROR(VLOOKUP(Q933,$A:$N,13,0),"")</f>
        <v/>
      </c>
      <c r="S933" s="4" t="str">
        <f ca="1"/>
        <v/>
      </c>
      <c r="T933" s="4" t="str">
        <f ca="1"/>
        <v/>
      </c>
      <c r="U933" s="4" t="str">
        <f t="shared" ca="1" si="75"/>
        <v/>
      </c>
      <c r="X933" s="4" t="str">
        <f>IFERROR(VLOOKUP(V933,$A:$C,4,0),"")</f>
        <v/>
      </c>
      <c r="AA933" s="4" t="str">
        <f t="shared" si="76"/>
        <v/>
      </c>
      <c r="AB933" s="8" t="str" cm="1">
        <f t="array" ref="AB933">IFERROR(INDEX($A$4:$N$1000,SMALL(IF((INDEX(MID($A$4:$N$1000,1,2),,11)&lt;&gt;"NN")*(INDEX($A$4:$N$1000,,13)&gt;=50)*(INDEX($A$4:$N$1000,,13)&lt;100)*(INDEX($A$4:$N$1000,,13)&lt;&gt;""),MATCH(ROW($A$4:$N$1000),ROW($A$4:$N$1000)),""),ROWS($A$4:A933)),COLUMNS($A$1:A930)),"")</f>
        <v/>
      </c>
      <c r="AC933" s="4" t="str">
        <f>IFERROR(VLOOKUP(AB933,$A:$N,13,0),"")</f>
        <v/>
      </c>
      <c r="AD933" s="4" t="str">
        <f ca="1"/>
        <v/>
      </c>
      <c r="AE933" s="4" t="str">
        <f ca="1"/>
        <v/>
      </c>
      <c r="AF933" s="4" t="str">
        <f t="shared" ca="1" si="77"/>
        <v/>
      </c>
      <c r="AI933" s="4" t="str">
        <f>IFERROR(VLOOKUP(AG933,$A:$C,4,0),"")</f>
        <v/>
      </c>
      <c r="AL933" s="4" t="str">
        <f>IFERROR(VLOOKUP(AJ933,$A:$C,4,0),"")</f>
        <v/>
      </c>
      <c r="AM933" s="8" t="str" cm="1">
        <f t="array" ref="AM933">IFERROR(INDEX($A$4:$N$1000,SMALL(IF((INDEX(MID($A$4:$N$1000,1,2),,11)&lt;&gt;"NN")*(INDEX($A$4:$N$1000,,13)&gt;=0)*(INDEX($A$4:$N$1000,,13)&lt;50)*(INDEX($A$4:$N$1000,,13)&lt;&gt;""),MATCH(ROW($A$4:$N$1000),ROW($A$4:$N$1000)),""),ROWS($A$4:A933)),COLUMNS($A$1:A930)),"")</f>
        <v/>
      </c>
      <c r="AN933" s="4" t="str">
        <f>IFERROR(VLOOKUP(AM933,$A:$N,13,0),"")</f>
        <v/>
      </c>
      <c r="AO933" s="4" t="str">
        <f ca="1"/>
        <v/>
      </c>
      <c r="AP933" s="4" t="str">
        <f ca="1"/>
        <v/>
      </c>
      <c r="AQ933" s="4" t="str">
        <f t="shared" ca="1" si="78"/>
        <v/>
      </c>
      <c r="AT933" s="4" t="str">
        <f>IFERROR(VLOOKUP(AR933,$A:$C,4,0),"")</f>
        <v/>
      </c>
      <c r="AU933" s="8" t="str" cm="1">
        <f t="array" ref="AU933">IFERROR(INDEX($A$4:$N$1000,SMALL(IF((INDEX(MID($A$4:$N$1000,1,2),,11)="NN")*(INDEX($A$4:$N$1000,,13)&gt;=0)*(INDEX($A$4:$N$1000,,13)&lt;&gt;""),MATCH(ROW($A$4:$N$1000),ROW($A$4:$N$1000)),""),ROWS($A$4:A933)),COLUMNS($A$1:A930)),"")</f>
        <v/>
      </c>
      <c r="AV933" s="4" t="str">
        <f>IFERROR(VLOOKUP(AU933,$A:$N,13,0),"")</f>
        <v/>
      </c>
      <c r="AW933" s="4" t="str">
        <f ca="1"/>
        <v/>
      </c>
      <c r="AX933" s="4" t="str">
        <f ca="1"/>
        <v/>
      </c>
      <c r="AY933" s="4" t="str">
        <f ca="1">IFERROR(VLOOKUP(AW933,$A:$C,4,0),"")</f>
        <v/>
      </c>
    </row>
    <row r="934" spans="1:5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 s="20"/>
      <c r="Q934" s="4" t="str" cm="1">
        <f t="array" ref="Q934">IFERROR(INDEX($A$4:$N$1000,SMALL(IF((INDEX(MID($A$4:$N$1000,1,2),,11)&lt;&gt;"NN")*(INDEX($A$4:$N$1000,,13)&gt;=100)*(INDEX($A$4:$N$1000,,13)&lt;&gt;""),MATCH(ROW($A$4:$N$1000),ROW($A$4:$N$1000)),""),ROWS($A$4:A934)),COLUMNS($A$1:A931)),"")</f>
        <v/>
      </c>
      <c r="R934" s="4" t="str">
        <f>IFERROR(VLOOKUP(Q934,$A:$N,13,0),"")</f>
        <v/>
      </c>
      <c r="S934" s="4" t="str">
        <f ca="1"/>
        <v/>
      </c>
      <c r="T934" s="4" t="str">
        <f ca="1"/>
        <v/>
      </c>
      <c r="U934" s="4" t="str">
        <f t="shared" ca="1" si="75"/>
        <v/>
      </c>
      <c r="X934" s="4" t="str">
        <f>IFERROR(VLOOKUP(V934,$A:$C,4,0),"")</f>
        <v/>
      </c>
      <c r="AA934" s="4" t="str">
        <f t="shared" si="76"/>
        <v/>
      </c>
      <c r="AB934" s="8" t="str" cm="1">
        <f t="array" ref="AB934">IFERROR(INDEX($A$4:$N$1000,SMALL(IF((INDEX(MID($A$4:$N$1000,1,2),,11)&lt;&gt;"NN")*(INDEX($A$4:$N$1000,,13)&gt;=50)*(INDEX($A$4:$N$1000,,13)&lt;100)*(INDEX($A$4:$N$1000,,13)&lt;&gt;""),MATCH(ROW($A$4:$N$1000),ROW($A$4:$N$1000)),""),ROWS($A$4:A934)),COLUMNS($A$1:A931)),"")</f>
        <v/>
      </c>
      <c r="AC934" s="4" t="str">
        <f>IFERROR(VLOOKUP(AB934,$A:$N,13,0),"")</f>
        <v/>
      </c>
      <c r="AD934" s="4" t="str">
        <f ca="1"/>
        <v/>
      </c>
      <c r="AE934" s="4" t="str">
        <f ca="1"/>
        <v/>
      </c>
      <c r="AF934" s="4" t="str">
        <f t="shared" ca="1" si="77"/>
        <v/>
      </c>
      <c r="AI934" s="4" t="str">
        <f>IFERROR(VLOOKUP(AG934,$A:$C,4,0),"")</f>
        <v/>
      </c>
      <c r="AL934" s="4" t="str">
        <f>IFERROR(VLOOKUP(AJ934,$A:$C,4,0),"")</f>
        <v/>
      </c>
      <c r="AM934" s="8" t="str" cm="1">
        <f t="array" ref="AM934">IFERROR(INDEX($A$4:$N$1000,SMALL(IF((INDEX(MID($A$4:$N$1000,1,2),,11)&lt;&gt;"NN")*(INDEX($A$4:$N$1000,,13)&gt;=0)*(INDEX($A$4:$N$1000,,13)&lt;50)*(INDEX($A$4:$N$1000,,13)&lt;&gt;""),MATCH(ROW($A$4:$N$1000),ROW($A$4:$N$1000)),""),ROWS($A$4:A934)),COLUMNS($A$1:A931)),"")</f>
        <v/>
      </c>
      <c r="AN934" s="4" t="str">
        <f>IFERROR(VLOOKUP(AM934,$A:$N,13,0),"")</f>
        <v/>
      </c>
      <c r="AO934" s="4" t="str">
        <f ca="1"/>
        <v/>
      </c>
      <c r="AP934" s="4" t="str">
        <f ca="1"/>
        <v/>
      </c>
      <c r="AQ934" s="4" t="str">
        <f t="shared" ca="1" si="78"/>
        <v/>
      </c>
      <c r="AT934" s="4" t="str">
        <f>IFERROR(VLOOKUP(AR934,$A:$C,4,0),"")</f>
        <v/>
      </c>
      <c r="AU934" s="8" t="str" cm="1">
        <f t="array" ref="AU934">IFERROR(INDEX($A$4:$N$1000,SMALL(IF((INDEX(MID($A$4:$N$1000,1,2),,11)="NN")*(INDEX($A$4:$N$1000,,13)&gt;=0)*(INDEX($A$4:$N$1000,,13)&lt;&gt;""),MATCH(ROW($A$4:$N$1000),ROW($A$4:$N$1000)),""),ROWS($A$4:A934)),COLUMNS($A$1:A931)),"")</f>
        <v/>
      </c>
      <c r="AV934" s="4" t="str">
        <f>IFERROR(VLOOKUP(AU934,$A:$N,13,0),"")</f>
        <v/>
      </c>
      <c r="AW934" s="4" t="str">
        <f ca="1"/>
        <v/>
      </c>
      <c r="AX934" s="4" t="str">
        <f ca="1"/>
        <v/>
      </c>
      <c r="AY934" s="4" t="str">
        <f ca="1">IFERROR(VLOOKUP(AW934,$A:$C,4,0),"")</f>
        <v/>
      </c>
    </row>
    <row r="935" spans="1:5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 s="20"/>
      <c r="Q935" s="4" t="str" cm="1">
        <f t="array" ref="Q935">IFERROR(INDEX($A$4:$N$1000,SMALL(IF((INDEX(MID($A$4:$N$1000,1,2),,11)&lt;&gt;"NN")*(INDEX($A$4:$N$1000,,13)&gt;=100)*(INDEX($A$4:$N$1000,,13)&lt;&gt;""),MATCH(ROW($A$4:$N$1000),ROW($A$4:$N$1000)),""),ROWS($A$4:A935)),COLUMNS($A$1:A932)),"")</f>
        <v/>
      </c>
      <c r="R935" s="4" t="str">
        <f>IFERROR(VLOOKUP(Q935,$A:$N,13,0),"")</f>
        <v/>
      </c>
      <c r="S935" s="4" t="str">
        <f ca="1"/>
        <v/>
      </c>
      <c r="T935" s="4" t="str">
        <f ca="1"/>
        <v/>
      </c>
      <c r="U935" s="4" t="str">
        <f t="shared" ca="1" si="75"/>
        <v/>
      </c>
      <c r="X935" s="4" t="str">
        <f>IFERROR(VLOOKUP(V935,$A:$C,4,0),"")</f>
        <v/>
      </c>
      <c r="AA935" s="4" t="str">
        <f t="shared" si="76"/>
        <v/>
      </c>
      <c r="AB935" s="8" t="str" cm="1">
        <f t="array" ref="AB935">IFERROR(INDEX($A$4:$N$1000,SMALL(IF((INDEX(MID($A$4:$N$1000,1,2),,11)&lt;&gt;"NN")*(INDEX($A$4:$N$1000,,13)&gt;=50)*(INDEX($A$4:$N$1000,,13)&lt;100)*(INDEX($A$4:$N$1000,,13)&lt;&gt;""),MATCH(ROW($A$4:$N$1000),ROW($A$4:$N$1000)),""),ROWS($A$4:A935)),COLUMNS($A$1:A932)),"")</f>
        <v/>
      </c>
      <c r="AC935" s="4" t="str">
        <f>IFERROR(VLOOKUP(AB935,$A:$N,13,0),"")</f>
        <v/>
      </c>
      <c r="AD935" s="4" t="str">
        <f ca="1"/>
        <v/>
      </c>
      <c r="AE935" s="4" t="str">
        <f ca="1"/>
        <v/>
      </c>
      <c r="AF935" s="4" t="str">
        <f t="shared" ca="1" si="77"/>
        <v/>
      </c>
      <c r="AI935" s="4" t="str">
        <f>IFERROR(VLOOKUP(AG935,$A:$C,4,0),"")</f>
        <v/>
      </c>
      <c r="AL935" s="4" t="str">
        <f>IFERROR(VLOOKUP(AJ935,$A:$C,4,0),"")</f>
        <v/>
      </c>
      <c r="AM935" s="8" t="str" cm="1">
        <f t="array" ref="AM935">IFERROR(INDEX($A$4:$N$1000,SMALL(IF((INDEX(MID($A$4:$N$1000,1,2),,11)&lt;&gt;"NN")*(INDEX($A$4:$N$1000,,13)&gt;=0)*(INDEX($A$4:$N$1000,,13)&lt;50)*(INDEX($A$4:$N$1000,,13)&lt;&gt;""),MATCH(ROW($A$4:$N$1000),ROW($A$4:$N$1000)),""),ROWS($A$4:A935)),COLUMNS($A$1:A932)),"")</f>
        <v/>
      </c>
      <c r="AN935" s="4" t="str">
        <f>IFERROR(VLOOKUP(AM935,$A:$N,13,0),"")</f>
        <v/>
      </c>
      <c r="AO935" s="4" t="str">
        <f ca="1"/>
        <v/>
      </c>
      <c r="AP935" s="4" t="str">
        <f ca="1"/>
        <v/>
      </c>
      <c r="AQ935" s="4" t="str">
        <f t="shared" ca="1" si="78"/>
        <v/>
      </c>
      <c r="AT935" s="4" t="str">
        <f>IFERROR(VLOOKUP(AR935,$A:$C,4,0),"")</f>
        <v/>
      </c>
      <c r="AU935" s="8" t="str" cm="1">
        <f t="array" ref="AU935">IFERROR(INDEX($A$4:$N$1000,SMALL(IF((INDEX(MID($A$4:$N$1000,1,2),,11)="NN")*(INDEX($A$4:$N$1000,,13)&gt;=0)*(INDEX($A$4:$N$1000,,13)&lt;&gt;""),MATCH(ROW($A$4:$N$1000),ROW($A$4:$N$1000)),""),ROWS($A$4:A935)),COLUMNS($A$1:A932)),"")</f>
        <v/>
      </c>
      <c r="AV935" s="4" t="str">
        <f>IFERROR(VLOOKUP(AU935,$A:$N,13,0),"")</f>
        <v/>
      </c>
      <c r="AW935" s="4" t="str">
        <f ca="1"/>
        <v/>
      </c>
      <c r="AX935" s="4" t="str">
        <f ca="1"/>
        <v/>
      </c>
      <c r="AY935" s="4" t="str">
        <f ca="1">IFERROR(VLOOKUP(AW935,$A:$C,4,0),"")</f>
        <v/>
      </c>
    </row>
    <row r="936" spans="1:5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 s="20"/>
      <c r="Q936" s="4" t="str" cm="1">
        <f t="array" ref="Q936">IFERROR(INDEX($A$4:$N$1000,SMALL(IF((INDEX(MID($A$4:$N$1000,1,2),,11)&lt;&gt;"NN")*(INDEX($A$4:$N$1000,,13)&gt;=100)*(INDEX($A$4:$N$1000,,13)&lt;&gt;""),MATCH(ROW($A$4:$N$1000),ROW($A$4:$N$1000)),""),ROWS($A$4:A936)),COLUMNS($A$1:A933)),"")</f>
        <v/>
      </c>
      <c r="R936" s="4" t="str">
        <f>IFERROR(VLOOKUP(Q936,$A:$N,13,0),"")</f>
        <v/>
      </c>
      <c r="S936" s="4" t="str">
        <f ca="1"/>
        <v/>
      </c>
      <c r="T936" s="4" t="str">
        <f ca="1"/>
        <v/>
      </c>
      <c r="U936" s="4" t="str">
        <f t="shared" ca="1" si="75"/>
        <v/>
      </c>
      <c r="X936" s="4" t="str">
        <f>IFERROR(VLOOKUP(V936,$A:$C,4,0),"")</f>
        <v/>
      </c>
      <c r="AA936" s="4" t="str">
        <f t="shared" si="76"/>
        <v/>
      </c>
      <c r="AB936" s="8" t="str" cm="1">
        <f t="array" ref="AB936">IFERROR(INDEX($A$4:$N$1000,SMALL(IF((INDEX(MID($A$4:$N$1000,1,2),,11)&lt;&gt;"NN")*(INDEX($A$4:$N$1000,,13)&gt;=50)*(INDEX($A$4:$N$1000,,13)&lt;100)*(INDEX($A$4:$N$1000,,13)&lt;&gt;""),MATCH(ROW($A$4:$N$1000),ROW($A$4:$N$1000)),""),ROWS($A$4:A936)),COLUMNS($A$1:A933)),"")</f>
        <v/>
      </c>
      <c r="AC936" s="4" t="str">
        <f>IFERROR(VLOOKUP(AB936,$A:$N,13,0),"")</f>
        <v/>
      </c>
      <c r="AD936" s="4" t="str">
        <f ca="1"/>
        <v/>
      </c>
      <c r="AE936" s="4" t="str">
        <f ca="1"/>
        <v/>
      </c>
      <c r="AF936" s="4" t="str">
        <f t="shared" ca="1" si="77"/>
        <v/>
      </c>
      <c r="AI936" s="4" t="str">
        <f>IFERROR(VLOOKUP(AG936,$A:$C,4,0),"")</f>
        <v/>
      </c>
      <c r="AL936" s="4" t="str">
        <f>IFERROR(VLOOKUP(AJ936,$A:$C,4,0),"")</f>
        <v/>
      </c>
      <c r="AM936" s="8" t="str" cm="1">
        <f t="array" ref="AM936">IFERROR(INDEX($A$4:$N$1000,SMALL(IF((INDEX(MID($A$4:$N$1000,1,2),,11)&lt;&gt;"NN")*(INDEX($A$4:$N$1000,,13)&gt;=0)*(INDEX($A$4:$N$1000,,13)&lt;50)*(INDEX($A$4:$N$1000,,13)&lt;&gt;""),MATCH(ROW($A$4:$N$1000),ROW($A$4:$N$1000)),""),ROWS($A$4:A936)),COLUMNS($A$1:A933)),"")</f>
        <v/>
      </c>
      <c r="AN936" s="4" t="str">
        <f>IFERROR(VLOOKUP(AM936,$A:$N,13,0),"")</f>
        <v/>
      </c>
      <c r="AO936" s="4" t="str">
        <f ca="1"/>
        <v/>
      </c>
      <c r="AP936" s="4" t="str">
        <f ca="1"/>
        <v/>
      </c>
      <c r="AQ936" s="4" t="str">
        <f t="shared" ca="1" si="78"/>
        <v/>
      </c>
      <c r="AT936" s="4" t="str">
        <f>IFERROR(VLOOKUP(AR936,$A:$C,4,0),"")</f>
        <v/>
      </c>
      <c r="AU936" s="8" t="str" cm="1">
        <f t="array" ref="AU936">IFERROR(INDEX($A$4:$N$1000,SMALL(IF((INDEX(MID($A$4:$N$1000,1,2),,11)="NN")*(INDEX($A$4:$N$1000,,13)&gt;=0)*(INDEX($A$4:$N$1000,,13)&lt;&gt;""),MATCH(ROW($A$4:$N$1000),ROW($A$4:$N$1000)),""),ROWS($A$4:A936)),COLUMNS($A$1:A933)),"")</f>
        <v/>
      </c>
      <c r="AV936" s="4" t="str">
        <f>IFERROR(VLOOKUP(AU936,$A:$N,13,0),"")</f>
        <v/>
      </c>
      <c r="AW936" s="4" t="str">
        <f ca="1"/>
        <v/>
      </c>
      <c r="AX936" s="4" t="str">
        <f ca="1"/>
        <v/>
      </c>
      <c r="AY936" s="4" t="str">
        <f ca="1">IFERROR(VLOOKUP(AW936,$A:$C,4,0),"")</f>
        <v/>
      </c>
    </row>
    <row r="937" spans="1:5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 s="20"/>
      <c r="Q937" s="4" t="str" cm="1">
        <f t="array" ref="Q937">IFERROR(INDEX($A$4:$N$1000,SMALL(IF((INDEX(MID($A$4:$N$1000,1,2),,11)&lt;&gt;"NN")*(INDEX($A$4:$N$1000,,13)&gt;=100)*(INDEX($A$4:$N$1000,,13)&lt;&gt;""),MATCH(ROW($A$4:$N$1000),ROW($A$4:$N$1000)),""),ROWS($A$4:A937)),COLUMNS($A$1:A934)),"")</f>
        <v/>
      </c>
      <c r="R937" s="4" t="str">
        <f>IFERROR(VLOOKUP(Q937,$A:$N,13,0),"")</f>
        <v/>
      </c>
      <c r="S937" s="4" t="str">
        <f ca="1"/>
        <v/>
      </c>
      <c r="T937" s="4" t="str">
        <f ca="1"/>
        <v/>
      </c>
      <c r="U937" s="4" t="str">
        <f t="shared" ca="1" si="75"/>
        <v/>
      </c>
      <c r="X937" s="4" t="str">
        <f>IFERROR(VLOOKUP(V937,$A:$C,4,0),"")</f>
        <v/>
      </c>
      <c r="AA937" s="4" t="str">
        <f t="shared" si="76"/>
        <v/>
      </c>
      <c r="AB937" s="8" t="str" cm="1">
        <f t="array" ref="AB937">IFERROR(INDEX($A$4:$N$1000,SMALL(IF((INDEX(MID($A$4:$N$1000,1,2),,11)&lt;&gt;"NN")*(INDEX($A$4:$N$1000,,13)&gt;=50)*(INDEX($A$4:$N$1000,,13)&lt;100)*(INDEX($A$4:$N$1000,,13)&lt;&gt;""),MATCH(ROW($A$4:$N$1000),ROW($A$4:$N$1000)),""),ROWS($A$4:A937)),COLUMNS($A$1:A934)),"")</f>
        <v/>
      </c>
      <c r="AC937" s="4" t="str">
        <f>IFERROR(VLOOKUP(AB937,$A:$N,13,0),"")</f>
        <v/>
      </c>
      <c r="AD937" s="4" t="str">
        <f ca="1"/>
        <v/>
      </c>
      <c r="AE937" s="4" t="str">
        <f ca="1"/>
        <v/>
      </c>
      <c r="AF937" s="4" t="str">
        <f t="shared" ca="1" si="77"/>
        <v/>
      </c>
      <c r="AI937" s="4" t="str">
        <f>IFERROR(VLOOKUP(AG937,$A:$C,4,0),"")</f>
        <v/>
      </c>
      <c r="AL937" s="4" t="str">
        <f>IFERROR(VLOOKUP(AJ937,$A:$C,4,0),"")</f>
        <v/>
      </c>
      <c r="AM937" s="8" t="str" cm="1">
        <f t="array" ref="AM937">IFERROR(INDEX($A$4:$N$1000,SMALL(IF((INDEX(MID($A$4:$N$1000,1,2),,11)&lt;&gt;"NN")*(INDEX($A$4:$N$1000,,13)&gt;=0)*(INDEX($A$4:$N$1000,,13)&lt;50)*(INDEX($A$4:$N$1000,,13)&lt;&gt;""),MATCH(ROW($A$4:$N$1000),ROW($A$4:$N$1000)),""),ROWS($A$4:A937)),COLUMNS($A$1:A934)),"")</f>
        <v/>
      </c>
      <c r="AN937" s="4" t="str">
        <f>IFERROR(VLOOKUP(AM937,$A:$N,13,0),"")</f>
        <v/>
      </c>
      <c r="AO937" s="4" t="str">
        <f ca="1"/>
        <v/>
      </c>
      <c r="AP937" s="4" t="str">
        <f ca="1"/>
        <v/>
      </c>
      <c r="AQ937" s="4" t="str">
        <f t="shared" ca="1" si="78"/>
        <v/>
      </c>
      <c r="AT937" s="4" t="str">
        <f>IFERROR(VLOOKUP(AR937,$A:$C,4,0),"")</f>
        <v/>
      </c>
      <c r="AU937" s="8" t="str" cm="1">
        <f t="array" ref="AU937">IFERROR(INDEX($A$4:$N$1000,SMALL(IF((INDEX(MID($A$4:$N$1000,1,2),,11)="NN")*(INDEX($A$4:$N$1000,,13)&gt;=0)*(INDEX($A$4:$N$1000,,13)&lt;&gt;""),MATCH(ROW($A$4:$N$1000),ROW($A$4:$N$1000)),""),ROWS($A$4:A937)),COLUMNS($A$1:A934)),"")</f>
        <v/>
      </c>
      <c r="AV937" s="4" t="str">
        <f>IFERROR(VLOOKUP(AU937,$A:$N,13,0),"")</f>
        <v/>
      </c>
      <c r="AW937" s="4" t="str">
        <f ca="1"/>
        <v/>
      </c>
      <c r="AX937" s="4" t="str">
        <f ca="1"/>
        <v/>
      </c>
      <c r="AY937" s="4" t="str">
        <f ca="1">IFERROR(VLOOKUP(AW937,$A:$C,4,0),"")</f>
        <v/>
      </c>
    </row>
    <row r="938" spans="1:5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 s="20"/>
      <c r="Q938" s="4" t="str" cm="1">
        <f t="array" ref="Q938">IFERROR(INDEX($A$4:$N$1000,SMALL(IF((INDEX(MID($A$4:$N$1000,1,2),,11)&lt;&gt;"NN")*(INDEX($A$4:$N$1000,,13)&gt;=100)*(INDEX($A$4:$N$1000,,13)&lt;&gt;""),MATCH(ROW($A$4:$N$1000),ROW($A$4:$N$1000)),""),ROWS($A$4:A938)),COLUMNS($A$1:A935)),"")</f>
        <v/>
      </c>
      <c r="R938" s="4" t="str">
        <f>IFERROR(VLOOKUP(Q938,$A:$N,13,0),"")</f>
        <v/>
      </c>
      <c r="S938" s="4" t="str">
        <f ca="1"/>
        <v/>
      </c>
      <c r="T938" s="4" t="str">
        <f ca="1"/>
        <v/>
      </c>
      <c r="U938" s="4" t="str">
        <f t="shared" ca="1" si="75"/>
        <v/>
      </c>
      <c r="X938" s="4" t="str">
        <f>IFERROR(VLOOKUP(V938,$A:$C,4,0),"")</f>
        <v/>
      </c>
      <c r="AA938" s="4" t="str">
        <f t="shared" si="76"/>
        <v/>
      </c>
      <c r="AB938" s="8" t="str" cm="1">
        <f t="array" ref="AB938">IFERROR(INDEX($A$4:$N$1000,SMALL(IF((INDEX(MID($A$4:$N$1000,1,2),,11)&lt;&gt;"NN")*(INDEX($A$4:$N$1000,,13)&gt;=50)*(INDEX($A$4:$N$1000,,13)&lt;100)*(INDEX($A$4:$N$1000,,13)&lt;&gt;""),MATCH(ROW($A$4:$N$1000),ROW($A$4:$N$1000)),""),ROWS($A$4:A938)),COLUMNS($A$1:A935)),"")</f>
        <v/>
      </c>
      <c r="AC938" s="4" t="str">
        <f>IFERROR(VLOOKUP(AB938,$A:$N,13,0),"")</f>
        <v/>
      </c>
      <c r="AD938" s="4" t="str">
        <f ca="1"/>
        <v/>
      </c>
      <c r="AE938" s="4" t="str">
        <f ca="1"/>
        <v/>
      </c>
      <c r="AF938" s="4" t="str">
        <f t="shared" ca="1" si="77"/>
        <v/>
      </c>
      <c r="AI938" s="4" t="str">
        <f>IFERROR(VLOOKUP(AG938,$A:$C,4,0),"")</f>
        <v/>
      </c>
      <c r="AL938" s="4" t="str">
        <f>IFERROR(VLOOKUP(AJ938,$A:$C,4,0),"")</f>
        <v/>
      </c>
      <c r="AM938" s="8" t="str" cm="1">
        <f t="array" ref="AM938">IFERROR(INDEX($A$4:$N$1000,SMALL(IF((INDEX(MID($A$4:$N$1000,1,2),,11)&lt;&gt;"NN")*(INDEX($A$4:$N$1000,,13)&gt;=0)*(INDEX($A$4:$N$1000,,13)&lt;50)*(INDEX($A$4:$N$1000,,13)&lt;&gt;""),MATCH(ROW($A$4:$N$1000),ROW($A$4:$N$1000)),""),ROWS($A$4:A938)),COLUMNS($A$1:A935)),"")</f>
        <v/>
      </c>
      <c r="AN938" s="4" t="str">
        <f>IFERROR(VLOOKUP(AM938,$A:$N,13,0),"")</f>
        <v/>
      </c>
      <c r="AO938" s="4" t="str">
        <f ca="1"/>
        <v/>
      </c>
      <c r="AP938" s="4" t="str">
        <f ca="1"/>
        <v/>
      </c>
      <c r="AQ938" s="4" t="str">
        <f t="shared" ca="1" si="78"/>
        <v/>
      </c>
      <c r="AT938" s="4" t="str">
        <f>IFERROR(VLOOKUP(AR938,$A:$C,4,0),"")</f>
        <v/>
      </c>
      <c r="AU938" s="8" t="str" cm="1">
        <f t="array" ref="AU938">IFERROR(INDEX($A$4:$N$1000,SMALL(IF((INDEX(MID($A$4:$N$1000,1,2),,11)="NN")*(INDEX($A$4:$N$1000,,13)&gt;=0)*(INDEX($A$4:$N$1000,,13)&lt;&gt;""),MATCH(ROW($A$4:$N$1000),ROW($A$4:$N$1000)),""),ROWS($A$4:A938)),COLUMNS($A$1:A935)),"")</f>
        <v/>
      </c>
      <c r="AV938" s="4" t="str">
        <f>IFERROR(VLOOKUP(AU938,$A:$N,13,0),"")</f>
        <v/>
      </c>
      <c r="AW938" s="4" t="str">
        <f ca="1"/>
        <v/>
      </c>
      <c r="AX938" s="4" t="str">
        <f ca="1"/>
        <v/>
      </c>
      <c r="AY938" s="4" t="str">
        <f ca="1">IFERROR(VLOOKUP(AW938,$A:$C,4,0),"")</f>
        <v/>
      </c>
    </row>
    <row r="939" spans="1:5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 s="20"/>
      <c r="Q939" s="4" t="str" cm="1">
        <f t="array" ref="Q939">IFERROR(INDEX($A$4:$N$1000,SMALL(IF((INDEX(MID($A$4:$N$1000,1,2),,11)&lt;&gt;"NN")*(INDEX($A$4:$N$1000,,13)&gt;=100)*(INDEX($A$4:$N$1000,,13)&lt;&gt;""),MATCH(ROW($A$4:$N$1000),ROW($A$4:$N$1000)),""),ROWS($A$4:A939)),COLUMNS($A$1:A936)),"")</f>
        <v/>
      </c>
      <c r="R939" s="4" t="str">
        <f>IFERROR(VLOOKUP(Q939,$A:$N,13,0),"")</f>
        <v/>
      </c>
      <c r="S939" s="4" t="str">
        <f ca="1"/>
        <v/>
      </c>
      <c r="T939" s="4" t="str">
        <f ca="1"/>
        <v/>
      </c>
      <c r="U939" s="4" t="str">
        <f t="shared" ca="1" si="75"/>
        <v/>
      </c>
      <c r="X939" s="4" t="str">
        <f>IFERROR(VLOOKUP(V939,$A:$C,4,0),"")</f>
        <v/>
      </c>
      <c r="AA939" s="4" t="str">
        <f t="shared" si="76"/>
        <v/>
      </c>
      <c r="AB939" s="8" t="str" cm="1">
        <f t="array" ref="AB939">IFERROR(INDEX($A$4:$N$1000,SMALL(IF((INDEX(MID($A$4:$N$1000,1,2),,11)&lt;&gt;"NN")*(INDEX($A$4:$N$1000,,13)&gt;=50)*(INDEX($A$4:$N$1000,,13)&lt;100)*(INDEX($A$4:$N$1000,,13)&lt;&gt;""),MATCH(ROW($A$4:$N$1000),ROW($A$4:$N$1000)),""),ROWS($A$4:A939)),COLUMNS($A$1:A936)),"")</f>
        <v/>
      </c>
      <c r="AC939" s="4" t="str">
        <f>IFERROR(VLOOKUP(AB939,$A:$N,13,0),"")</f>
        <v/>
      </c>
      <c r="AD939" s="4" t="str">
        <f ca="1"/>
        <v/>
      </c>
      <c r="AE939" s="4" t="str">
        <f ca="1"/>
        <v/>
      </c>
      <c r="AF939" s="4" t="str">
        <f t="shared" ca="1" si="77"/>
        <v/>
      </c>
      <c r="AI939" s="4" t="str">
        <f>IFERROR(VLOOKUP(AG939,$A:$C,4,0),"")</f>
        <v/>
      </c>
      <c r="AL939" s="4" t="str">
        <f>IFERROR(VLOOKUP(AJ939,$A:$C,4,0),"")</f>
        <v/>
      </c>
      <c r="AM939" s="8" t="str" cm="1">
        <f t="array" ref="AM939">IFERROR(INDEX($A$4:$N$1000,SMALL(IF((INDEX(MID($A$4:$N$1000,1,2),,11)&lt;&gt;"NN")*(INDEX($A$4:$N$1000,,13)&gt;=0)*(INDEX($A$4:$N$1000,,13)&lt;50)*(INDEX($A$4:$N$1000,,13)&lt;&gt;""),MATCH(ROW($A$4:$N$1000),ROW($A$4:$N$1000)),""),ROWS($A$4:A939)),COLUMNS($A$1:A936)),"")</f>
        <v/>
      </c>
      <c r="AN939" s="4" t="str">
        <f>IFERROR(VLOOKUP(AM939,$A:$N,13,0),"")</f>
        <v/>
      </c>
      <c r="AO939" s="4" t="str">
        <f ca="1"/>
        <v/>
      </c>
      <c r="AP939" s="4" t="str">
        <f ca="1"/>
        <v/>
      </c>
      <c r="AQ939" s="4" t="str">
        <f t="shared" ca="1" si="78"/>
        <v/>
      </c>
      <c r="AT939" s="4" t="str">
        <f>IFERROR(VLOOKUP(AR939,$A:$C,4,0),"")</f>
        <v/>
      </c>
      <c r="AU939" s="8" t="str" cm="1">
        <f t="array" ref="AU939">IFERROR(INDEX($A$4:$N$1000,SMALL(IF((INDEX(MID($A$4:$N$1000,1,2),,11)="NN")*(INDEX($A$4:$N$1000,,13)&gt;=0)*(INDEX($A$4:$N$1000,,13)&lt;&gt;""),MATCH(ROW($A$4:$N$1000),ROW($A$4:$N$1000)),""),ROWS($A$4:A939)),COLUMNS($A$1:A936)),"")</f>
        <v/>
      </c>
      <c r="AV939" s="4" t="str">
        <f>IFERROR(VLOOKUP(AU939,$A:$N,13,0),"")</f>
        <v/>
      </c>
      <c r="AW939" s="4" t="str">
        <f ca="1"/>
        <v/>
      </c>
      <c r="AX939" s="4" t="str">
        <f ca="1"/>
        <v/>
      </c>
      <c r="AY939" s="4" t="str">
        <f ca="1">IFERROR(VLOOKUP(AW939,$A:$C,4,0),"")</f>
        <v/>
      </c>
    </row>
    <row r="940" spans="1:5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 s="20"/>
      <c r="Q940" s="4" t="str" cm="1">
        <f t="array" ref="Q940">IFERROR(INDEX($A$4:$N$1000,SMALL(IF((INDEX(MID($A$4:$N$1000,1,2),,11)&lt;&gt;"NN")*(INDEX($A$4:$N$1000,,13)&gt;=100)*(INDEX($A$4:$N$1000,,13)&lt;&gt;""),MATCH(ROW($A$4:$N$1000),ROW($A$4:$N$1000)),""),ROWS($A$4:A940)),COLUMNS($A$1:A937)),"")</f>
        <v/>
      </c>
      <c r="R940" s="4" t="str">
        <f>IFERROR(VLOOKUP(Q940,$A:$N,13,0),"")</f>
        <v/>
      </c>
      <c r="S940" s="4" t="str">
        <f ca="1"/>
        <v/>
      </c>
      <c r="T940" s="4" t="str">
        <f ca="1"/>
        <v/>
      </c>
      <c r="U940" s="4" t="str">
        <f t="shared" ca="1" si="75"/>
        <v/>
      </c>
      <c r="X940" s="4" t="str">
        <f>IFERROR(VLOOKUP(V940,$A:$C,4,0),"")</f>
        <v/>
      </c>
      <c r="AA940" s="4" t="str">
        <f t="shared" si="76"/>
        <v/>
      </c>
      <c r="AB940" s="8" t="str" cm="1">
        <f t="array" ref="AB940">IFERROR(INDEX($A$4:$N$1000,SMALL(IF((INDEX(MID($A$4:$N$1000,1,2),,11)&lt;&gt;"NN")*(INDEX($A$4:$N$1000,,13)&gt;=50)*(INDEX($A$4:$N$1000,,13)&lt;100)*(INDEX($A$4:$N$1000,,13)&lt;&gt;""),MATCH(ROW($A$4:$N$1000),ROW($A$4:$N$1000)),""),ROWS($A$4:A940)),COLUMNS($A$1:A937)),"")</f>
        <v/>
      </c>
      <c r="AC940" s="4" t="str">
        <f>IFERROR(VLOOKUP(AB940,$A:$N,13,0),"")</f>
        <v/>
      </c>
      <c r="AD940" s="4" t="str">
        <f ca="1"/>
        <v/>
      </c>
      <c r="AE940" s="4" t="str">
        <f ca="1"/>
        <v/>
      </c>
      <c r="AF940" s="4" t="str">
        <f t="shared" ca="1" si="77"/>
        <v/>
      </c>
      <c r="AI940" s="4" t="str">
        <f>IFERROR(VLOOKUP(AG940,$A:$C,4,0),"")</f>
        <v/>
      </c>
      <c r="AL940" s="4" t="str">
        <f>IFERROR(VLOOKUP(AJ940,$A:$C,4,0),"")</f>
        <v/>
      </c>
      <c r="AM940" s="8" t="str" cm="1">
        <f t="array" ref="AM940">IFERROR(INDEX($A$4:$N$1000,SMALL(IF((INDEX(MID($A$4:$N$1000,1,2),,11)&lt;&gt;"NN")*(INDEX($A$4:$N$1000,,13)&gt;=0)*(INDEX($A$4:$N$1000,,13)&lt;50)*(INDEX($A$4:$N$1000,,13)&lt;&gt;""),MATCH(ROW($A$4:$N$1000),ROW($A$4:$N$1000)),""),ROWS($A$4:A940)),COLUMNS($A$1:A937)),"")</f>
        <v/>
      </c>
      <c r="AN940" s="4" t="str">
        <f>IFERROR(VLOOKUP(AM940,$A:$N,13,0),"")</f>
        <v/>
      </c>
      <c r="AO940" s="4" t="str">
        <f ca="1"/>
        <v/>
      </c>
      <c r="AP940" s="4" t="str">
        <f ca="1"/>
        <v/>
      </c>
      <c r="AQ940" s="4" t="str">
        <f t="shared" ca="1" si="78"/>
        <v/>
      </c>
      <c r="AT940" s="4" t="str">
        <f>IFERROR(VLOOKUP(AR940,$A:$C,4,0),"")</f>
        <v/>
      </c>
      <c r="AU940" s="8" t="str" cm="1">
        <f t="array" ref="AU940">IFERROR(INDEX($A$4:$N$1000,SMALL(IF((INDEX(MID($A$4:$N$1000,1,2),,11)="NN")*(INDEX($A$4:$N$1000,,13)&gt;=0)*(INDEX($A$4:$N$1000,,13)&lt;&gt;""),MATCH(ROW($A$4:$N$1000),ROW($A$4:$N$1000)),""),ROWS($A$4:A940)),COLUMNS($A$1:A937)),"")</f>
        <v/>
      </c>
      <c r="AV940" s="4" t="str">
        <f>IFERROR(VLOOKUP(AU940,$A:$N,13,0),"")</f>
        <v/>
      </c>
      <c r="AW940" s="4" t="str">
        <f ca="1"/>
        <v/>
      </c>
      <c r="AX940" s="4" t="str">
        <f ca="1"/>
        <v/>
      </c>
      <c r="AY940" s="4" t="str">
        <f ca="1">IFERROR(VLOOKUP(AW940,$A:$C,4,0),"")</f>
        <v/>
      </c>
    </row>
    <row r="941" spans="1:5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 s="20"/>
      <c r="Q941" s="4" t="str" cm="1">
        <f t="array" ref="Q941">IFERROR(INDEX($A$4:$N$1000,SMALL(IF((INDEX(MID($A$4:$N$1000,1,2),,11)&lt;&gt;"NN")*(INDEX($A$4:$N$1000,,13)&gt;=100)*(INDEX($A$4:$N$1000,,13)&lt;&gt;""),MATCH(ROW($A$4:$N$1000),ROW($A$4:$N$1000)),""),ROWS($A$4:A941)),COLUMNS($A$1:A938)),"")</f>
        <v/>
      </c>
      <c r="R941" s="4" t="str">
        <f>IFERROR(VLOOKUP(Q941,$A:$N,13,0),"")</f>
        <v/>
      </c>
      <c r="S941" s="4" t="str">
        <f ca="1"/>
        <v/>
      </c>
      <c r="T941" s="4" t="str">
        <f ca="1"/>
        <v/>
      </c>
      <c r="U941" s="4" t="str">
        <f t="shared" ca="1" si="75"/>
        <v/>
      </c>
      <c r="X941" s="4" t="str">
        <f>IFERROR(VLOOKUP(V941,$A:$C,4,0),"")</f>
        <v/>
      </c>
      <c r="AA941" s="4" t="str">
        <f t="shared" si="76"/>
        <v/>
      </c>
      <c r="AB941" s="8" t="str" cm="1">
        <f t="array" ref="AB941">IFERROR(INDEX($A$4:$N$1000,SMALL(IF((INDEX(MID($A$4:$N$1000,1,2),,11)&lt;&gt;"NN")*(INDEX($A$4:$N$1000,,13)&gt;=50)*(INDEX($A$4:$N$1000,,13)&lt;100)*(INDEX($A$4:$N$1000,,13)&lt;&gt;""),MATCH(ROW($A$4:$N$1000),ROW($A$4:$N$1000)),""),ROWS($A$4:A941)),COLUMNS($A$1:A938)),"")</f>
        <v/>
      </c>
      <c r="AC941" s="4" t="str">
        <f>IFERROR(VLOOKUP(AB941,$A:$N,13,0),"")</f>
        <v/>
      </c>
      <c r="AD941" s="4" t="str">
        <f ca="1"/>
        <v/>
      </c>
      <c r="AE941" s="4" t="str">
        <f ca="1"/>
        <v/>
      </c>
      <c r="AF941" s="4" t="str">
        <f t="shared" ca="1" si="77"/>
        <v/>
      </c>
      <c r="AI941" s="4" t="str">
        <f>IFERROR(VLOOKUP(AG941,$A:$C,4,0),"")</f>
        <v/>
      </c>
      <c r="AL941" s="4" t="str">
        <f>IFERROR(VLOOKUP(AJ941,$A:$C,4,0),"")</f>
        <v/>
      </c>
      <c r="AM941" s="8" t="str" cm="1">
        <f t="array" ref="AM941">IFERROR(INDEX($A$4:$N$1000,SMALL(IF((INDEX(MID($A$4:$N$1000,1,2),,11)&lt;&gt;"NN")*(INDEX($A$4:$N$1000,,13)&gt;=0)*(INDEX($A$4:$N$1000,,13)&lt;50)*(INDEX($A$4:$N$1000,,13)&lt;&gt;""),MATCH(ROW($A$4:$N$1000),ROW($A$4:$N$1000)),""),ROWS($A$4:A941)),COLUMNS($A$1:A938)),"")</f>
        <v/>
      </c>
      <c r="AN941" s="4" t="str">
        <f>IFERROR(VLOOKUP(AM941,$A:$N,13,0),"")</f>
        <v/>
      </c>
      <c r="AO941" s="4" t="str">
        <f ca="1"/>
        <v/>
      </c>
      <c r="AP941" s="4" t="str">
        <f ca="1"/>
        <v/>
      </c>
      <c r="AQ941" s="4" t="str">
        <f t="shared" ca="1" si="78"/>
        <v/>
      </c>
      <c r="AT941" s="4" t="str">
        <f>IFERROR(VLOOKUP(AR941,$A:$C,4,0),"")</f>
        <v/>
      </c>
      <c r="AU941" s="8" t="str" cm="1">
        <f t="array" ref="AU941">IFERROR(INDEX($A$4:$N$1000,SMALL(IF((INDEX(MID($A$4:$N$1000,1,2),,11)="NN")*(INDEX($A$4:$N$1000,,13)&gt;=0)*(INDEX($A$4:$N$1000,,13)&lt;&gt;""),MATCH(ROW($A$4:$N$1000),ROW($A$4:$N$1000)),""),ROWS($A$4:A941)),COLUMNS($A$1:A938)),"")</f>
        <v/>
      </c>
      <c r="AV941" s="4" t="str">
        <f>IFERROR(VLOOKUP(AU941,$A:$N,13,0),"")</f>
        <v/>
      </c>
      <c r="AW941" s="4" t="str">
        <f ca="1"/>
        <v/>
      </c>
      <c r="AX941" s="4" t="str">
        <f ca="1"/>
        <v/>
      </c>
      <c r="AY941" s="4" t="str">
        <f ca="1">IFERROR(VLOOKUP(AW941,$A:$C,4,0),"")</f>
        <v/>
      </c>
    </row>
    <row r="942" spans="1:5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 s="20"/>
      <c r="Q942" s="4" t="str" cm="1">
        <f t="array" ref="Q942">IFERROR(INDEX($A$4:$N$1000,SMALL(IF((INDEX(MID($A$4:$N$1000,1,2),,11)&lt;&gt;"NN")*(INDEX($A$4:$N$1000,,13)&gt;=100)*(INDEX($A$4:$N$1000,,13)&lt;&gt;""),MATCH(ROW($A$4:$N$1000),ROW($A$4:$N$1000)),""),ROWS($A$4:A942)),COLUMNS($A$1:A939)),"")</f>
        <v/>
      </c>
      <c r="R942" s="4" t="str">
        <f>IFERROR(VLOOKUP(Q942,$A:$N,13,0),"")</f>
        <v/>
      </c>
      <c r="S942" s="4" t="str">
        <f ca="1"/>
        <v/>
      </c>
      <c r="T942" s="4" t="str">
        <f ca="1"/>
        <v/>
      </c>
      <c r="U942" s="4" t="str">
        <f t="shared" ca="1" si="75"/>
        <v/>
      </c>
      <c r="X942" s="4" t="str">
        <f>IFERROR(VLOOKUP(V942,$A:$C,4,0),"")</f>
        <v/>
      </c>
      <c r="AA942" s="4" t="str">
        <f t="shared" si="76"/>
        <v/>
      </c>
      <c r="AB942" s="8" t="str" cm="1">
        <f t="array" ref="AB942">IFERROR(INDEX($A$4:$N$1000,SMALL(IF((INDEX(MID($A$4:$N$1000,1,2),,11)&lt;&gt;"NN")*(INDEX($A$4:$N$1000,,13)&gt;=50)*(INDEX($A$4:$N$1000,,13)&lt;100)*(INDEX($A$4:$N$1000,,13)&lt;&gt;""),MATCH(ROW($A$4:$N$1000),ROW($A$4:$N$1000)),""),ROWS($A$4:A942)),COLUMNS($A$1:A939)),"")</f>
        <v/>
      </c>
      <c r="AC942" s="4" t="str">
        <f>IFERROR(VLOOKUP(AB942,$A:$N,13,0),"")</f>
        <v/>
      </c>
      <c r="AD942" s="4" t="str">
        <f ca="1"/>
        <v/>
      </c>
      <c r="AE942" s="4" t="str">
        <f ca="1"/>
        <v/>
      </c>
      <c r="AF942" s="4" t="str">
        <f t="shared" ca="1" si="77"/>
        <v/>
      </c>
      <c r="AI942" s="4" t="str">
        <f>IFERROR(VLOOKUP(AG942,$A:$C,4,0),"")</f>
        <v/>
      </c>
      <c r="AL942" s="4" t="str">
        <f>IFERROR(VLOOKUP(AJ942,$A:$C,4,0),"")</f>
        <v/>
      </c>
      <c r="AM942" s="8" t="str" cm="1">
        <f t="array" ref="AM942">IFERROR(INDEX($A$4:$N$1000,SMALL(IF((INDEX(MID($A$4:$N$1000,1,2),,11)&lt;&gt;"NN")*(INDEX($A$4:$N$1000,,13)&gt;=0)*(INDEX($A$4:$N$1000,,13)&lt;50)*(INDEX($A$4:$N$1000,,13)&lt;&gt;""),MATCH(ROW($A$4:$N$1000),ROW($A$4:$N$1000)),""),ROWS($A$4:A942)),COLUMNS($A$1:A939)),"")</f>
        <v/>
      </c>
      <c r="AN942" s="4" t="str">
        <f>IFERROR(VLOOKUP(AM942,$A:$N,13,0),"")</f>
        <v/>
      </c>
      <c r="AO942" s="4" t="str">
        <f ca="1"/>
        <v/>
      </c>
      <c r="AP942" s="4" t="str">
        <f ca="1"/>
        <v/>
      </c>
      <c r="AQ942" s="4" t="str">
        <f t="shared" ca="1" si="78"/>
        <v/>
      </c>
      <c r="AT942" s="4" t="str">
        <f>IFERROR(VLOOKUP(AR942,$A:$C,4,0),"")</f>
        <v/>
      </c>
      <c r="AU942" s="8" t="str" cm="1">
        <f t="array" ref="AU942">IFERROR(INDEX($A$4:$N$1000,SMALL(IF((INDEX(MID($A$4:$N$1000,1,2),,11)="NN")*(INDEX($A$4:$N$1000,,13)&gt;=0)*(INDEX($A$4:$N$1000,,13)&lt;&gt;""),MATCH(ROW($A$4:$N$1000),ROW($A$4:$N$1000)),""),ROWS($A$4:A942)),COLUMNS($A$1:A939)),"")</f>
        <v/>
      </c>
      <c r="AV942" s="4" t="str">
        <f>IFERROR(VLOOKUP(AU942,$A:$N,13,0),"")</f>
        <v/>
      </c>
      <c r="AW942" s="4" t="str">
        <f ca="1"/>
        <v/>
      </c>
      <c r="AX942" s="4" t="str">
        <f ca="1"/>
        <v/>
      </c>
      <c r="AY942" s="4" t="str">
        <f ca="1">IFERROR(VLOOKUP(AW942,$A:$C,4,0),"")</f>
        <v/>
      </c>
    </row>
    <row r="943" spans="1:5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 s="20"/>
      <c r="Q943" s="4" t="str" cm="1">
        <f t="array" ref="Q943">IFERROR(INDEX($A$4:$N$1000,SMALL(IF((INDEX(MID($A$4:$N$1000,1,2),,11)&lt;&gt;"NN")*(INDEX($A$4:$N$1000,,13)&gt;=100)*(INDEX($A$4:$N$1000,,13)&lt;&gt;""),MATCH(ROW($A$4:$N$1000),ROW($A$4:$N$1000)),""),ROWS($A$4:A943)),COLUMNS($A$1:A940)),"")</f>
        <v/>
      </c>
      <c r="R943" s="4" t="str">
        <f>IFERROR(VLOOKUP(Q943,$A:$N,13,0),"")</f>
        <v/>
      </c>
      <c r="S943" s="4" t="str">
        <f ca="1"/>
        <v/>
      </c>
      <c r="T943" s="4" t="str">
        <f ca="1"/>
        <v/>
      </c>
      <c r="U943" s="4" t="str">
        <f t="shared" ca="1" si="75"/>
        <v/>
      </c>
      <c r="X943" s="4" t="str">
        <f>IFERROR(VLOOKUP(V943,$A:$C,4,0),"")</f>
        <v/>
      </c>
      <c r="AA943" s="4" t="str">
        <f t="shared" si="76"/>
        <v/>
      </c>
      <c r="AB943" s="8" t="str" cm="1">
        <f t="array" ref="AB943">IFERROR(INDEX($A$4:$N$1000,SMALL(IF((INDEX(MID($A$4:$N$1000,1,2),,11)&lt;&gt;"NN")*(INDEX($A$4:$N$1000,,13)&gt;=50)*(INDEX($A$4:$N$1000,,13)&lt;100)*(INDEX($A$4:$N$1000,,13)&lt;&gt;""),MATCH(ROW($A$4:$N$1000),ROW($A$4:$N$1000)),""),ROWS($A$4:A943)),COLUMNS($A$1:A940)),"")</f>
        <v/>
      </c>
      <c r="AC943" s="4" t="str">
        <f>IFERROR(VLOOKUP(AB943,$A:$N,13,0),"")</f>
        <v/>
      </c>
      <c r="AD943" s="4" t="str">
        <f ca="1"/>
        <v/>
      </c>
      <c r="AE943" s="4" t="str">
        <f ca="1"/>
        <v/>
      </c>
      <c r="AF943" s="4" t="str">
        <f t="shared" ca="1" si="77"/>
        <v/>
      </c>
      <c r="AI943" s="4" t="str">
        <f>IFERROR(VLOOKUP(AG943,$A:$C,4,0),"")</f>
        <v/>
      </c>
      <c r="AL943" s="4" t="str">
        <f>IFERROR(VLOOKUP(AJ943,$A:$C,4,0),"")</f>
        <v/>
      </c>
      <c r="AM943" s="8" t="str" cm="1">
        <f t="array" ref="AM943">IFERROR(INDEX($A$4:$N$1000,SMALL(IF((INDEX(MID($A$4:$N$1000,1,2),,11)&lt;&gt;"NN")*(INDEX($A$4:$N$1000,,13)&gt;=0)*(INDEX($A$4:$N$1000,,13)&lt;50)*(INDEX($A$4:$N$1000,,13)&lt;&gt;""),MATCH(ROW($A$4:$N$1000),ROW($A$4:$N$1000)),""),ROWS($A$4:A943)),COLUMNS($A$1:A940)),"")</f>
        <v/>
      </c>
      <c r="AN943" s="4" t="str">
        <f>IFERROR(VLOOKUP(AM943,$A:$N,13,0),"")</f>
        <v/>
      </c>
      <c r="AO943" s="4" t="str">
        <f ca="1"/>
        <v/>
      </c>
      <c r="AP943" s="4" t="str">
        <f ca="1"/>
        <v/>
      </c>
      <c r="AQ943" s="4" t="str">
        <f t="shared" ca="1" si="78"/>
        <v/>
      </c>
      <c r="AT943" s="4" t="str">
        <f>IFERROR(VLOOKUP(AR943,$A:$C,4,0),"")</f>
        <v/>
      </c>
      <c r="AU943" s="8" t="str" cm="1">
        <f t="array" ref="AU943">IFERROR(INDEX($A$4:$N$1000,SMALL(IF((INDEX(MID($A$4:$N$1000,1,2),,11)="NN")*(INDEX($A$4:$N$1000,,13)&gt;=0)*(INDEX($A$4:$N$1000,,13)&lt;&gt;""),MATCH(ROW($A$4:$N$1000),ROW($A$4:$N$1000)),""),ROWS($A$4:A943)),COLUMNS($A$1:A940)),"")</f>
        <v/>
      </c>
      <c r="AV943" s="4" t="str">
        <f>IFERROR(VLOOKUP(AU943,$A:$N,13,0),"")</f>
        <v/>
      </c>
      <c r="AW943" s="4" t="str">
        <f ca="1"/>
        <v/>
      </c>
      <c r="AX943" s="4" t="str">
        <f ca="1"/>
        <v/>
      </c>
      <c r="AY943" s="4" t="str">
        <f ca="1">IFERROR(VLOOKUP(AW943,$A:$C,4,0),"")</f>
        <v/>
      </c>
    </row>
    <row r="944" spans="1:5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 s="20"/>
      <c r="Q944" s="4" t="str" cm="1">
        <f t="array" ref="Q944">IFERROR(INDEX($A$4:$N$1000,SMALL(IF((INDEX(MID($A$4:$N$1000,1,2),,11)&lt;&gt;"NN")*(INDEX($A$4:$N$1000,,13)&gt;=100)*(INDEX($A$4:$N$1000,,13)&lt;&gt;""),MATCH(ROW($A$4:$N$1000),ROW($A$4:$N$1000)),""),ROWS($A$4:A944)),COLUMNS($A$1:A941)),"")</f>
        <v/>
      </c>
      <c r="R944" s="4" t="str">
        <f>IFERROR(VLOOKUP(Q944,$A:$N,13,0),"")</f>
        <v/>
      </c>
      <c r="S944" s="4" t="str">
        <f ca="1"/>
        <v/>
      </c>
      <c r="T944" s="4" t="str">
        <f ca="1"/>
        <v/>
      </c>
      <c r="U944" s="4" t="str">
        <f t="shared" ca="1" si="75"/>
        <v/>
      </c>
      <c r="X944" s="4" t="str">
        <f>IFERROR(VLOOKUP(V944,$A:$C,4,0),"")</f>
        <v/>
      </c>
      <c r="AA944" s="4" t="str">
        <f t="shared" si="76"/>
        <v/>
      </c>
      <c r="AB944" s="8" t="str" cm="1">
        <f t="array" ref="AB944">IFERROR(INDEX($A$4:$N$1000,SMALL(IF((INDEX(MID($A$4:$N$1000,1,2),,11)&lt;&gt;"NN")*(INDEX($A$4:$N$1000,,13)&gt;=50)*(INDEX($A$4:$N$1000,,13)&lt;100)*(INDEX($A$4:$N$1000,,13)&lt;&gt;""),MATCH(ROW($A$4:$N$1000),ROW($A$4:$N$1000)),""),ROWS($A$4:A944)),COLUMNS($A$1:A941)),"")</f>
        <v/>
      </c>
      <c r="AC944" s="4" t="str">
        <f>IFERROR(VLOOKUP(AB944,$A:$N,13,0),"")</f>
        <v/>
      </c>
      <c r="AD944" s="4" t="str">
        <f ca="1"/>
        <v/>
      </c>
      <c r="AE944" s="4" t="str">
        <f ca="1"/>
        <v/>
      </c>
      <c r="AF944" s="4" t="str">
        <f t="shared" ca="1" si="77"/>
        <v/>
      </c>
      <c r="AI944" s="4" t="str">
        <f>IFERROR(VLOOKUP(AG944,$A:$C,4,0),"")</f>
        <v/>
      </c>
      <c r="AL944" s="4" t="str">
        <f>IFERROR(VLOOKUP(AJ944,$A:$C,4,0),"")</f>
        <v/>
      </c>
      <c r="AM944" s="8" t="str" cm="1">
        <f t="array" ref="AM944">IFERROR(INDEX($A$4:$N$1000,SMALL(IF((INDEX(MID($A$4:$N$1000,1,2),,11)&lt;&gt;"NN")*(INDEX($A$4:$N$1000,,13)&gt;=0)*(INDEX($A$4:$N$1000,,13)&lt;50)*(INDEX($A$4:$N$1000,,13)&lt;&gt;""),MATCH(ROW($A$4:$N$1000),ROW($A$4:$N$1000)),""),ROWS($A$4:A944)),COLUMNS($A$1:A941)),"")</f>
        <v/>
      </c>
      <c r="AN944" s="4" t="str">
        <f>IFERROR(VLOOKUP(AM944,$A:$N,13,0),"")</f>
        <v/>
      </c>
      <c r="AO944" s="4" t="str">
        <f ca="1"/>
        <v/>
      </c>
      <c r="AP944" s="4" t="str">
        <f ca="1"/>
        <v/>
      </c>
      <c r="AQ944" s="4" t="str">
        <f t="shared" ca="1" si="78"/>
        <v/>
      </c>
      <c r="AT944" s="4" t="str">
        <f>IFERROR(VLOOKUP(AR944,$A:$C,4,0),"")</f>
        <v/>
      </c>
      <c r="AU944" s="8" t="str" cm="1">
        <f t="array" ref="AU944">IFERROR(INDEX($A$4:$N$1000,SMALL(IF((INDEX(MID($A$4:$N$1000,1,2),,11)="NN")*(INDEX($A$4:$N$1000,,13)&gt;=0)*(INDEX($A$4:$N$1000,,13)&lt;&gt;""),MATCH(ROW($A$4:$N$1000),ROW($A$4:$N$1000)),""),ROWS($A$4:A944)),COLUMNS($A$1:A941)),"")</f>
        <v/>
      </c>
      <c r="AV944" s="4" t="str">
        <f>IFERROR(VLOOKUP(AU944,$A:$N,13,0),"")</f>
        <v/>
      </c>
      <c r="AW944" s="4" t="str">
        <f ca="1"/>
        <v/>
      </c>
      <c r="AX944" s="4" t="str">
        <f ca="1"/>
        <v/>
      </c>
      <c r="AY944" s="4" t="str">
        <f ca="1">IFERROR(VLOOKUP(AW944,$A:$C,4,0),"")</f>
        <v/>
      </c>
    </row>
    <row r="945" spans="1:5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 s="20"/>
      <c r="Q945" s="4" t="str" cm="1">
        <f t="array" ref="Q945">IFERROR(INDEX($A$4:$N$1000,SMALL(IF((INDEX(MID($A$4:$N$1000,1,2),,11)&lt;&gt;"NN")*(INDEX($A$4:$N$1000,,13)&gt;=100)*(INDEX($A$4:$N$1000,,13)&lt;&gt;""),MATCH(ROW($A$4:$N$1000),ROW($A$4:$N$1000)),""),ROWS($A$4:A945)),COLUMNS($A$1:A942)),"")</f>
        <v/>
      </c>
      <c r="R945" s="4" t="str">
        <f>IFERROR(VLOOKUP(Q945,$A:$N,13,0),"")</f>
        <v/>
      </c>
      <c r="S945" s="4" t="str">
        <f ca="1"/>
        <v/>
      </c>
      <c r="T945" s="4" t="str">
        <f ca="1"/>
        <v/>
      </c>
      <c r="U945" s="4" t="str">
        <f t="shared" ca="1" si="75"/>
        <v/>
      </c>
      <c r="X945" s="4" t="str">
        <f>IFERROR(VLOOKUP(V945,$A:$C,4,0),"")</f>
        <v/>
      </c>
      <c r="AA945" s="4" t="str">
        <f t="shared" si="76"/>
        <v/>
      </c>
      <c r="AB945" s="8" t="str" cm="1">
        <f t="array" ref="AB945">IFERROR(INDEX($A$4:$N$1000,SMALL(IF((INDEX(MID($A$4:$N$1000,1,2),,11)&lt;&gt;"NN")*(INDEX($A$4:$N$1000,,13)&gt;=50)*(INDEX($A$4:$N$1000,,13)&lt;100)*(INDEX($A$4:$N$1000,,13)&lt;&gt;""),MATCH(ROW($A$4:$N$1000),ROW($A$4:$N$1000)),""),ROWS($A$4:A945)),COLUMNS($A$1:A942)),"")</f>
        <v/>
      </c>
      <c r="AC945" s="4" t="str">
        <f>IFERROR(VLOOKUP(AB945,$A:$N,13,0),"")</f>
        <v/>
      </c>
      <c r="AD945" s="4" t="str">
        <f ca="1"/>
        <v/>
      </c>
      <c r="AE945" s="4" t="str">
        <f ca="1"/>
        <v/>
      </c>
      <c r="AF945" s="4" t="str">
        <f t="shared" ca="1" si="77"/>
        <v/>
      </c>
      <c r="AI945" s="4" t="str">
        <f>IFERROR(VLOOKUP(AG945,$A:$C,4,0),"")</f>
        <v/>
      </c>
      <c r="AL945" s="4" t="str">
        <f>IFERROR(VLOOKUP(AJ945,$A:$C,4,0),"")</f>
        <v/>
      </c>
      <c r="AM945" s="8" t="str" cm="1">
        <f t="array" ref="AM945">IFERROR(INDEX($A$4:$N$1000,SMALL(IF((INDEX(MID($A$4:$N$1000,1,2),,11)&lt;&gt;"NN")*(INDEX($A$4:$N$1000,,13)&gt;=0)*(INDEX($A$4:$N$1000,,13)&lt;50)*(INDEX($A$4:$N$1000,,13)&lt;&gt;""),MATCH(ROW($A$4:$N$1000),ROW($A$4:$N$1000)),""),ROWS($A$4:A945)),COLUMNS($A$1:A942)),"")</f>
        <v/>
      </c>
      <c r="AN945" s="4" t="str">
        <f>IFERROR(VLOOKUP(AM945,$A:$N,13,0),"")</f>
        <v/>
      </c>
      <c r="AO945" s="4" t="str">
        <f ca="1"/>
        <v/>
      </c>
      <c r="AP945" s="4" t="str">
        <f ca="1"/>
        <v/>
      </c>
      <c r="AQ945" s="4" t="str">
        <f t="shared" ca="1" si="78"/>
        <v/>
      </c>
      <c r="AT945" s="4" t="str">
        <f>IFERROR(VLOOKUP(AR945,$A:$C,4,0),"")</f>
        <v/>
      </c>
      <c r="AU945" s="8" t="str" cm="1">
        <f t="array" ref="AU945">IFERROR(INDEX($A$4:$N$1000,SMALL(IF((INDEX(MID($A$4:$N$1000,1,2),,11)="NN")*(INDEX($A$4:$N$1000,,13)&gt;=0)*(INDEX($A$4:$N$1000,,13)&lt;&gt;""),MATCH(ROW($A$4:$N$1000),ROW($A$4:$N$1000)),""),ROWS($A$4:A945)),COLUMNS($A$1:A942)),"")</f>
        <v/>
      </c>
      <c r="AV945" s="4" t="str">
        <f>IFERROR(VLOOKUP(AU945,$A:$N,13,0),"")</f>
        <v/>
      </c>
      <c r="AW945" s="4" t="str">
        <f ca="1"/>
        <v/>
      </c>
      <c r="AX945" s="4" t="str">
        <f ca="1"/>
        <v/>
      </c>
      <c r="AY945" s="4" t="str">
        <f ca="1">IFERROR(VLOOKUP(AW945,$A:$C,4,0),"")</f>
        <v/>
      </c>
    </row>
    <row r="946" spans="1:5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 s="20"/>
      <c r="Q946" s="4" t="str" cm="1">
        <f t="array" ref="Q946">IFERROR(INDEX($A$4:$N$1000,SMALL(IF((INDEX(MID($A$4:$N$1000,1,2),,11)&lt;&gt;"NN")*(INDEX($A$4:$N$1000,,13)&gt;=100)*(INDEX($A$4:$N$1000,,13)&lt;&gt;""),MATCH(ROW($A$4:$N$1000),ROW($A$4:$N$1000)),""),ROWS($A$4:A946)),COLUMNS($A$1:A943)),"")</f>
        <v/>
      </c>
      <c r="R946" s="4" t="str">
        <f>IFERROR(VLOOKUP(Q946,$A:$N,13,0),"")</f>
        <v/>
      </c>
      <c r="S946" s="4" t="str">
        <f ca="1"/>
        <v/>
      </c>
      <c r="T946" s="4" t="str">
        <f ca="1"/>
        <v/>
      </c>
      <c r="U946" s="4" t="str">
        <f t="shared" ca="1" si="75"/>
        <v/>
      </c>
      <c r="X946" s="4" t="str">
        <f>IFERROR(VLOOKUP(V946,$A:$C,4,0),"")</f>
        <v/>
      </c>
      <c r="AA946" s="4" t="str">
        <f t="shared" si="76"/>
        <v/>
      </c>
      <c r="AB946" s="8" t="str" cm="1">
        <f t="array" ref="AB946">IFERROR(INDEX($A$4:$N$1000,SMALL(IF((INDEX(MID($A$4:$N$1000,1,2),,11)&lt;&gt;"NN")*(INDEX($A$4:$N$1000,,13)&gt;=50)*(INDEX($A$4:$N$1000,,13)&lt;100)*(INDEX($A$4:$N$1000,,13)&lt;&gt;""),MATCH(ROW($A$4:$N$1000),ROW($A$4:$N$1000)),""),ROWS($A$4:A946)),COLUMNS($A$1:A943)),"")</f>
        <v/>
      </c>
      <c r="AC946" s="4" t="str">
        <f>IFERROR(VLOOKUP(AB946,$A:$N,13,0),"")</f>
        <v/>
      </c>
      <c r="AD946" s="4" t="str">
        <f ca="1"/>
        <v/>
      </c>
      <c r="AE946" s="4" t="str">
        <f ca="1"/>
        <v/>
      </c>
      <c r="AF946" s="4" t="str">
        <f t="shared" ca="1" si="77"/>
        <v/>
      </c>
      <c r="AI946" s="4" t="str">
        <f>IFERROR(VLOOKUP(AG946,$A:$C,4,0),"")</f>
        <v/>
      </c>
      <c r="AL946" s="4" t="str">
        <f>IFERROR(VLOOKUP(AJ946,$A:$C,4,0),"")</f>
        <v/>
      </c>
      <c r="AM946" s="8" t="str" cm="1">
        <f t="array" ref="AM946">IFERROR(INDEX($A$4:$N$1000,SMALL(IF((INDEX(MID($A$4:$N$1000,1,2),,11)&lt;&gt;"NN")*(INDEX($A$4:$N$1000,,13)&gt;=0)*(INDEX($A$4:$N$1000,,13)&lt;50)*(INDEX($A$4:$N$1000,,13)&lt;&gt;""),MATCH(ROW($A$4:$N$1000),ROW($A$4:$N$1000)),""),ROWS($A$4:A946)),COLUMNS($A$1:A943)),"")</f>
        <v/>
      </c>
      <c r="AN946" s="4" t="str">
        <f>IFERROR(VLOOKUP(AM946,$A:$N,13,0),"")</f>
        <v/>
      </c>
      <c r="AO946" s="4" t="str">
        <f ca="1"/>
        <v/>
      </c>
      <c r="AP946" s="4" t="str">
        <f ca="1"/>
        <v/>
      </c>
      <c r="AQ946" s="4" t="str">
        <f t="shared" ca="1" si="78"/>
        <v/>
      </c>
      <c r="AT946" s="4" t="str">
        <f>IFERROR(VLOOKUP(AR946,$A:$C,4,0),"")</f>
        <v/>
      </c>
      <c r="AU946" s="8" t="str" cm="1">
        <f t="array" ref="AU946">IFERROR(INDEX($A$4:$N$1000,SMALL(IF((INDEX(MID($A$4:$N$1000,1,2),,11)="NN")*(INDEX($A$4:$N$1000,,13)&gt;=0)*(INDEX($A$4:$N$1000,,13)&lt;&gt;""),MATCH(ROW($A$4:$N$1000),ROW($A$4:$N$1000)),""),ROWS($A$4:A946)),COLUMNS($A$1:A943)),"")</f>
        <v/>
      </c>
      <c r="AV946" s="4" t="str">
        <f>IFERROR(VLOOKUP(AU946,$A:$N,13,0),"")</f>
        <v/>
      </c>
      <c r="AW946" s="4" t="str">
        <f ca="1"/>
        <v/>
      </c>
      <c r="AX946" s="4" t="str">
        <f ca="1"/>
        <v/>
      </c>
      <c r="AY946" s="4" t="str">
        <f ca="1">IFERROR(VLOOKUP(AW946,$A:$C,4,0),"")</f>
        <v/>
      </c>
    </row>
    <row r="947" spans="1:5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 s="20"/>
      <c r="Q947" s="4" t="str" cm="1">
        <f t="array" ref="Q947">IFERROR(INDEX($A$4:$N$1000,SMALL(IF((INDEX(MID($A$4:$N$1000,1,2),,11)&lt;&gt;"NN")*(INDEX($A$4:$N$1000,,13)&gt;=100)*(INDEX($A$4:$N$1000,,13)&lt;&gt;""),MATCH(ROW($A$4:$N$1000),ROW($A$4:$N$1000)),""),ROWS($A$4:A947)),COLUMNS($A$1:A944)),"")</f>
        <v/>
      </c>
      <c r="R947" s="4" t="str">
        <f>IFERROR(VLOOKUP(Q947,$A:$N,13,0),"")</f>
        <v/>
      </c>
      <c r="S947" s="4" t="str">
        <f ca="1"/>
        <v/>
      </c>
      <c r="T947" s="4" t="str">
        <f ca="1"/>
        <v/>
      </c>
      <c r="U947" s="4" t="str">
        <f t="shared" ca="1" si="75"/>
        <v/>
      </c>
      <c r="X947" s="4" t="str">
        <f>IFERROR(VLOOKUP(V947,$A:$C,4,0),"")</f>
        <v/>
      </c>
      <c r="AA947" s="4" t="str">
        <f t="shared" si="76"/>
        <v/>
      </c>
      <c r="AB947" s="8" t="str" cm="1">
        <f t="array" ref="AB947">IFERROR(INDEX($A$4:$N$1000,SMALL(IF((INDEX(MID($A$4:$N$1000,1,2),,11)&lt;&gt;"NN")*(INDEX($A$4:$N$1000,,13)&gt;=50)*(INDEX($A$4:$N$1000,,13)&lt;100)*(INDEX($A$4:$N$1000,,13)&lt;&gt;""),MATCH(ROW($A$4:$N$1000),ROW($A$4:$N$1000)),""),ROWS($A$4:A947)),COLUMNS($A$1:A944)),"")</f>
        <v/>
      </c>
      <c r="AC947" s="4" t="str">
        <f>IFERROR(VLOOKUP(AB947,$A:$N,13,0),"")</f>
        <v/>
      </c>
      <c r="AD947" s="4" t="str">
        <f ca="1"/>
        <v/>
      </c>
      <c r="AE947" s="4" t="str">
        <f ca="1"/>
        <v/>
      </c>
      <c r="AF947" s="4" t="str">
        <f t="shared" ca="1" si="77"/>
        <v/>
      </c>
      <c r="AI947" s="4" t="str">
        <f>IFERROR(VLOOKUP(AG947,$A:$C,4,0),"")</f>
        <v/>
      </c>
      <c r="AL947" s="4" t="str">
        <f>IFERROR(VLOOKUP(AJ947,$A:$C,4,0),"")</f>
        <v/>
      </c>
      <c r="AM947" s="8" t="str" cm="1">
        <f t="array" ref="AM947">IFERROR(INDEX($A$4:$N$1000,SMALL(IF((INDEX(MID($A$4:$N$1000,1,2),,11)&lt;&gt;"NN")*(INDEX($A$4:$N$1000,,13)&gt;=0)*(INDEX($A$4:$N$1000,,13)&lt;50)*(INDEX($A$4:$N$1000,,13)&lt;&gt;""),MATCH(ROW($A$4:$N$1000),ROW($A$4:$N$1000)),""),ROWS($A$4:A947)),COLUMNS($A$1:A944)),"")</f>
        <v/>
      </c>
      <c r="AN947" s="4" t="str">
        <f>IFERROR(VLOOKUP(AM947,$A:$N,13,0),"")</f>
        <v/>
      </c>
      <c r="AO947" s="4" t="str">
        <f ca="1"/>
        <v/>
      </c>
      <c r="AP947" s="4" t="str">
        <f ca="1"/>
        <v/>
      </c>
      <c r="AQ947" s="4" t="str">
        <f t="shared" ca="1" si="78"/>
        <v/>
      </c>
      <c r="AT947" s="4" t="str">
        <f>IFERROR(VLOOKUP(AR947,$A:$C,4,0),"")</f>
        <v/>
      </c>
      <c r="AU947" s="8" t="str" cm="1">
        <f t="array" ref="AU947">IFERROR(INDEX($A$4:$N$1000,SMALL(IF((INDEX(MID($A$4:$N$1000,1,2),,11)="NN")*(INDEX($A$4:$N$1000,,13)&gt;=0)*(INDEX($A$4:$N$1000,,13)&lt;&gt;""),MATCH(ROW($A$4:$N$1000),ROW($A$4:$N$1000)),""),ROWS($A$4:A947)),COLUMNS($A$1:A944)),"")</f>
        <v/>
      </c>
      <c r="AV947" s="4" t="str">
        <f>IFERROR(VLOOKUP(AU947,$A:$N,13,0),"")</f>
        <v/>
      </c>
      <c r="AW947" s="4" t="str">
        <f ca="1"/>
        <v/>
      </c>
      <c r="AX947" s="4" t="str">
        <f ca="1"/>
        <v/>
      </c>
      <c r="AY947" s="4" t="str">
        <f ca="1">IFERROR(VLOOKUP(AW947,$A:$C,4,0),"")</f>
        <v/>
      </c>
    </row>
    <row r="948" spans="1:5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 s="20"/>
      <c r="Q948" s="4" t="str" cm="1">
        <f t="array" ref="Q948">IFERROR(INDEX($A$4:$N$1000,SMALL(IF((INDEX(MID($A$4:$N$1000,1,2),,11)&lt;&gt;"NN")*(INDEX($A$4:$N$1000,,13)&gt;=100)*(INDEX($A$4:$N$1000,,13)&lt;&gt;""),MATCH(ROW($A$4:$N$1000),ROW($A$4:$N$1000)),""),ROWS($A$4:A948)),COLUMNS($A$1:A945)),"")</f>
        <v/>
      </c>
      <c r="R948" s="4" t="str">
        <f>IFERROR(VLOOKUP(Q948,$A:$N,13,0),"")</f>
        <v/>
      </c>
      <c r="S948" s="4" t="str">
        <f ca="1"/>
        <v/>
      </c>
      <c r="T948" s="4" t="str">
        <f ca="1"/>
        <v/>
      </c>
      <c r="U948" s="4" t="str">
        <f t="shared" ca="1" si="75"/>
        <v/>
      </c>
      <c r="X948" s="4" t="str">
        <f>IFERROR(VLOOKUP(V948,$A:$C,4,0),"")</f>
        <v/>
      </c>
      <c r="AA948" s="4" t="str">
        <f t="shared" si="76"/>
        <v/>
      </c>
      <c r="AB948" s="8" t="str" cm="1">
        <f t="array" ref="AB948">IFERROR(INDEX($A$4:$N$1000,SMALL(IF((INDEX(MID($A$4:$N$1000,1,2),,11)&lt;&gt;"NN")*(INDEX($A$4:$N$1000,,13)&gt;=50)*(INDEX($A$4:$N$1000,,13)&lt;100)*(INDEX($A$4:$N$1000,,13)&lt;&gt;""),MATCH(ROW($A$4:$N$1000),ROW($A$4:$N$1000)),""),ROWS($A$4:A948)),COLUMNS($A$1:A945)),"")</f>
        <v/>
      </c>
      <c r="AC948" s="4" t="str">
        <f>IFERROR(VLOOKUP(AB948,$A:$N,13,0),"")</f>
        <v/>
      </c>
      <c r="AD948" s="4" t="str">
        <f ca="1"/>
        <v/>
      </c>
      <c r="AE948" s="4" t="str">
        <f ca="1"/>
        <v/>
      </c>
      <c r="AF948" s="4" t="str">
        <f t="shared" ca="1" si="77"/>
        <v/>
      </c>
      <c r="AI948" s="4" t="str">
        <f>IFERROR(VLOOKUP(AG948,$A:$C,4,0),"")</f>
        <v/>
      </c>
      <c r="AL948" s="4" t="str">
        <f>IFERROR(VLOOKUP(AJ948,$A:$C,4,0),"")</f>
        <v/>
      </c>
      <c r="AM948" s="8" t="str" cm="1">
        <f t="array" ref="AM948">IFERROR(INDEX($A$4:$N$1000,SMALL(IF((INDEX(MID($A$4:$N$1000,1,2),,11)&lt;&gt;"NN")*(INDEX($A$4:$N$1000,,13)&gt;=0)*(INDEX($A$4:$N$1000,,13)&lt;50)*(INDEX($A$4:$N$1000,,13)&lt;&gt;""),MATCH(ROW($A$4:$N$1000),ROW($A$4:$N$1000)),""),ROWS($A$4:A948)),COLUMNS($A$1:A945)),"")</f>
        <v/>
      </c>
      <c r="AN948" s="4" t="str">
        <f>IFERROR(VLOOKUP(AM948,$A:$N,13,0),"")</f>
        <v/>
      </c>
      <c r="AO948" s="4" t="str">
        <f ca="1"/>
        <v/>
      </c>
      <c r="AP948" s="4" t="str">
        <f ca="1"/>
        <v/>
      </c>
      <c r="AQ948" s="4" t="str">
        <f t="shared" ca="1" si="78"/>
        <v/>
      </c>
      <c r="AT948" s="4" t="str">
        <f>IFERROR(VLOOKUP(AR948,$A:$C,4,0),"")</f>
        <v/>
      </c>
      <c r="AU948" s="8" t="str" cm="1">
        <f t="array" ref="AU948">IFERROR(INDEX($A$4:$N$1000,SMALL(IF((INDEX(MID($A$4:$N$1000,1,2),,11)="NN")*(INDEX($A$4:$N$1000,,13)&gt;=0)*(INDEX($A$4:$N$1000,,13)&lt;&gt;""),MATCH(ROW($A$4:$N$1000),ROW($A$4:$N$1000)),""),ROWS($A$4:A948)),COLUMNS($A$1:A945)),"")</f>
        <v/>
      </c>
      <c r="AV948" s="4" t="str">
        <f>IFERROR(VLOOKUP(AU948,$A:$N,13,0),"")</f>
        <v/>
      </c>
      <c r="AW948" s="4" t="str">
        <f ca="1"/>
        <v/>
      </c>
      <c r="AX948" s="4" t="str">
        <f ca="1"/>
        <v/>
      </c>
      <c r="AY948" s="4" t="str">
        <f ca="1">IFERROR(VLOOKUP(AW948,$A:$C,4,0),"")</f>
        <v/>
      </c>
    </row>
    <row r="949" spans="1:5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 s="20"/>
      <c r="Q949" s="4" t="str" cm="1">
        <f t="array" ref="Q949">IFERROR(INDEX($A$4:$N$1000,SMALL(IF((INDEX(MID($A$4:$N$1000,1,2),,11)&lt;&gt;"NN")*(INDEX($A$4:$N$1000,,13)&gt;=100)*(INDEX($A$4:$N$1000,,13)&lt;&gt;""),MATCH(ROW($A$4:$N$1000),ROW($A$4:$N$1000)),""),ROWS($A$4:A949)),COLUMNS($A$1:A946)),"")</f>
        <v/>
      </c>
      <c r="R949" s="4" t="str">
        <f>IFERROR(VLOOKUP(Q949,$A:$N,13,0),"")</f>
        <v/>
      </c>
      <c r="S949" s="4" t="str">
        <f ca="1"/>
        <v/>
      </c>
      <c r="T949" s="4" t="str">
        <f ca="1"/>
        <v/>
      </c>
      <c r="U949" s="4" t="str">
        <f t="shared" ca="1" si="75"/>
        <v/>
      </c>
      <c r="X949" s="4" t="str">
        <f>IFERROR(VLOOKUP(V949,$A:$C,4,0),"")</f>
        <v/>
      </c>
      <c r="AA949" s="4" t="str">
        <f t="shared" si="76"/>
        <v/>
      </c>
      <c r="AB949" s="8" t="str" cm="1">
        <f t="array" ref="AB949">IFERROR(INDEX($A$4:$N$1000,SMALL(IF((INDEX(MID($A$4:$N$1000,1,2),,11)&lt;&gt;"NN")*(INDEX($A$4:$N$1000,,13)&gt;=50)*(INDEX($A$4:$N$1000,,13)&lt;100)*(INDEX($A$4:$N$1000,,13)&lt;&gt;""),MATCH(ROW($A$4:$N$1000),ROW($A$4:$N$1000)),""),ROWS($A$4:A949)),COLUMNS($A$1:A946)),"")</f>
        <v/>
      </c>
      <c r="AC949" s="4" t="str">
        <f>IFERROR(VLOOKUP(AB949,$A:$N,13,0),"")</f>
        <v/>
      </c>
      <c r="AD949" s="4" t="str">
        <f ca="1"/>
        <v/>
      </c>
      <c r="AE949" s="4" t="str">
        <f ca="1"/>
        <v/>
      </c>
      <c r="AF949" s="4" t="str">
        <f t="shared" ca="1" si="77"/>
        <v/>
      </c>
      <c r="AI949" s="4" t="str">
        <f>IFERROR(VLOOKUP(AG949,$A:$C,4,0),"")</f>
        <v/>
      </c>
      <c r="AL949" s="4" t="str">
        <f>IFERROR(VLOOKUP(AJ949,$A:$C,4,0),"")</f>
        <v/>
      </c>
      <c r="AM949" s="8" t="str" cm="1">
        <f t="array" ref="AM949">IFERROR(INDEX($A$4:$N$1000,SMALL(IF((INDEX(MID($A$4:$N$1000,1,2),,11)&lt;&gt;"NN")*(INDEX($A$4:$N$1000,,13)&gt;=0)*(INDEX($A$4:$N$1000,,13)&lt;50)*(INDEX($A$4:$N$1000,,13)&lt;&gt;""),MATCH(ROW($A$4:$N$1000),ROW($A$4:$N$1000)),""),ROWS($A$4:A949)),COLUMNS($A$1:A946)),"")</f>
        <v/>
      </c>
      <c r="AN949" s="4" t="str">
        <f>IFERROR(VLOOKUP(AM949,$A:$N,13,0),"")</f>
        <v/>
      </c>
      <c r="AO949" s="4" t="str">
        <f ca="1"/>
        <v/>
      </c>
      <c r="AP949" s="4" t="str">
        <f ca="1"/>
        <v/>
      </c>
      <c r="AQ949" s="4" t="str">
        <f t="shared" ca="1" si="78"/>
        <v/>
      </c>
      <c r="AT949" s="4" t="str">
        <f>IFERROR(VLOOKUP(AR949,$A:$C,4,0),"")</f>
        <v/>
      </c>
      <c r="AU949" s="8" t="str" cm="1">
        <f t="array" ref="AU949">IFERROR(INDEX($A$4:$N$1000,SMALL(IF((INDEX(MID($A$4:$N$1000,1,2),,11)="NN")*(INDEX($A$4:$N$1000,,13)&gt;=0)*(INDEX($A$4:$N$1000,,13)&lt;&gt;""),MATCH(ROW($A$4:$N$1000),ROW($A$4:$N$1000)),""),ROWS($A$4:A949)),COLUMNS($A$1:A946)),"")</f>
        <v/>
      </c>
      <c r="AV949" s="4" t="str">
        <f>IFERROR(VLOOKUP(AU949,$A:$N,13,0),"")</f>
        <v/>
      </c>
      <c r="AW949" s="4" t="str">
        <f ca="1"/>
        <v/>
      </c>
      <c r="AX949" s="4" t="str">
        <f ca="1"/>
        <v/>
      </c>
      <c r="AY949" s="4" t="str">
        <f ca="1">IFERROR(VLOOKUP(AW949,$A:$C,4,0),"")</f>
        <v/>
      </c>
    </row>
    <row r="950" spans="1:5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 s="20"/>
      <c r="Q950" s="4" t="str" cm="1">
        <f t="array" ref="Q950">IFERROR(INDEX($A$4:$N$1000,SMALL(IF((INDEX(MID($A$4:$N$1000,1,2),,11)&lt;&gt;"NN")*(INDEX($A$4:$N$1000,,13)&gt;=100)*(INDEX($A$4:$N$1000,,13)&lt;&gt;""),MATCH(ROW($A$4:$N$1000),ROW($A$4:$N$1000)),""),ROWS($A$4:A950)),COLUMNS($A$1:A947)),"")</f>
        <v/>
      </c>
      <c r="R950" s="4" t="str">
        <f>IFERROR(VLOOKUP(Q950,$A:$N,13,0),"")</f>
        <v/>
      </c>
      <c r="S950" s="4" t="str">
        <f ca="1"/>
        <v/>
      </c>
      <c r="T950" s="4" t="str">
        <f ca="1"/>
        <v/>
      </c>
      <c r="U950" s="4" t="str">
        <f t="shared" ca="1" si="75"/>
        <v/>
      </c>
      <c r="X950" s="4" t="str">
        <f>IFERROR(VLOOKUP(V950,$A:$C,4,0),"")</f>
        <v/>
      </c>
      <c r="AA950" s="4" t="str">
        <f t="shared" si="76"/>
        <v/>
      </c>
      <c r="AB950" s="8" t="str" cm="1">
        <f t="array" ref="AB950">IFERROR(INDEX($A$4:$N$1000,SMALL(IF((INDEX(MID($A$4:$N$1000,1,2),,11)&lt;&gt;"NN")*(INDEX($A$4:$N$1000,,13)&gt;=50)*(INDEX($A$4:$N$1000,,13)&lt;100)*(INDEX($A$4:$N$1000,,13)&lt;&gt;""),MATCH(ROW($A$4:$N$1000),ROW($A$4:$N$1000)),""),ROWS($A$4:A950)),COLUMNS($A$1:A947)),"")</f>
        <v/>
      </c>
      <c r="AC950" s="4" t="str">
        <f>IFERROR(VLOOKUP(AB950,$A:$N,13,0),"")</f>
        <v/>
      </c>
      <c r="AD950" s="4" t="str">
        <f ca="1"/>
        <v/>
      </c>
      <c r="AE950" s="4" t="str">
        <f ca="1"/>
        <v/>
      </c>
      <c r="AF950" s="4" t="str">
        <f t="shared" ca="1" si="77"/>
        <v/>
      </c>
      <c r="AI950" s="4" t="str">
        <f>IFERROR(VLOOKUP(AG950,$A:$C,4,0),"")</f>
        <v/>
      </c>
      <c r="AL950" s="4" t="str">
        <f>IFERROR(VLOOKUP(AJ950,$A:$C,4,0),"")</f>
        <v/>
      </c>
      <c r="AM950" s="8" t="str" cm="1">
        <f t="array" ref="AM950">IFERROR(INDEX($A$4:$N$1000,SMALL(IF((INDEX(MID($A$4:$N$1000,1,2),,11)&lt;&gt;"NN")*(INDEX($A$4:$N$1000,,13)&gt;=0)*(INDEX($A$4:$N$1000,,13)&lt;50)*(INDEX($A$4:$N$1000,,13)&lt;&gt;""),MATCH(ROW($A$4:$N$1000),ROW($A$4:$N$1000)),""),ROWS($A$4:A950)),COLUMNS($A$1:A947)),"")</f>
        <v/>
      </c>
      <c r="AN950" s="4" t="str">
        <f>IFERROR(VLOOKUP(AM950,$A:$N,13,0),"")</f>
        <v/>
      </c>
      <c r="AO950" s="4" t="str">
        <f ca="1"/>
        <v/>
      </c>
      <c r="AP950" s="4" t="str">
        <f ca="1"/>
        <v/>
      </c>
      <c r="AQ950" s="4" t="str">
        <f t="shared" ca="1" si="78"/>
        <v/>
      </c>
      <c r="AT950" s="4" t="str">
        <f>IFERROR(VLOOKUP(AR950,$A:$C,4,0),"")</f>
        <v/>
      </c>
      <c r="AU950" s="8" t="str" cm="1">
        <f t="array" ref="AU950">IFERROR(INDEX($A$4:$N$1000,SMALL(IF((INDEX(MID($A$4:$N$1000,1,2),,11)="NN")*(INDEX($A$4:$N$1000,,13)&gt;=0)*(INDEX($A$4:$N$1000,,13)&lt;&gt;""),MATCH(ROW($A$4:$N$1000),ROW($A$4:$N$1000)),""),ROWS($A$4:A950)),COLUMNS($A$1:A947)),"")</f>
        <v/>
      </c>
      <c r="AV950" s="4" t="str">
        <f>IFERROR(VLOOKUP(AU950,$A:$N,13,0),"")</f>
        <v/>
      </c>
      <c r="AW950" s="4" t="str">
        <f ca="1"/>
        <v/>
      </c>
      <c r="AX950" s="4" t="str">
        <f ca="1"/>
        <v/>
      </c>
      <c r="AY950" s="4" t="str">
        <f ca="1">IFERROR(VLOOKUP(AW950,$A:$C,4,0),"")</f>
        <v/>
      </c>
    </row>
    <row r="951" spans="1:5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 s="20"/>
      <c r="Q951" s="4" t="str" cm="1">
        <f t="array" ref="Q951">IFERROR(INDEX($A$4:$N$1000,SMALL(IF((INDEX(MID($A$4:$N$1000,1,2),,11)&lt;&gt;"NN")*(INDEX($A$4:$N$1000,,13)&gt;=100)*(INDEX($A$4:$N$1000,,13)&lt;&gt;""),MATCH(ROW($A$4:$N$1000),ROW($A$4:$N$1000)),""),ROWS($A$4:A951)),COLUMNS($A$1:A948)),"")</f>
        <v/>
      </c>
      <c r="R951" s="4" t="str">
        <f>IFERROR(VLOOKUP(Q951,$A:$N,13,0),"")</f>
        <v/>
      </c>
      <c r="S951" s="4" t="str">
        <f ca="1"/>
        <v/>
      </c>
      <c r="T951" s="4" t="str">
        <f ca="1"/>
        <v/>
      </c>
      <c r="U951" s="4" t="str">
        <f t="shared" ca="1" si="75"/>
        <v/>
      </c>
      <c r="X951" s="4" t="str">
        <f>IFERROR(VLOOKUP(V951,$A:$C,4,0),"")</f>
        <v/>
      </c>
      <c r="AA951" s="4" t="str">
        <f t="shared" si="76"/>
        <v/>
      </c>
      <c r="AB951" s="8" t="str" cm="1">
        <f t="array" ref="AB951">IFERROR(INDEX($A$4:$N$1000,SMALL(IF((INDEX(MID($A$4:$N$1000,1,2),,11)&lt;&gt;"NN")*(INDEX($A$4:$N$1000,,13)&gt;=50)*(INDEX($A$4:$N$1000,,13)&lt;100)*(INDEX($A$4:$N$1000,,13)&lt;&gt;""),MATCH(ROW($A$4:$N$1000),ROW($A$4:$N$1000)),""),ROWS($A$4:A951)),COLUMNS($A$1:A948)),"")</f>
        <v/>
      </c>
      <c r="AC951" s="4" t="str">
        <f>IFERROR(VLOOKUP(AB951,$A:$N,13,0),"")</f>
        <v/>
      </c>
      <c r="AD951" s="4" t="str">
        <f ca="1"/>
        <v/>
      </c>
      <c r="AE951" s="4" t="str">
        <f ca="1"/>
        <v/>
      </c>
      <c r="AF951" s="4" t="str">
        <f t="shared" ca="1" si="77"/>
        <v/>
      </c>
      <c r="AI951" s="4" t="str">
        <f>IFERROR(VLOOKUP(AG951,$A:$C,4,0),"")</f>
        <v/>
      </c>
      <c r="AL951" s="4" t="str">
        <f>IFERROR(VLOOKUP(AJ951,$A:$C,4,0),"")</f>
        <v/>
      </c>
      <c r="AM951" s="8" t="str" cm="1">
        <f t="array" ref="AM951">IFERROR(INDEX($A$4:$N$1000,SMALL(IF((INDEX(MID($A$4:$N$1000,1,2),,11)&lt;&gt;"NN")*(INDEX($A$4:$N$1000,,13)&gt;=0)*(INDEX($A$4:$N$1000,,13)&lt;50)*(INDEX($A$4:$N$1000,,13)&lt;&gt;""),MATCH(ROW($A$4:$N$1000),ROW($A$4:$N$1000)),""),ROWS($A$4:A951)),COLUMNS($A$1:A948)),"")</f>
        <v/>
      </c>
      <c r="AN951" s="4" t="str">
        <f>IFERROR(VLOOKUP(AM951,$A:$N,13,0),"")</f>
        <v/>
      </c>
      <c r="AO951" s="4" t="str">
        <f ca="1"/>
        <v/>
      </c>
      <c r="AP951" s="4" t="str">
        <f ca="1"/>
        <v/>
      </c>
      <c r="AQ951" s="4" t="str">
        <f t="shared" ca="1" si="78"/>
        <v/>
      </c>
      <c r="AT951" s="4" t="str">
        <f>IFERROR(VLOOKUP(AR951,$A:$C,4,0),"")</f>
        <v/>
      </c>
      <c r="AU951" s="8" t="str" cm="1">
        <f t="array" ref="AU951">IFERROR(INDEX($A$4:$N$1000,SMALL(IF((INDEX(MID($A$4:$N$1000,1,2),,11)="NN")*(INDEX($A$4:$N$1000,,13)&gt;=0)*(INDEX($A$4:$N$1000,,13)&lt;&gt;""),MATCH(ROW($A$4:$N$1000),ROW($A$4:$N$1000)),""),ROWS($A$4:A951)),COLUMNS($A$1:A948)),"")</f>
        <v/>
      </c>
      <c r="AV951" s="4" t="str">
        <f>IFERROR(VLOOKUP(AU951,$A:$N,13,0),"")</f>
        <v/>
      </c>
      <c r="AW951" s="4" t="str">
        <f ca="1"/>
        <v/>
      </c>
      <c r="AX951" s="4" t="str">
        <f ca="1"/>
        <v/>
      </c>
      <c r="AY951" s="4" t="str">
        <f ca="1">IFERROR(VLOOKUP(AW951,$A:$C,4,0),"")</f>
        <v/>
      </c>
    </row>
    <row r="952" spans="1:5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 s="20"/>
      <c r="Q952" s="4" t="str" cm="1">
        <f t="array" ref="Q952">IFERROR(INDEX($A$4:$N$1000,SMALL(IF((INDEX(MID($A$4:$N$1000,1,2),,11)&lt;&gt;"NN")*(INDEX($A$4:$N$1000,,13)&gt;=100)*(INDEX($A$4:$N$1000,,13)&lt;&gt;""),MATCH(ROW($A$4:$N$1000),ROW($A$4:$N$1000)),""),ROWS($A$4:A952)),COLUMNS($A$1:A949)),"")</f>
        <v/>
      </c>
      <c r="R952" s="4" t="str">
        <f>IFERROR(VLOOKUP(Q952,$A:$N,13,0),"")</f>
        <v/>
      </c>
      <c r="S952" s="4" t="str">
        <f ca="1"/>
        <v/>
      </c>
      <c r="T952" s="4" t="str">
        <f ca="1"/>
        <v/>
      </c>
      <c r="U952" s="4" t="str">
        <f t="shared" ca="1" si="75"/>
        <v/>
      </c>
      <c r="X952" s="4" t="str">
        <f>IFERROR(VLOOKUP(V952,$A:$C,4,0),"")</f>
        <v/>
      </c>
      <c r="AA952" s="4" t="str">
        <f t="shared" si="76"/>
        <v/>
      </c>
      <c r="AB952" s="8" t="str" cm="1">
        <f t="array" ref="AB952">IFERROR(INDEX($A$4:$N$1000,SMALL(IF((INDEX(MID($A$4:$N$1000,1,2),,11)&lt;&gt;"NN")*(INDEX($A$4:$N$1000,,13)&gt;=50)*(INDEX($A$4:$N$1000,,13)&lt;100)*(INDEX($A$4:$N$1000,,13)&lt;&gt;""),MATCH(ROW($A$4:$N$1000),ROW($A$4:$N$1000)),""),ROWS($A$4:A952)),COLUMNS($A$1:A949)),"")</f>
        <v/>
      </c>
      <c r="AC952" s="4" t="str">
        <f>IFERROR(VLOOKUP(AB952,$A:$N,13,0),"")</f>
        <v/>
      </c>
      <c r="AD952" s="4" t="str">
        <f ca="1"/>
        <v/>
      </c>
      <c r="AE952" s="4" t="str">
        <f ca="1"/>
        <v/>
      </c>
      <c r="AF952" s="4" t="str">
        <f t="shared" ca="1" si="77"/>
        <v/>
      </c>
      <c r="AI952" s="4" t="str">
        <f>IFERROR(VLOOKUP(AG952,$A:$C,4,0),"")</f>
        <v/>
      </c>
      <c r="AL952" s="4" t="str">
        <f>IFERROR(VLOOKUP(AJ952,$A:$C,4,0),"")</f>
        <v/>
      </c>
      <c r="AM952" s="8" t="str" cm="1">
        <f t="array" ref="AM952">IFERROR(INDEX($A$4:$N$1000,SMALL(IF((INDEX(MID($A$4:$N$1000,1,2),,11)&lt;&gt;"NN")*(INDEX($A$4:$N$1000,,13)&gt;=0)*(INDEX($A$4:$N$1000,,13)&lt;50)*(INDEX($A$4:$N$1000,,13)&lt;&gt;""),MATCH(ROW($A$4:$N$1000),ROW($A$4:$N$1000)),""),ROWS($A$4:A952)),COLUMNS($A$1:A949)),"")</f>
        <v/>
      </c>
      <c r="AN952" s="4" t="str">
        <f>IFERROR(VLOOKUP(AM952,$A:$N,13,0),"")</f>
        <v/>
      </c>
      <c r="AO952" s="4" t="str">
        <f ca="1"/>
        <v/>
      </c>
      <c r="AP952" s="4" t="str">
        <f ca="1"/>
        <v/>
      </c>
      <c r="AQ952" s="4" t="str">
        <f t="shared" ca="1" si="78"/>
        <v/>
      </c>
      <c r="AT952" s="4" t="str">
        <f>IFERROR(VLOOKUP(AR952,$A:$C,4,0),"")</f>
        <v/>
      </c>
      <c r="AU952" s="8" t="str" cm="1">
        <f t="array" ref="AU952">IFERROR(INDEX($A$4:$N$1000,SMALL(IF((INDEX(MID($A$4:$N$1000,1,2),,11)="NN")*(INDEX($A$4:$N$1000,,13)&gt;=0)*(INDEX($A$4:$N$1000,,13)&lt;&gt;""),MATCH(ROW($A$4:$N$1000),ROW($A$4:$N$1000)),""),ROWS($A$4:A952)),COLUMNS($A$1:A949)),"")</f>
        <v/>
      </c>
      <c r="AV952" s="4" t="str">
        <f>IFERROR(VLOOKUP(AU952,$A:$N,13,0),"")</f>
        <v/>
      </c>
      <c r="AW952" s="4" t="str">
        <f ca="1"/>
        <v/>
      </c>
      <c r="AX952" s="4" t="str">
        <f ca="1"/>
        <v/>
      </c>
      <c r="AY952" s="4" t="str">
        <f ca="1">IFERROR(VLOOKUP(AW952,$A:$C,4,0),"")</f>
        <v/>
      </c>
    </row>
    <row r="953" spans="1:5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 s="20"/>
      <c r="Q953" s="4" t="str" cm="1">
        <f t="array" ref="Q953">IFERROR(INDEX($A$4:$N$1000,SMALL(IF((INDEX(MID($A$4:$N$1000,1,2),,11)&lt;&gt;"NN")*(INDEX($A$4:$N$1000,,13)&gt;=100)*(INDEX($A$4:$N$1000,,13)&lt;&gt;""),MATCH(ROW($A$4:$N$1000),ROW($A$4:$N$1000)),""),ROWS($A$4:A953)),COLUMNS($A$1:A950)),"")</f>
        <v/>
      </c>
      <c r="R953" s="4" t="str">
        <f>IFERROR(VLOOKUP(Q953,$A:$N,13,0),"")</f>
        <v/>
      </c>
      <c r="S953" s="4" t="str">
        <f ca="1"/>
        <v/>
      </c>
      <c r="T953" s="4" t="str">
        <f ca="1"/>
        <v/>
      </c>
      <c r="U953" s="4" t="str">
        <f t="shared" ca="1" si="75"/>
        <v/>
      </c>
      <c r="X953" s="4" t="str">
        <f>IFERROR(VLOOKUP(V953,$A:$C,4,0),"")</f>
        <v/>
      </c>
      <c r="AA953" s="4" t="str">
        <f t="shared" si="76"/>
        <v/>
      </c>
      <c r="AB953" s="8" t="str" cm="1">
        <f t="array" ref="AB953">IFERROR(INDEX($A$4:$N$1000,SMALL(IF((INDEX(MID($A$4:$N$1000,1,2),,11)&lt;&gt;"NN")*(INDEX($A$4:$N$1000,,13)&gt;=50)*(INDEX($A$4:$N$1000,,13)&lt;100)*(INDEX($A$4:$N$1000,,13)&lt;&gt;""),MATCH(ROW($A$4:$N$1000),ROW($A$4:$N$1000)),""),ROWS($A$4:A953)),COLUMNS($A$1:A950)),"")</f>
        <v/>
      </c>
      <c r="AC953" s="4" t="str">
        <f>IFERROR(VLOOKUP(AB953,$A:$N,13,0),"")</f>
        <v/>
      </c>
      <c r="AD953" s="4" t="str">
        <f ca="1"/>
        <v/>
      </c>
      <c r="AE953" s="4" t="str">
        <f ca="1"/>
        <v/>
      </c>
      <c r="AF953" s="4" t="str">
        <f t="shared" ca="1" si="77"/>
        <v/>
      </c>
      <c r="AI953" s="4" t="str">
        <f>IFERROR(VLOOKUP(AG953,$A:$C,4,0),"")</f>
        <v/>
      </c>
      <c r="AL953" s="4" t="str">
        <f>IFERROR(VLOOKUP(AJ953,$A:$C,4,0),"")</f>
        <v/>
      </c>
      <c r="AM953" s="8" t="str" cm="1">
        <f t="array" ref="AM953">IFERROR(INDEX($A$4:$N$1000,SMALL(IF((INDEX(MID($A$4:$N$1000,1,2),,11)&lt;&gt;"NN")*(INDEX($A$4:$N$1000,,13)&gt;=0)*(INDEX($A$4:$N$1000,,13)&lt;50)*(INDEX($A$4:$N$1000,,13)&lt;&gt;""),MATCH(ROW($A$4:$N$1000),ROW($A$4:$N$1000)),""),ROWS($A$4:A953)),COLUMNS($A$1:A950)),"")</f>
        <v/>
      </c>
      <c r="AN953" s="4" t="str">
        <f>IFERROR(VLOOKUP(AM953,$A:$N,13,0),"")</f>
        <v/>
      </c>
      <c r="AO953" s="4" t="str">
        <f ca="1"/>
        <v/>
      </c>
      <c r="AP953" s="4" t="str">
        <f ca="1"/>
        <v/>
      </c>
      <c r="AQ953" s="4" t="str">
        <f t="shared" ca="1" si="78"/>
        <v/>
      </c>
      <c r="AT953" s="4" t="str">
        <f>IFERROR(VLOOKUP(AR953,$A:$C,4,0),"")</f>
        <v/>
      </c>
      <c r="AU953" s="8" t="str" cm="1">
        <f t="array" ref="AU953">IFERROR(INDEX($A$4:$N$1000,SMALL(IF((INDEX(MID($A$4:$N$1000,1,2),,11)="NN")*(INDEX($A$4:$N$1000,,13)&gt;=0)*(INDEX($A$4:$N$1000,,13)&lt;&gt;""),MATCH(ROW($A$4:$N$1000),ROW($A$4:$N$1000)),""),ROWS($A$4:A953)),COLUMNS($A$1:A950)),"")</f>
        <v/>
      </c>
      <c r="AV953" s="4" t="str">
        <f>IFERROR(VLOOKUP(AU953,$A:$N,13,0),"")</f>
        <v/>
      </c>
      <c r="AW953" s="4" t="str">
        <f ca="1"/>
        <v/>
      </c>
      <c r="AX953" s="4" t="str">
        <f ca="1"/>
        <v/>
      </c>
      <c r="AY953" s="4" t="str">
        <f ca="1">IFERROR(VLOOKUP(AW953,$A:$C,4,0),"")</f>
        <v/>
      </c>
    </row>
    <row r="954" spans="1:5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 s="20"/>
      <c r="Q954" s="4" t="str" cm="1">
        <f t="array" ref="Q954">IFERROR(INDEX($A$4:$N$1000,SMALL(IF((INDEX(MID($A$4:$N$1000,1,2),,11)&lt;&gt;"NN")*(INDEX($A$4:$N$1000,,13)&gt;=100)*(INDEX($A$4:$N$1000,,13)&lt;&gt;""),MATCH(ROW($A$4:$N$1000),ROW($A$4:$N$1000)),""),ROWS($A$4:A954)),COLUMNS($A$1:A951)),"")</f>
        <v/>
      </c>
      <c r="R954" s="4" t="str">
        <f>IFERROR(VLOOKUP(Q954,$A:$N,13,0),"")</f>
        <v/>
      </c>
      <c r="S954" s="4" t="str">
        <f ca="1"/>
        <v/>
      </c>
      <c r="T954" s="4" t="str">
        <f ca="1"/>
        <v/>
      </c>
      <c r="U954" s="4" t="str">
        <f t="shared" ca="1" si="75"/>
        <v/>
      </c>
      <c r="X954" s="4" t="str">
        <f>IFERROR(VLOOKUP(V954,$A:$C,4,0),"")</f>
        <v/>
      </c>
      <c r="AA954" s="4" t="str">
        <f t="shared" si="76"/>
        <v/>
      </c>
      <c r="AB954" s="8" t="str" cm="1">
        <f t="array" ref="AB954">IFERROR(INDEX($A$4:$N$1000,SMALL(IF((INDEX(MID($A$4:$N$1000,1,2),,11)&lt;&gt;"NN")*(INDEX($A$4:$N$1000,,13)&gt;=50)*(INDEX($A$4:$N$1000,,13)&lt;100)*(INDEX($A$4:$N$1000,,13)&lt;&gt;""),MATCH(ROW($A$4:$N$1000),ROW($A$4:$N$1000)),""),ROWS($A$4:A954)),COLUMNS($A$1:A951)),"")</f>
        <v/>
      </c>
      <c r="AC954" s="4" t="str">
        <f>IFERROR(VLOOKUP(AB954,$A:$N,13,0),"")</f>
        <v/>
      </c>
      <c r="AD954" s="4" t="str">
        <f ca="1"/>
        <v/>
      </c>
      <c r="AE954" s="4" t="str">
        <f ca="1"/>
        <v/>
      </c>
      <c r="AF954" s="4" t="str">
        <f t="shared" ca="1" si="77"/>
        <v/>
      </c>
      <c r="AI954" s="4" t="str">
        <f>IFERROR(VLOOKUP(AG954,$A:$C,4,0),"")</f>
        <v/>
      </c>
      <c r="AL954" s="4" t="str">
        <f>IFERROR(VLOOKUP(AJ954,$A:$C,4,0),"")</f>
        <v/>
      </c>
      <c r="AM954" s="8" t="str" cm="1">
        <f t="array" ref="AM954">IFERROR(INDEX($A$4:$N$1000,SMALL(IF((INDEX(MID($A$4:$N$1000,1,2),,11)&lt;&gt;"NN")*(INDEX($A$4:$N$1000,,13)&gt;=0)*(INDEX($A$4:$N$1000,,13)&lt;50)*(INDEX($A$4:$N$1000,,13)&lt;&gt;""),MATCH(ROW($A$4:$N$1000),ROW($A$4:$N$1000)),""),ROWS($A$4:A954)),COLUMNS($A$1:A951)),"")</f>
        <v/>
      </c>
      <c r="AN954" s="4" t="str">
        <f>IFERROR(VLOOKUP(AM954,$A:$N,13,0),"")</f>
        <v/>
      </c>
      <c r="AO954" s="4" t="str">
        <f ca="1"/>
        <v/>
      </c>
      <c r="AP954" s="4" t="str">
        <f ca="1"/>
        <v/>
      </c>
      <c r="AQ954" s="4" t="str">
        <f t="shared" ca="1" si="78"/>
        <v/>
      </c>
      <c r="AT954" s="4" t="str">
        <f>IFERROR(VLOOKUP(AR954,$A:$C,4,0),"")</f>
        <v/>
      </c>
      <c r="AU954" s="8" t="str" cm="1">
        <f t="array" ref="AU954">IFERROR(INDEX($A$4:$N$1000,SMALL(IF((INDEX(MID($A$4:$N$1000,1,2),,11)="NN")*(INDEX($A$4:$N$1000,,13)&gt;=0)*(INDEX($A$4:$N$1000,,13)&lt;&gt;""),MATCH(ROW($A$4:$N$1000),ROW($A$4:$N$1000)),""),ROWS($A$4:A954)),COLUMNS($A$1:A951)),"")</f>
        <v/>
      </c>
      <c r="AV954" s="4" t="str">
        <f>IFERROR(VLOOKUP(AU954,$A:$N,13,0),"")</f>
        <v/>
      </c>
      <c r="AW954" s="4" t="str">
        <f ca="1"/>
        <v/>
      </c>
      <c r="AX954" s="4" t="str">
        <f ca="1"/>
        <v/>
      </c>
      <c r="AY954" s="4" t="str">
        <f ca="1">IFERROR(VLOOKUP(AW954,$A:$C,4,0),"")</f>
        <v/>
      </c>
    </row>
    <row r="955" spans="1:5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 s="20"/>
      <c r="Q955" s="4" t="str" cm="1">
        <f t="array" ref="Q955">IFERROR(INDEX($A$4:$N$1000,SMALL(IF((INDEX(MID($A$4:$N$1000,1,2),,11)&lt;&gt;"NN")*(INDEX($A$4:$N$1000,,13)&gt;=100)*(INDEX($A$4:$N$1000,,13)&lt;&gt;""),MATCH(ROW($A$4:$N$1000),ROW($A$4:$N$1000)),""),ROWS($A$4:A955)),COLUMNS($A$1:A952)),"")</f>
        <v/>
      </c>
      <c r="R955" s="4" t="str">
        <f>IFERROR(VLOOKUP(Q955,$A:$N,13,0),"")</f>
        <v/>
      </c>
      <c r="S955" s="4" t="str">
        <f ca="1"/>
        <v/>
      </c>
      <c r="T955" s="4" t="str">
        <f ca="1"/>
        <v/>
      </c>
      <c r="U955" s="4" t="str">
        <f t="shared" ca="1" si="75"/>
        <v/>
      </c>
      <c r="X955" s="4" t="str">
        <f>IFERROR(VLOOKUP(V955,$A:$C,4,0),"")</f>
        <v/>
      </c>
      <c r="AA955" s="4" t="str">
        <f t="shared" si="76"/>
        <v/>
      </c>
      <c r="AB955" s="8" t="str" cm="1">
        <f t="array" ref="AB955">IFERROR(INDEX($A$4:$N$1000,SMALL(IF((INDEX(MID($A$4:$N$1000,1,2),,11)&lt;&gt;"NN")*(INDEX($A$4:$N$1000,,13)&gt;=50)*(INDEX($A$4:$N$1000,,13)&lt;100)*(INDEX($A$4:$N$1000,,13)&lt;&gt;""),MATCH(ROW($A$4:$N$1000),ROW($A$4:$N$1000)),""),ROWS($A$4:A955)),COLUMNS($A$1:A952)),"")</f>
        <v/>
      </c>
      <c r="AC955" s="4" t="str">
        <f>IFERROR(VLOOKUP(AB955,$A:$N,13,0),"")</f>
        <v/>
      </c>
      <c r="AD955" s="4" t="str">
        <f ca="1"/>
        <v/>
      </c>
      <c r="AE955" s="4" t="str">
        <f ca="1"/>
        <v/>
      </c>
      <c r="AF955" s="4" t="str">
        <f t="shared" ca="1" si="77"/>
        <v/>
      </c>
      <c r="AI955" s="4" t="str">
        <f>IFERROR(VLOOKUP(AG955,$A:$C,4,0),"")</f>
        <v/>
      </c>
      <c r="AL955" s="4" t="str">
        <f>IFERROR(VLOOKUP(AJ955,$A:$C,4,0),"")</f>
        <v/>
      </c>
      <c r="AM955" s="8" t="str" cm="1">
        <f t="array" ref="AM955">IFERROR(INDEX($A$4:$N$1000,SMALL(IF((INDEX(MID($A$4:$N$1000,1,2),,11)&lt;&gt;"NN")*(INDEX($A$4:$N$1000,,13)&gt;=0)*(INDEX($A$4:$N$1000,,13)&lt;50)*(INDEX($A$4:$N$1000,,13)&lt;&gt;""),MATCH(ROW($A$4:$N$1000),ROW($A$4:$N$1000)),""),ROWS($A$4:A955)),COLUMNS($A$1:A952)),"")</f>
        <v/>
      </c>
      <c r="AN955" s="4" t="str">
        <f>IFERROR(VLOOKUP(AM955,$A:$N,13,0),"")</f>
        <v/>
      </c>
      <c r="AO955" s="4" t="str">
        <f ca="1"/>
        <v/>
      </c>
      <c r="AP955" s="4" t="str">
        <f ca="1"/>
        <v/>
      </c>
      <c r="AQ955" s="4" t="str">
        <f t="shared" ca="1" si="78"/>
        <v/>
      </c>
      <c r="AT955" s="4" t="str">
        <f>IFERROR(VLOOKUP(AR955,$A:$C,4,0),"")</f>
        <v/>
      </c>
      <c r="AU955" s="8" t="str" cm="1">
        <f t="array" ref="AU955">IFERROR(INDEX($A$4:$N$1000,SMALL(IF((INDEX(MID($A$4:$N$1000,1,2),,11)="NN")*(INDEX($A$4:$N$1000,,13)&gt;=0)*(INDEX($A$4:$N$1000,,13)&lt;&gt;""),MATCH(ROW($A$4:$N$1000),ROW($A$4:$N$1000)),""),ROWS($A$4:A955)),COLUMNS($A$1:A952)),"")</f>
        <v/>
      </c>
      <c r="AV955" s="4" t="str">
        <f>IFERROR(VLOOKUP(AU955,$A:$N,13,0),"")</f>
        <v/>
      </c>
      <c r="AW955" s="4" t="str">
        <f ca="1"/>
        <v/>
      </c>
      <c r="AX955" s="4" t="str">
        <f ca="1"/>
        <v/>
      </c>
      <c r="AY955" s="4" t="str">
        <f ca="1">IFERROR(VLOOKUP(AW955,$A:$C,4,0),"")</f>
        <v/>
      </c>
    </row>
    <row r="956" spans="1:5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 s="20"/>
      <c r="Q956" s="4" t="str" cm="1">
        <f t="array" ref="Q956">IFERROR(INDEX($A$4:$N$1000,SMALL(IF((INDEX(MID($A$4:$N$1000,1,2),,11)&lt;&gt;"NN")*(INDEX($A$4:$N$1000,,13)&gt;=100)*(INDEX($A$4:$N$1000,,13)&lt;&gt;""),MATCH(ROW($A$4:$N$1000),ROW($A$4:$N$1000)),""),ROWS($A$4:A956)),COLUMNS($A$1:A953)),"")</f>
        <v/>
      </c>
      <c r="R956" s="4" t="str">
        <f>IFERROR(VLOOKUP(Q956,$A:$N,13,0),"")</f>
        <v/>
      </c>
      <c r="S956" s="4" t="str">
        <f ca="1"/>
        <v/>
      </c>
      <c r="T956" s="4" t="str">
        <f ca="1"/>
        <v/>
      </c>
      <c r="U956" s="4" t="str">
        <f t="shared" ca="1" si="75"/>
        <v/>
      </c>
      <c r="X956" s="4" t="str">
        <f>IFERROR(VLOOKUP(V956,$A:$C,4,0),"")</f>
        <v/>
      </c>
      <c r="AA956" s="4" t="str">
        <f t="shared" si="76"/>
        <v/>
      </c>
      <c r="AB956" s="8" t="str" cm="1">
        <f t="array" ref="AB956">IFERROR(INDEX($A$4:$N$1000,SMALL(IF((INDEX(MID($A$4:$N$1000,1,2),,11)&lt;&gt;"NN")*(INDEX($A$4:$N$1000,,13)&gt;=50)*(INDEX($A$4:$N$1000,,13)&lt;100)*(INDEX($A$4:$N$1000,,13)&lt;&gt;""),MATCH(ROW($A$4:$N$1000),ROW($A$4:$N$1000)),""),ROWS($A$4:A956)),COLUMNS($A$1:A953)),"")</f>
        <v/>
      </c>
      <c r="AC956" s="4" t="str">
        <f>IFERROR(VLOOKUP(AB956,$A:$N,13,0),"")</f>
        <v/>
      </c>
      <c r="AD956" s="4" t="str">
        <f ca="1"/>
        <v/>
      </c>
      <c r="AE956" s="4" t="str">
        <f ca="1"/>
        <v/>
      </c>
      <c r="AF956" s="4" t="str">
        <f t="shared" ca="1" si="77"/>
        <v/>
      </c>
      <c r="AI956" s="4" t="str">
        <f>IFERROR(VLOOKUP(AG956,$A:$C,4,0),"")</f>
        <v/>
      </c>
      <c r="AL956" s="4" t="str">
        <f>IFERROR(VLOOKUP(AJ956,$A:$C,4,0),"")</f>
        <v/>
      </c>
      <c r="AM956" s="8" t="str" cm="1">
        <f t="array" ref="AM956">IFERROR(INDEX($A$4:$N$1000,SMALL(IF((INDEX(MID($A$4:$N$1000,1,2),,11)&lt;&gt;"NN")*(INDEX($A$4:$N$1000,,13)&gt;=0)*(INDEX($A$4:$N$1000,,13)&lt;50)*(INDEX($A$4:$N$1000,,13)&lt;&gt;""),MATCH(ROW($A$4:$N$1000),ROW($A$4:$N$1000)),""),ROWS($A$4:A956)),COLUMNS($A$1:A953)),"")</f>
        <v/>
      </c>
      <c r="AN956" s="4" t="str">
        <f>IFERROR(VLOOKUP(AM956,$A:$N,13,0),"")</f>
        <v/>
      </c>
      <c r="AO956" s="4" t="str">
        <f ca="1"/>
        <v/>
      </c>
      <c r="AP956" s="4" t="str">
        <f ca="1"/>
        <v/>
      </c>
      <c r="AQ956" s="4" t="str">
        <f t="shared" ca="1" si="78"/>
        <v/>
      </c>
      <c r="AT956" s="4" t="str">
        <f>IFERROR(VLOOKUP(AR956,$A:$C,4,0),"")</f>
        <v/>
      </c>
      <c r="AU956" s="8" t="str" cm="1">
        <f t="array" ref="AU956">IFERROR(INDEX($A$4:$N$1000,SMALL(IF((INDEX(MID($A$4:$N$1000,1,2),,11)="NN")*(INDEX($A$4:$N$1000,,13)&gt;=0)*(INDEX($A$4:$N$1000,,13)&lt;&gt;""),MATCH(ROW($A$4:$N$1000),ROW($A$4:$N$1000)),""),ROWS($A$4:A956)),COLUMNS($A$1:A953)),"")</f>
        <v/>
      </c>
      <c r="AV956" s="4" t="str">
        <f>IFERROR(VLOOKUP(AU956,$A:$N,13,0),"")</f>
        <v/>
      </c>
      <c r="AW956" s="4" t="str">
        <f ca="1"/>
        <v/>
      </c>
      <c r="AX956" s="4" t="str">
        <f ca="1"/>
        <v/>
      </c>
      <c r="AY956" s="4" t="str">
        <f ca="1">IFERROR(VLOOKUP(AW956,$A:$C,4,0),"")</f>
        <v/>
      </c>
    </row>
    <row r="957" spans="1:5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 s="20"/>
      <c r="Q957" s="4" t="str" cm="1">
        <f t="array" ref="Q957">IFERROR(INDEX($A$4:$N$1000,SMALL(IF((INDEX(MID($A$4:$N$1000,1,2),,11)&lt;&gt;"NN")*(INDEX($A$4:$N$1000,,13)&gt;=100)*(INDEX($A$4:$N$1000,,13)&lt;&gt;""),MATCH(ROW($A$4:$N$1000),ROW($A$4:$N$1000)),""),ROWS($A$4:A957)),COLUMNS($A$1:A954)),"")</f>
        <v/>
      </c>
      <c r="R957" s="4" t="str">
        <f>IFERROR(VLOOKUP(Q957,$A:$N,13,0),"")</f>
        <v/>
      </c>
      <c r="S957" s="4" t="str">
        <f ca="1"/>
        <v/>
      </c>
      <c r="T957" s="4" t="str">
        <f ca="1"/>
        <v/>
      </c>
      <c r="U957" s="4" t="str">
        <f t="shared" ca="1" si="75"/>
        <v/>
      </c>
      <c r="X957" s="4" t="str">
        <f>IFERROR(VLOOKUP(V957,$A:$C,4,0),"")</f>
        <v/>
      </c>
      <c r="AA957" s="4" t="str">
        <f t="shared" si="76"/>
        <v/>
      </c>
      <c r="AB957" s="8" t="str" cm="1">
        <f t="array" ref="AB957">IFERROR(INDEX($A$4:$N$1000,SMALL(IF((INDEX(MID($A$4:$N$1000,1,2),,11)&lt;&gt;"NN")*(INDEX($A$4:$N$1000,,13)&gt;=50)*(INDEX($A$4:$N$1000,,13)&lt;100)*(INDEX($A$4:$N$1000,,13)&lt;&gt;""),MATCH(ROW($A$4:$N$1000),ROW($A$4:$N$1000)),""),ROWS($A$4:A957)),COLUMNS($A$1:A954)),"")</f>
        <v/>
      </c>
      <c r="AC957" s="4" t="str">
        <f>IFERROR(VLOOKUP(AB957,$A:$N,13,0),"")</f>
        <v/>
      </c>
      <c r="AD957" s="4" t="str">
        <f ca="1"/>
        <v/>
      </c>
      <c r="AE957" s="4" t="str">
        <f ca="1"/>
        <v/>
      </c>
      <c r="AF957" s="4" t="str">
        <f t="shared" ca="1" si="77"/>
        <v/>
      </c>
      <c r="AI957" s="4" t="str">
        <f>IFERROR(VLOOKUP(AG957,$A:$C,4,0),"")</f>
        <v/>
      </c>
      <c r="AL957" s="4" t="str">
        <f>IFERROR(VLOOKUP(AJ957,$A:$C,4,0),"")</f>
        <v/>
      </c>
      <c r="AM957" s="8" t="str" cm="1">
        <f t="array" ref="AM957">IFERROR(INDEX($A$4:$N$1000,SMALL(IF((INDEX(MID($A$4:$N$1000,1,2),,11)&lt;&gt;"NN")*(INDEX($A$4:$N$1000,,13)&gt;=0)*(INDEX($A$4:$N$1000,,13)&lt;50)*(INDEX($A$4:$N$1000,,13)&lt;&gt;""),MATCH(ROW($A$4:$N$1000),ROW($A$4:$N$1000)),""),ROWS($A$4:A957)),COLUMNS($A$1:A954)),"")</f>
        <v/>
      </c>
      <c r="AN957" s="4" t="str">
        <f>IFERROR(VLOOKUP(AM957,$A:$N,13,0),"")</f>
        <v/>
      </c>
      <c r="AO957" s="4" t="str">
        <f ca="1"/>
        <v/>
      </c>
      <c r="AP957" s="4" t="str">
        <f ca="1"/>
        <v/>
      </c>
      <c r="AQ957" s="4" t="str">
        <f t="shared" ca="1" si="78"/>
        <v/>
      </c>
      <c r="AT957" s="4" t="str">
        <f>IFERROR(VLOOKUP(AR957,$A:$C,4,0),"")</f>
        <v/>
      </c>
      <c r="AU957" s="8" t="str" cm="1">
        <f t="array" ref="AU957">IFERROR(INDEX($A$4:$N$1000,SMALL(IF((INDEX(MID($A$4:$N$1000,1,2),,11)="NN")*(INDEX($A$4:$N$1000,,13)&gt;=0)*(INDEX($A$4:$N$1000,,13)&lt;&gt;""),MATCH(ROW($A$4:$N$1000),ROW($A$4:$N$1000)),""),ROWS($A$4:A957)),COLUMNS($A$1:A954)),"")</f>
        <v/>
      </c>
      <c r="AV957" s="4" t="str">
        <f>IFERROR(VLOOKUP(AU957,$A:$N,13,0),"")</f>
        <v/>
      </c>
      <c r="AW957" s="4" t="str">
        <f ca="1"/>
        <v/>
      </c>
      <c r="AX957" s="4" t="str">
        <f ca="1"/>
        <v/>
      </c>
      <c r="AY957" s="4" t="str">
        <f ca="1">IFERROR(VLOOKUP(AW957,$A:$C,4,0),"")</f>
        <v/>
      </c>
    </row>
    <row r="958" spans="1:5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 s="20"/>
      <c r="Q958" s="4" t="str" cm="1">
        <f t="array" ref="Q958">IFERROR(INDEX($A$4:$N$1000,SMALL(IF((INDEX(MID($A$4:$N$1000,1,2),,11)&lt;&gt;"NN")*(INDEX($A$4:$N$1000,,13)&gt;=100)*(INDEX($A$4:$N$1000,,13)&lt;&gt;""),MATCH(ROW($A$4:$N$1000),ROW($A$4:$N$1000)),""),ROWS($A$4:A958)),COLUMNS($A$1:A955)),"")</f>
        <v/>
      </c>
      <c r="R958" s="4" t="str">
        <f>IFERROR(VLOOKUP(Q958,$A:$N,13,0),"")</f>
        <v/>
      </c>
      <c r="S958" s="4" t="str">
        <f ca="1"/>
        <v/>
      </c>
      <c r="T958" s="4" t="str">
        <f ca="1"/>
        <v/>
      </c>
      <c r="U958" s="4" t="str">
        <f t="shared" ca="1" si="75"/>
        <v/>
      </c>
      <c r="X958" s="4" t="str">
        <f>IFERROR(VLOOKUP(V958,$A:$C,4,0),"")</f>
        <v/>
      </c>
      <c r="AA958" s="4" t="str">
        <f t="shared" si="76"/>
        <v/>
      </c>
      <c r="AB958" s="8" t="str" cm="1">
        <f t="array" ref="AB958">IFERROR(INDEX($A$4:$N$1000,SMALL(IF((INDEX(MID($A$4:$N$1000,1,2),,11)&lt;&gt;"NN")*(INDEX($A$4:$N$1000,,13)&gt;=50)*(INDEX($A$4:$N$1000,,13)&lt;100)*(INDEX($A$4:$N$1000,,13)&lt;&gt;""),MATCH(ROW($A$4:$N$1000),ROW($A$4:$N$1000)),""),ROWS($A$4:A958)),COLUMNS($A$1:A955)),"")</f>
        <v/>
      </c>
      <c r="AC958" s="4" t="str">
        <f>IFERROR(VLOOKUP(AB958,$A:$N,13,0),"")</f>
        <v/>
      </c>
      <c r="AD958" s="4" t="str">
        <f ca="1"/>
        <v/>
      </c>
      <c r="AE958" s="4" t="str">
        <f ca="1"/>
        <v/>
      </c>
      <c r="AF958" s="4" t="str">
        <f t="shared" ca="1" si="77"/>
        <v/>
      </c>
      <c r="AI958" s="4" t="str">
        <f>IFERROR(VLOOKUP(AG958,$A:$C,4,0),"")</f>
        <v/>
      </c>
      <c r="AL958" s="4" t="str">
        <f>IFERROR(VLOOKUP(AJ958,$A:$C,4,0),"")</f>
        <v/>
      </c>
      <c r="AM958" s="8" t="str" cm="1">
        <f t="array" ref="AM958">IFERROR(INDEX($A$4:$N$1000,SMALL(IF((INDEX(MID($A$4:$N$1000,1,2),,11)&lt;&gt;"NN")*(INDEX($A$4:$N$1000,,13)&gt;=0)*(INDEX($A$4:$N$1000,,13)&lt;50)*(INDEX($A$4:$N$1000,,13)&lt;&gt;""),MATCH(ROW($A$4:$N$1000),ROW($A$4:$N$1000)),""),ROWS($A$4:A958)),COLUMNS($A$1:A955)),"")</f>
        <v/>
      </c>
      <c r="AN958" s="4" t="str">
        <f>IFERROR(VLOOKUP(AM958,$A:$N,13,0),"")</f>
        <v/>
      </c>
      <c r="AO958" s="4" t="str">
        <f ca="1"/>
        <v/>
      </c>
      <c r="AP958" s="4" t="str">
        <f ca="1"/>
        <v/>
      </c>
      <c r="AQ958" s="4" t="str">
        <f t="shared" ca="1" si="78"/>
        <v/>
      </c>
      <c r="AT958" s="4" t="str">
        <f>IFERROR(VLOOKUP(AR958,$A:$C,4,0),"")</f>
        <v/>
      </c>
      <c r="AU958" s="8" t="str" cm="1">
        <f t="array" ref="AU958">IFERROR(INDEX($A$4:$N$1000,SMALL(IF((INDEX(MID($A$4:$N$1000,1,2),,11)="NN")*(INDEX($A$4:$N$1000,,13)&gt;=0)*(INDEX($A$4:$N$1000,,13)&lt;&gt;""),MATCH(ROW($A$4:$N$1000),ROW($A$4:$N$1000)),""),ROWS($A$4:A958)),COLUMNS($A$1:A955)),"")</f>
        <v/>
      </c>
      <c r="AV958" s="4" t="str">
        <f>IFERROR(VLOOKUP(AU958,$A:$N,13,0),"")</f>
        <v/>
      </c>
      <c r="AW958" s="4" t="str">
        <f ca="1"/>
        <v/>
      </c>
      <c r="AX958" s="4" t="str">
        <f ca="1"/>
        <v/>
      </c>
      <c r="AY958" s="4" t="str">
        <f ca="1">IFERROR(VLOOKUP(AW958,$A:$C,4,0),"")</f>
        <v/>
      </c>
    </row>
    <row r="959" spans="1:5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 s="20"/>
      <c r="Q959" s="4" t="str" cm="1">
        <f t="array" ref="Q959">IFERROR(INDEX($A$4:$N$1000,SMALL(IF((INDEX(MID($A$4:$N$1000,1,2),,11)&lt;&gt;"NN")*(INDEX($A$4:$N$1000,,13)&gt;=100)*(INDEX($A$4:$N$1000,,13)&lt;&gt;""),MATCH(ROW($A$4:$N$1000),ROW($A$4:$N$1000)),""),ROWS($A$4:A959)),COLUMNS($A$1:A956)),"")</f>
        <v/>
      </c>
      <c r="R959" s="4" t="str">
        <f>IFERROR(VLOOKUP(Q959,$A:$N,13,0),"")</f>
        <v/>
      </c>
      <c r="S959" s="4" t="str">
        <f ca="1"/>
        <v/>
      </c>
      <c r="T959" s="4" t="str">
        <f ca="1"/>
        <v/>
      </c>
      <c r="U959" s="4" t="str">
        <f t="shared" ca="1" si="75"/>
        <v/>
      </c>
      <c r="X959" s="4" t="str">
        <f>IFERROR(VLOOKUP(V959,$A:$C,4,0),"")</f>
        <v/>
      </c>
      <c r="AA959" s="4" t="str">
        <f t="shared" si="76"/>
        <v/>
      </c>
      <c r="AB959" s="8" t="str" cm="1">
        <f t="array" ref="AB959">IFERROR(INDEX($A$4:$N$1000,SMALL(IF((INDEX(MID($A$4:$N$1000,1,2),,11)&lt;&gt;"NN")*(INDEX($A$4:$N$1000,,13)&gt;=50)*(INDEX($A$4:$N$1000,,13)&lt;100)*(INDEX($A$4:$N$1000,,13)&lt;&gt;""),MATCH(ROW($A$4:$N$1000),ROW($A$4:$N$1000)),""),ROWS($A$4:A959)),COLUMNS($A$1:A956)),"")</f>
        <v/>
      </c>
      <c r="AC959" s="4" t="str">
        <f>IFERROR(VLOOKUP(AB959,$A:$N,13,0),"")</f>
        <v/>
      </c>
      <c r="AD959" s="4" t="str">
        <f ca="1"/>
        <v/>
      </c>
      <c r="AE959" s="4" t="str">
        <f ca="1"/>
        <v/>
      </c>
      <c r="AF959" s="4" t="str">
        <f t="shared" ca="1" si="77"/>
        <v/>
      </c>
      <c r="AI959" s="4" t="str">
        <f>IFERROR(VLOOKUP(AG959,$A:$C,4,0),"")</f>
        <v/>
      </c>
      <c r="AL959" s="4" t="str">
        <f>IFERROR(VLOOKUP(AJ959,$A:$C,4,0),"")</f>
        <v/>
      </c>
      <c r="AM959" s="8" t="str" cm="1">
        <f t="array" ref="AM959">IFERROR(INDEX($A$4:$N$1000,SMALL(IF((INDEX(MID($A$4:$N$1000,1,2),,11)&lt;&gt;"NN")*(INDEX($A$4:$N$1000,,13)&gt;=0)*(INDEX($A$4:$N$1000,,13)&lt;50)*(INDEX($A$4:$N$1000,,13)&lt;&gt;""),MATCH(ROW($A$4:$N$1000),ROW($A$4:$N$1000)),""),ROWS($A$4:A959)),COLUMNS($A$1:A956)),"")</f>
        <v/>
      </c>
      <c r="AN959" s="4" t="str">
        <f>IFERROR(VLOOKUP(AM959,$A:$N,13,0),"")</f>
        <v/>
      </c>
      <c r="AO959" s="4" t="str">
        <f ca="1"/>
        <v/>
      </c>
      <c r="AP959" s="4" t="str">
        <f ca="1"/>
        <v/>
      </c>
      <c r="AQ959" s="4" t="str">
        <f t="shared" ca="1" si="78"/>
        <v/>
      </c>
      <c r="AT959" s="4" t="str">
        <f>IFERROR(VLOOKUP(AR959,$A:$C,4,0),"")</f>
        <v/>
      </c>
      <c r="AU959" s="8" t="str" cm="1">
        <f t="array" ref="AU959">IFERROR(INDEX($A$4:$N$1000,SMALL(IF((INDEX(MID($A$4:$N$1000,1,2),,11)="NN")*(INDEX($A$4:$N$1000,,13)&gt;=0)*(INDEX($A$4:$N$1000,,13)&lt;&gt;""),MATCH(ROW($A$4:$N$1000),ROW($A$4:$N$1000)),""),ROWS($A$4:A959)),COLUMNS($A$1:A956)),"")</f>
        <v/>
      </c>
      <c r="AV959" s="4" t="str">
        <f>IFERROR(VLOOKUP(AU959,$A:$N,13,0),"")</f>
        <v/>
      </c>
      <c r="AW959" s="4" t="str">
        <f ca="1"/>
        <v/>
      </c>
      <c r="AX959" s="4" t="str">
        <f ca="1"/>
        <v/>
      </c>
      <c r="AY959" s="4" t="str">
        <f ca="1">IFERROR(VLOOKUP(AW959,$A:$C,4,0),"")</f>
        <v/>
      </c>
    </row>
    <row r="960" spans="1:5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 s="20"/>
      <c r="Q960" s="4" t="str" cm="1">
        <f t="array" ref="Q960">IFERROR(INDEX($A$4:$N$1000,SMALL(IF((INDEX(MID($A$4:$N$1000,1,2),,11)&lt;&gt;"NN")*(INDEX($A$4:$N$1000,,13)&gt;=100)*(INDEX($A$4:$N$1000,,13)&lt;&gt;""),MATCH(ROW($A$4:$N$1000),ROW($A$4:$N$1000)),""),ROWS($A$4:A960)),COLUMNS($A$1:A957)),"")</f>
        <v/>
      </c>
      <c r="R960" s="4" t="str">
        <f>IFERROR(VLOOKUP(Q960,$A:$N,13,0),"")</f>
        <v/>
      </c>
      <c r="S960" s="4" t="str">
        <f ca="1"/>
        <v/>
      </c>
      <c r="T960" s="4" t="str">
        <f ca="1"/>
        <v/>
      </c>
      <c r="U960" s="4" t="str">
        <f t="shared" ca="1" si="75"/>
        <v/>
      </c>
      <c r="X960" s="4" t="str">
        <f>IFERROR(VLOOKUP(V960,$A:$C,4,0),"")</f>
        <v/>
      </c>
      <c r="AA960" s="4" t="str">
        <f t="shared" si="76"/>
        <v/>
      </c>
      <c r="AB960" s="8" t="str" cm="1">
        <f t="array" ref="AB960">IFERROR(INDEX($A$4:$N$1000,SMALL(IF((INDEX(MID($A$4:$N$1000,1,2),,11)&lt;&gt;"NN")*(INDEX($A$4:$N$1000,,13)&gt;=50)*(INDEX($A$4:$N$1000,,13)&lt;100)*(INDEX($A$4:$N$1000,,13)&lt;&gt;""),MATCH(ROW($A$4:$N$1000),ROW($A$4:$N$1000)),""),ROWS($A$4:A960)),COLUMNS($A$1:A957)),"")</f>
        <v/>
      </c>
      <c r="AC960" s="4" t="str">
        <f>IFERROR(VLOOKUP(AB960,$A:$N,13,0),"")</f>
        <v/>
      </c>
      <c r="AD960" s="4" t="str">
        <f ca="1"/>
        <v/>
      </c>
      <c r="AE960" s="4" t="str">
        <f ca="1"/>
        <v/>
      </c>
      <c r="AF960" s="4" t="str">
        <f t="shared" ca="1" si="77"/>
        <v/>
      </c>
      <c r="AI960" s="4" t="str">
        <f>IFERROR(VLOOKUP(AG960,$A:$C,4,0),"")</f>
        <v/>
      </c>
      <c r="AL960" s="4" t="str">
        <f>IFERROR(VLOOKUP(AJ960,$A:$C,4,0),"")</f>
        <v/>
      </c>
      <c r="AM960" s="8" t="str" cm="1">
        <f t="array" ref="AM960">IFERROR(INDEX($A$4:$N$1000,SMALL(IF((INDEX(MID($A$4:$N$1000,1,2),,11)&lt;&gt;"NN")*(INDEX($A$4:$N$1000,,13)&gt;=0)*(INDEX($A$4:$N$1000,,13)&lt;50)*(INDEX($A$4:$N$1000,,13)&lt;&gt;""),MATCH(ROW($A$4:$N$1000),ROW($A$4:$N$1000)),""),ROWS($A$4:A960)),COLUMNS($A$1:A957)),"")</f>
        <v/>
      </c>
      <c r="AN960" s="4" t="str">
        <f>IFERROR(VLOOKUP(AM960,$A:$N,13,0),"")</f>
        <v/>
      </c>
      <c r="AO960" s="4" t="str">
        <f ca="1"/>
        <v/>
      </c>
      <c r="AP960" s="4" t="str">
        <f ca="1"/>
        <v/>
      </c>
      <c r="AQ960" s="4" t="str">
        <f t="shared" ca="1" si="78"/>
        <v/>
      </c>
      <c r="AT960" s="4" t="str">
        <f>IFERROR(VLOOKUP(AR960,$A:$C,4,0),"")</f>
        <v/>
      </c>
      <c r="AU960" s="8" t="str" cm="1">
        <f t="array" ref="AU960">IFERROR(INDEX($A$4:$N$1000,SMALL(IF((INDEX(MID($A$4:$N$1000,1,2),,11)="NN")*(INDEX($A$4:$N$1000,,13)&gt;=0)*(INDEX($A$4:$N$1000,,13)&lt;&gt;""),MATCH(ROW($A$4:$N$1000),ROW($A$4:$N$1000)),""),ROWS($A$4:A960)),COLUMNS($A$1:A957)),"")</f>
        <v/>
      </c>
      <c r="AV960" s="4" t="str">
        <f>IFERROR(VLOOKUP(AU960,$A:$N,13,0),"")</f>
        <v/>
      </c>
      <c r="AW960" s="4" t="str">
        <f ca="1"/>
        <v/>
      </c>
      <c r="AX960" s="4" t="str">
        <f ca="1"/>
        <v/>
      </c>
      <c r="AY960" s="4" t="str">
        <f ca="1">IFERROR(VLOOKUP(AW960,$A:$C,4,0),"")</f>
        <v/>
      </c>
    </row>
    <row r="961" spans="1:5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 s="20"/>
      <c r="Q961" s="4" t="str" cm="1">
        <f t="array" ref="Q961">IFERROR(INDEX($A$4:$N$1000,SMALL(IF((INDEX(MID($A$4:$N$1000,1,2),,11)&lt;&gt;"NN")*(INDEX($A$4:$N$1000,,13)&gt;=100)*(INDEX($A$4:$N$1000,,13)&lt;&gt;""),MATCH(ROW($A$4:$N$1000),ROW($A$4:$N$1000)),""),ROWS($A$4:A961)),COLUMNS($A$1:A958)),"")</f>
        <v/>
      </c>
      <c r="R961" s="4" t="str">
        <f>IFERROR(VLOOKUP(Q961,$A:$N,13,0),"")</f>
        <v/>
      </c>
      <c r="S961" s="4" t="str">
        <f ca="1"/>
        <v/>
      </c>
      <c r="T961" s="4" t="str">
        <f ca="1"/>
        <v/>
      </c>
      <c r="U961" s="4" t="str">
        <f t="shared" ca="1" si="75"/>
        <v/>
      </c>
      <c r="X961" s="4" t="str">
        <f>IFERROR(VLOOKUP(V961,$A:$C,4,0),"")</f>
        <v/>
      </c>
      <c r="AA961" s="4" t="str">
        <f t="shared" si="76"/>
        <v/>
      </c>
      <c r="AB961" s="8" t="str" cm="1">
        <f t="array" ref="AB961">IFERROR(INDEX($A$4:$N$1000,SMALL(IF((INDEX(MID($A$4:$N$1000,1,2),,11)&lt;&gt;"NN")*(INDEX($A$4:$N$1000,,13)&gt;=50)*(INDEX($A$4:$N$1000,,13)&lt;100)*(INDEX($A$4:$N$1000,,13)&lt;&gt;""),MATCH(ROW($A$4:$N$1000),ROW($A$4:$N$1000)),""),ROWS($A$4:A961)),COLUMNS($A$1:A958)),"")</f>
        <v/>
      </c>
      <c r="AC961" s="4" t="str">
        <f>IFERROR(VLOOKUP(AB961,$A:$N,13,0),"")</f>
        <v/>
      </c>
      <c r="AD961" s="4" t="str">
        <f ca="1"/>
        <v/>
      </c>
      <c r="AE961" s="4" t="str">
        <f ca="1"/>
        <v/>
      </c>
      <c r="AF961" s="4" t="str">
        <f t="shared" ca="1" si="77"/>
        <v/>
      </c>
      <c r="AI961" s="4" t="str">
        <f>IFERROR(VLOOKUP(AG961,$A:$C,4,0),"")</f>
        <v/>
      </c>
      <c r="AL961" s="4" t="str">
        <f>IFERROR(VLOOKUP(AJ961,$A:$C,4,0),"")</f>
        <v/>
      </c>
      <c r="AM961" s="8" t="str" cm="1">
        <f t="array" ref="AM961">IFERROR(INDEX($A$4:$N$1000,SMALL(IF((INDEX(MID($A$4:$N$1000,1,2),,11)&lt;&gt;"NN")*(INDEX($A$4:$N$1000,,13)&gt;=0)*(INDEX($A$4:$N$1000,,13)&lt;50)*(INDEX($A$4:$N$1000,,13)&lt;&gt;""),MATCH(ROW($A$4:$N$1000),ROW($A$4:$N$1000)),""),ROWS($A$4:A961)),COLUMNS($A$1:A958)),"")</f>
        <v/>
      </c>
      <c r="AN961" s="4" t="str">
        <f>IFERROR(VLOOKUP(AM961,$A:$N,13,0),"")</f>
        <v/>
      </c>
      <c r="AO961" s="4" t="str">
        <f ca="1"/>
        <v/>
      </c>
      <c r="AP961" s="4" t="str">
        <f ca="1"/>
        <v/>
      </c>
      <c r="AQ961" s="4" t="str">
        <f t="shared" ca="1" si="78"/>
        <v/>
      </c>
      <c r="AT961" s="4" t="str">
        <f>IFERROR(VLOOKUP(AR961,$A:$C,4,0),"")</f>
        <v/>
      </c>
      <c r="AU961" s="8" t="str" cm="1">
        <f t="array" ref="AU961">IFERROR(INDEX($A$4:$N$1000,SMALL(IF((INDEX(MID($A$4:$N$1000,1,2),,11)="NN")*(INDEX($A$4:$N$1000,,13)&gt;=0)*(INDEX($A$4:$N$1000,,13)&lt;&gt;""),MATCH(ROW($A$4:$N$1000),ROW($A$4:$N$1000)),""),ROWS($A$4:A961)),COLUMNS($A$1:A958)),"")</f>
        <v/>
      </c>
      <c r="AV961" s="4" t="str">
        <f>IFERROR(VLOOKUP(AU961,$A:$N,13,0),"")</f>
        <v/>
      </c>
      <c r="AW961" s="4" t="str">
        <f ca="1"/>
        <v/>
      </c>
      <c r="AX961" s="4" t="str">
        <f ca="1"/>
        <v/>
      </c>
      <c r="AY961" s="4" t="str">
        <f ca="1">IFERROR(VLOOKUP(AW961,$A:$C,4,0),"")</f>
        <v/>
      </c>
    </row>
    <row r="962" spans="1:5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 s="20"/>
      <c r="Q962" s="4" t="str" cm="1">
        <f t="array" ref="Q962">IFERROR(INDEX($A$4:$N$1000,SMALL(IF((INDEX(MID($A$4:$N$1000,1,2),,11)&lt;&gt;"NN")*(INDEX($A$4:$N$1000,,13)&gt;=100)*(INDEX($A$4:$N$1000,,13)&lt;&gt;""),MATCH(ROW($A$4:$N$1000),ROW($A$4:$N$1000)),""),ROWS($A$4:A962)),COLUMNS($A$1:A959)),"")</f>
        <v/>
      </c>
      <c r="R962" s="4" t="str">
        <f>IFERROR(VLOOKUP(Q962,$A:$N,13,0),"")</f>
        <v/>
      </c>
      <c r="S962" s="4" t="str">
        <f ca="1"/>
        <v/>
      </c>
      <c r="T962" s="4" t="str">
        <f ca="1"/>
        <v/>
      </c>
      <c r="U962" s="4" t="str">
        <f t="shared" ca="1" si="75"/>
        <v/>
      </c>
      <c r="X962" s="4" t="str">
        <f>IFERROR(VLOOKUP(V962,$A:$C,4,0),"")</f>
        <v/>
      </c>
      <c r="AA962" s="4" t="str">
        <f t="shared" si="76"/>
        <v/>
      </c>
      <c r="AB962" s="8" t="str" cm="1">
        <f t="array" ref="AB962">IFERROR(INDEX($A$4:$N$1000,SMALL(IF((INDEX(MID($A$4:$N$1000,1,2),,11)&lt;&gt;"NN")*(INDEX($A$4:$N$1000,,13)&gt;=50)*(INDEX($A$4:$N$1000,,13)&lt;100)*(INDEX($A$4:$N$1000,,13)&lt;&gt;""),MATCH(ROW($A$4:$N$1000),ROW($A$4:$N$1000)),""),ROWS($A$4:A962)),COLUMNS($A$1:A959)),"")</f>
        <v/>
      </c>
      <c r="AC962" s="4" t="str">
        <f>IFERROR(VLOOKUP(AB962,$A:$N,13,0),"")</f>
        <v/>
      </c>
      <c r="AD962" s="4" t="str">
        <f ca="1"/>
        <v/>
      </c>
      <c r="AE962" s="4" t="str">
        <f ca="1"/>
        <v/>
      </c>
      <c r="AF962" s="4" t="str">
        <f t="shared" ca="1" si="77"/>
        <v/>
      </c>
      <c r="AI962" s="4" t="str">
        <f>IFERROR(VLOOKUP(AG962,$A:$C,4,0),"")</f>
        <v/>
      </c>
      <c r="AL962" s="4" t="str">
        <f>IFERROR(VLOOKUP(AJ962,$A:$C,4,0),"")</f>
        <v/>
      </c>
      <c r="AM962" s="8" t="str" cm="1">
        <f t="array" ref="AM962">IFERROR(INDEX($A$4:$N$1000,SMALL(IF((INDEX(MID($A$4:$N$1000,1,2),,11)&lt;&gt;"NN")*(INDEX($A$4:$N$1000,,13)&gt;=0)*(INDEX($A$4:$N$1000,,13)&lt;50)*(INDEX($A$4:$N$1000,,13)&lt;&gt;""),MATCH(ROW($A$4:$N$1000),ROW($A$4:$N$1000)),""),ROWS($A$4:A962)),COLUMNS($A$1:A959)),"")</f>
        <v/>
      </c>
      <c r="AN962" s="4" t="str">
        <f>IFERROR(VLOOKUP(AM962,$A:$N,13,0),"")</f>
        <v/>
      </c>
      <c r="AO962" s="4" t="str">
        <f ca="1"/>
        <v/>
      </c>
      <c r="AP962" s="4" t="str">
        <f ca="1"/>
        <v/>
      </c>
      <c r="AQ962" s="4" t="str">
        <f t="shared" ca="1" si="78"/>
        <v/>
      </c>
      <c r="AT962" s="4" t="str">
        <f>IFERROR(VLOOKUP(AR962,$A:$C,4,0),"")</f>
        <v/>
      </c>
      <c r="AU962" s="8" t="str" cm="1">
        <f t="array" ref="AU962">IFERROR(INDEX($A$4:$N$1000,SMALL(IF((INDEX(MID($A$4:$N$1000,1,2),,11)="NN")*(INDEX($A$4:$N$1000,,13)&gt;=0)*(INDEX($A$4:$N$1000,,13)&lt;&gt;""),MATCH(ROW($A$4:$N$1000),ROW($A$4:$N$1000)),""),ROWS($A$4:A962)),COLUMNS($A$1:A959)),"")</f>
        <v/>
      </c>
      <c r="AV962" s="4" t="str">
        <f>IFERROR(VLOOKUP(AU962,$A:$N,13,0),"")</f>
        <v/>
      </c>
      <c r="AW962" s="4" t="str">
        <f ca="1"/>
        <v/>
      </c>
      <c r="AX962" s="4" t="str">
        <f ca="1"/>
        <v/>
      </c>
      <c r="AY962" s="4" t="str">
        <f ca="1">IFERROR(VLOOKUP(AW962,$A:$C,4,0),"")</f>
        <v/>
      </c>
    </row>
    <row r="963" spans="1:5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 s="20"/>
      <c r="Q963" s="4" t="str" cm="1">
        <f t="array" ref="Q963">IFERROR(INDEX($A$4:$N$1000,SMALL(IF((INDEX(MID($A$4:$N$1000,1,2),,11)&lt;&gt;"NN")*(INDEX($A$4:$N$1000,,13)&gt;=100)*(INDEX($A$4:$N$1000,,13)&lt;&gt;""),MATCH(ROW($A$4:$N$1000),ROW($A$4:$N$1000)),""),ROWS($A$4:A963)),COLUMNS($A$1:A960)),"")</f>
        <v/>
      </c>
      <c r="R963" s="4" t="str">
        <f>IFERROR(VLOOKUP(Q963,$A:$N,13,0),"")</f>
        <v/>
      </c>
      <c r="S963" s="4" t="str">
        <f ca="1"/>
        <v/>
      </c>
      <c r="T963" s="4" t="str">
        <f ca="1"/>
        <v/>
      </c>
      <c r="U963" s="4" t="str">
        <f t="shared" ca="1" si="75"/>
        <v/>
      </c>
      <c r="X963" s="4" t="str">
        <f>IFERROR(VLOOKUP(V963,$A:$C,4,0),"")</f>
        <v/>
      </c>
      <c r="AA963" s="4" t="str">
        <f t="shared" si="76"/>
        <v/>
      </c>
      <c r="AB963" s="8" t="str" cm="1">
        <f t="array" ref="AB963">IFERROR(INDEX($A$4:$N$1000,SMALL(IF((INDEX(MID($A$4:$N$1000,1,2),,11)&lt;&gt;"NN")*(INDEX($A$4:$N$1000,,13)&gt;=50)*(INDEX($A$4:$N$1000,,13)&lt;100)*(INDEX($A$4:$N$1000,,13)&lt;&gt;""),MATCH(ROW($A$4:$N$1000),ROW($A$4:$N$1000)),""),ROWS($A$4:A963)),COLUMNS($A$1:A960)),"")</f>
        <v/>
      </c>
      <c r="AC963" s="4" t="str">
        <f>IFERROR(VLOOKUP(AB963,$A:$N,13,0),"")</f>
        <v/>
      </c>
      <c r="AD963" s="4" t="str">
        <f ca="1"/>
        <v/>
      </c>
      <c r="AE963" s="4" t="str">
        <f ca="1"/>
        <v/>
      </c>
      <c r="AF963" s="4" t="str">
        <f t="shared" ca="1" si="77"/>
        <v/>
      </c>
      <c r="AI963" s="4" t="str">
        <f>IFERROR(VLOOKUP(AG963,$A:$C,4,0),"")</f>
        <v/>
      </c>
      <c r="AL963" s="4" t="str">
        <f>IFERROR(VLOOKUP(AJ963,$A:$C,4,0),"")</f>
        <v/>
      </c>
      <c r="AM963" s="8" t="str" cm="1">
        <f t="array" ref="AM963">IFERROR(INDEX($A$4:$N$1000,SMALL(IF((INDEX(MID($A$4:$N$1000,1,2),,11)&lt;&gt;"NN")*(INDEX($A$4:$N$1000,,13)&gt;=0)*(INDEX($A$4:$N$1000,,13)&lt;50)*(INDEX($A$4:$N$1000,,13)&lt;&gt;""),MATCH(ROW($A$4:$N$1000),ROW($A$4:$N$1000)),""),ROWS($A$4:A963)),COLUMNS($A$1:A960)),"")</f>
        <v/>
      </c>
      <c r="AN963" s="4" t="str">
        <f>IFERROR(VLOOKUP(AM963,$A:$N,13,0),"")</f>
        <v/>
      </c>
      <c r="AO963" s="4" t="str">
        <f ca="1"/>
        <v/>
      </c>
      <c r="AP963" s="4" t="str">
        <f ca="1"/>
        <v/>
      </c>
      <c r="AQ963" s="4" t="str">
        <f t="shared" ca="1" si="78"/>
        <v/>
      </c>
      <c r="AT963" s="4" t="str">
        <f>IFERROR(VLOOKUP(AR963,$A:$C,4,0),"")</f>
        <v/>
      </c>
      <c r="AU963" s="8" t="str" cm="1">
        <f t="array" ref="AU963">IFERROR(INDEX($A$4:$N$1000,SMALL(IF((INDEX(MID($A$4:$N$1000,1,2),,11)="NN")*(INDEX($A$4:$N$1000,,13)&gt;=0)*(INDEX($A$4:$N$1000,,13)&lt;&gt;""),MATCH(ROW($A$4:$N$1000),ROW($A$4:$N$1000)),""),ROWS($A$4:A963)),COLUMNS($A$1:A960)),"")</f>
        <v/>
      </c>
      <c r="AV963" s="4" t="str">
        <f>IFERROR(VLOOKUP(AU963,$A:$N,13,0),"")</f>
        <v/>
      </c>
      <c r="AW963" s="4" t="str">
        <f ca="1"/>
        <v/>
      </c>
      <c r="AX963" s="4" t="str">
        <f ca="1"/>
        <v/>
      </c>
      <c r="AY963" s="4" t="str">
        <f ca="1">IFERROR(VLOOKUP(AW963,$A:$C,4,0),"")</f>
        <v/>
      </c>
    </row>
    <row r="964" spans="1:5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 s="20"/>
      <c r="Q964" s="4" t="str" cm="1">
        <f t="array" ref="Q964">IFERROR(INDEX($A$4:$N$1000,SMALL(IF((INDEX(MID($A$4:$N$1000,1,2),,11)&lt;&gt;"NN")*(INDEX($A$4:$N$1000,,13)&gt;=100)*(INDEX($A$4:$N$1000,,13)&lt;&gt;""),MATCH(ROW($A$4:$N$1000),ROW($A$4:$N$1000)),""),ROWS($A$4:A964)),COLUMNS($A$1:A961)),"")</f>
        <v/>
      </c>
      <c r="R964" s="4" t="str">
        <f>IFERROR(VLOOKUP(Q964,$A:$N,13,0),"")</f>
        <v/>
      </c>
      <c r="S964" s="4" t="str">
        <f ca="1"/>
        <v/>
      </c>
      <c r="T964" s="4" t="str">
        <f ca="1"/>
        <v/>
      </c>
      <c r="U964" s="4" t="str">
        <f t="shared" ca="1" si="75"/>
        <v/>
      </c>
      <c r="X964" s="4" t="str">
        <f>IFERROR(VLOOKUP(V964,$A:$C,4,0),"")</f>
        <v/>
      </c>
      <c r="AA964" s="4" t="str">
        <f t="shared" si="76"/>
        <v/>
      </c>
      <c r="AB964" s="8" t="str" cm="1">
        <f t="array" ref="AB964">IFERROR(INDEX($A$4:$N$1000,SMALL(IF((INDEX(MID($A$4:$N$1000,1,2),,11)&lt;&gt;"NN")*(INDEX($A$4:$N$1000,,13)&gt;=50)*(INDEX($A$4:$N$1000,,13)&lt;100)*(INDEX($A$4:$N$1000,,13)&lt;&gt;""),MATCH(ROW($A$4:$N$1000),ROW($A$4:$N$1000)),""),ROWS($A$4:A964)),COLUMNS($A$1:A961)),"")</f>
        <v/>
      </c>
      <c r="AC964" s="4" t="str">
        <f>IFERROR(VLOOKUP(AB964,$A:$N,13,0),"")</f>
        <v/>
      </c>
      <c r="AD964" s="4" t="str">
        <f ca="1"/>
        <v/>
      </c>
      <c r="AE964" s="4" t="str">
        <f ca="1"/>
        <v/>
      </c>
      <c r="AF964" s="4" t="str">
        <f t="shared" ca="1" si="77"/>
        <v/>
      </c>
      <c r="AI964" s="4" t="str">
        <f>IFERROR(VLOOKUP(AG964,$A:$C,4,0),"")</f>
        <v/>
      </c>
      <c r="AL964" s="4" t="str">
        <f>IFERROR(VLOOKUP(AJ964,$A:$C,4,0),"")</f>
        <v/>
      </c>
      <c r="AM964" s="8" t="str" cm="1">
        <f t="array" ref="AM964">IFERROR(INDEX($A$4:$N$1000,SMALL(IF((INDEX(MID($A$4:$N$1000,1,2),,11)&lt;&gt;"NN")*(INDEX($A$4:$N$1000,,13)&gt;=0)*(INDEX($A$4:$N$1000,,13)&lt;50)*(INDEX($A$4:$N$1000,,13)&lt;&gt;""),MATCH(ROW($A$4:$N$1000),ROW($A$4:$N$1000)),""),ROWS($A$4:A964)),COLUMNS($A$1:A961)),"")</f>
        <v/>
      </c>
      <c r="AN964" s="4" t="str">
        <f>IFERROR(VLOOKUP(AM964,$A:$N,13,0),"")</f>
        <v/>
      </c>
      <c r="AO964" s="4" t="str">
        <f ca="1"/>
        <v/>
      </c>
      <c r="AP964" s="4" t="str">
        <f ca="1"/>
        <v/>
      </c>
      <c r="AQ964" s="4" t="str">
        <f t="shared" ca="1" si="78"/>
        <v/>
      </c>
      <c r="AT964" s="4" t="str">
        <f>IFERROR(VLOOKUP(AR964,$A:$C,4,0),"")</f>
        <v/>
      </c>
      <c r="AU964" s="8" t="str" cm="1">
        <f t="array" ref="AU964">IFERROR(INDEX($A$4:$N$1000,SMALL(IF((INDEX(MID($A$4:$N$1000,1,2),,11)="NN")*(INDEX($A$4:$N$1000,,13)&gt;=0)*(INDEX($A$4:$N$1000,,13)&lt;&gt;""),MATCH(ROW($A$4:$N$1000),ROW($A$4:$N$1000)),""),ROWS($A$4:A964)),COLUMNS($A$1:A961)),"")</f>
        <v/>
      </c>
      <c r="AV964" s="4" t="str">
        <f>IFERROR(VLOOKUP(AU964,$A:$N,13,0),"")</f>
        <v/>
      </c>
      <c r="AW964" s="4" t="str">
        <f ca="1"/>
        <v/>
      </c>
      <c r="AX964" s="4" t="str">
        <f ca="1"/>
        <v/>
      </c>
      <c r="AY964" s="4" t="str">
        <f ca="1">IFERROR(VLOOKUP(AW964,$A:$C,4,0),"")</f>
        <v/>
      </c>
    </row>
    <row r="965" spans="1:5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 s="20"/>
      <c r="Q965" s="4" t="str" cm="1">
        <f t="array" ref="Q965">IFERROR(INDEX($A$4:$N$1000,SMALL(IF((INDEX(MID($A$4:$N$1000,1,2),,11)&lt;&gt;"NN")*(INDEX($A$4:$N$1000,,13)&gt;=100)*(INDEX($A$4:$N$1000,,13)&lt;&gt;""),MATCH(ROW($A$4:$N$1000),ROW($A$4:$N$1000)),""),ROWS($A$4:A965)),COLUMNS($A$1:A962)),"")</f>
        <v/>
      </c>
      <c r="R965" s="4" t="str">
        <f>IFERROR(VLOOKUP(Q965,$A:$N,13,0),"")</f>
        <v/>
      </c>
      <c r="S965" s="4" t="str">
        <f ca="1"/>
        <v/>
      </c>
      <c r="T965" s="4" t="str">
        <f ca="1"/>
        <v/>
      </c>
      <c r="U965" s="4" t="str">
        <f t="shared" ref="U965:U999" ca="1" si="79">IFERROR(VLOOKUP(S965,$A:$C,3,0),"")</f>
        <v/>
      </c>
      <c r="X965" s="4" t="str">
        <f>IFERROR(VLOOKUP(V965,$A:$C,4,0),"")</f>
        <v/>
      </c>
      <c r="AA965" s="4" t="str">
        <f t="shared" ref="AA965:AA999" si="80">IFERROR(VLOOKUP(Y965,$A:$C,3,0),"")</f>
        <v/>
      </c>
      <c r="AB965" s="8" t="str" cm="1">
        <f t="array" ref="AB965">IFERROR(INDEX($A$4:$N$1000,SMALL(IF((INDEX(MID($A$4:$N$1000,1,2),,11)&lt;&gt;"NN")*(INDEX($A$4:$N$1000,,13)&gt;=50)*(INDEX($A$4:$N$1000,,13)&lt;100)*(INDEX($A$4:$N$1000,,13)&lt;&gt;""),MATCH(ROW($A$4:$N$1000),ROW($A$4:$N$1000)),""),ROWS($A$4:A965)),COLUMNS($A$1:A962)),"")</f>
        <v/>
      </c>
      <c r="AC965" s="4" t="str">
        <f>IFERROR(VLOOKUP(AB965,$A:$N,13,0),"")</f>
        <v/>
      </c>
      <c r="AD965" s="4" t="str">
        <f ca="1"/>
        <v/>
      </c>
      <c r="AE965" s="4" t="str">
        <f ca="1"/>
        <v/>
      </c>
      <c r="AF965" s="4" t="str">
        <f t="shared" ref="AF965:AF999" ca="1" si="81">IFERROR(VLOOKUP(AD965,$A:$C,4,0),"")</f>
        <v/>
      </c>
      <c r="AI965" s="4" t="str">
        <f>IFERROR(VLOOKUP(AG965,$A:$C,4,0),"")</f>
        <v/>
      </c>
      <c r="AL965" s="4" t="str">
        <f>IFERROR(VLOOKUP(AJ965,$A:$C,4,0),"")</f>
        <v/>
      </c>
      <c r="AM965" s="8" t="str" cm="1">
        <f t="array" ref="AM965">IFERROR(INDEX($A$4:$N$1000,SMALL(IF((INDEX(MID($A$4:$N$1000,1,2),,11)&lt;&gt;"NN")*(INDEX($A$4:$N$1000,,13)&gt;=0)*(INDEX($A$4:$N$1000,,13)&lt;50)*(INDEX($A$4:$N$1000,,13)&lt;&gt;""),MATCH(ROW($A$4:$N$1000),ROW($A$4:$N$1000)),""),ROWS($A$4:A965)),COLUMNS($A$1:A962)),"")</f>
        <v/>
      </c>
      <c r="AN965" s="4" t="str">
        <f>IFERROR(VLOOKUP(AM965,$A:$N,13,0),"")</f>
        <v/>
      </c>
      <c r="AO965" s="4" t="str">
        <f ca="1"/>
        <v/>
      </c>
      <c r="AP965" s="4" t="str">
        <f ca="1"/>
        <v/>
      </c>
      <c r="AQ965" s="4" t="str">
        <f t="shared" ref="AQ965:AQ999" ca="1" si="82">IFERROR(VLOOKUP(AO965,$A:$C,4,0),"")</f>
        <v/>
      </c>
      <c r="AT965" s="4" t="str">
        <f>IFERROR(VLOOKUP(AR965,$A:$C,4,0),"")</f>
        <v/>
      </c>
      <c r="AU965" s="8" t="str" cm="1">
        <f t="array" ref="AU965">IFERROR(INDEX($A$4:$N$1000,SMALL(IF((INDEX(MID($A$4:$N$1000,1,2),,11)="NN")*(INDEX($A$4:$N$1000,,13)&gt;=0)*(INDEX($A$4:$N$1000,,13)&lt;&gt;""),MATCH(ROW($A$4:$N$1000),ROW($A$4:$N$1000)),""),ROWS($A$4:A965)),COLUMNS($A$1:A962)),"")</f>
        <v/>
      </c>
      <c r="AV965" s="4" t="str">
        <f>IFERROR(VLOOKUP(AU965,$A:$N,13,0),"")</f>
        <v/>
      </c>
      <c r="AW965" s="4" t="str">
        <f ca="1"/>
        <v/>
      </c>
      <c r="AX965" s="4" t="str">
        <f ca="1"/>
        <v/>
      </c>
      <c r="AY965" s="4" t="str">
        <f ca="1">IFERROR(VLOOKUP(AW965,$A:$C,4,0),"")</f>
        <v/>
      </c>
    </row>
    <row r="966" spans="1:5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 s="20"/>
      <c r="Q966" s="4" t="str" cm="1">
        <f t="array" ref="Q966">IFERROR(INDEX($A$4:$N$1000,SMALL(IF((INDEX(MID($A$4:$N$1000,1,2),,11)&lt;&gt;"NN")*(INDEX($A$4:$N$1000,,13)&gt;=100)*(INDEX($A$4:$N$1000,,13)&lt;&gt;""),MATCH(ROW($A$4:$N$1000),ROW($A$4:$N$1000)),""),ROWS($A$4:A966)),COLUMNS($A$1:A963)),"")</f>
        <v/>
      </c>
      <c r="R966" s="4" t="str">
        <f>IFERROR(VLOOKUP(Q966,$A:$N,13,0),"")</f>
        <v/>
      </c>
      <c r="S966" s="4" t="str">
        <f ca="1"/>
        <v/>
      </c>
      <c r="T966" s="4" t="str">
        <f ca="1"/>
        <v/>
      </c>
      <c r="U966" s="4" t="str">
        <f t="shared" ca="1" si="79"/>
        <v/>
      </c>
      <c r="X966" s="4" t="str">
        <f>IFERROR(VLOOKUP(V966,$A:$C,4,0),"")</f>
        <v/>
      </c>
      <c r="AA966" s="4" t="str">
        <f t="shared" si="80"/>
        <v/>
      </c>
      <c r="AB966" s="8" t="str" cm="1">
        <f t="array" ref="AB966">IFERROR(INDEX($A$4:$N$1000,SMALL(IF((INDEX(MID($A$4:$N$1000,1,2),,11)&lt;&gt;"NN")*(INDEX($A$4:$N$1000,,13)&gt;=50)*(INDEX($A$4:$N$1000,,13)&lt;100)*(INDEX($A$4:$N$1000,,13)&lt;&gt;""),MATCH(ROW($A$4:$N$1000),ROW($A$4:$N$1000)),""),ROWS($A$4:A966)),COLUMNS($A$1:A963)),"")</f>
        <v/>
      </c>
      <c r="AC966" s="4" t="str">
        <f>IFERROR(VLOOKUP(AB966,$A:$N,13,0),"")</f>
        <v/>
      </c>
      <c r="AD966" s="4" t="str">
        <f ca="1"/>
        <v/>
      </c>
      <c r="AE966" s="4" t="str">
        <f ca="1"/>
        <v/>
      </c>
      <c r="AF966" s="4" t="str">
        <f t="shared" ca="1" si="81"/>
        <v/>
      </c>
      <c r="AI966" s="4" t="str">
        <f>IFERROR(VLOOKUP(AG966,$A:$C,4,0),"")</f>
        <v/>
      </c>
      <c r="AL966" s="4" t="str">
        <f>IFERROR(VLOOKUP(AJ966,$A:$C,4,0),"")</f>
        <v/>
      </c>
      <c r="AM966" s="8" t="str" cm="1">
        <f t="array" ref="AM966">IFERROR(INDEX($A$4:$N$1000,SMALL(IF((INDEX(MID($A$4:$N$1000,1,2),,11)&lt;&gt;"NN")*(INDEX($A$4:$N$1000,,13)&gt;=0)*(INDEX($A$4:$N$1000,,13)&lt;50)*(INDEX($A$4:$N$1000,,13)&lt;&gt;""),MATCH(ROW($A$4:$N$1000),ROW($A$4:$N$1000)),""),ROWS($A$4:A966)),COLUMNS($A$1:A963)),"")</f>
        <v/>
      </c>
      <c r="AN966" s="4" t="str">
        <f>IFERROR(VLOOKUP(AM966,$A:$N,13,0),"")</f>
        <v/>
      </c>
      <c r="AO966" s="4" t="str">
        <f ca="1"/>
        <v/>
      </c>
      <c r="AP966" s="4" t="str">
        <f ca="1"/>
        <v/>
      </c>
      <c r="AQ966" s="4" t="str">
        <f t="shared" ca="1" si="82"/>
        <v/>
      </c>
      <c r="AT966" s="4" t="str">
        <f>IFERROR(VLOOKUP(AR966,$A:$C,4,0),"")</f>
        <v/>
      </c>
      <c r="AU966" s="8" t="str" cm="1">
        <f t="array" ref="AU966">IFERROR(INDEX($A$4:$N$1000,SMALL(IF((INDEX(MID($A$4:$N$1000,1,2),,11)="NN")*(INDEX($A$4:$N$1000,,13)&gt;=0)*(INDEX($A$4:$N$1000,,13)&lt;&gt;""),MATCH(ROW($A$4:$N$1000),ROW($A$4:$N$1000)),""),ROWS($A$4:A966)),COLUMNS($A$1:A963)),"")</f>
        <v/>
      </c>
      <c r="AV966" s="4" t="str">
        <f>IFERROR(VLOOKUP(AU966,$A:$N,13,0),"")</f>
        <v/>
      </c>
      <c r="AW966" s="4" t="str">
        <f ca="1"/>
        <v/>
      </c>
      <c r="AX966" s="4" t="str">
        <f ca="1"/>
        <v/>
      </c>
      <c r="AY966" s="4" t="str">
        <f ca="1">IFERROR(VLOOKUP(AW966,$A:$C,4,0),"")</f>
        <v/>
      </c>
    </row>
    <row r="967" spans="1:5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 s="20"/>
      <c r="Q967" s="4" t="str" cm="1">
        <f t="array" ref="Q967">IFERROR(INDEX($A$4:$N$1000,SMALL(IF((INDEX(MID($A$4:$N$1000,1,2),,11)&lt;&gt;"NN")*(INDEX($A$4:$N$1000,,13)&gt;=100)*(INDEX($A$4:$N$1000,,13)&lt;&gt;""),MATCH(ROW($A$4:$N$1000),ROW($A$4:$N$1000)),""),ROWS($A$4:A967)),COLUMNS($A$1:A964)),"")</f>
        <v/>
      </c>
      <c r="R967" s="4" t="str">
        <f>IFERROR(VLOOKUP(Q967,$A:$N,13,0),"")</f>
        <v/>
      </c>
      <c r="S967" s="4" t="str">
        <f ca="1"/>
        <v/>
      </c>
      <c r="T967" s="4" t="str">
        <f ca="1"/>
        <v/>
      </c>
      <c r="U967" s="4" t="str">
        <f t="shared" ca="1" si="79"/>
        <v/>
      </c>
      <c r="X967" s="4" t="str">
        <f>IFERROR(VLOOKUP(V967,$A:$C,4,0),"")</f>
        <v/>
      </c>
      <c r="AA967" s="4" t="str">
        <f t="shared" si="80"/>
        <v/>
      </c>
      <c r="AB967" s="8" t="str" cm="1">
        <f t="array" ref="AB967">IFERROR(INDEX($A$4:$N$1000,SMALL(IF((INDEX(MID($A$4:$N$1000,1,2),,11)&lt;&gt;"NN")*(INDEX($A$4:$N$1000,,13)&gt;=50)*(INDEX($A$4:$N$1000,,13)&lt;100)*(INDEX($A$4:$N$1000,,13)&lt;&gt;""),MATCH(ROW($A$4:$N$1000),ROW($A$4:$N$1000)),""),ROWS($A$4:A967)),COLUMNS($A$1:A964)),"")</f>
        <v/>
      </c>
      <c r="AC967" s="4" t="str">
        <f>IFERROR(VLOOKUP(AB967,$A:$N,13,0),"")</f>
        <v/>
      </c>
      <c r="AD967" s="4" t="str">
        <f ca="1"/>
        <v/>
      </c>
      <c r="AE967" s="4" t="str">
        <f ca="1"/>
        <v/>
      </c>
      <c r="AF967" s="4" t="str">
        <f t="shared" ca="1" si="81"/>
        <v/>
      </c>
      <c r="AI967" s="4" t="str">
        <f>IFERROR(VLOOKUP(AG967,$A:$C,4,0),"")</f>
        <v/>
      </c>
      <c r="AL967" s="4" t="str">
        <f>IFERROR(VLOOKUP(AJ967,$A:$C,4,0),"")</f>
        <v/>
      </c>
      <c r="AM967" s="8" t="str" cm="1">
        <f t="array" ref="AM967">IFERROR(INDEX($A$4:$N$1000,SMALL(IF((INDEX(MID($A$4:$N$1000,1,2),,11)&lt;&gt;"NN")*(INDEX($A$4:$N$1000,,13)&gt;=0)*(INDEX($A$4:$N$1000,,13)&lt;50)*(INDEX($A$4:$N$1000,,13)&lt;&gt;""),MATCH(ROW($A$4:$N$1000),ROW($A$4:$N$1000)),""),ROWS($A$4:A967)),COLUMNS($A$1:A964)),"")</f>
        <v/>
      </c>
      <c r="AN967" s="4" t="str">
        <f>IFERROR(VLOOKUP(AM967,$A:$N,13,0),"")</f>
        <v/>
      </c>
      <c r="AO967" s="4" t="str">
        <f ca="1"/>
        <v/>
      </c>
      <c r="AP967" s="4" t="str">
        <f ca="1"/>
        <v/>
      </c>
      <c r="AQ967" s="4" t="str">
        <f t="shared" ca="1" si="82"/>
        <v/>
      </c>
      <c r="AT967" s="4" t="str">
        <f>IFERROR(VLOOKUP(AR967,$A:$C,4,0),"")</f>
        <v/>
      </c>
      <c r="AU967" s="8" t="str" cm="1">
        <f t="array" ref="AU967">IFERROR(INDEX($A$4:$N$1000,SMALL(IF((INDEX(MID($A$4:$N$1000,1,2),,11)="NN")*(INDEX($A$4:$N$1000,,13)&gt;=0)*(INDEX($A$4:$N$1000,,13)&lt;&gt;""),MATCH(ROW($A$4:$N$1000),ROW($A$4:$N$1000)),""),ROWS($A$4:A967)),COLUMNS($A$1:A964)),"")</f>
        <v/>
      </c>
      <c r="AV967" s="4" t="str">
        <f>IFERROR(VLOOKUP(AU967,$A:$N,13,0),"")</f>
        <v/>
      </c>
      <c r="AW967" s="4" t="str">
        <f ca="1"/>
        <v/>
      </c>
      <c r="AX967" s="4" t="str">
        <f ca="1"/>
        <v/>
      </c>
      <c r="AY967" s="4" t="str">
        <f ca="1">IFERROR(VLOOKUP(AW967,$A:$C,4,0),"")</f>
        <v/>
      </c>
    </row>
    <row r="968" spans="1:5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 s="20"/>
      <c r="Q968" s="4" t="str" cm="1">
        <f t="array" ref="Q968">IFERROR(INDEX($A$4:$N$1000,SMALL(IF((INDEX(MID($A$4:$N$1000,1,2),,11)&lt;&gt;"NN")*(INDEX($A$4:$N$1000,,13)&gt;=100)*(INDEX($A$4:$N$1000,,13)&lt;&gt;""),MATCH(ROW($A$4:$N$1000),ROW($A$4:$N$1000)),""),ROWS($A$4:A968)),COLUMNS($A$1:A965)),"")</f>
        <v/>
      </c>
      <c r="R968" s="4" t="str">
        <f>IFERROR(VLOOKUP(Q968,$A:$N,13,0),"")</f>
        <v/>
      </c>
      <c r="S968" s="4" t="str">
        <f ca="1"/>
        <v/>
      </c>
      <c r="T968" s="4" t="str">
        <f ca="1"/>
        <v/>
      </c>
      <c r="U968" s="4" t="str">
        <f t="shared" ca="1" si="79"/>
        <v/>
      </c>
      <c r="X968" s="4" t="str">
        <f>IFERROR(VLOOKUP(V968,$A:$C,4,0),"")</f>
        <v/>
      </c>
      <c r="AA968" s="4" t="str">
        <f t="shared" si="80"/>
        <v/>
      </c>
      <c r="AB968" s="8" t="str" cm="1">
        <f t="array" ref="AB968">IFERROR(INDEX($A$4:$N$1000,SMALL(IF((INDEX(MID($A$4:$N$1000,1,2),,11)&lt;&gt;"NN")*(INDEX($A$4:$N$1000,,13)&gt;=50)*(INDEX($A$4:$N$1000,,13)&lt;100)*(INDEX($A$4:$N$1000,,13)&lt;&gt;""),MATCH(ROW($A$4:$N$1000),ROW($A$4:$N$1000)),""),ROWS($A$4:A968)),COLUMNS($A$1:A965)),"")</f>
        <v/>
      </c>
      <c r="AC968" s="4" t="str">
        <f>IFERROR(VLOOKUP(AB968,$A:$N,13,0),"")</f>
        <v/>
      </c>
      <c r="AD968" s="4" t="str">
        <f ca="1"/>
        <v/>
      </c>
      <c r="AE968" s="4" t="str">
        <f ca="1"/>
        <v/>
      </c>
      <c r="AF968" s="4" t="str">
        <f t="shared" ca="1" si="81"/>
        <v/>
      </c>
      <c r="AI968" s="4" t="str">
        <f>IFERROR(VLOOKUP(AG968,$A:$C,4,0),"")</f>
        <v/>
      </c>
      <c r="AL968" s="4" t="str">
        <f>IFERROR(VLOOKUP(AJ968,$A:$C,4,0),"")</f>
        <v/>
      </c>
      <c r="AM968" s="8" t="str" cm="1">
        <f t="array" ref="AM968">IFERROR(INDEX($A$4:$N$1000,SMALL(IF((INDEX(MID($A$4:$N$1000,1,2),,11)&lt;&gt;"NN")*(INDEX($A$4:$N$1000,,13)&gt;=0)*(INDEX($A$4:$N$1000,,13)&lt;50)*(INDEX($A$4:$N$1000,,13)&lt;&gt;""),MATCH(ROW($A$4:$N$1000),ROW($A$4:$N$1000)),""),ROWS($A$4:A968)),COLUMNS($A$1:A965)),"")</f>
        <v/>
      </c>
      <c r="AN968" s="4" t="str">
        <f>IFERROR(VLOOKUP(AM968,$A:$N,13,0),"")</f>
        <v/>
      </c>
      <c r="AO968" s="4" t="str">
        <f ca="1"/>
        <v/>
      </c>
      <c r="AP968" s="4" t="str">
        <f ca="1"/>
        <v/>
      </c>
      <c r="AQ968" s="4" t="str">
        <f t="shared" ca="1" si="82"/>
        <v/>
      </c>
      <c r="AT968" s="4" t="str">
        <f>IFERROR(VLOOKUP(AR968,$A:$C,4,0),"")</f>
        <v/>
      </c>
      <c r="AU968" s="8" t="str" cm="1">
        <f t="array" ref="AU968">IFERROR(INDEX($A$4:$N$1000,SMALL(IF((INDEX(MID($A$4:$N$1000,1,2),,11)="NN")*(INDEX($A$4:$N$1000,,13)&gt;=0)*(INDEX($A$4:$N$1000,,13)&lt;&gt;""),MATCH(ROW($A$4:$N$1000),ROW($A$4:$N$1000)),""),ROWS($A$4:A968)),COLUMNS($A$1:A965)),"")</f>
        <v/>
      </c>
      <c r="AV968" s="4" t="str">
        <f>IFERROR(VLOOKUP(AU968,$A:$N,13,0),"")</f>
        <v/>
      </c>
      <c r="AW968" s="4" t="str">
        <f ca="1"/>
        <v/>
      </c>
      <c r="AX968" s="4" t="str">
        <f ca="1"/>
        <v/>
      </c>
      <c r="AY968" s="4" t="str">
        <f ca="1">IFERROR(VLOOKUP(AW968,$A:$C,4,0),"")</f>
        <v/>
      </c>
    </row>
    <row r="969" spans="1:5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 s="20"/>
      <c r="Q969" s="4" t="str" cm="1">
        <f t="array" ref="Q969">IFERROR(INDEX($A$4:$N$1000,SMALL(IF((INDEX(MID($A$4:$N$1000,1,2),,11)&lt;&gt;"NN")*(INDEX($A$4:$N$1000,,13)&gt;=100)*(INDEX($A$4:$N$1000,,13)&lt;&gt;""),MATCH(ROW($A$4:$N$1000),ROW($A$4:$N$1000)),""),ROWS($A$4:A969)),COLUMNS($A$1:A966)),"")</f>
        <v/>
      </c>
      <c r="R969" s="4" t="str">
        <f>IFERROR(VLOOKUP(Q969,$A:$N,13,0),"")</f>
        <v/>
      </c>
      <c r="S969" s="4" t="str">
        <f ca="1"/>
        <v/>
      </c>
      <c r="T969" s="4" t="str">
        <f ca="1"/>
        <v/>
      </c>
      <c r="U969" s="4" t="str">
        <f t="shared" ca="1" si="79"/>
        <v/>
      </c>
      <c r="X969" s="4" t="str">
        <f>IFERROR(VLOOKUP(V969,$A:$C,4,0),"")</f>
        <v/>
      </c>
      <c r="AA969" s="4" t="str">
        <f t="shared" si="80"/>
        <v/>
      </c>
      <c r="AB969" s="8" t="str" cm="1">
        <f t="array" ref="AB969">IFERROR(INDEX($A$4:$N$1000,SMALL(IF((INDEX(MID($A$4:$N$1000,1,2),,11)&lt;&gt;"NN")*(INDEX($A$4:$N$1000,,13)&gt;=50)*(INDEX($A$4:$N$1000,,13)&lt;100)*(INDEX($A$4:$N$1000,,13)&lt;&gt;""),MATCH(ROW($A$4:$N$1000),ROW($A$4:$N$1000)),""),ROWS($A$4:A969)),COLUMNS($A$1:A966)),"")</f>
        <v/>
      </c>
      <c r="AC969" s="4" t="str">
        <f>IFERROR(VLOOKUP(AB969,$A:$N,13,0),"")</f>
        <v/>
      </c>
      <c r="AD969" s="4" t="str">
        <f ca="1"/>
        <v/>
      </c>
      <c r="AE969" s="4" t="str">
        <f ca="1"/>
        <v/>
      </c>
      <c r="AF969" s="4" t="str">
        <f t="shared" ca="1" si="81"/>
        <v/>
      </c>
      <c r="AI969" s="4" t="str">
        <f>IFERROR(VLOOKUP(AG969,$A:$C,4,0),"")</f>
        <v/>
      </c>
      <c r="AL969" s="4" t="str">
        <f>IFERROR(VLOOKUP(AJ969,$A:$C,4,0),"")</f>
        <v/>
      </c>
      <c r="AM969" s="8" t="str" cm="1">
        <f t="array" ref="AM969">IFERROR(INDEX($A$4:$N$1000,SMALL(IF((INDEX(MID($A$4:$N$1000,1,2),,11)&lt;&gt;"NN")*(INDEX($A$4:$N$1000,,13)&gt;=0)*(INDEX($A$4:$N$1000,,13)&lt;50)*(INDEX($A$4:$N$1000,,13)&lt;&gt;""),MATCH(ROW($A$4:$N$1000),ROW($A$4:$N$1000)),""),ROWS($A$4:A969)),COLUMNS($A$1:A966)),"")</f>
        <v/>
      </c>
      <c r="AN969" s="4" t="str">
        <f>IFERROR(VLOOKUP(AM969,$A:$N,13,0),"")</f>
        <v/>
      </c>
      <c r="AO969" s="4" t="str">
        <f ca="1"/>
        <v/>
      </c>
      <c r="AP969" s="4" t="str">
        <f ca="1"/>
        <v/>
      </c>
      <c r="AQ969" s="4" t="str">
        <f t="shared" ca="1" si="82"/>
        <v/>
      </c>
      <c r="AT969" s="4" t="str">
        <f>IFERROR(VLOOKUP(AR969,$A:$C,4,0),"")</f>
        <v/>
      </c>
      <c r="AU969" s="8" t="str" cm="1">
        <f t="array" ref="AU969">IFERROR(INDEX($A$4:$N$1000,SMALL(IF((INDEX(MID($A$4:$N$1000,1,2),,11)="NN")*(INDEX($A$4:$N$1000,,13)&gt;=0)*(INDEX($A$4:$N$1000,,13)&lt;&gt;""),MATCH(ROW($A$4:$N$1000),ROW($A$4:$N$1000)),""),ROWS($A$4:A969)),COLUMNS($A$1:A966)),"")</f>
        <v/>
      </c>
      <c r="AV969" s="4" t="str">
        <f>IFERROR(VLOOKUP(AU969,$A:$N,13,0),"")</f>
        <v/>
      </c>
      <c r="AW969" s="4" t="str">
        <f ca="1"/>
        <v/>
      </c>
      <c r="AX969" s="4" t="str">
        <f ca="1"/>
        <v/>
      </c>
      <c r="AY969" s="4" t="str">
        <f ca="1">IFERROR(VLOOKUP(AW969,$A:$C,4,0),"")</f>
        <v/>
      </c>
    </row>
    <row r="970" spans="1:5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 s="20"/>
      <c r="Q970" s="4" t="str" cm="1">
        <f t="array" ref="Q970">IFERROR(INDEX($A$4:$N$1000,SMALL(IF((INDEX(MID($A$4:$N$1000,1,2),,11)&lt;&gt;"NN")*(INDEX($A$4:$N$1000,,13)&gt;=100)*(INDEX($A$4:$N$1000,,13)&lt;&gt;""),MATCH(ROW($A$4:$N$1000),ROW($A$4:$N$1000)),""),ROWS($A$4:A970)),COLUMNS($A$1:A967)),"")</f>
        <v/>
      </c>
      <c r="R970" s="4" t="str">
        <f>IFERROR(VLOOKUP(Q970,$A:$N,13,0),"")</f>
        <v/>
      </c>
      <c r="S970" s="4" t="str">
        <f ca="1"/>
        <v/>
      </c>
      <c r="T970" s="4" t="str">
        <f ca="1"/>
        <v/>
      </c>
      <c r="U970" s="4" t="str">
        <f t="shared" ca="1" si="79"/>
        <v/>
      </c>
      <c r="X970" s="4" t="str">
        <f>IFERROR(VLOOKUP(V970,$A:$C,4,0),"")</f>
        <v/>
      </c>
      <c r="AA970" s="4" t="str">
        <f t="shared" si="80"/>
        <v/>
      </c>
      <c r="AB970" s="8" t="str" cm="1">
        <f t="array" ref="AB970">IFERROR(INDEX($A$4:$N$1000,SMALL(IF((INDEX(MID($A$4:$N$1000,1,2),,11)&lt;&gt;"NN")*(INDEX($A$4:$N$1000,,13)&gt;=50)*(INDEX($A$4:$N$1000,,13)&lt;100)*(INDEX($A$4:$N$1000,,13)&lt;&gt;""),MATCH(ROW($A$4:$N$1000),ROW($A$4:$N$1000)),""),ROWS($A$4:A970)),COLUMNS($A$1:A967)),"")</f>
        <v/>
      </c>
      <c r="AC970" s="4" t="str">
        <f>IFERROR(VLOOKUP(AB970,$A:$N,13,0),"")</f>
        <v/>
      </c>
      <c r="AD970" s="4" t="str">
        <f ca="1"/>
        <v/>
      </c>
      <c r="AE970" s="4" t="str">
        <f ca="1"/>
        <v/>
      </c>
      <c r="AF970" s="4" t="str">
        <f t="shared" ca="1" si="81"/>
        <v/>
      </c>
      <c r="AI970" s="4" t="str">
        <f>IFERROR(VLOOKUP(AG970,$A:$C,4,0),"")</f>
        <v/>
      </c>
      <c r="AL970" s="4" t="str">
        <f>IFERROR(VLOOKUP(AJ970,$A:$C,4,0),"")</f>
        <v/>
      </c>
      <c r="AM970" s="8" t="str" cm="1">
        <f t="array" ref="AM970">IFERROR(INDEX($A$4:$N$1000,SMALL(IF((INDEX(MID($A$4:$N$1000,1,2),,11)&lt;&gt;"NN")*(INDEX($A$4:$N$1000,,13)&gt;=0)*(INDEX($A$4:$N$1000,,13)&lt;50)*(INDEX($A$4:$N$1000,,13)&lt;&gt;""),MATCH(ROW($A$4:$N$1000),ROW($A$4:$N$1000)),""),ROWS($A$4:A970)),COLUMNS($A$1:A967)),"")</f>
        <v/>
      </c>
      <c r="AN970" s="4" t="str">
        <f>IFERROR(VLOOKUP(AM970,$A:$N,13,0),"")</f>
        <v/>
      </c>
      <c r="AO970" s="4" t="str">
        <f ca="1"/>
        <v/>
      </c>
      <c r="AP970" s="4" t="str">
        <f ca="1"/>
        <v/>
      </c>
      <c r="AQ970" s="4" t="str">
        <f t="shared" ca="1" si="82"/>
        <v/>
      </c>
      <c r="AT970" s="4" t="str">
        <f>IFERROR(VLOOKUP(AR970,$A:$C,4,0),"")</f>
        <v/>
      </c>
      <c r="AU970" s="8" t="str" cm="1">
        <f t="array" ref="AU970">IFERROR(INDEX($A$4:$N$1000,SMALL(IF((INDEX(MID($A$4:$N$1000,1,2),,11)="NN")*(INDEX($A$4:$N$1000,,13)&gt;=0)*(INDEX($A$4:$N$1000,,13)&lt;&gt;""),MATCH(ROW($A$4:$N$1000),ROW($A$4:$N$1000)),""),ROWS($A$4:A970)),COLUMNS($A$1:A967)),"")</f>
        <v/>
      </c>
      <c r="AV970" s="4" t="str">
        <f>IFERROR(VLOOKUP(AU970,$A:$N,13,0),"")</f>
        <v/>
      </c>
      <c r="AW970" s="4" t="str">
        <f ca="1"/>
        <v/>
      </c>
      <c r="AX970" s="4" t="str">
        <f ca="1"/>
        <v/>
      </c>
      <c r="AY970" s="4" t="str">
        <f ca="1">IFERROR(VLOOKUP(AW970,$A:$C,4,0),"")</f>
        <v/>
      </c>
    </row>
    <row r="971" spans="1:5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 s="20"/>
      <c r="Q971" s="4" t="str" cm="1">
        <f t="array" ref="Q971">IFERROR(INDEX($A$4:$N$1000,SMALL(IF((INDEX(MID($A$4:$N$1000,1,2),,11)&lt;&gt;"NN")*(INDEX($A$4:$N$1000,,13)&gt;=100)*(INDEX($A$4:$N$1000,,13)&lt;&gt;""),MATCH(ROW($A$4:$N$1000),ROW($A$4:$N$1000)),""),ROWS($A$4:A971)),COLUMNS($A$1:A968)),"")</f>
        <v/>
      </c>
      <c r="R971" s="4" t="str">
        <f>IFERROR(VLOOKUP(Q971,$A:$N,13,0),"")</f>
        <v/>
      </c>
      <c r="S971" s="4" t="str">
        <f ca="1"/>
        <v/>
      </c>
      <c r="T971" s="4" t="str">
        <f ca="1"/>
        <v/>
      </c>
      <c r="U971" s="4" t="str">
        <f t="shared" ca="1" si="79"/>
        <v/>
      </c>
      <c r="X971" s="4" t="str">
        <f>IFERROR(VLOOKUP(V971,$A:$C,4,0),"")</f>
        <v/>
      </c>
      <c r="AA971" s="4" t="str">
        <f t="shared" si="80"/>
        <v/>
      </c>
      <c r="AB971" s="8" t="str" cm="1">
        <f t="array" ref="AB971">IFERROR(INDEX($A$4:$N$1000,SMALL(IF((INDEX(MID($A$4:$N$1000,1,2),,11)&lt;&gt;"NN")*(INDEX($A$4:$N$1000,,13)&gt;=50)*(INDEX($A$4:$N$1000,,13)&lt;100)*(INDEX($A$4:$N$1000,,13)&lt;&gt;""),MATCH(ROW($A$4:$N$1000),ROW($A$4:$N$1000)),""),ROWS($A$4:A971)),COLUMNS($A$1:A968)),"")</f>
        <v/>
      </c>
      <c r="AC971" s="4" t="str">
        <f>IFERROR(VLOOKUP(AB971,$A:$N,13,0),"")</f>
        <v/>
      </c>
      <c r="AD971" s="4" t="str">
        <f ca="1"/>
        <v/>
      </c>
      <c r="AE971" s="4" t="str">
        <f ca="1"/>
        <v/>
      </c>
      <c r="AF971" s="4" t="str">
        <f t="shared" ca="1" si="81"/>
        <v/>
      </c>
      <c r="AI971" s="4" t="str">
        <f>IFERROR(VLOOKUP(AG971,$A:$C,4,0),"")</f>
        <v/>
      </c>
      <c r="AL971" s="4" t="str">
        <f>IFERROR(VLOOKUP(AJ971,$A:$C,4,0),"")</f>
        <v/>
      </c>
      <c r="AM971" s="8" t="str" cm="1">
        <f t="array" ref="AM971">IFERROR(INDEX($A$4:$N$1000,SMALL(IF((INDEX(MID($A$4:$N$1000,1,2),,11)&lt;&gt;"NN")*(INDEX($A$4:$N$1000,,13)&gt;=0)*(INDEX($A$4:$N$1000,,13)&lt;50)*(INDEX($A$4:$N$1000,,13)&lt;&gt;""),MATCH(ROW($A$4:$N$1000),ROW($A$4:$N$1000)),""),ROWS($A$4:A971)),COLUMNS($A$1:A968)),"")</f>
        <v/>
      </c>
      <c r="AN971" s="4" t="str">
        <f>IFERROR(VLOOKUP(AM971,$A:$N,13,0),"")</f>
        <v/>
      </c>
      <c r="AO971" s="4" t="str">
        <f ca="1"/>
        <v/>
      </c>
      <c r="AP971" s="4" t="str">
        <f ca="1"/>
        <v/>
      </c>
      <c r="AQ971" s="4" t="str">
        <f t="shared" ca="1" si="82"/>
        <v/>
      </c>
      <c r="AT971" s="4" t="str">
        <f>IFERROR(VLOOKUP(AR971,$A:$C,4,0),"")</f>
        <v/>
      </c>
      <c r="AU971" s="8" t="str" cm="1">
        <f t="array" ref="AU971">IFERROR(INDEX($A$4:$N$1000,SMALL(IF((INDEX(MID($A$4:$N$1000,1,2),,11)="NN")*(INDEX($A$4:$N$1000,,13)&gt;=0)*(INDEX($A$4:$N$1000,,13)&lt;&gt;""),MATCH(ROW($A$4:$N$1000),ROW($A$4:$N$1000)),""),ROWS($A$4:A971)),COLUMNS($A$1:A968)),"")</f>
        <v/>
      </c>
      <c r="AV971" s="4" t="str">
        <f>IFERROR(VLOOKUP(AU971,$A:$N,13,0),"")</f>
        <v/>
      </c>
      <c r="AW971" s="4" t="str">
        <f ca="1"/>
        <v/>
      </c>
      <c r="AX971" s="4" t="str">
        <f ca="1"/>
        <v/>
      </c>
      <c r="AY971" s="4" t="str">
        <f ca="1">IFERROR(VLOOKUP(AW971,$A:$C,4,0),"")</f>
        <v/>
      </c>
    </row>
    <row r="972" spans="1:5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 s="20"/>
      <c r="Q972" s="4" t="str" cm="1">
        <f t="array" ref="Q972">IFERROR(INDEX($A$4:$N$1000,SMALL(IF((INDEX(MID($A$4:$N$1000,1,2),,11)&lt;&gt;"NN")*(INDEX($A$4:$N$1000,,13)&gt;=100)*(INDEX($A$4:$N$1000,,13)&lt;&gt;""),MATCH(ROW($A$4:$N$1000),ROW($A$4:$N$1000)),""),ROWS($A$4:A972)),COLUMNS($A$1:A969)),"")</f>
        <v/>
      </c>
      <c r="R972" s="4" t="str">
        <f>IFERROR(VLOOKUP(Q972,$A:$N,13,0),"")</f>
        <v/>
      </c>
      <c r="S972" s="4" t="str">
        <f ca="1"/>
        <v/>
      </c>
      <c r="T972" s="4" t="str">
        <f ca="1"/>
        <v/>
      </c>
      <c r="U972" s="4" t="str">
        <f t="shared" ca="1" si="79"/>
        <v/>
      </c>
      <c r="X972" s="4" t="str">
        <f>IFERROR(VLOOKUP(V972,$A:$C,4,0),"")</f>
        <v/>
      </c>
      <c r="AA972" s="4" t="str">
        <f t="shared" si="80"/>
        <v/>
      </c>
      <c r="AB972" s="8" t="str" cm="1">
        <f t="array" ref="AB972">IFERROR(INDEX($A$4:$N$1000,SMALL(IF((INDEX(MID($A$4:$N$1000,1,2),,11)&lt;&gt;"NN")*(INDEX($A$4:$N$1000,,13)&gt;=50)*(INDEX($A$4:$N$1000,,13)&lt;100)*(INDEX($A$4:$N$1000,,13)&lt;&gt;""),MATCH(ROW($A$4:$N$1000),ROW($A$4:$N$1000)),""),ROWS($A$4:A972)),COLUMNS($A$1:A969)),"")</f>
        <v/>
      </c>
      <c r="AC972" s="4" t="str">
        <f>IFERROR(VLOOKUP(AB972,$A:$N,13,0),"")</f>
        <v/>
      </c>
      <c r="AD972" s="4" t="str">
        <f ca="1"/>
        <v/>
      </c>
      <c r="AE972" s="4" t="str">
        <f ca="1"/>
        <v/>
      </c>
      <c r="AF972" s="4" t="str">
        <f t="shared" ca="1" si="81"/>
        <v/>
      </c>
      <c r="AI972" s="4" t="str">
        <f>IFERROR(VLOOKUP(AG972,$A:$C,4,0),"")</f>
        <v/>
      </c>
      <c r="AL972" s="4" t="str">
        <f>IFERROR(VLOOKUP(AJ972,$A:$C,4,0),"")</f>
        <v/>
      </c>
      <c r="AM972" s="8" t="str" cm="1">
        <f t="array" ref="AM972">IFERROR(INDEX($A$4:$N$1000,SMALL(IF((INDEX(MID($A$4:$N$1000,1,2),,11)&lt;&gt;"NN")*(INDEX($A$4:$N$1000,,13)&gt;=0)*(INDEX($A$4:$N$1000,,13)&lt;50)*(INDEX($A$4:$N$1000,,13)&lt;&gt;""),MATCH(ROW($A$4:$N$1000),ROW($A$4:$N$1000)),""),ROWS($A$4:A972)),COLUMNS($A$1:A969)),"")</f>
        <v/>
      </c>
      <c r="AN972" s="4" t="str">
        <f>IFERROR(VLOOKUP(AM972,$A:$N,13,0),"")</f>
        <v/>
      </c>
      <c r="AO972" s="4" t="str">
        <f ca="1"/>
        <v/>
      </c>
      <c r="AP972" s="4" t="str">
        <f ca="1"/>
        <v/>
      </c>
      <c r="AQ972" s="4" t="str">
        <f t="shared" ca="1" si="82"/>
        <v/>
      </c>
      <c r="AT972" s="4" t="str">
        <f>IFERROR(VLOOKUP(AR972,$A:$C,4,0),"")</f>
        <v/>
      </c>
      <c r="AU972" s="8" t="str" cm="1">
        <f t="array" ref="AU972">IFERROR(INDEX($A$4:$N$1000,SMALL(IF((INDEX(MID($A$4:$N$1000,1,2),,11)="NN")*(INDEX($A$4:$N$1000,,13)&gt;=0)*(INDEX($A$4:$N$1000,,13)&lt;&gt;""),MATCH(ROW($A$4:$N$1000),ROW($A$4:$N$1000)),""),ROWS($A$4:A972)),COLUMNS($A$1:A969)),"")</f>
        <v/>
      </c>
      <c r="AV972" s="4" t="str">
        <f>IFERROR(VLOOKUP(AU972,$A:$N,13,0),"")</f>
        <v/>
      </c>
      <c r="AW972" s="4" t="str">
        <f ca="1"/>
        <v/>
      </c>
      <c r="AX972" s="4" t="str">
        <f ca="1"/>
        <v/>
      </c>
      <c r="AY972" s="4" t="str">
        <f ca="1">IFERROR(VLOOKUP(AW972,$A:$C,4,0),"")</f>
        <v/>
      </c>
    </row>
    <row r="973" spans="1:5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 s="20"/>
      <c r="Q973" s="4" t="str" cm="1">
        <f t="array" ref="Q973">IFERROR(INDEX($A$4:$N$1000,SMALL(IF((INDEX(MID($A$4:$N$1000,1,2),,11)&lt;&gt;"NN")*(INDEX($A$4:$N$1000,,13)&gt;=100)*(INDEX($A$4:$N$1000,,13)&lt;&gt;""),MATCH(ROW($A$4:$N$1000),ROW($A$4:$N$1000)),""),ROWS($A$4:A973)),COLUMNS($A$1:A970)),"")</f>
        <v/>
      </c>
      <c r="R973" s="4" t="str">
        <f>IFERROR(VLOOKUP(Q973,$A:$N,13,0),"")</f>
        <v/>
      </c>
      <c r="S973" s="4" t="str">
        <f ca="1"/>
        <v/>
      </c>
      <c r="T973" s="4" t="str">
        <f ca="1"/>
        <v/>
      </c>
      <c r="U973" s="4" t="str">
        <f t="shared" ca="1" si="79"/>
        <v/>
      </c>
      <c r="X973" s="4" t="str">
        <f>IFERROR(VLOOKUP(V973,$A:$C,4,0),"")</f>
        <v/>
      </c>
      <c r="AA973" s="4" t="str">
        <f t="shared" si="80"/>
        <v/>
      </c>
      <c r="AB973" s="8" t="str" cm="1">
        <f t="array" ref="AB973">IFERROR(INDEX($A$4:$N$1000,SMALL(IF((INDEX(MID($A$4:$N$1000,1,2),,11)&lt;&gt;"NN")*(INDEX($A$4:$N$1000,,13)&gt;=50)*(INDEX($A$4:$N$1000,,13)&lt;100)*(INDEX($A$4:$N$1000,,13)&lt;&gt;""),MATCH(ROW($A$4:$N$1000),ROW($A$4:$N$1000)),""),ROWS($A$4:A973)),COLUMNS($A$1:A970)),"")</f>
        <v/>
      </c>
      <c r="AC973" s="4" t="str">
        <f>IFERROR(VLOOKUP(AB973,$A:$N,13,0),"")</f>
        <v/>
      </c>
      <c r="AD973" s="4" t="str">
        <f ca="1"/>
        <v/>
      </c>
      <c r="AE973" s="4" t="str">
        <f ca="1"/>
        <v/>
      </c>
      <c r="AF973" s="4" t="str">
        <f t="shared" ca="1" si="81"/>
        <v/>
      </c>
      <c r="AI973" s="4" t="str">
        <f>IFERROR(VLOOKUP(AG973,$A:$C,4,0),"")</f>
        <v/>
      </c>
      <c r="AL973" s="4" t="str">
        <f>IFERROR(VLOOKUP(AJ973,$A:$C,4,0),"")</f>
        <v/>
      </c>
      <c r="AM973" s="8" t="str" cm="1">
        <f t="array" ref="AM973">IFERROR(INDEX($A$4:$N$1000,SMALL(IF((INDEX(MID($A$4:$N$1000,1,2),,11)&lt;&gt;"NN")*(INDEX($A$4:$N$1000,,13)&gt;=0)*(INDEX($A$4:$N$1000,,13)&lt;50)*(INDEX($A$4:$N$1000,,13)&lt;&gt;""),MATCH(ROW($A$4:$N$1000),ROW($A$4:$N$1000)),""),ROWS($A$4:A973)),COLUMNS($A$1:A970)),"")</f>
        <v/>
      </c>
      <c r="AN973" s="4" t="str">
        <f>IFERROR(VLOOKUP(AM973,$A:$N,13,0),"")</f>
        <v/>
      </c>
      <c r="AO973" s="4" t="str">
        <f ca="1"/>
        <v/>
      </c>
      <c r="AP973" s="4" t="str">
        <f ca="1"/>
        <v/>
      </c>
      <c r="AQ973" s="4" t="str">
        <f t="shared" ca="1" si="82"/>
        <v/>
      </c>
      <c r="AT973" s="4" t="str">
        <f>IFERROR(VLOOKUP(AR973,$A:$C,4,0),"")</f>
        <v/>
      </c>
      <c r="AU973" s="8" t="str" cm="1">
        <f t="array" ref="AU973">IFERROR(INDEX($A$4:$N$1000,SMALL(IF((INDEX(MID($A$4:$N$1000,1,2),,11)="NN")*(INDEX($A$4:$N$1000,,13)&gt;=0)*(INDEX($A$4:$N$1000,,13)&lt;&gt;""),MATCH(ROW($A$4:$N$1000),ROW($A$4:$N$1000)),""),ROWS($A$4:A973)),COLUMNS($A$1:A970)),"")</f>
        <v/>
      </c>
      <c r="AV973" s="4" t="str">
        <f>IFERROR(VLOOKUP(AU973,$A:$N,13,0),"")</f>
        <v/>
      </c>
      <c r="AW973" s="4" t="str">
        <f ca="1"/>
        <v/>
      </c>
      <c r="AX973" s="4" t="str">
        <f ca="1"/>
        <v/>
      </c>
      <c r="AY973" s="4" t="str">
        <f ca="1">IFERROR(VLOOKUP(AW973,$A:$C,4,0),"")</f>
        <v/>
      </c>
    </row>
    <row r="974" spans="1:5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 s="20"/>
      <c r="Q974" s="4" t="str" cm="1">
        <f t="array" ref="Q974">IFERROR(INDEX($A$4:$N$1000,SMALL(IF((INDEX(MID($A$4:$N$1000,1,2),,11)&lt;&gt;"NN")*(INDEX($A$4:$N$1000,,13)&gt;=100)*(INDEX($A$4:$N$1000,,13)&lt;&gt;""),MATCH(ROW($A$4:$N$1000),ROW($A$4:$N$1000)),""),ROWS($A$4:A974)),COLUMNS($A$1:A971)),"")</f>
        <v/>
      </c>
      <c r="R974" s="4" t="str">
        <f>IFERROR(VLOOKUP(Q974,$A:$N,13,0),"")</f>
        <v/>
      </c>
      <c r="S974" s="4" t="str">
        <f ca="1"/>
        <v/>
      </c>
      <c r="T974" s="4" t="str">
        <f ca="1"/>
        <v/>
      </c>
      <c r="U974" s="4" t="str">
        <f t="shared" ca="1" si="79"/>
        <v/>
      </c>
      <c r="X974" s="4" t="str">
        <f>IFERROR(VLOOKUP(V974,$A:$C,4,0),"")</f>
        <v/>
      </c>
      <c r="AA974" s="4" t="str">
        <f t="shared" si="80"/>
        <v/>
      </c>
      <c r="AB974" s="8" t="str" cm="1">
        <f t="array" ref="AB974">IFERROR(INDEX($A$4:$N$1000,SMALL(IF((INDEX(MID($A$4:$N$1000,1,2),,11)&lt;&gt;"NN")*(INDEX($A$4:$N$1000,,13)&gt;=50)*(INDEX($A$4:$N$1000,,13)&lt;100)*(INDEX($A$4:$N$1000,,13)&lt;&gt;""),MATCH(ROW($A$4:$N$1000),ROW($A$4:$N$1000)),""),ROWS($A$4:A974)),COLUMNS($A$1:A971)),"")</f>
        <v/>
      </c>
      <c r="AC974" s="4" t="str">
        <f>IFERROR(VLOOKUP(AB974,$A:$N,13,0),"")</f>
        <v/>
      </c>
      <c r="AD974" s="4" t="str">
        <f ca="1"/>
        <v/>
      </c>
      <c r="AE974" s="4" t="str">
        <f ca="1"/>
        <v/>
      </c>
      <c r="AF974" s="4" t="str">
        <f t="shared" ca="1" si="81"/>
        <v/>
      </c>
      <c r="AI974" s="4" t="str">
        <f>IFERROR(VLOOKUP(AG974,$A:$C,4,0),"")</f>
        <v/>
      </c>
      <c r="AL974" s="4" t="str">
        <f>IFERROR(VLOOKUP(AJ974,$A:$C,4,0),"")</f>
        <v/>
      </c>
      <c r="AM974" s="8" t="str" cm="1">
        <f t="array" ref="AM974">IFERROR(INDEX($A$4:$N$1000,SMALL(IF((INDEX(MID($A$4:$N$1000,1,2),,11)&lt;&gt;"NN")*(INDEX($A$4:$N$1000,,13)&gt;=0)*(INDEX($A$4:$N$1000,,13)&lt;50)*(INDEX($A$4:$N$1000,,13)&lt;&gt;""),MATCH(ROW($A$4:$N$1000),ROW($A$4:$N$1000)),""),ROWS($A$4:A974)),COLUMNS($A$1:A971)),"")</f>
        <v/>
      </c>
      <c r="AN974" s="4" t="str">
        <f>IFERROR(VLOOKUP(AM974,$A:$N,13,0),"")</f>
        <v/>
      </c>
      <c r="AO974" s="4" t="str">
        <f ca="1"/>
        <v/>
      </c>
      <c r="AP974" s="4" t="str">
        <f ca="1"/>
        <v/>
      </c>
      <c r="AQ974" s="4" t="str">
        <f t="shared" ca="1" si="82"/>
        <v/>
      </c>
      <c r="AT974" s="4" t="str">
        <f>IFERROR(VLOOKUP(AR974,$A:$C,4,0),"")</f>
        <v/>
      </c>
      <c r="AU974" s="8" t="str" cm="1">
        <f t="array" ref="AU974">IFERROR(INDEX($A$4:$N$1000,SMALL(IF((INDEX(MID($A$4:$N$1000,1,2),,11)="NN")*(INDEX($A$4:$N$1000,,13)&gt;=0)*(INDEX($A$4:$N$1000,,13)&lt;&gt;""),MATCH(ROW($A$4:$N$1000),ROW($A$4:$N$1000)),""),ROWS($A$4:A974)),COLUMNS($A$1:A971)),"")</f>
        <v/>
      </c>
      <c r="AV974" s="4" t="str">
        <f>IFERROR(VLOOKUP(AU974,$A:$N,13,0),"")</f>
        <v/>
      </c>
      <c r="AW974" s="4" t="str">
        <f ca="1"/>
        <v/>
      </c>
      <c r="AX974" s="4" t="str">
        <f ca="1"/>
        <v/>
      </c>
      <c r="AY974" s="4" t="str">
        <f ca="1">IFERROR(VLOOKUP(AW974,$A:$C,4,0),"")</f>
        <v/>
      </c>
    </row>
    <row r="975" spans="1:5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 s="20"/>
      <c r="Q975" s="4" t="str" cm="1">
        <f t="array" ref="Q975">IFERROR(INDEX($A$4:$N$1000,SMALL(IF((INDEX(MID($A$4:$N$1000,1,2),,11)&lt;&gt;"NN")*(INDEX($A$4:$N$1000,,13)&gt;=100)*(INDEX($A$4:$N$1000,,13)&lt;&gt;""),MATCH(ROW($A$4:$N$1000),ROW($A$4:$N$1000)),""),ROWS($A$4:A975)),COLUMNS($A$1:A972)),"")</f>
        <v/>
      </c>
      <c r="R975" s="4" t="str">
        <f>IFERROR(VLOOKUP(Q975,$A:$N,13,0),"")</f>
        <v/>
      </c>
      <c r="S975" s="4" t="str">
        <f ca="1"/>
        <v/>
      </c>
      <c r="T975" s="4" t="str">
        <f ca="1"/>
        <v/>
      </c>
      <c r="U975" s="4" t="str">
        <f t="shared" ca="1" si="79"/>
        <v/>
      </c>
      <c r="X975" s="4" t="str">
        <f>IFERROR(VLOOKUP(V975,$A:$C,4,0),"")</f>
        <v/>
      </c>
      <c r="AA975" s="4" t="str">
        <f t="shared" si="80"/>
        <v/>
      </c>
      <c r="AB975" s="8" t="str" cm="1">
        <f t="array" ref="AB975">IFERROR(INDEX($A$4:$N$1000,SMALL(IF((INDEX(MID($A$4:$N$1000,1,2),,11)&lt;&gt;"NN")*(INDEX($A$4:$N$1000,,13)&gt;=50)*(INDEX($A$4:$N$1000,,13)&lt;100)*(INDEX($A$4:$N$1000,,13)&lt;&gt;""),MATCH(ROW($A$4:$N$1000),ROW($A$4:$N$1000)),""),ROWS($A$4:A975)),COLUMNS($A$1:A972)),"")</f>
        <v/>
      </c>
      <c r="AC975" s="4" t="str">
        <f>IFERROR(VLOOKUP(AB975,$A:$N,13,0),"")</f>
        <v/>
      </c>
      <c r="AD975" s="4" t="str">
        <f ca="1"/>
        <v/>
      </c>
      <c r="AE975" s="4" t="str">
        <f ca="1"/>
        <v/>
      </c>
      <c r="AF975" s="4" t="str">
        <f t="shared" ca="1" si="81"/>
        <v/>
      </c>
      <c r="AI975" s="4" t="str">
        <f>IFERROR(VLOOKUP(AG975,$A:$C,4,0),"")</f>
        <v/>
      </c>
      <c r="AL975" s="4" t="str">
        <f>IFERROR(VLOOKUP(AJ975,$A:$C,4,0),"")</f>
        <v/>
      </c>
      <c r="AM975" s="8" t="str" cm="1">
        <f t="array" ref="AM975">IFERROR(INDEX($A$4:$N$1000,SMALL(IF((INDEX(MID($A$4:$N$1000,1,2),,11)&lt;&gt;"NN")*(INDEX($A$4:$N$1000,,13)&gt;=0)*(INDEX($A$4:$N$1000,,13)&lt;50)*(INDEX($A$4:$N$1000,,13)&lt;&gt;""),MATCH(ROW($A$4:$N$1000),ROW($A$4:$N$1000)),""),ROWS($A$4:A975)),COLUMNS($A$1:A972)),"")</f>
        <v/>
      </c>
      <c r="AN975" s="4" t="str">
        <f>IFERROR(VLOOKUP(AM975,$A:$N,13,0),"")</f>
        <v/>
      </c>
      <c r="AO975" s="4" t="str">
        <f ca="1"/>
        <v/>
      </c>
      <c r="AP975" s="4" t="str">
        <f ca="1"/>
        <v/>
      </c>
      <c r="AQ975" s="4" t="str">
        <f t="shared" ca="1" si="82"/>
        <v/>
      </c>
      <c r="AT975" s="4" t="str">
        <f>IFERROR(VLOOKUP(AR975,$A:$C,4,0),"")</f>
        <v/>
      </c>
      <c r="AU975" s="8" t="str" cm="1">
        <f t="array" ref="AU975">IFERROR(INDEX($A$4:$N$1000,SMALL(IF((INDEX(MID($A$4:$N$1000,1,2),,11)="NN")*(INDEX($A$4:$N$1000,,13)&gt;=0)*(INDEX($A$4:$N$1000,,13)&lt;&gt;""),MATCH(ROW($A$4:$N$1000),ROW($A$4:$N$1000)),""),ROWS($A$4:A975)),COLUMNS($A$1:A972)),"")</f>
        <v/>
      </c>
      <c r="AV975" s="4" t="str">
        <f>IFERROR(VLOOKUP(AU975,$A:$N,13,0),"")</f>
        <v/>
      </c>
      <c r="AW975" s="4" t="str">
        <f ca="1"/>
        <v/>
      </c>
      <c r="AX975" s="4" t="str">
        <f ca="1"/>
        <v/>
      </c>
      <c r="AY975" s="4" t="str">
        <f ca="1">IFERROR(VLOOKUP(AW975,$A:$C,4,0),"")</f>
        <v/>
      </c>
    </row>
    <row r="976" spans="1:5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 s="20"/>
      <c r="Q976" s="4" t="str" cm="1">
        <f t="array" ref="Q976">IFERROR(INDEX($A$4:$N$1000,SMALL(IF((INDEX(MID($A$4:$N$1000,1,2),,11)&lt;&gt;"NN")*(INDEX($A$4:$N$1000,,13)&gt;=100)*(INDEX($A$4:$N$1000,,13)&lt;&gt;""),MATCH(ROW($A$4:$N$1000),ROW($A$4:$N$1000)),""),ROWS($A$4:A976)),COLUMNS($A$1:A973)),"")</f>
        <v/>
      </c>
      <c r="R976" s="4" t="str">
        <f>IFERROR(VLOOKUP(Q976,$A:$N,13,0),"")</f>
        <v/>
      </c>
      <c r="S976" s="4" t="str">
        <f ca="1"/>
        <v/>
      </c>
      <c r="T976" s="4" t="str">
        <f ca="1"/>
        <v/>
      </c>
      <c r="U976" s="4" t="str">
        <f t="shared" ca="1" si="79"/>
        <v/>
      </c>
      <c r="X976" s="4" t="str">
        <f>IFERROR(VLOOKUP(V976,$A:$C,4,0),"")</f>
        <v/>
      </c>
      <c r="AA976" s="4" t="str">
        <f t="shared" si="80"/>
        <v/>
      </c>
      <c r="AB976" s="8" t="str" cm="1">
        <f t="array" ref="AB976">IFERROR(INDEX($A$4:$N$1000,SMALL(IF((INDEX(MID($A$4:$N$1000,1,2),,11)&lt;&gt;"NN")*(INDEX($A$4:$N$1000,,13)&gt;=50)*(INDEX($A$4:$N$1000,,13)&lt;100)*(INDEX($A$4:$N$1000,,13)&lt;&gt;""),MATCH(ROW($A$4:$N$1000),ROW($A$4:$N$1000)),""),ROWS($A$4:A976)),COLUMNS($A$1:A973)),"")</f>
        <v/>
      </c>
      <c r="AC976" s="4" t="str">
        <f>IFERROR(VLOOKUP(AB976,$A:$N,13,0),"")</f>
        <v/>
      </c>
      <c r="AD976" s="4" t="str">
        <f ca="1"/>
        <v/>
      </c>
      <c r="AE976" s="4" t="str">
        <f ca="1"/>
        <v/>
      </c>
      <c r="AF976" s="4" t="str">
        <f t="shared" ca="1" si="81"/>
        <v/>
      </c>
      <c r="AI976" s="4" t="str">
        <f>IFERROR(VLOOKUP(AG976,$A:$C,4,0),"")</f>
        <v/>
      </c>
      <c r="AL976" s="4" t="str">
        <f>IFERROR(VLOOKUP(AJ976,$A:$C,4,0),"")</f>
        <v/>
      </c>
      <c r="AM976" s="8" t="str" cm="1">
        <f t="array" ref="AM976">IFERROR(INDEX($A$4:$N$1000,SMALL(IF((INDEX(MID($A$4:$N$1000,1,2),,11)&lt;&gt;"NN")*(INDEX($A$4:$N$1000,,13)&gt;=0)*(INDEX($A$4:$N$1000,,13)&lt;50)*(INDEX($A$4:$N$1000,,13)&lt;&gt;""),MATCH(ROW($A$4:$N$1000),ROW($A$4:$N$1000)),""),ROWS($A$4:A976)),COLUMNS($A$1:A973)),"")</f>
        <v/>
      </c>
      <c r="AN976" s="4" t="str">
        <f>IFERROR(VLOOKUP(AM976,$A:$N,13,0),"")</f>
        <v/>
      </c>
      <c r="AO976" s="4" t="str">
        <f ca="1"/>
        <v/>
      </c>
      <c r="AP976" s="4" t="str">
        <f ca="1"/>
        <v/>
      </c>
      <c r="AQ976" s="4" t="str">
        <f t="shared" ca="1" si="82"/>
        <v/>
      </c>
      <c r="AT976" s="4" t="str">
        <f>IFERROR(VLOOKUP(AR976,$A:$C,4,0),"")</f>
        <v/>
      </c>
      <c r="AU976" s="8" t="str" cm="1">
        <f t="array" ref="AU976">IFERROR(INDEX($A$4:$N$1000,SMALL(IF((INDEX(MID($A$4:$N$1000,1,2),,11)="NN")*(INDEX($A$4:$N$1000,,13)&gt;=0)*(INDEX($A$4:$N$1000,,13)&lt;&gt;""),MATCH(ROW($A$4:$N$1000),ROW($A$4:$N$1000)),""),ROWS($A$4:A976)),COLUMNS($A$1:A973)),"")</f>
        <v/>
      </c>
      <c r="AV976" s="4" t="str">
        <f>IFERROR(VLOOKUP(AU976,$A:$N,13,0),"")</f>
        <v/>
      </c>
      <c r="AW976" s="4" t="str">
        <f ca="1"/>
        <v/>
      </c>
      <c r="AX976" s="4" t="str">
        <f ca="1"/>
        <v/>
      </c>
      <c r="AY976" s="4" t="str">
        <f ca="1">IFERROR(VLOOKUP(AW976,$A:$C,4,0),"")</f>
        <v/>
      </c>
    </row>
    <row r="977" spans="1:5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 s="20"/>
      <c r="Q977" s="4" t="str" cm="1">
        <f t="array" ref="Q977">IFERROR(INDEX($A$4:$N$1000,SMALL(IF((INDEX(MID($A$4:$N$1000,1,2),,11)&lt;&gt;"NN")*(INDEX($A$4:$N$1000,,13)&gt;=100)*(INDEX($A$4:$N$1000,,13)&lt;&gt;""),MATCH(ROW($A$4:$N$1000),ROW($A$4:$N$1000)),""),ROWS($A$4:A977)),COLUMNS($A$1:A974)),"")</f>
        <v/>
      </c>
      <c r="R977" s="4" t="str">
        <f>IFERROR(VLOOKUP(Q977,$A:$N,13,0),"")</f>
        <v/>
      </c>
      <c r="S977" s="4" t="str">
        <f ca="1"/>
        <v/>
      </c>
      <c r="T977" s="4" t="str">
        <f ca="1"/>
        <v/>
      </c>
      <c r="U977" s="4" t="str">
        <f t="shared" ca="1" si="79"/>
        <v/>
      </c>
      <c r="X977" s="4" t="str">
        <f>IFERROR(VLOOKUP(V977,$A:$C,4,0),"")</f>
        <v/>
      </c>
      <c r="AA977" s="4" t="str">
        <f t="shared" si="80"/>
        <v/>
      </c>
      <c r="AB977" s="8" t="str" cm="1">
        <f t="array" ref="AB977">IFERROR(INDEX($A$4:$N$1000,SMALL(IF((INDEX(MID($A$4:$N$1000,1,2),,11)&lt;&gt;"NN")*(INDEX($A$4:$N$1000,,13)&gt;=50)*(INDEX($A$4:$N$1000,,13)&lt;100)*(INDEX($A$4:$N$1000,,13)&lt;&gt;""),MATCH(ROW($A$4:$N$1000),ROW($A$4:$N$1000)),""),ROWS($A$4:A977)),COLUMNS($A$1:A974)),"")</f>
        <v/>
      </c>
      <c r="AC977" s="4" t="str">
        <f>IFERROR(VLOOKUP(AB977,$A:$N,13,0),"")</f>
        <v/>
      </c>
      <c r="AD977" s="4" t="str">
        <f ca="1"/>
        <v/>
      </c>
      <c r="AE977" s="4" t="str">
        <f ca="1"/>
        <v/>
      </c>
      <c r="AF977" s="4" t="str">
        <f t="shared" ca="1" si="81"/>
        <v/>
      </c>
      <c r="AI977" s="4" t="str">
        <f>IFERROR(VLOOKUP(AG977,$A:$C,4,0),"")</f>
        <v/>
      </c>
      <c r="AL977" s="4" t="str">
        <f>IFERROR(VLOOKUP(AJ977,$A:$C,4,0),"")</f>
        <v/>
      </c>
      <c r="AM977" s="8" t="str" cm="1">
        <f t="array" ref="AM977">IFERROR(INDEX($A$4:$N$1000,SMALL(IF((INDEX(MID($A$4:$N$1000,1,2),,11)&lt;&gt;"NN")*(INDEX($A$4:$N$1000,,13)&gt;=0)*(INDEX($A$4:$N$1000,,13)&lt;50)*(INDEX($A$4:$N$1000,,13)&lt;&gt;""),MATCH(ROW($A$4:$N$1000),ROW($A$4:$N$1000)),""),ROWS($A$4:A977)),COLUMNS($A$1:A974)),"")</f>
        <v/>
      </c>
      <c r="AN977" s="4" t="str">
        <f>IFERROR(VLOOKUP(AM977,$A:$N,13,0),"")</f>
        <v/>
      </c>
      <c r="AO977" s="4" t="str">
        <f ca="1"/>
        <v/>
      </c>
      <c r="AP977" s="4" t="str">
        <f ca="1"/>
        <v/>
      </c>
      <c r="AQ977" s="4" t="str">
        <f t="shared" ca="1" si="82"/>
        <v/>
      </c>
      <c r="AT977" s="4" t="str">
        <f>IFERROR(VLOOKUP(AR977,$A:$C,4,0),"")</f>
        <v/>
      </c>
      <c r="AU977" s="8" t="str" cm="1">
        <f t="array" ref="AU977">IFERROR(INDEX($A$4:$N$1000,SMALL(IF((INDEX(MID($A$4:$N$1000,1,2),,11)="NN")*(INDEX($A$4:$N$1000,,13)&gt;=0)*(INDEX($A$4:$N$1000,,13)&lt;&gt;""),MATCH(ROW($A$4:$N$1000),ROW($A$4:$N$1000)),""),ROWS($A$4:A977)),COLUMNS($A$1:A974)),"")</f>
        <v/>
      </c>
      <c r="AV977" s="4" t="str">
        <f>IFERROR(VLOOKUP(AU977,$A:$N,13,0),"")</f>
        <v/>
      </c>
      <c r="AW977" s="4" t="str">
        <f ca="1"/>
        <v/>
      </c>
      <c r="AX977" s="4" t="str">
        <f ca="1"/>
        <v/>
      </c>
      <c r="AY977" s="4" t="str">
        <f ca="1">IFERROR(VLOOKUP(AW977,$A:$C,4,0),"")</f>
        <v/>
      </c>
    </row>
    <row r="978" spans="1:5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 s="20"/>
      <c r="Q978" s="4" t="str" cm="1">
        <f t="array" ref="Q978">IFERROR(INDEX($A$4:$N$1000,SMALL(IF((INDEX(MID($A$4:$N$1000,1,2),,11)&lt;&gt;"NN")*(INDEX($A$4:$N$1000,,13)&gt;=100)*(INDEX($A$4:$N$1000,,13)&lt;&gt;""),MATCH(ROW($A$4:$N$1000),ROW($A$4:$N$1000)),""),ROWS($A$4:A978)),COLUMNS($A$1:A975)),"")</f>
        <v/>
      </c>
      <c r="R978" s="4" t="str">
        <f>IFERROR(VLOOKUP(Q978,$A:$N,13,0),"")</f>
        <v/>
      </c>
      <c r="S978" s="4" t="str">
        <f ca="1"/>
        <v/>
      </c>
      <c r="T978" s="4" t="str">
        <f ca="1"/>
        <v/>
      </c>
      <c r="U978" s="4" t="str">
        <f t="shared" ca="1" si="79"/>
        <v/>
      </c>
      <c r="X978" s="4" t="str">
        <f>IFERROR(VLOOKUP(V978,$A:$C,4,0),"")</f>
        <v/>
      </c>
      <c r="AA978" s="4" t="str">
        <f t="shared" si="80"/>
        <v/>
      </c>
      <c r="AB978" s="8" t="str" cm="1">
        <f t="array" ref="AB978">IFERROR(INDEX($A$4:$N$1000,SMALL(IF((INDEX(MID($A$4:$N$1000,1,2),,11)&lt;&gt;"NN")*(INDEX($A$4:$N$1000,,13)&gt;=50)*(INDEX($A$4:$N$1000,,13)&lt;100)*(INDEX($A$4:$N$1000,,13)&lt;&gt;""),MATCH(ROW($A$4:$N$1000),ROW($A$4:$N$1000)),""),ROWS($A$4:A978)),COLUMNS($A$1:A975)),"")</f>
        <v/>
      </c>
      <c r="AC978" s="4" t="str">
        <f>IFERROR(VLOOKUP(AB978,$A:$N,13,0),"")</f>
        <v/>
      </c>
      <c r="AD978" s="4" t="str">
        <f ca="1"/>
        <v/>
      </c>
      <c r="AE978" s="4" t="str">
        <f ca="1"/>
        <v/>
      </c>
      <c r="AF978" s="4" t="str">
        <f t="shared" ca="1" si="81"/>
        <v/>
      </c>
      <c r="AI978" s="4" t="str">
        <f>IFERROR(VLOOKUP(AG978,$A:$C,4,0),"")</f>
        <v/>
      </c>
      <c r="AL978" s="4" t="str">
        <f>IFERROR(VLOOKUP(AJ978,$A:$C,4,0),"")</f>
        <v/>
      </c>
      <c r="AM978" s="8" t="str" cm="1">
        <f t="array" ref="AM978">IFERROR(INDEX($A$4:$N$1000,SMALL(IF((INDEX(MID($A$4:$N$1000,1,2),,11)&lt;&gt;"NN")*(INDEX($A$4:$N$1000,,13)&gt;=0)*(INDEX($A$4:$N$1000,,13)&lt;50)*(INDEX($A$4:$N$1000,,13)&lt;&gt;""),MATCH(ROW($A$4:$N$1000),ROW($A$4:$N$1000)),""),ROWS($A$4:A978)),COLUMNS($A$1:A975)),"")</f>
        <v/>
      </c>
      <c r="AN978" s="4" t="str">
        <f>IFERROR(VLOOKUP(AM978,$A:$N,13,0),"")</f>
        <v/>
      </c>
      <c r="AO978" s="4" t="str">
        <f ca="1"/>
        <v/>
      </c>
      <c r="AP978" s="4" t="str">
        <f ca="1"/>
        <v/>
      </c>
      <c r="AQ978" s="4" t="str">
        <f t="shared" ca="1" si="82"/>
        <v/>
      </c>
      <c r="AT978" s="4" t="str">
        <f>IFERROR(VLOOKUP(AR978,$A:$C,4,0),"")</f>
        <v/>
      </c>
      <c r="AU978" s="8" t="str" cm="1">
        <f t="array" ref="AU978">IFERROR(INDEX($A$4:$N$1000,SMALL(IF((INDEX(MID($A$4:$N$1000,1,2),,11)="NN")*(INDEX($A$4:$N$1000,,13)&gt;=0)*(INDEX($A$4:$N$1000,,13)&lt;&gt;""),MATCH(ROW($A$4:$N$1000),ROW($A$4:$N$1000)),""),ROWS($A$4:A978)),COLUMNS($A$1:A975)),"")</f>
        <v/>
      </c>
      <c r="AV978" s="4" t="str">
        <f>IFERROR(VLOOKUP(AU978,$A:$N,13,0),"")</f>
        <v/>
      </c>
      <c r="AW978" s="4" t="str">
        <f ca="1"/>
        <v/>
      </c>
      <c r="AX978" s="4" t="str">
        <f ca="1"/>
        <v/>
      </c>
      <c r="AY978" s="4" t="str">
        <f ca="1">IFERROR(VLOOKUP(AW978,$A:$C,4,0),"")</f>
        <v/>
      </c>
    </row>
    <row r="979" spans="1:5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 s="20"/>
      <c r="Q979" s="4" t="str" cm="1">
        <f t="array" ref="Q979">IFERROR(INDEX($A$4:$N$1000,SMALL(IF((INDEX(MID($A$4:$N$1000,1,2),,11)&lt;&gt;"NN")*(INDEX($A$4:$N$1000,,13)&gt;=100)*(INDEX($A$4:$N$1000,,13)&lt;&gt;""),MATCH(ROW($A$4:$N$1000),ROW($A$4:$N$1000)),""),ROWS($A$4:A979)),COLUMNS($A$1:A976)),"")</f>
        <v/>
      </c>
      <c r="R979" s="4" t="str">
        <f>IFERROR(VLOOKUP(Q979,$A:$N,13,0),"")</f>
        <v/>
      </c>
      <c r="S979" s="4" t="str">
        <f ca="1"/>
        <v/>
      </c>
      <c r="T979" s="4" t="str">
        <f ca="1"/>
        <v/>
      </c>
      <c r="U979" s="4" t="str">
        <f t="shared" ca="1" si="79"/>
        <v/>
      </c>
      <c r="X979" s="4" t="str">
        <f>IFERROR(VLOOKUP(V979,$A:$C,4,0),"")</f>
        <v/>
      </c>
      <c r="AA979" s="4" t="str">
        <f t="shared" si="80"/>
        <v/>
      </c>
      <c r="AB979" s="8" t="str" cm="1">
        <f t="array" ref="AB979">IFERROR(INDEX($A$4:$N$1000,SMALL(IF((INDEX(MID($A$4:$N$1000,1,2),,11)&lt;&gt;"NN")*(INDEX($A$4:$N$1000,,13)&gt;=50)*(INDEX($A$4:$N$1000,,13)&lt;100)*(INDEX($A$4:$N$1000,,13)&lt;&gt;""),MATCH(ROW($A$4:$N$1000),ROW($A$4:$N$1000)),""),ROWS($A$4:A979)),COLUMNS($A$1:A976)),"")</f>
        <v/>
      </c>
      <c r="AC979" s="4" t="str">
        <f>IFERROR(VLOOKUP(AB979,$A:$N,13,0),"")</f>
        <v/>
      </c>
      <c r="AD979" s="4" t="str">
        <f ca="1"/>
        <v/>
      </c>
      <c r="AE979" s="4" t="str">
        <f ca="1"/>
        <v/>
      </c>
      <c r="AF979" s="4" t="str">
        <f t="shared" ca="1" si="81"/>
        <v/>
      </c>
      <c r="AI979" s="4" t="str">
        <f>IFERROR(VLOOKUP(AG979,$A:$C,4,0),"")</f>
        <v/>
      </c>
      <c r="AL979" s="4" t="str">
        <f>IFERROR(VLOOKUP(AJ979,$A:$C,4,0),"")</f>
        <v/>
      </c>
      <c r="AM979" s="8" t="str" cm="1">
        <f t="array" ref="AM979">IFERROR(INDEX($A$4:$N$1000,SMALL(IF((INDEX(MID($A$4:$N$1000,1,2),,11)&lt;&gt;"NN")*(INDEX($A$4:$N$1000,,13)&gt;=0)*(INDEX($A$4:$N$1000,,13)&lt;50)*(INDEX($A$4:$N$1000,,13)&lt;&gt;""),MATCH(ROW($A$4:$N$1000),ROW($A$4:$N$1000)),""),ROWS($A$4:A979)),COLUMNS($A$1:A976)),"")</f>
        <v/>
      </c>
      <c r="AN979" s="4" t="str">
        <f>IFERROR(VLOOKUP(AM979,$A:$N,13,0),"")</f>
        <v/>
      </c>
      <c r="AO979" s="4" t="str">
        <f ca="1"/>
        <v/>
      </c>
      <c r="AP979" s="4" t="str">
        <f ca="1"/>
        <v/>
      </c>
      <c r="AQ979" s="4" t="str">
        <f t="shared" ca="1" si="82"/>
        <v/>
      </c>
      <c r="AT979" s="4" t="str">
        <f>IFERROR(VLOOKUP(AR979,$A:$C,4,0),"")</f>
        <v/>
      </c>
      <c r="AU979" s="8" t="str" cm="1">
        <f t="array" ref="AU979">IFERROR(INDEX($A$4:$N$1000,SMALL(IF((INDEX(MID($A$4:$N$1000,1,2),,11)="NN")*(INDEX($A$4:$N$1000,,13)&gt;=0)*(INDEX($A$4:$N$1000,,13)&lt;&gt;""),MATCH(ROW($A$4:$N$1000),ROW($A$4:$N$1000)),""),ROWS($A$4:A979)),COLUMNS($A$1:A976)),"")</f>
        <v/>
      </c>
      <c r="AV979" s="4" t="str">
        <f>IFERROR(VLOOKUP(AU979,$A:$N,13,0),"")</f>
        <v/>
      </c>
      <c r="AW979" s="4" t="str">
        <f ca="1"/>
        <v/>
      </c>
      <c r="AX979" s="4" t="str">
        <f ca="1"/>
        <v/>
      </c>
      <c r="AY979" s="4" t="str">
        <f ca="1">IFERROR(VLOOKUP(AW979,$A:$C,4,0),"")</f>
        <v/>
      </c>
    </row>
    <row r="980" spans="1:5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 s="20"/>
      <c r="Q980" s="4" t="str" cm="1">
        <f t="array" ref="Q980">IFERROR(INDEX($A$4:$N$1000,SMALL(IF((INDEX(MID($A$4:$N$1000,1,2),,11)&lt;&gt;"NN")*(INDEX($A$4:$N$1000,,13)&gt;=100)*(INDEX($A$4:$N$1000,,13)&lt;&gt;""),MATCH(ROW($A$4:$N$1000),ROW($A$4:$N$1000)),""),ROWS($A$4:A980)),COLUMNS($A$1:A977)),"")</f>
        <v/>
      </c>
      <c r="R980" s="4" t="str">
        <f>IFERROR(VLOOKUP(Q980,$A:$N,13,0),"")</f>
        <v/>
      </c>
      <c r="S980" s="4" t="str">
        <f ca="1"/>
        <v/>
      </c>
      <c r="T980" s="4" t="str">
        <f ca="1"/>
        <v/>
      </c>
      <c r="U980" s="4" t="str">
        <f t="shared" ca="1" si="79"/>
        <v/>
      </c>
      <c r="X980" s="4" t="str">
        <f>IFERROR(VLOOKUP(V980,$A:$C,4,0),"")</f>
        <v/>
      </c>
      <c r="AA980" s="4" t="str">
        <f t="shared" si="80"/>
        <v/>
      </c>
      <c r="AB980" s="8" t="str" cm="1">
        <f t="array" ref="AB980">IFERROR(INDEX($A$4:$N$1000,SMALL(IF((INDEX(MID($A$4:$N$1000,1,2),,11)&lt;&gt;"NN")*(INDEX($A$4:$N$1000,,13)&gt;=50)*(INDEX($A$4:$N$1000,,13)&lt;100)*(INDEX($A$4:$N$1000,,13)&lt;&gt;""),MATCH(ROW($A$4:$N$1000),ROW($A$4:$N$1000)),""),ROWS($A$4:A980)),COLUMNS($A$1:A977)),"")</f>
        <v/>
      </c>
      <c r="AC980" s="4" t="str">
        <f>IFERROR(VLOOKUP(AB980,$A:$N,13,0),"")</f>
        <v/>
      </c>
      <c r="AD980" s="4" t="str">
        <f ca="1"/>
        <v/>
      </c>
      <c r="AE980" s="4" t="str">
        <f ca="1"/>
        <v/>
      </c>
      <c r="AF980" s="4" t="str">
        <f t="shared" ca="1" si="81"/>
        <v/>
      </c>
      <c r="AI980" s="4" t="str">
        <f>IFERROR(VLOOKUP(AG980,$A:$C,4,0),"")</f>
        <v/>
      </c>
      <c r="AL980" s="4" t="str">
        <f>IFERROR(VLOOKUP(AJ980,$A:$C,4,0),"")</f>
        <v/>
      </c>
      <c r="AM980" s="8" t="str" cm="1">
        <f t="array" ref="AM980">IFERROR(INDEX($A$4:$N$1000,SMALL(IF((INDEX(MID($A$4:$N$1000,1,2),,11)&lt;&gt;"NN")*(INDEX($A$4:$N$1000,,13)&gt;=0)*(INDEX($A$4:$N$1000,,13)&lt;50)*(INDEX($A$4:$N$1000,,13)&lt;&gt;""),MATCH(ROW($A$4:$N$1000),ROW($A$4:$N$1000)),""),ROWS($A$4:A980)),COLUMNS($A$1:A977)),"")</f>
        <v/>
      </c>
      <c r="AN980" s="4" t="str">
        <f>IFERROR(VLOOKUP(AM980,$A:$N,13,0),"")</f>
        <v/>
      </c>
      <c r="AO980" s="4" t="str">
        <f ca="1"/>
        <v/>
      </c>
      <c r="AP980" s="4" t="str">
        <f ca="1"/>
        <v/>
      </c>
      <c r="AQ980" s="4" t="str">
        <f t="shared" ca="1" si="82"/>
        <v/>
      </c>
      <c r="AT980" s="4" t="str">
        <f>IFERROR(VLOOKUP(AR980,$A:$C,4,0),"")</f>
        <v/>
      </c>
      <c r="AU980" s="8" t="str" cm="1">
        <f t="array" ref="AU980">IFERROR(INDEX($A$4:$N$1000,SMALL(IF((INDEX(MID($A$4:$N$1000,1,2),,11)="NN")*(INDEX($A$4:$N$1000,,13)&gt;=0)*(INDEX($A$4:$N$1000,,13)&lt;&gt;""),MATCH(ROW($A$4:$N$1000),ROW($A$4:$N$1000)),""),ROWS($A$4:A980)),COLUMNS($A$1:A977)),"")</f>
        <v/>
      </c>
      <c r="AV980" s="4" t="str">
        <f>IFERROR(VLOOKUP(AU980,$A:$N,13,0),"")</f>
        <v/>
      </c>
      <c r="AW980" s="4" t="str">
        <f ca="1"/>
        <v/>
      </c>
      <c r="AX980" s="4" t="str">
        <f ca="1"/>
        <v/>
      </c>
      <c r="AY980" s="4" t="str">
        <f ca="1">IFERROR(VLOOKUP(AW980,$A:$C,4,0),"")</f>
        <v/>
      </c>
    </row>
    <row r="981" spans="1:5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 s="20"/>
      <c r="Q981" s="4" t="str" cm="1">
        <f t="array" ref="Q981">IFERROR(INDEX($A$4:$N$1000,SMALL(IF((INDEX(MID($A$4:$N$1000,1,2),,11)&lt;&gt;"NN")*(INDEX($A$4:$N$1000,,13)&gt;=100)*(INDEX($A$4:$N$1000,,13)&lt;&gt;""),MATCH(ROW($A$4:$N$1000),ROW($A$4:$N$1000)),""),ROWS($A$4:A981)),COLUMNS($A$1:A978)),"")</f>
        <v/>
      </c>
      <c r="R981" s="4" t="str">
        <f>IFERROR(VLOOKUP(Q981,$A:$N,13,0),"")</f>
        <v/>
      </c>
      <c r="S981" s="4" t="str">
        <f ca="1"/>
        <v/>
      </c>
      <c r="T981" s="4" t="str">
        <f ca="1"/>
        <v/>
      </c>
      <c r="U981" s="4" t="str">
        <f t="shared" ca="1" si="79"/>
        <v/>
      </c>
      <c r="X981" s="4" t="str">
        <f>IFERROR(VLOOKUP(V981,$A:$C,4,0),"")</f>
        <v/>
      </c>
      <c r="AA981" s="4" t="str">
        <f t="shared" si="80"/>
        <v/>
      </c>
      <c r="AB981" s="8" t="str" cm="1">
        <f t="array" ref="AB981">IFERROR(INDEX($A$4:$N$1000,SMALL(IF((INDEX(MID($A$4:$N$1000,1,2),,11)&lt;&gt;"NN")*(INDEX($A$4:$N$1000,,13)&gt;=50)*(INDEX($A$4:$N$1000,,13)&lt;100)*(INDEX($A$4:$N$1000,,13)&lt;&gt;""),MATCH(ROW($A$4:$N$1000),ROW($A$4:$N$1000)),""),ROWS($A$4:A981)),COLUMNS($A$1:A978)),"")</f>
        <v/>
      </c>
      <c r="AC981" s="4" t="str">
        <f>IFERROR(VLOOKUP(AB981,$A:$N,13,0),"")</f>
        <v/>
      </c>
      <c r="AD981" s="4" t="str">
        <f ca="1"/>
        <v/>
      </c>
      <c r="AE981" s="4" t="str">
        <f ca="1"/>
        <v/>
      </c>
      <c r="AF981" s="4" t="str">
        <f t="shared" ca="1" si="81"/>
        <v/>
      </c>
      <c r="AI981" s="4" t="str">
        <f>IFERROR(VLOOKUP(AG981,$A:$C,4,0),"")</f>
        <v/>
      </c>
      <c r="AL981" s="4" t="str">
        <f>IFERROR(VLOOKUP(AJ981,$A:$C,4,0),"")</f>
        <v/>
      </c>
      <c r="AM981" s="8" t="str" cm="1">
        <f t="array" ref="AM981">IFERROR(INDEX($A$4:$N$1000,SMALL(IF((INDEX(MID($A$4:$N$1000,1,2),,11)&lt;&gt;"NN")*(INDEX($A$4:$N$1000,,13)&gt;=0)*(INDEX($A$4:$N$1000,,13)&lt;50)*(INDEX($A$4:$N$1000,,13)&lt;&gt;""),MATCH(ROW($A$4:$N$1000),ROW($A$4:$N$1000)),""),ROWS($A$4:A981)),COLUMNS($A$1:A978)),"")</f>
        <v/>
      </c>
      <c r="AN981" s="4" t="str">
        <f>IFERROR(VLOOKUP(AM981,$A:$N,13,0),"")</f>
        <v/>
      </c>
      <c r="AO981" s="4" t="str">
        <f ca="1"/>
        <v/>
      </c>
      <c r="AP981" s="4" t="str">
        <f ca="1"/>
        <v/>
      </c>
      <c r="AQ981" s="4" t="str">
        <f t="shared" ca="1" si="82"/>
        <v/>
      </c>
      <c r="AT981" s="4" t="str">
        <f>IFERROR(VLOOKUP(AR981,$A:$C,4,0),"")</f>
        <v/>
      </c>
      <c r="AU981" s="8" t="str" cm="1">
        <f t="array" ref="AU981">IFERROR(INDEX($A$4:$N$1000,SMALL(IF((INDEX(MID($A$4:$N$1000,1,2),,11)="NN")*(INDEX($A$4:$N$1000,,13)&gt;=0)*(INDEX($A$4:$N$1000,,13)&lt;&gt;""),MATCH(ROW($A$4:$N$1000),ROW($A$4:$N$1000)),""),ROWS($A$4:A981)),COLUMNS($A$1:A978)),"")</f>
        <v/>
      </c>
      <c r="AV981" s="4" t="str">
        <f>IFERROR(VLOOKUP(AU981,$A:$N,13,0),"")</f>
        <v/>
      </c>
      <c r="AW981" s="4" t="str">
        <f ca="1"/>
        <v/>
      </c>
      <c r="AX981" s="4" t="str">
        <f ca="1"/>
        <v/>
      </c>
      <c r="AY981" s="4" t="str">
        <f ca="1">IFERROR(VLOOKUP(AW981,$A:$C,4,0),"")</f>
        <v/>
      </c>
    </row>
    <row r="982" spans="1:5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 s="20"/>
      <c r="Q982" s="4" t="str" cm="1">
        <f t="array" ref="Q982">IFERROR(INDEX($A$4:$N$1000,SMALL(IF((INDEX(MID($A$4:$N$1000,1,2),,11)&lt;&gt;"NN")*(INDEX($A$4:$N$1000,,13)&gt;=100)*(INDEX($A$4:$N$1000,,13)&lt;&gt;""),MATCH(ROW($A$4:$N$1000),ROW($A$4:$N$1000)),""),ROWS($A$4:A982)),COLUMNS($A$1:A979)),"")</f>
        <v/>
      </c>
      <c r="R982" s="4" t="str">
        <f>IFERROR(VLOOKUP(Q982,$A:$N,13,0),"")</f>
        <v/>
      </c>
      <c r="S982" s="4" t="str">
        <f ca="1"/>
        <v/>
      </c>
      <c r="T982" s="4" t="str">
        <f ca="1"/>
        <v/>
      </c>
      <c r="U982" s="4" t="str">
        <f t="shared" ca="1" si="79"/>
        <v/>
      </c>
      <c r="X982" s="4" t="str">
        <f>IFERROR(VLOOKUP(V982,$A:$C,4,0),"")</f>
        <v/>
      </c>
      <c r="AA982" s="4" t="str">
        <f t="shared" si="80"/>
        <v/>
      </c>
      <c r="AB982" s="8" t="str" cm="1">
        <f t="array" ref="AB982">IFERROR(INDEX($A$4:$N$1000,SMALL(IF((INDEX(MID($A$4:$N$1000,1,2),,11)&lt;&gt;"NN")*(INDEX($A$4:$N$1000,,13)&gt;=50)*(INDEX($A$4:$N$1000,,13)&lt;100)*(INDEX($A$4:$N$1000,,13)&lt;&gt;""),MATCH(ROW($A$4:$N$1000),ROW($A$4:$N$1000)),""),ROWS($A$4:A982)),COLUMNS($A$1:A979)),"")</f>
        <v/>
      </c>
      <c r="AC982" s="4" t="str">
        <f>IFERROR(VLOOKUP(AB982,$A:$N,13,0),"")</f>
        <v/>
      </c>
      <c r="AD982" s="4" t="str">
        <f ca="1"/>
        <v/>
      </c>
      <c r="AE982" s="4" t="str">
        <f ca="1"/>
        <v/>
      </c>
      <c r="AF982" s="4" t="str">
        <f t="shared" ca="1" si="81"/>
        <v/>
      </c>
      <c r="AI982" s="4" t="str">
        <f>IFERROR(VLOOKUP(AG982,$A:$C,4,0),"")</f>
        <v/>
      </c>
      <c r="AL982" s="4" t="str">
        <f>IFERROR(VLOOKUP(AJ982,$A:$C,4,0),"")</f>
        <v/>
      </c>
      <c r="AM982" s="8" t="str" cm="1">
        <f t="array" ref="AM982">IFERROR(INDEX($A$4:$N$1000,SMALL(IF((INDEX(MID($A$4:$N$1000,1,2),,11)&lt;&gt;"NN")*(INDEX($A$4:$N$1000,,13)&gt;=0)*(INDEX($A$4:$N$1000,,13)&lt;50)*(INDEX($A$4:$N$1000,,13)&lt;&gt;""),MATCH(ROW($A$4:$N$1000),ROW($A$4:$N$1000)),""),ROWS($A$4:A982)),COLUMNS($A$1:A979)),"")</f>
        <v/>
      </c>
      <c r="AN982" s="4" t="str">
        <f>IFERROR(VLOOKUP(AM982,$A:$N,13,0),"")</f>
        <v/>
      </c>
      <c r="AO982" s="4" t="str">
        <f ca="1"/>
        <v/>
      </c>
      <c r="AP982" s="4" t="str">
        <f ca="1"/>
        <v/>
      </c>
      <c r="AQ982" s="4" t="str">
        <f t="shared" ca="1" si="82"/>
        <v/>
      </c>
      <c r="AT982" s="4" t="str">
        <f>IFERROR(VLOOKUP(AR982,$A:$C,4,0),"")</f>
        <v/>
      </c>
      <c r="AU982" s="8" t="str" cm="1">
        <f t="array" ref="AU982">IFERROR(INDEX($A$4:$N$1000,SMALL(IF((INDEX(MID($A$4:$N$1000,1,2),,11)="NN")*(INDEX($A$4:$N$1000,,13)&gt;=0)*(INDEX($A$4:$N$1000,,13)&lt;&gt;""),MATCH(ROW($A$4:$N$1000),ROW($A$4:$N$1000)),""),ROWS($A$4:A982)),COLUMNS($A$1:A979)),"")</f>
        <v/>
      </c>
      <c r="AV982" s="4" t="str">
        <f>IFERROR(VLOOKUP(AU982,$A:$N,13,0),"")</f>
        <v/>
      </c>
      <c r="AW982" s="4" t="str">
        <f ca="1"/>
        <v/>
      </c>
      <c r="AX982" s="4" t="str">
        <f ca="1"/>
        <v/>
      </c>
      <c r="AY982" s="4" t="str">
        <f ca="1">IFERROR(VLOOKUP(AW982,$A:$C,4,0),"")</f>
        <v/>
      </c>
    </row>
    <row r="983" spans="1:5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 s="20"/>
      <c r="Q983" s="4" t="str" cm="1">
        <f t="array" ref="Q983">IFERROR(INDEX($A$4:$N$1000,SMALL(IF((INDEX(MID($A$4:$N$1000,1,2),,11)&lt;&gt;"NN")*(INDEX($A$4:$N$1000,,13)&gt;=100)*(INDEX($A$4:$N$1000,,13)&lt;&gt;""),MATCH(ROW($A$4:$N$1000),ROW($A$4:$N$1000)),""),ROWS($A$4:A983)),COLUMNS($A$1:A980)),"")</f>
        <v/>
      </c>
      <c r="R983" s="4" t="str">
        <f>IFERROR(VLOOKUP(Q983,$A:$N,13,0),"")</f>
        <v/>
      </c>
      <c r="S983" s="4" t="str">
        <f ca="1"/>
        <v/>
      </c>
      <c r="T983" s="4" t="str">
        <f ca="1"/>
        <v/>
      </c>
      <c r="U983" s="4" t="str">
        <f t="shared" ca="1" si="79"/>
        <v/>
      </c>
      <c r="X983" s="4" t="str">
        <f>IFERROR(VLOOKUP(V983,$A:$C,4,0),"")</f>
        <v/>
      </c>
      <c r="AA983" s="4" t="str">
        <f t="shared" si="80"/>
        <v/>
      </c>
      <c r="AB983" s="8" t="str" cm="1">
        <f t="array" ref="AB983">IFERROR(INDEX($A$4:$N$1000,SMALL(IF((INDEX(MID($A$4:$N$1000,1,2),,11)&lt;&gt;"NN")*(INDEX($A$4:$N$1000,,13)&gt;=50)*(INDEX($A$4:$N$1000,,13)&lt;100)*(INDEX($A$4:$N$1000,,13)&lt;&gt;""),MATCH(ROW($A$4:$N$1000),ROW($A$4:$N$1000)),""),ROWS($A$4:A983)),COLUMNS($A$1:A980)),"")</f>
        <v/>
      </c>
      <c r="AC983" s="4" t="str">
        <f>IFERROR(VLOOKUP(AB983,$A:$N,13,0),"")</f>
        <v/>
      </c>
      <c r="AD983" s="4" t="str">
        <f ca="1"/>
        <v/>
      </c>
      <c r="AE983" s="4" t="str">
        <f ca="1"/>
        <v/>
      </c>
      <c r="AF983" s="4" t="str">
        <f t="shared" ca="1" si="81"/>
        <v/>
      </c>
      <c r="AI983" s="4" t="str">
        <f>IFERROR(VLOOKUP(AG983,$A:$C,4,0),"")</f>
        <v/>
      </c>
      <c r="AL983" s="4" t="str">
        <f>IFERROR(VLOOKUP(AJ983,$A:$C,4,0),"")</f>
        <v/>
      </c>
      <c r="AM983" s="8" t="str" cm="1">
        <f t="array" ref="AM983">IFERROR(INDEX($A$4:$N$1000,SMALL(IF((INDEX(MID($A$4:$N$1000,1,2),,11)&lt;&gt;"NN")*(INDEX($A$4:$N$1000,,13)&gt;=0)*(INDEX($A$4:$N$1000,,13)&lt;50)*(INDEX($A$4:$N$1000,,13)&lt;&gt;""),MATCH(ROW($A$4:$N$1000),ROW($A$4:$N$1000)),""),ROWS($A$4:A983)),COLUMNS($A$1:A980)),"")</f>
        <v/>
      </c>
      <c r="AN983" s="4" t="str">
        <f>IFERROR(VLOOKUP(AM983,$A:$N,13,0),"")</f>
        <v/>
      </c>
      <c r="AO983" s="4" t="str">
        <f ca="1"/>
        <v/>
      </c>
      <c r="AP983" s="4" t="str">
        <f ca="1"/>
        <v/>
      </c>
      <c r="AQ983" s="4" t="str">
        <f t="shared" ca="1" si="82"/>
        <v/>
      </c>
      <c r="AT983" s="4" t="str">
        <f>IFERROR(VLOOKUP(AR983,$A:$C,4,0),"")</f>
        <v/>
      </c>
      <c r="AU983" s="8" t="str" cm="1">
        <f t="array" ref="AU983">IFERROR(INDEX($A$4:$N$1000,SMALL(IF((INDEX(MID($A$4:$N$1000,1,2),,11)="NN")*(INDEX($A$4:$N$1000,,13)&gt;=0)*(INDEX($A$4:$N$1000,,13)&lt;&gt;""),MATCH(ROW($A$4:$N$1000),ROW($A$4:$N$1000)),""),ROWS($A$4:A983)),COLUMNS($A$1:A980)),"")</f>
        <v/>
      </c>
      <c r="AV983" s="4" t="str">
        <f>IFERROR(VLOOKUP(AU983,$A:$N,13,0),"")</f>
        <v/>
      </c>
      <c r="AW983" s="4" t="str">
        <f ca="1"/>
        <v/>
      </c>
      <c r="AX983" s="4" t="str">
        <f ca="1"/>
        <v/>
      </c>
      <c r="AY983" s="4" t="str">
        <f ca="1">IFERROR(VLOOKUP(AW983,$A:$C,4,0),"")</f>
        <v/>
      </c>
    </row>
    <row r="984" spans="1:5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 s="20"/>
      <c r="Q984" s="4" t="str" cm="1">
        <f t="array" ref="Q984">IFERROR(INDEX($A$4:$N$1000,SMALL(IF((INDEX(MID($A$4:$N$1000,1,2),,11)&lt;&gt;"NN")*(INDEX($A$4:$N$1000,,13)&gt;=100)*(INDEX($A$4:$N$1000,,13)&lt;&gt;""),MATCH(ROW($A$4:$N$1000),ROW($A$4:$N$1000)),""),ROWS($A$4:A984)),COLUMNS($A$1:A981)),"")</f>
        <v/>
      </c>
      <c r="R984" s="4" t="str">
        <f>IFERROR(VLOOKUP(Q984,$A:$N,13,0),"")</f>
        <v/>
      </c>
      <c r="S984" s="4" t="str">
        <f ca="1"/>
        <v/>
      </c>
      <c r="T984" s="4" t="str">
        <f ca="1"/>
        <v/>
      </c>
      <c r="U984" s="4" t="str">
        <f t="shared" ca="1" si="79"/>
        <v/>
      </c>
      <c r="X984" s="4" t="str">
        <f>IFERROR(VLOOKUP(V984,$A:$C,4,0),"")</f>
        <v/>
      </c>
      <c r="AA984" s="4" t="str">
        <f t="shared" si="80"/>
        <v/>
      </c>
      <c r="AB984" s="8" t="str" cm="1">
        <f t="array" ref="AB984">IFERROR(INDEX($A$4:$N$1000,SMALL(IF((INDEX(MID($A$4:$N$1000,1,2),,11)&lt;&gt;"NN")*(INDEX($A$4:$N$1000,,13)&gt;=50)*(INDEX($A$4:$N$1000,,13)&lt;100)*(INDEX($A$4:$N$1000,,13)&lt;&gt;""),MATCH(ROW($A$4:$N$1000),ROW($A$4:$N$1000)),""),ROWS($A$4:A984)),COLUMNS($A$1:A981)),"")</f>
        <v/>
      </c>
      <c r="AC984" s="4" t="str">
        <f>IFERROR(VLOOKUP(AB984,$A:$N,13,0),"")</f>
        <v/>
      </c>
      <c r="AD984" s="4" t="str">
        <f ca="1"/>
        <v/>
      </c>
      <c r="AE984" s="4" t="str">
        <f ca="1"/>
        <v/>
      </c>
      <c r="AF984" s="4" t="str">
        <f t="shared" ca="1" si="81"/>
        <v/>
      </c>
      <c r="AI984" s="4" t="str">
        <f>IFERROR(VLOOKUP(AG984,$A:$C,4,0),"")</f>
        <v/>
      </c>
      <c r="AL984" s="4" t="str">
        <f>IFERROR(VLOOKUP(AJ984,$A:$C,4,0),"")</f>
        <v/>
      </c>
      <c r="AM984" s="8" t="str" cm="1">
        <f t="array" ref="AM984">IFERROR(INDEX($A$4:$N$1000,SMALL(IF((INDEX(MID($A$4:$N$1000,1,2),,11)&lt;&gt;"NN")*(INDEX($A$4:$N$1000,,13)&gt;=0)*(INDEX($A$4:$N$1000,,13)&lt;50)*(INDEX($A$4:$N$1000,,13)&lt;&gt;""),MATCH(ROW($A$4:$N$1000),ROW($A$4:$N$1000)),""),ROWS($A$4:A984)),COLUMNS($A$1:A981)),"")</f>
        <v/>
      </c>
      <c r="AN984" s="4" t="str">
        <f>IFERROR(VLOOKUP(AM984,$A:$N,13,0),"")</f>
        <v/>
      </c>
      <c r="AO984" s="4" t="str">
        <f ca="1"/>
        <v/>
      </c>
      <c r="AP984" s="4" t="str">
        <f ca="1"/>
        <v/>
      </c>
      <c r="AQ984" s="4" t="str">
        <f t="shared" ca="1" si="82"/>
        <v/>
      </c>
      <c r="AT984" s="4" t="str">
        <f>IFERROR(VLOOKUP(AR984,$A:$C,4,0),"")</f>
        <v/>
      </c>
      <c r="AU984" s="8" t="str" cm="1">
        <f t="array" ref="AU984">IFERROR(INDEX($A$4:$N$1000,SMALL(IF((INDEX(MID($A$4:$N$1000,1,2),,11)="NN")*(INDEX($A$4:$N$1000,,13)&gt;=0)*(INDEX($A$4:$N$1000,,13)&lt;&gt;""),MATCH(ROW($A$4:$N$1000),ROW($A$4:$N$1000)),""),ROWS($A$4:A984)),COLUMNS($A$1:A981)),"")</f>
        <v/>
      </c>
      <c r="AV984" s="4" t="str">
        <f>IFERROR(VLOOKUP(AU984,$A:$N,13,0),"")</f>
        <v/>
      </c>
      <c r="AW984" s="4" t="str">
        <f ca="1"/>
        <v/>
      </c>
      <c r="AX984" s="4" t="str">
        <f ca="1"/>
        <v/>
      </c>
      <c r="AY984" s="4" t="str">
        <f ca="1">IFERROR(VLOOKUP(AW984,$A:$C,4,0),"")</f>
        <v/>
      </c>
    </row>
    <row r="985" spans="1:5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 s="20"/>
      <c r="Q985" s="4" t="str" cm="1">
        <f t="array" ref="Q985">IFERROR(INDEX($A$4:$N$1000,SMALL(IF((INDEX(MID($A$4:$N$1000,1,2),,11)&lt;&gt;"NN")*(INDEX($A$4:$N$1000,,13)&gt;=100)*(INDEX($A$4:$N$1000,,13)&lt;&gt;""),MATCH(ROW($A$4:$N$1000),ROW($A$4:$N$1000)),""),ROWS($A$4:A985)),COLUMNS($A$1:A982)),"")</f>
        <v/>
      </c>
      <c r="R985" s="4" t="str">
        <f>IFERROR(VLOOKUP(Q985,$A:$N,13,0),"")</f>
        <v/>
      </c>
      <c r="S985" s="4" t="str">
        <f ca="1"/>
        <v/>
      </c>
      <c r="T985" s="4" t="str">
        <f ca="1"/>
        <v/>
      </c>
      <c r="U985" s="4" t="str">
        <f t="shared" ca="1" si="79"/>
        <v/>
      </c>
      <c r="X985" s="4" t="str">
        <f>IFERROR(VLOOKUP(V985,$A:$C,4,0),"")</f>
        <v/>
      </c>
      <c r="AA985" s="4" t="str">
        <f t="shared" si="80"/>
        <v/>
      </c>
      <c r="AB985" s="8" t="str" cm="1">
        <f t="array" ref="AB985">IFERROR(INDEX($A$4:$N$1000,SMALL(IF((INDEX(MID($A$4:$N$1000,1,2),,11)&lt;&gt;"NN")*(INDEX($A$4:$N$1000,,13)&gt;=50)*(INDEX($A$4:$N$1000,,13)&lt;100)*(INDEX($A$4:$N$1000,,13)&lt;&gt;""),MATCH(ROW($A$4:$N$1000),ROW($A$4:$N$1000)),""),ROWS($A$4:A985)),COLUMNS($A$1:A982)),"")</f>
        <v/>
      </c>
      <c r="AC985" s="4" t="str">
        <f>IFERROR(VLOOKUP(AB985,$A:$N,13,0),"")</f>
        <v/>
      </c>
      <c r="AD985" s="4" t="str">
        <f ca="1"/>
        <v/>
      </c>
      <c r="AE985" s="4" t="str">
        <f ca="1"/>
        <v/>
      </c>
      <c r="AF985" s="4" t="str">
        <f t="shared" ca="1" si="81"/>
        <v/>
      </c>
      <c r="AI985" s="4" t="str">
        <f>IFERROR(VLOOKUP(AG985,$A:$C,4,0),"")</f>
        <v/>
      </c>
      <c r="AL985" s="4" t="str">
        <f>IFERROR(VLOOKUP(AJ985,$A:$C,4,0),"")</f>
        <v/>
      </c>
      <c r="AM985" s="8" t="str" cm="1">
        <f t="array" ref="AM985">IFERROR(INDEX($A$4:$N$1000,SMALL(IF((INDEX(MID($A$4:$N$1000,1,2),,11)&lt;&gt;"NN")*(INDEX($A$4:$N$1000,,13)&gt;=0)*(INDEX($A$4:$N$1000,,13)&lt;50)*(INDEX($A$4:$N$1000,,13)&lt;&gt;""),MATCH(ROW($A$4:$N$1000),ROW($A$4:$N$1000)),""),ROWS($A$4:A985)),COLUMNS($A$1:A982)),"")</f>
        <v/>
      </c>
      <c r="AN985" s="4" t="str">
        <f>IFERROR(VLOOKUP(AM985,$A:$N,13,0),"")</f>
        <v/>
      </c>
      <c r="AO985" s="4" t="str">
        <f ca="1"/>
        <v/>
      </c>
      <c r="AP985" s="4" t="str">
        <f ca="1"/>
        <v/>
      </c>
      <c r="AQ985" s="4" t="str">
        <f t="shared" ca="1" si="82"/>
        <v/>
      </c>
      <c r="AT985" s="4" t="str">
        <f>IFERROR(VLOOKUP(AR985,$A:$C,4,0),"")</f>
        <v/>
      </c>
      <c r="AU985" s="8" t="str" cm="1">
        <f t="array" ref="AU985">IFERROR(INDEX($A$4:$N$1000,SMALL(IF((INDEX(MID($A$4:$N$1000,1,2),,11)="NN")*(INDEX($A$4:$N$1000,,13)&gt;=0)*(INDEX($A$4:$N$1000,,13)&lt;&gt;""),MATCH(ROW($A$4:$N$1000),ROW($A$4:$N$1000)),""),ROWS($A$4:A985)),COLUMNS($A$1:A982)),"")</f>
        <v/>
      </c>
      <c r="AV985" s="4" t="str">
        <f>IFERROR(VLOOKUP(AU985,$A:$N,13,0),"")</f>
        <v/>
      </c>
      <c r="AW985" s="4" t="str">
        <f ca="1"/>
        <v/>
      </c>
      <c r="AX985" s="4" t="str">
        <f ca="1"/>
        <v/>
      </c>
      <c r="AY985" s="4" t="str">
        <f ca="1">IFERROR(VLOOKUP(AW985,$A:$C,4,0),"")</f>
        <v/>
      </c>
    </row>
    <row r="986" spans="1:5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 s="20"/>
      <c r="Q986" s="4" t="str" cm="1">
        <f t="array" ref="Q986">IFERROR(INDEX($A$4:$N$1000,SMALL(IF((INDEX(MID($A$4:$N$1000,1,2),,11)&lt;&gt;"NN")*(INDEX($A$4:$N$1000,,13)&gt;=100)*(INDEX($A$4:$N$1000,,13)&lt;&gt;""),MATCH(ROW($A$4:$N$1000),ROW($A$4:$N$1000)),""),ROWS($A$4:A986)),COLUMNS($A$1:A983)),"")</f>
        <v/>
      </c>
      <c r="R986" s="4" t="str">
        <f>IFERROR(VLOOKUP(Q986,$A:$N,13,0),"")</f>
        <v/>
      </c>
      <c r="S986" s="4" t="str">
        <f ca="1"/>
        <v/>
      </c>
      <c r="T986" s="4" t="str">
        <f ca="1"/>
        <v/>
      </c>
      <c r="U986" s="4" t="str">
        <f t="shared" ca="1" si="79"/>
        <v/>
      </c>
      <c r="X986" s="4" t="str">
        <f>IFERROR(VLOOKUP(V986,$A:$C,4,0),"")</f>
        <v/>
      </c>
      <c r="AA986" s="4" t="str">
        <f t="shared" si="80"/>
        <v/>
      </c>
      <c r="AB986" s="8" t="str" cm="1">
        <f t="array" ref="AB986">IFERROR(INDEX($A$4:$N$1000,SMALL(IF((INDEX(MID($A$4:$N$1000,1,2),,11)&lt;&gt;"NN")*(INDEX($A$4:$N$1000,,13)&gt;=50)*(INDEX($A$4:$N$1000,,13)&lt;100)*(INDEX($A$4:$N$1000,,13)&lt;&gt;""),MATCH(ROW($A$4:$N$1000),ROW($A$4:$N$1000)),""),ROWS($A$4:A986)),COLUMNS($A$1:A983)),"")</f>
        <v/>
      </c>
      <c r="AC986" s="4" t="str">
        <f>IFERROR(VLOOKUP(AB986,$A:$N,13,0),"")</f>
        <v/>
      </c>
      <c r="AD986" s="4" t="str">
        <f ca="1"/>
        <v/>
      </c>
      <c r="AE986" s="4" t="str">
        <f ca="1"/>
        <v/>
      </c>
      <c r="AF986" s="4" t="str">
        <f t="shared" ca="1" si="81"/>
        <v/>
      </c>
      <c r="AI986" s="4" t="str">
        <f>IFERROR(VLOOKUP(AG986,$A:$C,4,0),"")</f>
        <v/>
      </c>
      <c r="AL986" s="4" t="str">
        <f>IFERROR(VLOOKUP(AJ986,$A:$C,4,0),"")</f>
        <v/>
      </c>
      <c r="AM986" s="8" t="str" cm="1">
        <f t="array" ref="AM986">IFERROR(INDEX($A$4:$N$1000,SMALL(IF((INDEX(MID($A$4:$N$1000,1,2),,11)&lt;&gt;"NN")*(INDEX($A$4:$N$1000,,13)&gt;=0)*(INDEX($A$4:$N$1000,,13)&lt;50)*(INDEX($A$4:$N$1000,,13)&lt;&gt;""),MATCH(ROW($A$4:$N$1000),ROW($A$4:$N$1000)),""),ROWS($A$4:A986)),COLUMNS($A$1:A983)),"")</f>
        <v/>
      </c>
      <c r="AN986" s="4" t="str">
        <f>IFERROR(VLOOKUP(AM986,$A:$N,13,0),"")</f>
        <v/>
      </c>
      <c r="AO986" s="4" t="str">
        <f ca="1"/>
        <v/>
      </c>
      <c r="AP986" s="4" t="str">
        <f ca="1"/>
        <v/>
      </c>
      <c r="AQ986" s="4" t="str">
        <f t="shared" ca="1" si="82"/>
        <v/>
      </c>
      <c r="AT986" s="4" t="str">
        <f>IFERROR(VLOOKUP(AR986,$A:$C,4,0),"")</f>
        <v/>
      </c>
      <c r="AU986" s="8" t="str" cm="1">
        <f t="array" ref="AU986">IFERROR(INDEX($A$4:$N$1000,SMALL(IF((INDEX(MID($A$4:$N$1000,1,2),,11)="NN")*(INDEX($A$4:$N$1000,,13)&gt;=0)*(INDEX($A$4:$N$1000,,13)&lt;&gt;""),MATCH(ROW($A$4:$N$1000),ROW($A$4:$N$1000)),""),ROWS($A$4:A986)),COLUMNS($A$1:A983)),"")</f>
        <v/>
      </c>
      <c r="AV986" s="4" t="str">
        <f>IFERROR(VLOOKUP(AU986,$A:$N,13,0),"")</f>
        <v/>
      </c>
      <c r="AW986" s="4" t="str">
        <f ca="1"/>
        <v/>
      </c>
      <c r="AX986" s="4" t="str">
        <f ca="1"/>
        <v/>
      </c>
      <c r="AY986" s="4" t="str">
        <f ca="1">IFERROR(VLOOKUP(AW986,$A:$C,4,0),"")</f>
        <v/>
      </c>
    </row>
    <row r="987" spans="1:5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 s="20"/>
      <c r="Q987" s="4" t="str" cm="1">
        <f t="array" ref="Q987">IFERROR(INDEX($A$4:$N$1000,SMALL(IF((INDEX(MID($A$4:$N$1000,1,2),,11)&lt;&gt;"NN")*(INDEX($A$4:$N$1000,,13)&gt;=100)*(INDEX($A$4:$N$1000,,13)&lt;&gt;""),MATCH(ROW($A$4:$N$1000),ROW($A$4:$N$1000)),""),ROWS($A$4:A987)),COLUMNS($A$1:A984)),"")</f>
        <v/>
      </c>
      <c r="R987" s="4" t="str">
        <f>IFERROR(VLOOKUP(Q987,$A:$N,13,0),"")</f>
        <v/>
      </c>
      <c r="S987" s="4" t="str">
        <f ca="1"/>
        <v/>
      </c>
      <c r="T987" s="4" t="str">
        <f ca="1"/>
        <v/>
      </c>
      <c r="U987" s="4" t="str">
        <f t="shared" ca="1" si="79"/>
        <v/>
      </c>
      <c r="X987" s="4" t="str">
        <f>IFERROR(VLOOKUP(V987,$A:$C,4,0),"")</f>
        <v/>
      </c>
      <c r="AA987" s="4" t="str">
        <f t="shared" si="80"/>
        <v/>
      </c>
      <c r="AB987" s="8" t="str" cm="1">
        <f t="array" ref="AB987">IFERROR(INDEX($A$4:$N$1000,SMALL(IF((INDEX(MID($A$4:$N$1000,1,2),,11)&lt;&gt;"NN")*(INDEX($A$4:$N$1000,,13)&gt;=50)*(INDEX($A$4:$N$1000,,13)&lt;100)*(INDEX($A$4:$N$1000,,13)&lt;&gt;""),MATCH(ROW($A$4:$N$1000),ROW($A$4:$N$1000)),""),ROWS($A$4:A987)),COLUMNS($A$1:A984)),"")</f>
        <v/>
      </c>
      <c r="AC987" s="4" t="str">
        <f>IFERROR(VLOOKUP(AB987,$A:$N,13,0),"")</f>
        <v/>
      </c>
      <c r="AD987" s="4" t="str">
        <f ca="1"/>
        <v/>
      </c>
      <c r="AE987" s="4" t="str">
        <f ca="1"/>
        <v/>
      </c>
      <c r="AF987" s="4" t="str">
        <f t="shared" ca="1" si="81"/>
        <v/>
      </c>
      <c r="AI987" s="4" t="str">
        <f>IFERROR(VLOOKUP(AG987,$A:$C,4,0),"")</f>
        <v/>
      </c>
      <c r="AL987" s="4" t="str">
        <f>IFERROR(VLOOKUP(AJ987,$A:$C,4,0),"")</f>
        <v/>
      </c>
      <c r="AM987" s="8" t="str" cm="1">
        <f t="array" ref="AM987">IFERROR(INDEX($A$4:$N$1000,SMALL(IF((INDEX(MID($A$4:$N$1000,1,2),,11)&lt;&gt;"NN")*(INDEX($A$4:$N$1000,,13)&gt;=0)*(INDEX($A$4:$N$1000,,13)&lt;50)*(INDEX($A$4:$N$1000,,13)&lt;&gt;""),MATCH(ROW($A$4:$N$1000),ROW($A$4:$N$1000)),""),ROWS($A$4:A987)),COLUMNS($A$1:A984)),"")</f>
        <v/>
      </c>
      <c r="AN987" s="4" t="str">
        <f>IFERROR(VLOOKUP(AM987,$A:$N,13,0),"")</f>
        <v/>
      </c>
      <c r="AO987" s="4" t="str">
        <f ca="1"/>
        <v/>
      </c>
      <c r="AP987" s="4" t="str">
        <f ca="1"/>
        <v/>
      </c>
      <c r="AQ987" s="4" t="str">
        <f t="shared" ca="1" si="82"/>
        <v/>
      </c>
      <c r="AT987" s="4" t="str">
        <f>IFERROR(VLOOKUP(AR987,$A:$C,4,0),"")</f>
        <v/>
      </c>
      <c r="AU987" s="8" t="str" cm="1">
        <f t="array" ref="AU987">IFERROR(INDEX($A$4:$N$1000,SMALL(IF((INDEX(MID($A$4:$N$1000,1,2),,11)="NN")*(INDEX($A$4:$N$1000,,13)&gt;=0)*(INDEX($A$4:$N$1000,,13)&lt;&gt;""),MATCH(ROW($A$4:$N$1000),ROW($A$4:$N$1000)),""),ROWS($A$4:A987)),COLUMNS($A$1:A984)),"")</f>
        <v/>
      </c>
      <c r="AV987" s="4" t="str">
        <f>IFERROR(VLOOKUP(AU987,$A:$N,13,0),"")</f>
        <v/>
      </c>
      <c r="AW987" s="4" t="str">
        <f ca="1"/>
        <v/>
      </c>
      <c r="AX987" s="4" t="str">
        <f ca="1"/>
        <v/>
      </c>
      <c r="AY987" s="4" t="str">
        <f ca="1">IFERROR(VLOOKUP(AW987,$A:$C,4,0),"")</f>
        <v/>
      </c>
    </row>
    <row r="988" spans="1:5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 s="20"/>
      <c r="Q988" s="4" t="str" cm="1">
        <f t="array" ref="Q988">IFERROR(INDEX($A$4:$N$1000,SMALL(IF((INDEX(MID($A$4:$N$1000,1,2),,11)&lt;&gt;"NN")*(INDEX($A$4:$N$1000,,13)&gt;=100)*(INDEX($A$4:$N$1000,,13)&lt;&gt;""),MATCH(ROW($A$4:$N$1000),ROW($A$4:$N$1000)),""),ROWS($A$4:A988)),COLUMNS($A$1:A985)),"")</f>
        <v/>
      </c>
      <c r="R988" s="4" t="str">
        <f>IFERROR(VLOOKUP(Q988,$A:$N,13,0),"")</f>
        <v/>
      </c>
      <c r="S988" s="4" t="str">
        <f ca="1"/>
        <v/>
      </c>
      <c r="T988" s="4" t="str">
        <f ca="1"/>
        <v/>
      </c>
      <c r="U988" s="4" t="str">
        <f t="shared" ca="1" si="79"/>
        <v/>
      </c>
      <c r="X988" s="4" t="str">
        <f>IFERROR(VLOOKUP(V988,$A:$C,4,0),"")</f>
        <v/>
      </c>
      <c r="AA988" s="4" t="str">
        <f t="shared" si="80"/>
        <v/>
      </c>
      <c r="AB988" s="8" t="str" cm="1">
        <f t="array" ref="AB988">IFERROR(INDEX($A$4:$N$1000,SMALL(IF((INDEX(MID($A$4:$N$1000,1,2),,11)&lt;&gt;"NN")*(INDEX($A$4:$N$1000,,13)&gt;=50)*(INDEX($A$4:$N$1000,,13)&lt;100)*(INDEX($A$4:$N$1000,,13)&lt;&gt;""),MATCH(ROW($A$4:$N$1000),ROW($A$4:$N$1000)),""),ROWS($A$4:A988)),COLUMNS($A$1:A985)),"")</f>
        <v/>
      </c>
      <c r="AC988" s="4" t="str">
        <f>IFERROR(VLOOKUP(AB988,$A:$N,13,0),"")</f>
        <v/>
      </c>
      <c r="AD988" s="4" t="str">
        <f ca="1"/>
        <v/>
      </c>
      <c r="AE988" s="4" t="str">
        <f ca="1"/>
        <v/>
      </c>
      <c r="AF988" s="4" t="str">
        <f t="shared" ca="1" si="81"/>
        <v/>
      </c>
      <c r="AI988" s="4" t="str">
        <f>IFERROR(VLOOKUP(AG988,$A:$C,4,0),"")</f>
        <v/>
      </c>
      <c r="AL988" s="4" t="str">
        <f>IFERROR(VLOOKUP(AJ988,$A:$C,4,0),"")</f>
        <v/>
      </c>
      <c r="AM988" s="8" t="str" cm="1">
        <f t="array" ref="AM988">IFERROR(INDEX($A$4:$N$1000,SMALL(IF((INDEX(MID($A$4:$N$1000,1,2),,11)&lt;&gt;"NN")*(INDEX($A$4:$N$1000,,13)&gt;=0)*(INDEX($A$4:$N$1000,,13)&lt;50)*(INDEX($A$4:$N$1000,,13)&lt;&gt;""),MATCH(ROW($A$4:$N$1000),ROW($A$4:$N$1000)),""),ROWS($A$4:A988)),COLUMNS($A$1:A985)),"")</f>
        <v/>
      </c>
      <c r="AN988" s="4" t="str">
        <f>IFERROR(VLOOKUP(AM988,$A:$N,13,0),"")</f>
        <v/>
      </c>
      <c r="AO988" s="4" t="str">
        <f ca="1"/>
        <v/>
      </c>
      <c r="AP988" s="4" t="str">
        <f ca="1"/>
        <v/>
      </c>
      <c r="AQ988" s="4" t="str">
        <f t="shared" ca="1" si="82"/>
        <v/>
      </c>
      <c r="AT988" s="4" t="str">
        <f>IFERROR(VLOOKUP(AR988,$A:$C,4,0),"")</f>
        <v/>
      </c>
      <c r="AU988" s="8" t="str" cm="1">
        <f t="array" ref="AU988">IFERROR(INDEX($A$4:$N$1000,SMALL(IF((INDEX(MID($A$4:$N$1000,1,2),,11)="NN")*(INDEX($A$4:$N$1000,,13)&gt;=0)*(INDEX($A$4:$N$1000,,13)&lt;&gt;""),MATCH(ROW($A$4:$N$1000),ROW($A$4:$N$1000)),""),ROWS($A$4:A988)),COLUMNS($A$1:A985)),"")</f>
        <v/>
      </c>
      <c r="AV988" s="4" t="str">
        <f>IFERROR(VLOOKUP(AU988,$A:$N,13,0),"")</f>
        <v/>
      </c>
      <c r="AW988" s="4" t="str">
        <f ca="1"/>
        <v/>
      </c>
      <c r="AX988" s="4" t="str">
        <f ca="1"/>
        <v/>
      </c>
      <c r="AY988" s="4" t="str">
        <f ca="1">IFERROR(VLOOKUP(AW988,$A:$C,4,0),"")</f>
        <v/>
      </c>
    </row>
    <row r="989" spans="1:5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 s="20"/>
      <c r="Q989" s="4" t="str" cm="1">
        <f t="array" ref="Q989">IFERROR(INDEX($A$4:$N$1000,SMALL(IF((INDEX(MID($A$4:$N$1000,1,2),,11)&lt;&gt;"NN")*(INDEX($A$4:$N$1000,,13)&gt;=100)*(INDEX($A$4:$N$1000,,13)&lt;&gt;""),MATCH(ROW($A$4:$N$1000),ROW($A$4:$N$1000)),""),ROWS($A$4:A989)),COLUMNS($A$1:A986)),"")</f>
        <v/>
      </c>
      <c r="R989" s="4" t="str">
        <f>IFERROR(VLOOKUP(Q989,$A:$N,13,0),"")</f>
        <v/>
      </c>
      <c r="S989" s="4" t="str">
        <f ca="1"/>
        <v/>
      </c>
      <c r="T989" s="4" t="str">
        <f ca="1"/>
        <v/>
      </c>
      <c r="U989" s="4" t="str">
        <f t="shared" ca="1" si="79"/>
        <v/>
      </c>
      <c r="X989" s="4" t="str">
        <f>IFERROR(VLOOKUP(V989,$A:$C,4,0),"")</f>
        <v/>
      </c>
      <c r="AA989" s="4" t="str">
        <f t="shared" si="80"/>
        <v/>
      </c>
      <c r="AB989" s="8" t="str" cm="1">
        <f t="array" ref="AB989">IFERROR(INDEX($A$4:$N$1000,SMALL(IF((INDEX(MID($A$4:$N$1000,1,2),,11)&lt;&gt;"NN")*(INDEX($A$4:$N$1000,,13)&gt;=50)*(INDEX($A$4:$N$1000,,13)&lt;100)*(INDEX($A$4:$N$1000,,13)&lt;&gt;""),MATCH(ROW($A$4:$N$1000),ROW($A$4:$N$1000)),""),ROWS($A$4:A989)),COLUMNS($A$1:A986)),"")</f>
        <v/>
      </c>
      <c r="AC989" s="4" t="str">
        <f>IFERROR(VLOOKUP(AB989,$A:$N,13,0),"")</f>
        <v/>
      </c>
      <c r="AD989" s="4" t="str">
        <f ca="1"/>
        <v/>
      </c>
      <c r="AE989" s="4" t="str">
        <f ca="1"/>
        <v/>
      </c>
      <c r="AF989" s="4" t="str">
        <f t="shared" ca="1" si="81"/>
        <v/>
      </c>
      <c r="AI989" s="4" t="str">
        <f>IFERROR(VLOOKUP(AG989,$A:$C,4,0),"")</f>
        <v/>
      </c>
      <c r="AL989" s="4" t="str">
        <f>IFERROR(VLOOKUP(AJ989,$A:$C,4,0),"")</f>
        <v/>
      </c>
      <c r="AM989" s="8" t="str" cm="1">
        <f t="array" ref="AM989">IFERROR(INDEX($A$4:$N$1000,SMALL(IF((INDEX(MID($A$4:$N$1000,1,2),,11)&lt;&gt;"NN")*(INDEX($A$4:$N$1000,,13)&gt;=0)*(INDEX($A$4:$N$1000,,13)&lt;50)*(INDEX($A$4:$N$1000,,13)&lt;&gt;""),MATCH(ROW($A$4:$N$1000),ROW($A$4:$N$1000)),""),ROWS($A$4:A989)),COLUMNS($A$1:A986)),"")</f>
        <v/>
      </c>
      <c r="AN989" s="4" t="str">
        <f>IFERROR(VLOOKUP(AM989,$A:$N,13,0),"")</f>
        <v/>
      </c>
      <c r="AO989" s="4" t="str">
        <f ca="1"/>
        <v/>
      </c>
      <c r="AP989" s="4" t="str">
        <f ca="1"/>
        <v/>
      </c>
      <c r="AQ989" s="4" t="str">
        <f t="shared" ca="1" si="82"/>
        <v/>
      </c>
      <c r="AT989" s="4" t="str">
        <f>IFERROR(VLOOKUP(AR989,$A:$C,4,0),"")</f>
        <v/>
      </c>
      <c r="AU989" s="8" t="str" cm="1">
        <f t="array" ref="AU989">IFERROR(INDEX($A$4:$N$1000,SMALL(IF((INDEX(MID($A$4:$N$1000,1,2),,11)="NN")*(INDEX($A$4:$N$1000,,13)&gt;=0)*(INDEX($A$4:$N$1000,,13)&lt;&gt;""),MATCH(ROW($A$4:$N$1000),ROW($A$4:$N$1000)),""),ROWS($A$4:A989)),COLUMNS($A$1:A986)),"")</f>
        <v/>
      </c>
      <c r="AV989" s="4" t="str">
        <f>IFERROR(VLOOKUP(AU989,$A:$N,13,0),"")</f>
        <v/>
      </c>
      <c r="AW989" s="4" t="str">
        <f ca="1"/>
        <v/>
      </c>
      <c r="AX989" s="4" t="str">
        <f ca="1"/>
        <v/>
      </c>
      <c r="AY989" s="4" t="str">
        <f ca="1">IFERROR(VLOOKUP(AW989,$A:$C,4,0),"")</f>
        <v/>
      </c>
    </row>
    <row r="990" spans="1:5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 s="20"/>
      <c r="Q990" s="4" t="str" cm="1">
        <f t="array" ref="Q990">IFERROR(INDEX($A$4:$N$1000,SMALL(IF((INDEX(MID($A$4:$N$1000,1,2),,11)&lt;&gt;"NN")*(INDEX($A$4:$N$1000,,13)&gt;=100)*(INDEX($A$4:$N$1000,,13)&lt;&gt;""),MATCH(ROW($A$4:$N$1000),ROW($A$4:$N$1000)),""),ROWS($A$4:A990)),COLUMNS($A$1:A987)),"")</f>
        <v/>
      </c>
      <c r="R990" s="4" t="str">
        <f>IFERROR(VLOOKUP(Q990,$A:$N,13,0),"")</f>
        <v/>
      </c>
      <c r="S990" s="4" t="str">
        <f ca="1"/>
        <v/>
      </c>
      <c r="T990" s="4" t="str">
        <f ca="1"/>
        <v/>
      </c>
      <c r="U990" s="4" t="str">
        <f t="shared" ca="1" si="79"/>
        <v/>
      </c>
      <c r="X990" s="4" t="str">
        <f>IFERROR(VLOOKUP(V990,$A:$C,4,0),"")</f>
        <v/>
      </c>
      <c r="AA990" s="4" t="str">
        <f t="shared" si="80"/>
        <v/>
      </c>
      <c r="AB990" s="8" t="str" cm="1">
        <f t="array" ref="AB990">IFERROR(INDEX($A$4:$N$1000,SMALL(IF((INDEX(MID($A$4:$N$1000,1,2),,11)&lt;&gt;"NN")*(INDEX($A$4:$N$1000,,13)&gt;=50)*(INDEX($A$4:$N$1000,,13)&lt;100)*(INDEX($A$4:$N$1000,,13)&lt;&gt;""),MATCH(ROW($A$4:$N$1000),ROW($A$4:$N$1000)),""),ROWS($A$4:A990)),COLUMNS($A$1:A987)),"")</f>
        <v/>
      </c>
      <c r="AC990" s="4" t="str">
        <f>IFERROR(VLOOKUP(AB990,$A:$N,13,0),"")</f>
        <v/>
      </c>
      <c r="AD990" s="4" t="str">
        <f ca="1"/>
        <v/>
      </c>
      <c r="AE990" s="4" t="str">
        <f ca="1"/>
        <v/>
      </c>
      <c r="AF990" s="4" t="str">
        <f t="shared" ca="1" si="81"/>
        <v/>
      </c>
      <c r="AI990" s="4" t="str">
        <f>IFERROR(VLOOKUP(AG990,$A:$C,4,0),"")</f>
        <v/>
      </c>
      <c r="AL990" s="4" t="str">
        <f>IFERROR(VLOOKUP(AJ990,$A:$C,4,0),"")</f>
        <v/>
      </c>
      <c r="AM990" s="8" t="str" cm="1">
        <f t="array" ref="AM990">IFERROR(INDEX($A$4:$N$1000,SMALL(IF((INDEX(MID($A$4:$N$1000,1,2),,11)&lt;&gt;"NN")*(INDEX($A$4:$N$1000,,13)&gt;=0)*(INDEX($A$4:$N$1000,,13)&lt;50)*(INDEX($A$4:$N$1000,,13)&lt;&gt;""),MATCH(ROW($A$4:$N$1000),ROW($A$4:$N$1000)),""),ROWS($A$4:A990)),COLUMNS($A$1:A987)),"")</f>
        <v/>
      </c>
      <c r="AN990" s="4" t="str">
        <f>IFERROR(VLOOKUP(AM990,$A:$N,13,0),"")</f>
        <v/>
      </c>
      <c r="AO990" s="4" t="str">
        <f ca="1"/>
        <v/>
      </c>
      <c r="AP990" s="4" t="str">
        <f ca="1"/>
        <v/>
      </c>
      <c r="AQ990" s="4" t="str">
        <f t="shared" ca="1" si="82"/>
        <v/>
      </c>
      <c r="AT990" s="4" t="str">
        <f>IFERROR(VLOOKUP(AR990,$A:$C,4,0),"")</f>
        <v/>
      </c>
      <c r="AU990" s="8" t="str" cm="1">
        <f t="array" ref="AU990">IFERROR(INDEX($A$4:$N$1000,SMALL(IF((INDEX(MID($A$4:$N$1000,1,2),,11)="NN")*(INDEX($A$4:$N$1000,,13)&gt;=0)*(INDEX($A$4:$N$1000,,13)&lt;&gt;""),MATCH(ROW($A$4:$N$1000),ROW($A$4:$N$1000)),""),ROWS($A$4:A990)),COLUMNS($A$1:A987)),"")</f>
        <v/>
      </c>
      <c r="AV990" s="4" t="str">
        <f>IFERROR(VLOOKUP(AU990,$A:$N,13,0),"")</f>
        <v/>
      </c>
      <c r="AW990" s="4" t="str">
        <f ca="1"/>
        <v/>
      </c>
      <c r="AX990" s="4" t="str">
        <f ca="1"/>
        <v/>
      </c>
      <c r="AY990" s="4" t="str">
        <f ca="1">IFERROR(VLOOKUP(AW990,$A:$C,4,0),"")</f>
        <v/>
      </c>
    </row>
    <row r="991" spans="1:5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 s="20"/>
      <c r="Q991" s="4" t="str" cm="1">
        <f t="array" ref="Q991">IFERROR(INDEX($A$4:$N$1000,SMALL(IF((INDEX(MID($A$4:$N$1000,1,2),,11)&lt;&gt;"NN")*(INDEX($A$4:$N$1000,,13)&gt;=100)*(INDEX($A$4:$N$1000,,13)&lt;&gt;""),MATCH(ROW($A$4:$N$1000),ROW($A$4:$N$1000)),""),ROWS($A$4:A991)),COLUMNS($A$1:A988)),"")</f>
        <v/>
      </c>
      <c r="R991" s="4" t="str">
        <f>IFERROR(VLOOKUP(Q991,$A:$N,13,0),"")</f>
        <v/>
      </c>
      <c r="S991" s="4" t="str">
        <f ca="1"/>
        <v/>
      </c>
      <c r="T991" s="4" t="str">
        <f ca="1"/>
        <v/>
      </c>
      <c r="U991" s="4" t="str">
        <f t="shared" ca="1" si="79"/>
        <v/>
      </c>
      <c r="X991" s="4" t="str">
        <f>IFERROR(VLOOKUP(V991,$A:$C,4,0),"")</f>
        <v/>
      </c>
      <c r="AA991" s="4" t="str">
        <f t="shared" si="80"/>
        <v/>
      </c>
      <c r="AB991" s="8" t="str" cm="1">
        <f t="array" ref="AB991">IFERROR(INDEX($A$4:$N$1000,SMALL(IF((INDEX(MID($A$4:$N$1000,1,2),,11)&lt;&gt;"NN")*(INDEX($A$4:$N$1000,,13)&gt;=50)*(INDEX($A$4:$N$1000,,13)&lt;100)*(INDEX($A$4:$N$1000,,13)&lt;&gt;""),MATCH(ROW($A$4:$N$1000),ROW($A$4:$N$1000)),""),ROWS($A$4:A991)),COLUMNS($A$1:A988)),"")</f>
        <v/>
      </c>
      <c r="AC991" s="4" t="str">
        <f>IFERROR(VLOOKUP(AB991,$A:$N,13,0),"")</f>
        <v/>
      </c>
      <c r="AD991" s="4" t="str">
        <f ca="1"/>
        <v/>
      </c>
      <c r="AE991" s="4" t="str">
        <f ca="1"/>
        <v/>
      </c>
      <c r="AF991" s="4" t="str">
        <f t="shared" ca="1" si="81"/>
        <v/>
      </c>
      <c r="AI991" s="4" t="str">
        <f>IFERROR(VLOOKUP(AG991,$A:$C,4,0),"")</f>
        <v/>
      </c>
      <c r="AL991" s="4" t="str">
        <f>IFERROR(VLOOKUP(AJ991,$A:$C,4,0),"")</f>
        <v/>
      </c>
      <c r="AM991" s="8" t="str" cm="1">
        <f t="array" ref="AM991">IFERROR(INDEX($A$4:$N$1000,SMALL(IF((INDEX(MID($A$4:$N$1000,1,2),,11)&lt;&gt;"NN")*(INDEX($A$4:$N$1000,,13)&gt;=0)*(INDEX($A$4:$N$1000,,13)&lt;50)*(INDEX($A$4:$N$1000,,13)&lt;&gt;""),MATCH(ROW($A$4:$N$1000),ROW($A$4:$N$1000)),""),ROWS($A$4:A991)),COLUMNS($A$1:A988)),"")</f>
        <v/>
      </c>
      <c r="AN991" s="4" t="str">
        <f>IFERROR(VLOOKUP(AM991,$A:$N,13,0),"")</f>
        <v/>
      </c>
      <c r="AO991" s="4" t="str">
        <f ca="1"/>
        <v/>
      </c>
      <c r="AP991" s="4" t="str">
        <f ca="1"/>
        <v/>
      </c>
      <c r="AQ991" s="4" t="str">
        <f t="shared" ca="1" si="82"/>
        <v/>
      </c>
      <c r="AT991" s="4" t="str">
        <f>IFERROR(VLOOKUP(AR991,$A:$C,4,0),"")</f>
        <v/>
      </c>
      <c r="AU991" s="8" t="str" cm="1">
        <f t="array" ref="AU991">IFERROR(INDEX($A$4:$N$1000,SMALL(IF((INDEX(MID($A$4:$N$1000,1,2),,11)="NN")*(INDEX($A$4:$N$1000,,13)&gt;=0)*(INDEX($A$4:$N$1000,,13)&lt;&gt;""),MATCH(ROW($A$4:$N$1000),ROW($A$4:$N$1000)),""),ROWS($A$4:A991)),COLUMNS($A$1:A988)),"")</f>
        <v/>
      </c>
      <c r="AV991" s="4" t="str">
        <f>IFERROR(VLOOKUP(AU991,$A:$N,13,0),"")</f>
        <v/>
      </c>
      <c r="AW991" s="4" t="str">
        <f ca="1"/>
        <v/>
      </c>
      <c r="AX991" s="4" t="str">
        <f ca="1"/>
        <v/>
      </c>
      <c r="AY991" s="4" t="str">
        <f ca="1">IFERROR(VLOOKUP(AW991,$A:$C,4,0),"")</f>
        <v/>
      </c>
    </row>
    <row r="992" spans="1:5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 s="20"/>
      <c r="Q992" s="4" t="str" cm="1">
        <f t="array" ref="Q992">IFERROR(INDEX($A$4:$N$1000,SMALL(IF((INDEX(MID($A$4:$N$1000,1,2),,11)&lt;&gt;"NN")*(INDEX($A$4:$N$1000,,13)&gt;=100)*(INDEX($A$4:$N$1000,,13)&lt;&gt;""),MATCH(ROW($A$4:$N$1000),ROW($A$4:$N$1000)),""),ROWS($A$4:A992)),COLUMNS($A$1:A989)),"")</f>
        <v/>
      </c>
      <c r="R992" s="4" t="str">
        <f>IFERROR(VLOOKUP(Q992,$A:$N,13,0),"")</f>
        <v/>
      </c>
      <c r="S992" s="4" t="str">
        <f ca="1"/>
        <v/>
      </c>
      <c r="T992" s="4" t="str">
        <f ca="1"/>
        <v/>
      </c>
      <c r="U992" s="4" t="str">
        <f t="shared" ca="1" si="79"/>
        <v/>
      </c>
      <c r="X992" s="4" t="str">
        <f>IFERROR(VLOOKUP(V992,$A:$C,4,0),"")</f>
        <v/>
      </c>
      <c r="AA992" s="4" t="str">
        <f t="shared" si="80"/>
        <v/>
      </c>
      <c r="AB992" s="8" t="str" cm="1">
        <f t="array" ref="AB992">IFERROR(INDEX($A$4:$N$1000,SMALL(IF((INDEX(MID($A$4:$N$1000,1,2),,11)&lt;&gt;"NN")*(INDEX($A$4:$N$1000,,13)&gt;=50)*(INDEX($A$4:$N$1000,,13)&lt;100)*(INDEX($A$4:$N$1000,,13)&lt;&gt;""),MATCH(ROW($A$4:$N$1000),ROW($A$4:$N$1000)),""),ROWS($A$4:A992)),COLUMNS($A$1:A989)),"")</f>
        <v/>
      </c>
      <c r="AC992" s="4" t="str">
        <f>IFERROR(VLOOKUP(AB992,$A:$N,13,0),"")</f>
        <v/>
      </c>
      <c r="AD992" s="4" t="str">
        <f ca="1"/>
        <v/>
      </c>
      <c r="AE992" s="4" t="str">
        <f ca="1"/>
        <v/>
      </c>
      <c r="AF992" s="4" t="str">
        <f t="shared" ca="1" si="81"/>
        <v/>
      </c>
      <c r="AI992" s="4" t="str">
        <f>IFERROR(VLOOKUP(AG992,$A:$C,4,0),"")</f>
        <v/>
      </c>
      <c r="AL992" s="4" t="str">
        <f>IFERROR(VLOOKUP(AJ992,$A:$C,4,0),"")</f>
        <v/>
      </c>
      <c r="AM992" s="8" t="str" cm="1">
        <f t="array" ref="AM992">IFERROR(INDEX($A$4:$N$1000,SMALL(IF((INDEX(MID($A$4:$N$1000,1,2),,11)&lt;&gt;"NN")*(INDEX($A$4:$N$1000,,13)&gt;=0)*(INDEX($A$4:$N$1000,,13)&lt;50)*(INDEX($A$4:$N$1000,,13)&lt;&gt;""),MATCH(ROW($A$4:$N$1000),ROW($A$4:$N$1000)),""),ROWS($A$4:A992)),COLUMNS($A$1:A989)),"")</f>
        <v/>
      </c>
      <c r="AN992" s="4" t="str">
        <f>IFERROR(VLOOKUP(AM992,$A:$N,13,0),"")</f>
        <v/>
      </c>
      <c r="AO992" s="4" t="str">
        <f ca="1"/>
        <v/>
      </c>
      <c r="AP992" s="4" t="str">
        <f ca="1"/>
        <v/>
      </c>
      <c r="AQ992" s="4" t="str">
        <f t="shared" ca="1" si="82"/>
        <v/>
      </c>
      <c r="AT992" s="4" t="str">
        <f>IFERROR(VLOOKUP(AR992,$A:$C,4,0),"")</f>
        <v/>
      </c>
      <c r="AU992" s="8" t="str" cm="1">
        <f t="array" ref="AU992">IFERROR(INDEX($A$4:$N$1000,SMALL(IF((INDEX(MID($A$4:$N$1000,1,2),,11)="NN")*(INDEX($A$4:$N$1000,,13)&gt;=0)*(INDEX($A$4:$N$1000,,13)&lt;&gt;""),MATCH(ROW($A$4:$N$1000),ROW($A$4:$N$1000)),""),ROWS($A$4:A992)),COLUMNS($A$1:A989)),"")</f>
        <v/>
      </c>
      <c r="AV992" s="4" t="str">
        <f>IFERROR(VLOOKUP(AU992,$A:$N,13,0),"")</f>
        <v/>
      </c>
      <c r="AW992" s="4" t="str">
        <f ca="1"/>
        <v/>
      </c>
      <c r="AX992" s="4" t="str">
        <f ca="1"/>
        <v/>
      </c>
      <c r="AY992" s="4" t="str">
        <f ca="1">IFERROR(VLOOKUP(AW992,$A:$C,4,0),"")</f>
        <v/>
      </c>
    </row>
    <row r="993" spans="1:5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 s="20"/>
      <c r="Q993" s="4" t="str" cm="1">
        <f t="array" ref="Q993">IFERROR(INDEX($A$4:$N$1000,SMALL(IF((INDEX(MID($A$4:$N$1000,1,2),,11)&lt;&gt;"NN")*(INDEX($A$4:$N$1000,,13)&gt;=100)*(INDEX($A$4:$N$1000,,13)&lt;&gt;""),MATCH(ROW($A$4:$N$1000),ROW($A$4:$N$1000)),""),ROWS($A$4:A993)),COLUMNS($A$1:A990)),"")</f>
        <v/>
      </c>
      <c r="R993" s="4" t="str">
        <f>IFERROR(VLOOKUP(Q993,$A:$N,13,0),"")</f>
        <v/>
      </c>
      <c r="S993" s="4" t="str">
        <f ca="1"/>
        <v/>
      </c>
      <c r="T993" s="4" t="str">
        <f ca="1"/>
        <v/>
      </c>
      <c r="U993" s="4" t="str">
        <f t="shared" ca="1" si="79"/>
        <v/>
      </c>
      <c r="X993" s="4" t="str">
        <f>IFERROR(VLOOKUP(V993,$A:$C,4,0),"")</f>
        <v/>
      </c>
      <c r="AA993" s="4" t="str">
        <f t="shared" si="80"/>
        <v/>
      </c>
      <c r="AB993" s="8" t="str" cm="1">
        <f t="array" ref="AB993">IFERROR(INDEX($A$4:$N$1000,SMALL(IF((INDEX(MID($A$4:$N$1000,1,2),,11)&lt;&gt;"NN")*(INDEX($A$4:$N$1000,,13)&gt;=50)*(INDEX($A$4:$N$1000,,13)&lt;100)*(INDEX($A$4:$N$1000,,13)&lt;&gt;""),MATCH(ROW($A$4:$N$1000),ROW($A$4:$N$1000)),""),ROWS($A$4:A993)),COLUMNS($A$1:A990)),"")</f>
        <v/>
      </c>
      <c r="AC993" s="4" t="str">
        <f>IFERROR(VLOOKUP(AB993,$A:$N,13,0),"")</f>
        <v/>
      </c>
      <c r="AD993" s="4" t="str">
        <f ca="1"/>
        <v/>
      </c>
      <c r="AE993" s="4" t="str">
        <f ca="1"/>
        <v/>
      </c>
      <c r="AF993" s="4" t="str">
        <f t="shared" ca="1" si="81"/>
        <v/>
      </c>
      <c r="AI993" s="4" t="str">
        <f>IFERROR(VLOOKUP(AG993,$A:$C,4,0),"")</f>
        <v/>
      </c>
      <c r="AL993" s="4" t="str">
        <f>IFERROR(VLOOKUP(AJ993,$A:$C,4,0),"")</f>
        <v/>
      </c>
      <c r="AM993" s="8" t="str" cm="1">
        <f t="array" ref="AM993">IFERROR(INDEX($A$4:$N$1000,SMALL(IF((INDEX(MID($A$4:$N$1000,1,2),,11)&lt;&gt;"NN")*(INDEX($A$4:$N$1000,,13)&gt;=0)*(INDEX($A$4:$N$1000,,13)&lt;50)*(INDEX($A$4:$N$1000,,13)&lt;&gt;""),MATCH(ROW($A$4:$N$1000),ROW($A$4:$N$1000)),""),ROWS($A$4:A993)),COLUMNS($A$1:A990)),"")</f>
        <v/>
      </c>
      <c r="AN993" s="4" t="str">
        <f>IFERROR(VLOOKUP(AM993,$A:$N,13,0),"")</f>
        <v/>
      </c>
      <c r="AO993" s="4" t="str">
        <f ca="1"/>
        <v/>
      </c>
      <c r="AP993" s="4" t="str">
        <f ca="1"/>
        <v/>
      </c>
      <c r="AQ993" s="4" t="str">
        <f t="shared" ca="1" si="82"/>
        <v/>
      </c>
      <c r="AT993" s="4" t="str">
        <f>IFERROR(VLOOKUP(AR993,$A:$C,4,0),"")</f>
        <v/>
      </c>
      <c r="AU993" s="8" t="str" cm="1">
        <f t="array" ref="AU993">IFERROR(INDEX($A$4:$N$1000,SMALL(IF((INDEX(MID($A$4:$N$1000,1,2),,11)="NN")*(INDEX($A$4:$N$1000,,13)&gt;=0)*(INDEX($A$4:$N$1000,,13)&lt;&gt;""),MATCH(ROW($A$4:$N$1000),ROW($A$4:$N$1000)),""),ROWS($A$4:A993)),COLUMNS($A$1:A990)),"")</f>
        <v/>
      </c>
      <c r="AV993" s="4" t="str">
        <f>IFERROR(VLOOKUP(AU993,$A:$N,13,0),"")</f>
        <v/>
      </c>
      <c r="AW993" s="4" t="str">
        <f ca="1"/>
        <v/>
      </c>
      <c r="AX993" s="4" t="str">
        <f ca="1"/>
        <v/>
      </c>
      <c r="AY993" s="4" t="str">
        <f ca="1">IFERROR(VLOOKUP(AW993,$A:$C,4,0),"")</f>
        <v/>
      </c>
    </row>
    <row r="994" spans="1:5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 s="20"/>
      <c r="Q994" s="4" t="str" cm="1">
        <f t="array" ref="Q994">IFERROR(INDEX($A$4:$N$1000,SMALL(IF((INDEX(MID($A$4:$N$1000,1,2),,11)&lt;&gt;"NN")*(INDEX($A$4:$N$1000,,13)&gt;=100)*(INDEX($A$4:$N$1000,,13)&lt;&gt;""),MATCH(ROW($A$4:$N$1000),ROW($A$4:$N$1000)),""),ROWS($A$4:A994)),COLUMNS($A$1:A991)),"")</f>
        <v/>
      </c>
      <c r="R994" s="4" t="str">
        <f>IFERROR(VLOOKUP(Q994,$A:$N,13,0),"")</f>
        <v/>
      </c>
      <c r="S994" s="4" t="str">
        <f ca="1"/>
        <v/>
      </c>
      <c r="T994" s="4" t="str">
        <f ca="1"/>
        <v/>
      </c>
      <c r="U994" s="4" t="str">
        <f t="shared" ca="1" si="79"/>
        <v/>
      </c>
      <c r="X994" s="4" t="str">
        <f>IFERROR(VLOOKUP(V994,$A:$C,4,0),"")</f>
        <v/>
      </c>
      <c r="AA994" s="4" t="str">
        <f t="shared" si="80"/>
        <v/>
      </c>
      <c r="AB994" s="8" t="str" cm="1">
        <f t="array" ref="AB994">IFERROR(INDEX($A$4:$N$1000,SMALL(IF((INDEX(MID($A$4:$N$1000,1,2),,11)&lt;&gt;"NN")*(INDEX($A$4:$N$1000,,13)&gt;=50)*(INDEX($A$4:$N$1000,,13)&lt;100)*(INDEX($A$4:$N$1000,,13)&lt;&gt;""),MATCH(ROW($A$4:$N$1000),ROW($A$4:$N$1000)),""),ROWS($A$4:A994)),COLUMNS($A$1:A991)),"")</f>
        <v/>
      </c>
      <c r="AC994" s="4" t="str">
        <f>IFERROR(VLOOKUP(AB994,$A:$N,13,0),"")</f>
        <v/>
      </c>
      <c r="AD994" s="4" t="str">
        <f ca="1"/>
        <v/>
      </c>
      <c r="AE994" s="4" t="str">
        <f ca="1"/>
        <v/>
      </c>
      <c r="AF994" s="4" t="str">
        <f t="shared" ca="1" si="81"/>
        <v/>
      </c>
      <c r="AI994" s="4" t="str">
        <f>IFERROR(VLOOKUP(AG994,$A:$C,4,0),"")</f>
        <v/>
      </c>
      <c r="AL994" s="4" t="str">
        <f>IFERROR(VLOOKUP(AJ994,$A:$C,4,0),"")</f>
        <v/>
      </c>
      <c r="AM994" s="8" t="str" cm="1">
        <f t="array" ref="AM994">IFERROR(INDEX($A$4:$N$1000,SMALL(IF((INDEX(MID($A$4:$N$1000,1,2),,11)&lt;&gt;"NN")*(INDEX($A$4:$N$1000,,13)&gt;=0)*(INDEX($A$4:$N$1000,,13)&lt;50)*(INDEX($A$4:$N$1000,,13)&lt;&gt;""),MATCH(ROW($A$4:$N$1000),ROW($A$4:$N$1000)),""),ROWS($A$4:A994)),COLUMNS($A$1:A991)),"")</f>
        <v/>
      </c>
      <c r="AN994" s="4" t="str">
        <f>IFERROR(VLOOKUP(AM994,$A:$N,13,0),"")</f>
        <v/>
      </c>
      <c r="AO994" s="4" t="str">
        <f ca="1"/>
        <v/>
      </c>
      <c r="AP994" s="4" t="str">
        <f ca="1"/>
        <v/>
      </c>
      <c r="AQ994" s="4" t="str">
        <f t="shared" ca="1" si="82"/>
        <v/>
      </c>
      <c r="AT994" s="4" t="str">
        <f>IFERROR(VLOOKUP(AR994,$A:$C,4,0),"")</f>
        <v/>
      </c>
      <c r="AU994" s="8" t="str" cm="1">
        <f t="array" ref="AU994">IFERROR(INDEX($A$4:$N$1000,SMALL(IF((INDEX(MID($A$4:$N$1000,1,2),,11)="NN")*(INDEX($A$4:$N$1000,,13)&gt;=0)*(INDEX($A$4:$N$1000,,13)&lt;&gt;""),MATCH(ROW($A$4:$N$1000),ROW($A$4:$N$1000)),""),ROWS($A$4:A994)),COLUMNS($A$1:A991)),"")</f>
        <v/>
      </c>
      <c r="AV994" s="4" t="str">
        <f>IFERROR(VLOOKUP(AU994,$A:$N,13,0),"")</f>
        <v/>
      </c>
      <c r="AW994" s="4" t="str">
        <f ca="1"/>
        <v/>
      </c>
      <c r="AX994" s="4" t="str">
        <f ca="1"/>
        <v/>
      </c>
      <c r="AY994" s="4" t="str">
        <f ca="1">IFERROR(VLOOKUP(AW994,$A:$C,4,0),"")</f>
        <v/>
      </c>
    </row>
    <row r="995" spans="1:5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 s="20"/>
      <c r="Q995" s="4" t="str" cm="1">
        <f t="array" ref="Q995">IFERROR(INDEX($A$4:$N$1000,SMALL(IF((INDEX(MID($A$4:$N$1000,1,2),,11)&lt;&gt;"NN")*(INDEX($A$4:$N$1000,,13)&gt;=100)*(INDEX($A$4:$N$1000,,13)&lt;&gt;""),MATCH(ROW($A$4:$N$1000),ROW($A$4:$N$1000)),""),ROWS($A$4:A995)),COLUMNS($A$1:A992)),"")</f>
        <v/>
      </c>
      <c r="R995" s="4" t="str">
        <f>IFERROR(VLOOKUP(Q995,$A:$N,13,0),"")</f>
        <v/>
      </c>
      <c r="S995" s="4" t="str">
        <f ca="1"/>
        <v/>
      </c>
      <c r="T995" s="4" t="str">
        <f ca="1"/>
        <v/>
      </c>
      <c r="U995" s="4" t="str">
        <f t="shared" ca="1" si="79"/>
        <v/>
      </c>
      <c r="X995" s="4" t="str">
        <f>IFERROR(VLOOKUP(V995,$A:$C,4,0),"")</f>
        <v/>
      </c>
      <c r="AA995" s="4" t="str">
        <f t="shared" si="80"/>
        <v/>
      </c>
      <c r="AB995" s="8" t="str" cm="1">
        <f t="array" ref="AB995">IFERROR(INDEX($A$4:$N$1000,SMALL(IF((INDEX(MID($A$4:$N$1000,1,2),,11)&lt;&gt;"NN")*(INDEX($A$4:$N$1000,,13)&gt;=50)*(INDEX($A$4:$N$1000,,13)&lt;100)*(INDEX($A$4:$N$1000,,13)&lt;&gt;""),MATCH(ROW($A$4:$N$1000),ROW($A$4:$N$1000)),""),ROWS($A$4:A995)),COLUMNS($A$1:A992)),"")</f>
        <v/>
      </c>
      <c r="AC995" s="4" t="str">
        <f>IFERROR(VLOOKUP(AB995,$A:$N,13,0),"")</f>
        <v/>
      </c>
      <c r="AD995" s="4" t="str">
        <f ca="1"/>
        <v/>
      </c>
      <c r="AE995" s="4" t="str">
        <f ca="1"/>
        <v/>
      </c>
      <c r="AF995" s="4" t="str">
        <f t="shared" ca="1" si="81"/>
        <v/>
      </c>
      <c r="AI995" s="4" t="str">
        <f>IFERROR(VLOOKUP(AG995,$A:$C,4,0),"")</f>
        <v/>
      </c>
      <c r="AL995" s="4" t="str">
        <f>IFERROR(VLOOKUP(AJ995,$A:$C,4,0),"")</f>
        <v/>
      </c>
      <c r="AM995" s="8" t="str" cm="1">
        <f t="array" ref="AM995">IFERROR(INDEX($A$4:$N$1000,SMALL(IF((INDEX(MID($A$4:$N$1000,1,2),,11)&lt;&gt;"NN")*(INDEX($A$4:$N$1000,,13)&gt;=0)*(INDEX($A$4:$N$1000,,13)&lt;50)*(INDEX($A$4:$N$1000,,13)&lt;&gt;""),MATCH(ROW($A$4:$N$1000),ROW($A$4:$N$1000)),""),ROWS($A$4:A995)),COLUMNS($A$1:A992)),"")</f>
        <v/>
      </c>
      <c r="AN995" s="4" t="str">
        <f>IFERROR(VLOOKUP(AM995,$A:$N,13,0),"")</f>
        <v/>
      </c>
      <c r="AO995" s="4" t="str">
        <f ca="1"/>
        <v/>
      </c>
      <c r="AP995" s="4" t="str">
        <f ca="1"/>
        <v/>
      </c>
      <c r="AQ995" s="4" t="str">
        <f t="shared" ca="1" si="82"/>
        <v/>
      </c>
      <c r="AT995" s="4" t="str">
        <f>IFERROR(VLOOKUP(AR995,$A:$C,4,0),"")</f>
        <v/>
      </c>
      <c r="AU995" s="8" t="str" cm="1">
        <f t="array" ref="AU995">IFERROR(INDEX($A$4:$N$1000,SMALL(IF((INDEX(MID($A$4:$N$1000,1,2),,11)="NN")*(INDEX($A$4:$N$1000,,13)&gt;=0)*(INDEX($A$4:$N$1000,,13)&lt;&gt;""),MATCH(ROW($A$4:$N$1000),ROW($A$4:$N$1000)),""),ROWS($A$4:A995)),COLUMNS($A$1:A992)),"")</f>
        <v/>
      </c>
      <c r="AV995" s="4" t="str">
        <f>IFERROR(VLOOKUP(AU995,$A:$N,13,0),"")</f>
        <v/>
      </c>
      <c r="AW995" s="4" t="str">
        <f ca="1"/>
        <v/>
      </c>
      <c r="AX995" s="4" t="str">
        <f ca="1"/>
        <v/>
      </c>
      <c r="AY995" s="4" t="str">
        <f ca="1">IFERROR(VLOOKUP(AW995,$A:$C,4,0),"")</f>
        <v/>
      </c>
    </row>
    <row r="996" spans="1:5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 s="20"/>
      <c r="Q996" s="4" t="str" cm="1">
        <f t="array" ref="Q996">IFERROR(INDEX($A$4:$N$1000,SMALL(IF((INDEX(MID($A$4:$N$1000,1,2),,11)&lt;&gt;"NN")*(INDEX($A$4:$N$1000,,13)&gt;=100)*(INDEX($A$4:$N$1000,,13)&lt;&gt;""),MATCH(ROW($A$4:$N$1000),ROW($A$4:$N$1000)),""),ROWS($A$4:A996)),COLUMNS($A$1:A993)),"")</f>
        <v/>
      </c>
      <c r="R996" s="4" t="str">
        <f>IFERROR(VLOOKUP(Q996,$A:$N,13,0),"")</f>
        <v/>
      </c>
      <c r="S996" s="4" t="str">
        <f ca="1"/>
        <v/>
      </c>
      <c r="T996" s="4" t="str">
        <f ca="1"/>
        <v/>
      </c>
      <c r="U996" s="4" t="str">
        <f t="shared" ca="1" si="79"/>
        <v/>
      </c>
      <c r="X996" s="4" t="str">
        <f>IFERROR(VLOOKUP(V996,$A:$C,4,0),"")</f>
        <v/>
      </c>
      <c r="AA996" s="4" t="str">
        <f t="shared" si="80"/>
        <v/>
      </c>
      <c r="AB996" s="8" t="str" cm="1">
        <f t="array" ref="AB996">IFERROR(INDEX($A$4:$N$1000,SMALL(IF((INDEX(MID($A$4:$N$1000,1,2),,11)&lt;&gt;"NN")*(INDEX($A$4:$N$1000,,13)&gt;=50)*(INDEX($A$4:$N$1000,,13)&lt;100)*(INDEX($A$4:$N$1000,,13)&lt;&gt;""),MATCH(ROW($A$4:$N$1000),ROW($A$4:$N$1000)),""),ROWS($A$4:A996)),COLUMNS($A$1:A993)),"")</f>
        <v/>
      </c>
      <c r="AC996" s="4" t="str">
        <f>IFERROR(VLOOKUP(AB996,$A:$N,13,0),"")</f>
        <v/>
      </c>
      <c r="AD996" s="4" t="str">
        <f ca="1"/>
        <v/>
      </c>
      <c r="AE996" s="4" t="str">
        <f ca="1"/>
        <v/>
      </c>
      <c r="AF996" s="4" t="str">
        <f t="shared" ca="1" si="81"/>
        <v/>
      </c>
      <c r="AI996" s="4" t="str">
        <f>IFERROR(VLOOKUP(AG996,$A:$C,4,0),"")</f>
        <v/>
      </c>
      <c r="AL996" s="4" t="str">
        <f>IFERROR(VLOOKUP(AJ996,$A:$C,4,0),"")</f>
        <v/>
      </c>
      <c r="AM996" s="8" t="str" cm="1">
        <f t="array" ref="AM996">IFERROR(INDEX($A$4:$N$1000,SMALL(IF((INDEX(MID($A$4:$N$1000,1,2),,11)&lt;&gt;"NN")*(INDEX($A$4:$N$1000,,13)&gt;=0)*(INDEX($A$4:$N$1000,,13)&lt;50)*(INDEX($A$4:$N$1000,,13)&lt;&gt;""),MATCH(ROW($A$4:$N$1000),ROW($A$4:$N$1000)),""),ROWS($A$4:A996)),COLUMNS($A$1:A993)),"")</f>
        <v/>
      </c>
      <c r="AN996" s="4" t="str">
        <f>IFERROR(VLOOKUP(AM996,$A:$N,13,0),"")</f>
        <v/>
      </c>
      <c r="AO996" s="4" t="str">
        <f ca="1"/>
        <v/>
      </c>
      <c r="AP996" s="4" t="str">
        <f ca="1"/>
        <v/>
      </c>
      <c r="AQ996" s="4" t="str">
        <f t="shared" ca="1" si="82"/>
        <v/>
      </c>
      <c r="AT996" s="4" t="str">
        <f>IFERROR(VLOOKUP(AR996,$A:$C,4,0),"")</f>
        <v/>
      </c>
      <c r="AU996" s="8" t="str" cm="1">
        <f t="array" ref="AU996">IFERROR(INDEX($A$4:$N$1000,SMALL(IF((INDEX(MID($A$4:$N$1000,1,2),,11)="NN")*(INDEX($A$4:$N$1000,,13)&gt;=0)*(INDEX($A$4:$N$1000,,13)&lt;&gt;""),MATCH(ROW($A$4:$N$1000),ROW($A$4:$N$1000)),""),ROWS($A$4:A996)),COLUMNS($A$1:A993)),"")</f>
        <v/>
      </c>
      <c r="AV996" s="4" t="str">
        <f>IFERROR(VLOOKUP(AU996,$A:$N,13,0),"")</f>
        <v/>
      </c>
      <c r="AW996" s="4" t="str">
        <f ca="1"/>
        <v/>
      </c>
      <c r="AX996" s="4" t="str">
        <f ca="1"/>
        <v/>
      </c>
      <c r="AY996" s="4" t="str">
        <f ca="1">IFERROR(VLOOKUP(AW996,$A:$C,4,0),"")</f>
        <v/>
      </c>
    </row>
    <row r="997" spans="1:5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 s="20"/>
      <c r="Q997" s="4" t="str" cm="1">
        <f t="array" ref="Q997">IFERROR(INDEX($A$4:$N$1000,SMALL(IF((INDEX(MID($A$4:$N$1000,1,2),,11)&lt;&gt;"NN")*(INDEX($A$4:$N$1000,,13)&gt;=100)*(INDEX($A$4:$N$1000,,13)&lt;&gt;""),MATCH(ROW($A$4:$N$1000),ROW($A$4:$N$1000)),""),ROWS($A$4:A997)),COLUMNS($A$1:A994)),"")</f>
        <v/>
      </c>
      <c r="R997" s="4" t="str">
        <f>IFERROR(VLOOKUP(Q997,$A:$N,13,0),"")</f>
        <v/>
      </c>
      <c r="S997" s="4" t="str">
        <f ca="1"/>
        <v/>
      </c>
      <c r="T997" s="4" t="str">
        <f ca="1"/>
        <v/>
      </c>
      <c r="U997" s="4" t="str">
        <f t="shared" ca="1" si="79"/>
        <v/>
      </c>
      <c r="X997" s="4" t="str">
        <f>IFERROR(VLOOKUP(V997,$A:$C,4,0),"")</f>
        <v/>
      </c>
      <c r="AA997" s="4" t="str">
        <f t="shared" si="80"/>
        <v/>
      </c>
      <c r="AB997" s="8" t="str" cm="1">
        <f t="array" ref="AB997">IFERROR(INDEX($A$4:$N$1000,SMALL(IF((INDEX(MID($A$4:$N$1000,1,2),,11)&lt;&gt;"NN")*(INDEX($A$4:$N$1000,,13)&gt;=50)*(INDEX($A$4:$N$1000,,13)&lt;100)*(INDEX($A$4:$N$1000,,13)&lt;&gt;""),MATCH(ROW($A$4:$N$1000),ROW($A$4:$N$1000)),""),ROWS($A$4:A997)),COLUMNS($A$1:A994)),"")</f>
        <v/>
      </c>
      <c r="AC997" s="4" t="str">
        <f>IFERROR(VLOOKUP(AB997,$A:$N,13,0),"")</f>
        <v/>
      </c>
      <c r="AD997" s="4" t="str">
        <f ca="1"/>
        <v/>
      </c>
      <c r="AE997" s="4" t="str">
        <f ca="1"/>
        <v/>
      </c>
      <c r="AF997" s="4" t="str">
        <f t="shared" ca="1" si="81"/>
        <v/>
      </c>
      <c r="AI997" s="4" t="str">
        <f>IFERROR(VLOOKUP(AG997,$A:$C,4,0),"")</f>
        <v/>
      </c>
      <c r="AL997" s="4" t="str">
        <f>IFERROR(VLOOKUP(AJ997,$A:$C,4,0),"")</f>
        <v/>
      </c>
      <c r="AM997" s="8" t="str" cm="1">
        <f t="array" ref="AM997">IFERROR(INDEX($A$4:$N$1000,SMALL(IF((INDEX(MID($A$4:$N$1000,1,2),,11)&lt;&gt;"NN")*(INDEX($A$4:$N$1000,,13)&gt;=0)*(INDEX($A$4:$N$1000,,13)&lt;50)*(INDEX($A$4:$N$1000,,13)&lt;&gt;""),MATCH(ROW($A$4:$N$1000),ROW($A$4:$N$1000)),""),ROWS($A$4:A997)),COLUMNS($A$1:A994)),"")</f>
        <v/>
      </c>
      <c r="AN997" s="4" t="str">
        <f>IFERROR(VLOOKUP(AM997,$A:$N,13,0),"")</f>
        <v/>
      </c>
      <c r="AO997" s="4" t="str">
        <f ca="1"/>
        <v/>
      </c>
      <c r="AP997" s="4" t="str">
        <f ca="1"/>
        <v/>
      </c>
      <c r="AQ997" s="4" t="str">
        <f t="shared" ca="1" si="82"/>
        <v/>
      </c>
      <c r="AT997" s="4" t="str">
        <f>IFERROR(VLOOKUP(AR997,$A:$C,4,0),"")</f>
        <v/>
      </c>
      <c r="AU997" s="8" t="str" cm="1">
        <f t="array" ref="AU997">IFERROR(INDEX($A$4:$N$1000,SMALL(IF((INDEX(MID($A$4:$N$1000,1,2),,11)="NN")*(INDEX($A$4:$N$1000,,13)&gt;=0)*(INDEX($A$4:$N$1000,,13)&lt;&gt;""),MATCH(ROW($A$4:$N$1000),ROW($A$4:$N$1000)),""),ROWS($A$4:A997)),COLUMNS($A$1:A994)),"")</f>
        <v/>
      </c>
      <c r="AV997" s="4" t="str">
        <f>IFERROR(VLOOKUP(AU997,$A:$N,13,0),"")</f>
        <v/>
      </c>
      <c r="AW997" s="4" t="str">
        <f ca="1"/>
        <v/>
      </c>
      <c r="AX997" s="4" t="str">
        <f ca="1"/>
        <v/>
      </c>
      <c r="AY997" s="4" t="str">
        <f ca="1">IFERROR(VLOOKUP(AW997,$A:$C,4,0),"")</f>
        <v/>
      </c>
    </row>
    <row r="998" spans="1:5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 s="20"/>
      <c r="Q998" s="4" t="str" cm="1">
        <f t="array" ref="Q998">IFERROR(INDEX($A$4:$N$1000,SMALL(IF((INDEX(MID($A$4:$N$1000,1,2),,11)&lt;&gt;"NN")*(INDEX($A$4:$N$1000,,13)&gt;=100)*(INDEX($A$4:$N$1000,,13)&lt;&gt;""),MATCH(ROW($A$4:$N$1000),ROW($A$4:$N$1000)),""),ROWS($A$4:A998)),COLUMNS($A$1:A995)),"")</f>
        <v/>
      </c>
      <c r="R998" s="4" t="str">
        <f>IFERROR(VLOOKUP(Q998,$A:$N,13,0),"")</f>
        <v/>
      </c>
      <c r="S998" s="4" t="str">
        <f ca="1"/>
        <v/>
      </c>
      <c r="T998" s="4" t="str">
        <f ca="1"/>
        <v/>
      </c>
      <c r="U998" s="4" t="str">
        <f t="shared" ca="1" si="79"/>
        <v/>
      </c>
      <c r="X998" s="4" t="str">
        <f>IFERROR(VLOOKUP(V998,$A:$C,4,0),"")</f>
        <v/>
      </c>
      <c r="AA998" s="4" t="str">
        <f t="shared" si="80"/>
        <v/>
      </c>
      <c r="AB998" s="8" t="str" cm="1">
        <f t="array" ref="AB998">IFERROR(INDEX($A$4:$N$1000,SMALL(IF((INDEX(MID($A$4:$N$1000,1,2),,11)&lt;&gt;"NN")*(INDEX($A$4:$N$1000,,13)&gt;=50)*(INDEX($A$4:$N$1000,,13)&lt;100)*(INDEX($A$4:$N$1000,,13)&lt;&gt;""),MATCH(ROW($A$4:$N$1000),ROW($A$4:$N$1000)),""),ROWS($A$4:A998)),COLUMNS($A$1:A995)),"")</f>
        <v/>
      </c>
      <c r="AC998" s="4" t="str">
        <f>IFERROR(VLOOKUP(AB998,$A:$N,13,0),"")</f>
        <v/>
      </c>
      <c r="AD998" s="4" t="str">
        <f ca="1"/>
        <v/>
      </c>
      <c r="AE998" s="4" t="str">
        <f ca="1"/>
        <v/>
      </c>
      <c r="AF998" s="4" t="str">
        <f t="shared" ca="1" si="81"/>
        <v/>
      </c>
      <c r="AI998" s="4" t="str">
        <f>IFERROR(VLOOKUP(AG998,$A:$C,4,0),"")</f>
        <v/>
      </c>
      <c r="AL998" s="4" t="str">
        <f>IFERROR(VLOOKUP(AJ998,$A:$C,4,0),"")</f>
        <v/>
      </c>
      <c r="AM998" s="8" t="str" cm="1">
        <f t="array" ref="AM998">IFERROR(INDEX($A$4:$N$1000,SMALL(IF((INDEX(MID($A$4:$N$1000,1,2),,11)&lt;&gt;"NN")*(INDEX($A$4:$N$1000,,13)&gt;=0)*(INDEX($A$4:$N$1000,,13)&lt;50)*(INDEX($A$4:$N$1000,,13)&lt;&gt;""),MATCH(ROW($A$4:$N$1000),ROW($A$4:$N$1000)),""),ROWS($A$4:A998)),COLUMNS($A$1:A995)),"")</f>
        <v/>
      </c>
      <c r="AN998" s="4" t="str">
        <f>IFERROR(VLOOKUP(AM998,$A:$N,13,0),"")</f>
        <v/>
      </c>
      <c r="AO998" s="4" t="str">
        <f ca="1"/>
        <v/>
      </c>
      <c r="AP998" s="4" t="str">
        <f ca="1"/>
        <v/>
      </c>
      <c r="AQ998" s="4" t="str">
        <f t="shared" ca="1" si="82"/>
        <v/>
      </c>
      <c r="AT998" s="4" t="str">
        <f>IFERROR(VLOOKUP(AR998,$A:$C,4,0),"")</f>
        <v/>
      </c>
      <c r="AU998" s="8" t="str" cm="1">
        <f t="array" ref="AU998">IFERROR(INDEX($A$4:$N$1000,SMALL(IF((INDEX(MID($A$4:$N$1000,1,2),,11)="NN")*(INDEX($A$4:$N$1000,,13)&gt;=0)*(INDEX($A$4:$N$1000,,13)&lt;&gt;""),MATCH(ROW($A$4:$N$1000),ROW($A$4:$N$1000)),""),ROWS($A$4:A998)),COLUMNS($A$1:A995)),"")</f>
        <v/>
      </c>
      <c r="AV998" s="4" t="str">
        <f>IFERROR(VLOOKUP(AU998,$A:$N,13,0),"")</f>
        <v/>
      </c>
      <c r="AW998" s="4" t="str">
        <f ca="1"/>
        <v/>
      </c>
      <c r="AX998" s="4" t="str">
        <f ca="1"/>
        <v/>
      </c>
      <c r="AY998" s="4" t="str">
        <f ca="1">IFERROR(VLOOKUP(AW998,$A:$C,4,0),"")</f>
        <v/>
      </c>
    </row>
    <row r="999" spans="1:5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 s="20"/>
      <c r="Q999" s="4" t="str" cm="1">
        <f t="array" ref="Q999">IFERROR(INDEX($A$4:$N$1000,SMALL(IF((INDEX(MID($A$4:$N$1000,1,2),,11)&lt;&gt;"NN")*(INDEX($A$4:$N$1000,,13)&gt;=100)*(INDEX($A$4:$N$1000,,13)&lt;&gt;""),MATCH(ROW($A$4:$N$1000),ROW($A$4:$N$1000)),""),ROWS($A$4:A999)),COLUMNS($A$1:A996)),"")</f>
        <v/>
      </c>
      <c r="R999" s="4" t="str">
        <f>IFERROR(VLOOKUP(Q999,$A:$N,13,0),"")</f>
        <v/>
      </c>
      <c r="S999" s="4" t="str">
        <f ca="1"/>
        <v/>
      </c>
      <c r="T999" s="4" t="str">
        <f ca="1"/>
        <v/>
      </c>
      <c r="U999" s="4" t="str">
        <f t="shared" ca="1" si="79"/>
        <v/>
      </c>
      <c r="X999" s="4" t="str">
        <f>IFERROR(VLOOKUP(V999,$A:$C,4,0),"")</f>
        <v/>
      </c>
      <c r="AA999" s="4" t="str">
        <f t="shared" si="80"/>
        <v/>
      </c>
      <c r="AB999" s="8" t="str" cm="1">
        <f t="array" ref="AB999">IFERROR(INDEX($A$4:$N$1000,SMALL(IF((INDEX(MID($A$4:$N$1000,1,2),,11)&lt;&gt;"NN")*(INDEX($A$4:$N$1000,,13)&gt;=50)*(INDEX($A$4:$N$1000,,13)&lt;100)*(INDEX($A$4:$N$1000,,13)&lt;&gt;""),MATCH(ROW($A$4:$N$1000),ROW($A$4:$N$1000)),""),ROWS($A$4:A999)),COLUMNS($A$1:A996)),"")</f>
        <v/>
      </c>
      <c r="AC999" s="4" t="str">
        <f>IFERROR(VLOOKUP(AB999,$A:$N,13,0),"")</f>
        <v/>
      </c>
      <c r="AD999" s="4" t="str">
        <f ca="1"/>
        <v/>
      </c>
      <c r="AE999" s="4" t="str">
        <f ca="1"/>
        <v/>
      </c>
      <c r="AF999" s="4" t="str">
        <f t="shared" ca="1" si="81"/>
        <v/>
      </c>
      <c r="AI999" s="4" t="str">
        <f>IFERROR(VLOOKUP(AG999,$A:$C,4,0),"")</f>
        <v/>
      </c>
      <c r="AL999" s="4" t="str">
        <f>IFERROR(VLOOKUP(AJ999,$A:$C,4,0),"")</f>
        <v/>
      </c>
      <c r="AM999" s="8" t="str" cm="1">
        <f t="array" ref="AM999">IFERROR(INDEX($A$4:$N$1000,SMALL(IF((INDEX(MID($A$4:$N$1000,1,2),,11)&lt;&gt;"NN")*(INDEX($A$4:$N$1000,,13)&gt;=0)*(INDEX($A$4:$N$1000,,13)&lt;50)*(INDEX($A$4:$N$1000,,13)&lt;&gt;""),MATCH(ROW($A$4:$N$1000),ROW($A$4:$N$1000)),""),ROWS($A$4:A999)),COLUMNS($A$1:A996)),"")</f>
        <v/>
      </c>
      <c r="AN999" s="4" t="str">
        <f>IFERROR(VLOOKUP(AM999,$A:$N,13,0),"")</f>
        <v/>
      </c>
      <c r="AO999" s="4" t="str">
        <f ca="1"/>
        <v/>
      </c>
      <c r="AP999" s="4" t="str">
        <f ca="1"/>
        <v/>
      </c>
      <c r="AQ999" s="4" t="str">
        <f t="shared" ca="1" si="82"/>
        <v/>
      </c>
      <c r="AT999" s="4" t="str">
        <f>IFERROR(VLOOKUP(AR999,$A:$C,4,0),"")</f>
        <v/>
      </c>
      <c r="AU999" s="8" t="str" cm="1">
        <f t="array" ref="AU999">IFERROR(INDEX($A$4:$N$1000,SMALL(IF((INDEX(MID($A$4:$N$1000,1,2),,11)="NN")*(INDEX($A$4:$N$1000,,13)&gt;=0)*(INDEX($A$4:$N$1000,,13)&lt;&gt;""),MATCH(ROW($A$4:$N$1000),ROW($A$4:$N$1000)),""),ROWS($A$4:A999)),COLUMNS($A$1:A996)),"")</f>
        <v/>
      </c>
      <c r="AV999" s="4" t="str">
        <f>IFERROR(VLOOKUP(AU999,$A:$N,13,0),"")</f>
        <v/>
      </c>
      <c r="AW999" s="4" t="str">
        <f ca="1"/>
        <v/>
      </c>
      <c r="AX999" s="4" t="str">
        <f ca="1"/>
        <v/>
      </c>
      <c r="AY999" s="4" t="str">
        <f ca="1">IFERROR(VLOOKUP(AW999,$A:$C,4,0),"")</f>
        <v/>
      </c>
    </row>
    <row r="1000" spans="1:5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 s="20"/>
      <c r="Q1000" s="4" t="str" cm="1">
        <f t="array" ref="Q1000">IFERROR(INDEX($A$4:$N$1000,SMALL(IF((INDEX(MID($A$4:$N$1000,1,2),,11)&lt;&gt;"NN")*(INDEX($A$4:$N$1000,,13)&gt;=100)*(INDEX($A$4:$N$1000,,13)&lt;&gt;""),MATCH(ROW($A$4:$N$1000),ROW($A$4:$N$1000)),""),ROWS($A$4:A1000)),COLUMNS($A$1:A997)),"")</f>
        <v/>
      </c>
      <c r="R1000" s="4" t="str">
        <f>IFERROR(VLOOKUP(Q1000,$A:$N,13,0),"")</f>
        <v/>
      </c>
      <c r="AB1000" s="8" t="str" cm="1">
        <f t="array" ref="AB1000">IFERROR(INDEX($A$4:$N$1000,SMALL(IF((INDEX(MID($A$4:$N$1000,1,2),,11)&lt;&gt;"NN")*(INDEX($A$4:$N$1000,,13)&gt;=50)*(INDEX($A$4:$N$1000,,13)&lt;100)*(INDEX($A$4:$N$1000,,13)&lt;&gt;""),MATCH(ROW($A$4:$N$1000),ROW($A$4:$N$1000)),""),ROWS($A$4:A1000)),COLUMNS($A$1:A997)),"")</f>
        <v/>
      </c>
      <c r="AC1000" s="4" t="str">
        <f>IFERROR(VLOOKUP(AB1000,$A:$N,13,0),"")</f>
        <v/>
      </c>
      <c r="AM1000" s="8" t="str" cm="1">
        <f t="array" ref="AM1000">IFERROR(INDEX($A$4:$N$1000,SMALL(IF((INDEX(MID($A$4:$N$1000,1,2),,11)&lt;&gt;"NN")*(INDEX($A$4:$N$1000,,13)&gt;=0)*(INDEX($A$4:$N$1000,,13)&lt;50)*(INDEX($A$4:$N$1000,,13)&lt;&gt;""),MATCH(ROW($A$4:$N$1000),ROW($A$4:$N$1000)),""),ROWS($A$4:A1000)),COLUMNS($A$1:A997)),"")</f>
        <v/>
      </c>
      <c r="AN1000" s="4" t="str">
        <f>IFERROR(VLOOKUP(AM1000,$A:$N,13,0),"")</f>
        <v/>
      </c>
      <c r="AU1000" s="8" t="str" cm="1">
        <f t="array" ref="AU1000">IFERROR(INDEX($A$4:$N$1000,SMALL(IF((INDEX(MID($A$4:$N$1000,1,2),,11)="NN")*(INDEX($A$4:$N$1000,,13)&gt;=0)*(INDEX($A$4:$N$1000,,13)&lt;&gt;""),MATCH(ROW($A$4:$N$1000),ROW($A$4:$N$1000)),""),ROWS($A$4:A1000)),COLUMNS($A$1:A997)),"")</f>
        <v/>
      </c>
      <c r="AV1000" s="4" t="str">
        <f>IFERROR(VLOOKUP(AU1000,$A:$N,13,0),"")</f>
        <v/>
      </c>
    </row>
  </sheetData>
  <sortState xmlns:xlrd2="http://schemas.microsoft.com/office/spreadsheetml/2017/richdata2" ref="A4:N794">
    <sortCondition descending="1" ref="C187"/>
  </sortState>
  <mergeCells count="9">
    <mergeCell ref="U2:U3"/>
    <mergeCell ref="AQ2:AQ3"/>
    <mergeCell ref="AY2:AY3"/>
    <mergeCell ref="X2:X3"/>
    <mergeCell ref="AL2:AL3"/>
    <mergeCell ref="AI2:AI3"/>
    <mergeCell ref="AF2:AF3"/>
    <mergeCell ref="AA2:AA3"/>
    <mergeCell ref="AT2:AT3"/>
  </mergeCells>
  <conditionalFormatting sqref="A5:A198">
    <cfRule type="duplicateValues" dxfId="0" priority="1"/>
  </conditionalFormatting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Item List</vt:lpstr>
      <vt:lpstr>Auto-Batcher</vt:lpstr>
      <vt:lpstr>Approved</vt:lpstr>
      <vt:lpstr>Case1</vt:lpstr>
      <vt:lpstr>Cases</vt:lpstr>
      <vt:lpstr>'Item List'!ExternalData1</vt:lpstr>
      <vt:lpstr>Items</vt:lpstr>
      <vt:lpstr>Locations</vt:lpstr>
      <vt:lpstr>Multi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Tous, Wendy</dc:creator>
  <cp:lastModifiedBy>Diaz, Johnnatan</cp:lastModifiedBy>
  <dcterms:created xsi:type="dcterms:W3CDTF">2019-03-11T16:43:37Z</dcterms:created>
  <dcterms:modified xsi:type="dcterms:W3CDTF">2022-07-05T18:29:23Z</dcterms:modified>
</cp:coreProperties>
</file>