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aul\funneler\templates\"/>
    </mc:Choice>
  </mc:AlternateContent>
  <xr:revisionPtr revIDLastSave="0" documentId="13_ncr:1_{1C56F13E-0687-44A3-AD14-5BC96583FB2A}" xr6:coauthVersionLast="47" xr6:coauthVersionMax="47" xr10:uidLastSave="{00000000-0000-0000-0000-000000000000}"/>
  <bookViews>
    <workbookView xWindow="19090" yWindow="-110" windowWidth="38620" windowHeight="21100" activeTab="1" xr2:uid="{CDF61347-1E32-4F62-9AD6-B33051915A35}"/>
  </bookViews>
  <sheets>
    <sheet name="Opportunities" sheetId="3" r:id="rId1"/>
    <sheet name="Customers" sheetId="2" r:id="rId2"/>
  </sheets>
  <definedNames>
    <definedName name="calendarType">#REF!</definedName>
    <definedName name="custList">#REF!</definedName>
    <definedName name="dateRange">#REF!</definedName>
    <definedName name="ExternalData_2" localSheetId="0" hidden="1">Opportunities!$C$1:$J$37</definedName>
    <definedName name="fqStart">#REF!</definedName>
    <definedName name="oppList">#REF!</definedName>
    <definedName name="pipelineType">#REF!</definedName>
    <definedName name="probabilityThreshold">#REF!</definedName>
    <definedName name="siteUr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2" i="3"/>
  <c r="I2" i="3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</calcChain>
</file>

<file path=xl/sharedStrings.xml><?xml version="1.0" encoding="utf-8"?>
<sst xmlns="http://schemas.openxmlformats.org/spreadsheetml/2006/main" count="327" uniqueCount="213">
  <si>
    <t>CryoCell Solutions</t>
  </si>
  <si>
    <t>Dr. Sarah Chen</t>
  </si>
  <si>
    <t>Chief Scientific Officer</t>
  </si>
  <si>
    <t>Marcus Rodriguez</t>
  </si>
  <si>
    <t>VP of Operations</t>
  </si>
  <si>
    <t>SolarMax Innovations</t>
  </si>
  <si>
    <t>David Thompson</t>
  </si>
  <si>
    <t>CEO</t>
  </si>
  <si>
    <t>Elena Vasquez</t>
  </si>
  <si>
    <t>VP of Engineering</t>
  </si>
  <si>
    <t>Michael Park</t>
  </si>
  <si>
    <t>Business Development Manager</t>
  </si>
  <si>
    <t>MicroAssembly Systems</t>
  </si>
  <si>
    <t>Dr. Raj Patel</t>
  </si>
  <si>
    <t>CTO</t>
  </si>
  <si>
    <t>Amanda Foster</t>
  </si>
  <si>
    <t>Director of Manufacturing</t>
  </si>
  <si>
    <t>Kevin Wu</t>
  </si>
  <si>
    <t>Quality Assurance Manager</t>
  </si>
  <si>
    <t>LanguageTech Corp</t>
  </si>
  <si>
    <t>Lisa Anderson</t>
  </si>
  <si>
    <t>Chief Product Officer</t>
  </si>
  <si>
    <t>Carlos Mendez</t>
  </si>
  <si>
    <t>VP of Research</t>
  </si>
  <si>
    <t>Sophie Turner</t>
  </si>
  <si>
    <t>Marketing Director</t>
  </si>
  <si>
    <t>CyberSecure Systems</t>
  </si>
  <si>
    <t>Robert Johnson</t>
  </si>
  <si>
    <t>Chief Security Officer</t>
  </si>
  <si>
    <t>Maria Gonzalez</t>
  </si>
  <si>
    <t>VP of Client Services</t>
  </si>
  <si>
    <t>Alex Chen</t>
  </si>
  <si>
    <t>Technical Lead</t>
  </si>
  <si>
    <t>Precision3D Technologies</t>
  </si>
  <si>
    <t>Dr. Michelle Wong</t>
  </si>
  <si>
    <t>Founder &amp; CEO</t>
  </si>
  <si>
    <t>James Harrison</t>
  </si>
  <si>
    <t>VP of Sales</t>
  </si>
  <si>
    <t>Rachel Kim</t>
  </si>
  <si>
    <t>Operations Manager</t>
  </si>
  <si>
    <t>PredictiveHealth AI</t>
  </si>
  <si>
    <t>Dr. Benjamin Carter</t>
  </si>
  <si>
    <t>Chief Medical Officer</t>
  </si>
  <si>
    <t>QuantumSensors Inc</t>
  </si>
  <si>
    <t>Dr. Alan Mitchell</t>
  </si>
  <si>
    <t>Chief Technology Officer</t>
  </si>
  <si>
    <t>Susan Davis</t>
  </si>
  <si>
    <t>VP of Business Development</t>
  </si>
  <si>
    <t>NanoMaterials Unlimited</t>
  </si>
  <si>
    <t>Dr. Nina Kowalski</t>
  </si>
  <si>
    <t>Chief Research Officer</t>
  </si>
  <si>
    <t>Frank Miller</t>
  </si>
  <si>
    <t>VP of Manufacturing</t>
  </si>
  <si>
    <t>CarbonCapture Solutions</t>
  </si>
  <si>
    <t>Eric Peterson</t>
  </si>
  <si>
    <t>Isabella Rossi</t>
  </si>
  <si>
    <t>VP of Environmental Affairs</t>
  </si>
  <si>
    <t>Jake Thompson</t>
  </si>
  <si>
    <t>Project Manager</t>
  </si>
  <si>
    <t>LaserTech Precision</t>
  </si>
  <si>
    <t>Dr. Mark Stevens</t>
  </si>
  <si>
    <t>Catherine Lee</t>
  </si>
  <si>
    <t>Brian Kim</t>
  </si>
  <si>
    <t>Production Manager</t>
  </si>
  <si>
    <t>SpaceTech Dynamics</t>
  </si>
  <si>
    <t>Jennifer Walsh</t>
  </si>
  <si>
    <t>Chief Executive Officer</t>
  </si>
  <si>
    <t>Antonio Garcia</t>
  </si>
  <si>
    <t>NeuralPath Therapeutics</t>
  </si>
  <si>
    <t>Dr. Rebecca Foster</t>
  </si>
  <si>
    <t>Steven Liu</t>
  </si>
  <si>
    <t>VP of Clinical Affairs</t>
  </si>
  <si>
    <t>Monica Davis</t>
  </si>
  <si>
    <t>Regulatory Director</t>
  </si>
  <si>
    <t>RegeneraTech Industries</t>
  </si>
  <si>
    <t>Dr. Christopher Young</t>
  </si>
  <si>
    <t>Founder &amp; CTO</t>
  </si>
  <si>
    <t>Patricia Brown</t>
  </si>
  <si>
    <t>Henry Wang</t>
  </si>
  <si>
    <t>R&amp;D Manager</t>
  </si>
  <si>
    <t>WindFlow Dynamics</t>
  </si>
  <si>
    <t>Matthew Clark</t>
  </si>
  <si>
    <t>Samantha Miller</t>
  </si>
  <si>
    <t>FlexMaterials Inc</t>
  </si>
  <si>
    <t>Dr. Victoria Hughes</t>
  </si>
  <si>
    <t>Chief Materials Officer</t>
  </si>
  <si>
    <t>Ryan Anderson</t>
  </si>
  <si>
    <t>NeuroInterface Technologies</t>
  </si>
  <si>
    <t>Dr. Andrew Martinez</t>
  </si>
  <si>
    <t>Faculty Consulting</t>
  </si>
  <si>
    <t>Dr. Elizabeth Turner</t>
  </si>
  <si>
    <t>Managing Director</t>
  </si>
  <si>
    <t>Jonathan White</t>
  </si>
  <si>
    <t>Senior Partner</t>
  </si>
  <si>
    <t>RoboVision Technologies</t>
  </si>
  <si>
    <t>Peter Chang</t>
  </si>
  <si>
    <t>Sarah Williams</t>
  </si>
  <si>
    <t>SmartFactory Solutions</t>
  </si>
  <si>
    <t>Linda Rodriguez</t>
  </si>
  <si>
    <t>Chief Operations Officer</t>
  </si>
  <si>
    <t>Adam Johnson</t>
  </si>
  <si>
    <t>VP of Technology</t>
  </si>
  <si>
    <t>FinanceML Solutions</t>
  </si>
  <si>
    <t>Dr. Richard Davis</t>
  </si>
  <si>
    <t>Chief Data Officer</t>
  </si>
  <si>
    <t>FusionTech Energy</t>
  </si>
  <si>
    <t>Dr. Michael Robinson</t>
  </si>
  <si>
    <t>EcoMaterials Corp</t>
  </si>
  <si>
    <t>Sandra Lewis</t>
  </si>
  <si>
    <t>Philip Wong</t>
  </si>
  <si>
    <t>VP of Sustainability</t>
  </si>
  <si>
    <t>NeuralNet Dynamics</t>
  </si>
  <si>
    <t>Dr. Joseph Wilson</t>
  </si>
  <si>
    <t>Chief AI Officer</t>
  </si>
  <si>
    <t>Lisa Garcia</t>
  </si>
  <si>
    <t>BioElectronics Systems</t>
  </si>
  <si>
    <t>Dr. Mary Anderson</t>
  </si>
  <si>
    <t>David Lee</t>
  </si>
  <si>
    <t>Rachel Martinez</t>
  </si>
  <si>
    <t>Regulatory Affairs</t>
  </si>
  <si>
    <t>BioSynth Dynamics</t>
  </si>
  <si>
    <t>Dr. Thomas Taylor</t>
  </si>
  <si>
    <t>Amanda Rodriguez</t>
  </si>
  <si>
    <t>Quantum Dynamics Labs</t>
  </si>
  <si>
    <t>Dr. Susan Miller</t>
  </si>
  <si>
    <t>Chief Quantum Officer</t>
  </si>
  <si>
    <t>Charles Johnson</t>
  </si>
  <si>
    <t>HydrogenFuel Systems</t>
  </si>
  <si>
    <t>William Brown</t>
  </si>
  <si>
    <t>Maria Lopez</t>
  </si>
  <si>
    <t>DataFlow Analytics</t>
  </si>
  <si>
    <t>Dr. Jennifer Davis</t>
  </si>
  <si>
    <t>Chief Analytics Officer</t>
  </si>
  <si>
    <t>Robert Zhang</t>
  </si>
  <si>
    <t>AugmentedReality Labs</t>
  </si>
  <si>
    <t>Dr. Kevin Martinez</t>
  </si>
  <si>
    <t>Chief Innovation Officer</t>
  </si>
  <si>
    <t>Rachel Thompson</t>
  </si>
  <si>
    <t>VP of Product</t>
  </si>
  <si>
    <t>Michael Garcia</t>
  </si>
  <si>
    <t>Technical Director</t>
  </si>
  <si>
    <t>Status</t>
  </si>
  <si>
    <t>Stage</t>
  </si>
  <si>
    <t>Amount</t>
  </si>
  <si>
    <t>Probability</t>
  </si>
  <si>
    <t>Biomaterial Research</t>
  </si>
  <si>
    <t>At Risk</t>
  </si>
  <si>
    <t>Negotiation</t>
  </si>
  <si>
    <t>Novel Cryoprotectants</t>
  </si>
  <si>
    <t>Active</t>
  </si>
  <si>
    <t>Lead Qualification</t>
  </si>
  <si>
    <t>Population Genomics</t>
  </si>
  <si>
    <t>Perovskite Solar Cell Research</t>
  </si>
  <si>
    <t>Micro-Scale Process Engineering</t>
  </si>
  <si>
    <t>Project Execution</t>
  </si>
  <si>
    <t>Computational Linguistics</t>
  </si>
  <si>
    <t>Proposal</t>
  </si>
  <si>
    <t>ML Threat Detection</t>
  </si>
  <si>
    <t>3D Print Optimization</t>
  </si>
  <si>
    <t>Nurturing</t>
  </si>
  <si>
    <t>Medical Informatics</t>
  </si>
  <si>
    <t>Physics</t>
  </si>
  <si>
    <t>Closeout</t>
  </si>
  <si>
    <t>Nanomaterial Characterization</t>
  </si>
  <si>
    <t>CO2 Conversion Process</t>
  </si>
  <si>
    <t>Environmental Simulation</t>
  </si>
  <si>
    <t>Optical Biosensing</t>
  </si>
  <si>
    <t>Space Materials</t>
  </si>
  <si>
    <t>AI Protein Folding</t>
  </si>
  <si>
    <t>Fluid Dynamics</t>
  </si>
  <si>
    <t>Smart Materials</t>
  </si>
  <si>
    <t>Biomedical Engineering</t>
  </si>
  <si>
    <t>Computer Vision</t>
  </si>
  <si>
    <t>2D Material Synthesis</t>
  </si>
  <si>
    <t>Industrial Engineering</t>
  </si>
  <si>
    <t>Mathematical Modeling</t>
  </si>
  <si>
    <t>Plasma Physics</t>
  </si>
  <si>
    <t>Laser-Material Interface</t>
  </si>
  <si>
    <t>Polymer Chemistry</t>
  </si>
  <si>
    <t>Deep Learning Project</t>
  </si>
  <si>
    <t>Bioengineering</t>
  </si>
  <si>
    <t>Implantable Electronics</t>
  </si>
  <si>
    <t>Engineered Microorganisms</t>
  </si>
  <si>
    <t>Quantum Mechanics</t>
  </si>
  <si>
    <t>Critical</t>
  </si>
  <si>
    <t>Electrochemistry</t>
  </si>
  <si>
    <t>Distributed Computing</t>
  </si>
  <si>
    <t>Machine Learning Algorithms</t>
  </si>
  <si>
    <t>Human Factors</t>
  </si>
  <si>
    <t>Perception Algorithms</t>
  </si>
  <si>
    <t>Close</t>
  </si>
  <si>
    <t>Next Milestone</t>
  </si>
  <si>
    <t>}</t>
  </si>
  <si>
    <t>Opportunity Owner</t>
  </si>
  <si>
    <t>Alexander Mitchell</t>
  </si>
  <si>
    <t>Isabella Rodriguez</t>
  </si>
  <si>
    <t>Benjamin Carter</t>
  </si>
  <si>
    <t>Charlotte Thompson</t>
  </si>
  <si>
    <t>Gabriel Williams</t>
  </si>
  <si>
    <t>Sophia Chen</t>
  </si>
  <si>
    <t>Samuel Brooks</t>
  </si>
  <si>
    <t>Olivia Martinez</t>
  </si>
  <si>
    <t>Daniel Foster</t>
  </si>
  <si>
    <t>Alternate Contact 2 Title</t>
  </si>
  <si>
    <t>Alternate Contact 2</t>
  </si>
  <si>
    <t>Alternate Contact Title</t>
  </si>
  <si>
    <t>Alternate Contact</t>
  </si>
  <si>
    <t>Primary Contact Title</t>
  </si>
  <si>
    <t>Primary Contact</t>
  </si>
  <si>
    <t>Next Milestone Date</t>
  </si>
  <si>
    <t>Title</t>
  </si>
  <si>
    <t>Customer Name</t>
  </si>
  <si>
    <t>Opportunity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</si>
</sst>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4" fontId="0" fillId="0" borderId="0" xfId="0" applyNumberFormat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7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660000"/>
      <color rgb="FFFF7D7D"/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0481C-9C4B-466A-BDA0-DD8E3D98821B}" name="Opportunities" displayName="Opportunities" ref="A1:J37" totalsRowShown="0">
  <autoFilter ref="A1:J37" xr:uid="{8BF0481C-9C4B-466A-BDA0-DD8E3D98821B}"/>
  <tableColumns count="10">
    <tableColumn id="1" xr3:uid="{F38329B8-CD45-44B9-AE7A-386EAF462135}" name="Title" dataDxfId="0"/>
    <tableColumn id="19" xr3:uid="{D73E5052-B78D-4CCD-A875-182E21F867EB}" name="Status"/>
    <tableColumn id="8" xr3:uid="{076C53C6-7FD8-46FB-BFD9-2C36F2D160A2}" name="Opportunity Name"/>
    <tableColumn id="21" xr3:uid="{FA79FF91-3521-45AF-95C6-8165274CE5C6}" name="Stage"/>
    <tableColumn id="22" xr3:uid="{AF38387D-BBEB-4291-883D-5228FA9BFD2A}" name="Amount" dataDxfId="6" dataCellStyle="Currency">
      <calculatedColumnFormula>_xlfn.NORM.INV(RAND(),1290000,403333)</calculatedColumnFormula>
    </tableColumn>
    <tableColumn id="23" xr3:uid="{A6D400CC-3231-471E-B7DD-16F34E6C0BCF}" name="Probability" dataDxfId="5" dataCellStyle="Percent">
      <calculatedColumnFormula>IF(_xlfn.NORM.INV(RAND(),0,1)&lt;-0.67,"Low",IF(_xlfn.NORM.INV(RAND(),0,1)&lt;0.67,"Medium","High"))</calculatedColumnFormula>
    </tableColumn>
    <tableColumn id="37" xr3:uid="{40351C2D-0AFC-4595-94A2-E12F64F8DF77}" name="Close" dataDxfId="4"/>
    <tableColumn id="4" xr3:uid="{D2FD874C-B87B-4752-BAD2-63D4839B069E}" name="Opportunity Owner" dataDxfId="3"/>
    <tableColumn id="50" xr3:uid="{EFBD501E-D90F-48D9-90CB-899ADB70E975}" name="Next Milestone" dataDxfId="2">
      <calculatedColumnFormula>IF(RANDBETWEEN(1,100)&gt;80,"lorem ipsum","")</calculatedColumnFormula>
    </tableColumn>
    <tableColumn id="51" xr3:uid="{5AD0DDD4-25FB-455E-A609-04B685837BD0}" name="Next Milestone Date" dataDxfId="1">
      <calculatedColumnFormula>IF(Opportunities[[#This Row],[Next Milestone]]&lt;&gt;"",TODAY()+RANDBETWEEN(1,90),"")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464801-8CE7-41B6-B2AB-6D69477B150E}" name="Customers" displayName="Customers" ref="A1:H31" totalsRowShown="0">
  <autoFilter ref="A1:H31" xr:uid="{AE464801-8CE7-41B6-B2AB-6D69477B150E}"/>
  <tableColumns count="8">
    <tableColumn id="1" xr3:uid="{577BEE06-CA8D-4ACB-ACDE-AF77ADD12C6B}" name="Title"/>
    <tableColumn id="2" xr3:uid="{1D7AD566-FEAA-4988-9FEE-E54A26670368}" name="Customer Name"/>
    <tableColumn id="4" xr3:uid="{D5F6E9E1-F8CC-49E4-B924-992DE5B56998}" name="Primary Contact"/>
    <tableColumn id="5" xr3:uid="{68B74CB2-5092-4B10-B8D3-57A2C72A4094}" name="Primary Contact Title"/>
    <tableColumn id="6" xr3:uid="{F107D99F-26CA-441C-8F5A-07BB782E026A}" name="Alternate Contact"/>
    <tableColumn id="7" xr3:uid="{B94065BD-6902-4598-84B7-78281693D614}" name="Alternate Contact Title"/>
    <tableColumn id="8" xr3:uid="{52B52703-1BF7-483F-89B1-54C3A8EA17BF}" name="Alternate Contact 2"/>
    <tableColumn id="9" xr3:uid="{BDC1B5C1-F98F-420D-808E-2437A0DF4BE8}" name="Alternate Contact 2 Tit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E98B-4D4F-4C20-B0F1-4A2BE343A19E}">
  <sheetPr codeName="Sheet3"/>
  <dimension ref="A1:J37"/>
  <sheetViews>
    <sheetView zoomScale="85" zoomScaleNormal="85" workbookViewId="0">
      <selection activeCell="C2" sqref="C2"/>
    </sheetView>
  </sheetViews>
  <sheetFormatPr defaultRowHeight="15" x14ac:dyDescent="0.25"/>
  <cols>
    <col min="2" max="2" width="9.28515625" bestFit="1" customWidth="1"/>
    <col min="3" max="3" width="30.28515625" bestFit="1" customWidth="1"/>
    <col min="4" max="4" width="15.42578125" bestFit="1" customWidth="1"/>
    <col min="5" max="5" width="13.140625" bestFit="1" customWidth="1"/>
    <col min="6" max="6" width="13.42578125" bestFit="1" customWidth="1"/>
    <col min="7" max="7" width="11.42578125" bestFit="1" customWidth="1"/>
    <col min="8" max="8" width="16.7109375" bestFit="1" customWidth="1"/>
    <col min="9" max="9" width="16.7109375" customWidth="1"/>
    <col min="10" max="10" width="21.140625" bestFit="1" customWidth="1"/>
    <col min="11" max="11" width="9" bestFit="1" customWidth="1"/>
    <col min="12" max="12" width="8.85546875" bestFit="1" customWidth="1"/>
    <col min="13" max="13" width="40.5703125" bestFit="1" customWidth="1"/>
    <col min="14" max="14" width="20" bestFit="1" customWidth="1"/>
    <col min="15" max="15" width="13.42578125" bestFit="1" customWidth="1"/>
    <col min="16" max="16" width="14.5703125" bestFit="1" customWidth="1"/>
    <col min="17" max="17" width="15" bestFit="1" customWidth="1"/>
    <col min="18" max="18" width="14" bestFit="1" customWidth="1"/>
    <col min="19" max="19" width="13.28515625" bestFit="1" customWidth="1"/>
    <col min="20" max="20" width="13.85546875" bestFit="1" customWidth="1"/>
    <col min="21" max="22" width="13.42578125" bestFit="1" customWidth="1"/>
    <col min="23" max="23" width="21.85546875" bestFit="1" customWidth="1"/>
    <col min="24" max="24" width="18" bestFit="1" customWidth="1"/>
    <col min="25" max="25" width="25" bestFit="1" customWidth="1"/>
    <col min="26" max="26" width="38" bestFit="1" customWidth="1"/>
  </cols>
  <sheetData>
    <row r="1" spans="1:10" x14ac:dyDescent="0.25">
      <c r="A1" t="s">
        <v>210</v>
      </c>
      <c r="B1" t="s">
        <v>141</v>
      </c>
      <c r="C1" t="s">
        <v>212</v>
      </c>
      <c r="D1" t="s">
        <v>142</v>
      </c>
      <c r="E1" t="s">
        <v>143</v>
      </c>
      <c r="F1" t="s">
        <v>144</v>
      </c>
      <c r="G1" t="s">
        <v>190</v>
      </c>
      <c r="H1" t="s">
        <v>193</v>
      </c>
      <c r="I1" t="s">
        <v>191</v>
      </c>
      <c r="J1" t="s">
        <v>209</v>
      </c>
    </row>
    <row r="2" spans="1:10" x14ac:dyDescent="0.25">
      <c r="A2" s="2"/>
      <c r="B2" t="s">
        <v>146</v>
      </c>
      <c r="C2" t="s">
        <v>145</v>
      </c>
      <c r="D2" t="s">
        <v>147</v>
      </c>
      <c r="E2" s="3">
        <f ca="1">_xlfn.NORM.INV(RAND(),1290000,403333)</f>
        <v>610818.70877891954</v>
      </c>
      <c r="F2" s="1" t="str">
        <f ca="1">IF(_xlfn.NORM.INV(RAND(),0,1)&lt;-0.67,"Low",IF(_xlfn.NORM.INV(RAND(),0,1)&lt;0.67,"Medium","High"))</f>
        <v>Low</v>
      </c>
      <c r="G2" s="2">
        <f ca="1">WORKDAY(TODAY()+RANDBETWEEN(4,512),5)</f>
        <v>46388</v>
      </c>
      <c r="H2" t="s">
        <v>194</v>
      </c>
      <c r="I2" t="str">
        <f t="shared" ref="I2:I37" ca="1" si="0">IF(RANDBETWEEN(1,100)&gt;80,"lorem ipsum","")</f>
        <v/>
      </c>
      <c r="J2" s="2" t="str">
        <f ca="1">IF(Opportunities[[#This Row],[Next Milestone]]&lt;&gt;"",TODAY()+RANDBETWEEN(1,90),"")</f>
        <v/>
      </c>
    </row>
    <row r="3" spans="1:10" x14ac:dyDescent="0.25">
      <c r="A3" s="2"/>
      <c r="B3" t="s">
        <v>149</v>
      </c>
      <c r="C3" t="s">
        <v>148</v>
      </c>
      <c r="D3" t="s">
        <v>150</v>
      </c>
      <c r="E3" s="3">
        <f t="shared" ref="E3:E37" ca="1" si="1">_xlfn.NORM.INV(RAND(),1290000,403333)</f>
        <v>1071055.5888708381</v>
      </c>
      <c r="F3" s="1" t="str">
        <f t="shared" ref="F3:F37" ca="1" si="2">IF(_xlfn.NORM.INV(RAND(),0,1)&lt;-0.67,"Low",IF(_xlfn.NORM.INV(RAND(),0,1)&lt;0.67,"Medium","High"))</f>
        <v>Medium</v>
      </c>
      <c r="G3" s="2">
        <v>46088.333333333336</v>
      </c>
      <c r="H3" t="s">
        <v>195</v>
      </c>
      <c r="I3" t="str">
        <f t="shared" ca="1" si="0"/>
        <v/>
      </c>
      <c r="J3" s="2" t="str">
        <f ca="1">IF(Opportunities[[#This Row],[Next Milestone]]&lt;&gt;"",TODAY()+RANDBETWEEN(1,90),"")</f>
        <v/>
      </c>
    </row>
    <row r="4" spans="1:10" x14ac:dyDescent="0.25">
      <c r="A4" s="2"/>
      <c r="B4" t="s">
        <v>149</v>
      </c>
      <c r="C4" t="s">
        <v>151</v>
      </c>
      <c r="D4" t="s">
        <v>150</v>
      </c>
      <c r="E4" s="3">
        <f t="shared" ca="1" si="1"/>
        <v>1353311.4837855524</v>
      </c>
      <c r="F4" s="1" t="str">
        <f t="shared" ca="1" si="2"/>
        <v>High</v>
      </c>
      <c r="G4" s="2">
        <v>46176.291666666664</v>
      </c>
      <c r="H4" t="s">
        <v>196</v>
      </c>
      <c r="I4" t="str">
        <f t="shared" ca="1" si="0"/>
        <v/>
      </c>
      <c r="J4" s="2" t="str">
        <f ca="1">IF(Opportunities[[#This Row],[Next Milestone]]&lt;&gt;"",TODAY()+RANDBETWEEN(1,90),"")</f>
        <v/>
      </c>
    </row>
    <row r="5" spans="1:10" x14ac:dyDescent="0.25">
      <c r="A5" s="2"/>
      <c r="B5" t="s">
        <v>149</v>
      </c>
      <c r="C5" t="s">
        <v>152</v>
      </c>
      <c r="D5" t="s">
        <v>150</v>
      </c>
      <c r="E5" s="3">
        <f t="shared" ca="1" si="1"/>
        <v>913814.28956893366</v>
      </c>
      <c r="F5" s="1" t="str">
        <f t="shared" ca="1" si="2"/>
        <v>Medium</v>
      </c>
      <c r="G5" s="2">
        <v>46173.291666666664</v>
      </c>
      <c r="H5" t="s">
        <v>197</v>
      </c>
      <c r="I5" t="str">
        <f t="shared" ca="1" si="0"/>
        <v/>
      </c>
      <c r="J5" s="2" t="str">
        <f ca="1">IF(Opportunities[[#This Row],[Next Milestone]]&lt;&gt;"",TODAY()+RANDBETWEEN(1,90),"")</f>
        <v/>
      </c>
    </row>
    <row r="6" spans="1:10" x14ac:dyDescent="0.25">
      <c r="A6" s="2"/>
      <c r="B6" t="s">
        <v>149</v>
      </c>
      <c r="C6" t="s">
        <v>153</v>
      </c>
      <c r="D6" t="s">
        <v>154</v>
      </c>
      <c r="E6" s="3">
        <f t="shared" ca="1" si="1"/>
        <v>695346.28762164793</v>
      </c>
      <c r="F6" s="1" t="str">
        <f t="shared" ca="1" si="2"/>
        <v>Medium</v>
      </c>
      <c r="G6" s="2">
        <v>45977.333333333336</v>
      </c>
      <c r="H6" t="s">
        <v>198</v>
      </c>
      <c r="I6" t="str">
        <f t="shared" ca="1" si="0"/>
        <v>lorem ipsum</v>
      </c>
      <c r="J6" s="2">
        <f ca="1">IF(Opportunities[[#This Row],[Next Milestone]]&lt;&gt;"",TODAY()+RANDBETWEEN(1,90),"")</f>
        <v>45913</v>
      </c>
    </row>
    <row r="7" spans="1:10" x14ac:dyDescent="0.25">
      <c r="A7" s="2"/>
      <c r="B7" t="s">
        <v>149</v>
      </c>
      <c r="C7" t="s">
        <v>155</v>
      </c>
      <c r="D7" t="s">
        <v>156</v>
      </c>
      <c r="E7" s="3">
        <f t="shared" ca="1" si="1"/>
        <v>1194680.8442769186</v>
      </c>
      <c r="F7" s="1" t="str">
        <f t="shared" ca="1" si="2"/>
        <v>High</v>
      </c>
      <c r="G7" s="2">
        <v>45995.333333333336</v>
      </c>
      <c r="H7" t="s">
        <v>199</v>
      </c>
      <c r="I7" t="str">
        <f t="shared" ca="1" si="0"/>
        <v/>
      </c>
      <c r="J7" s="2" t="str">
        <f ca="1">IF(Opportunities[[#This Row],[Next Milestone]]&lt;&gt;"",TODAY()+RANDBETWEEN(1,90),"")</f>
        <v/>
      </c>
    </row>
    <row r="8" spans="1:10" x14ac:dyDescent="0.25">
      <c r="A8" s="2"/>
      <c r="B8" t="s">
        <v>149</v>
      </c>
      <c r="C8" t="s">
        <v>157</v>
      </c>
      <c r="D8" t="s">
        <v>150</v>
      </c>
      <c r="E8" s="3">
        <f t="shared" ca="1" si="1"/>
        <v>1028155.7364342621</v>
      </c>
      <c r="F8" s="1" t="str">
        <f t="shared" ca="1" si="2"/>
        <v>Medium</v>
      </c>
      <c r="G8" s="2">
        <v>46130.291666666664</v>
      </c>
      <c r="H8" t="s">
        <v>200</v>
      </c>
      <c r="I8" t="str">
        <f t="shared" ca="1" si="0"/>
        <v/>
      </c>
      <c r="J8" s="2" t="str">
        <f ca="1">IF(Opportunities[[#This Row],[Next Milestone]]&lt;&gt;"",TODAY()+RANDBETWEEN(1,90),"")</f>
        <v/>
      </c>
    </row>
    <row r="9" spans="1:10" x14ac:dyDescent="0.25">
      <c r="A9" s="2"/>
      <c r="B9" t="s">
        <v>146</v>
      </c>
      <c r="C9" t="s">
        <v>158</v>
      </c>
      <c r="D9" t="s">
        <v>159</v>
      </c>
      <c r="E9" s="3">
        <f t="shared" ca="1" si="1"/>
        <v>768394.79223858542</v>
      </c>
      <c r="F9" s="1" t="str">
        <f t="shared" ca="1" si="2"/>
        <v>High</v>
      </c>
      <c r="G9" s="2">
        <v>46291.291666666664</v>
      </c>
      <c r="H9" t="s">
        <v>201</v>
      </c>
      <c r="I9" t="str">
        <f t="shared" ca="1" si="0"/>
        <v/>
      </c>
      <c r="J9" s="2" t="str">
        <f ca="1">IF(Opportunities[[#This Row],[Next Milestone]]&lt;&gt;"",TODAY()+RANDBETWEEN(1,90),"")</f>
        <v/>
      </c>
    </row>
    <row r="10" spans="1:10" x14ac:dyDescent="0.25">
      <c r="A10" s="2"/>
      <c r="B10" t="s">
        <v>149</v>
      </c>
      <c r="C10" t="s">
        <v>160</v>
      </c>
      <c r="D10" t="s">
        <v>147</v>
      </c>
      <c r="E10" s="3">
        <f t="shared" ca="1" si="1"/>
        <v>1150433.6158526891</v>
      </c>
      <c r="F10" s="1" t="str">
        <f t="shared" ca="1" si="2"/>
        <v>Medium</v>
      </c>
      <c r="G10" s="2">
        <v>46047.333333333336</v>
      </c>
      <c r="H10" t="s">
        <v>197</v>
      </c>
      <c r="I10" t="str">
        <f t="shared" ca="1" si="0"/>
        <v/>
      </c>
      <c r="J10" s="2" t="str">
        <f ca="1">IF(Opportunities[[#This Row],[Next Milestone]]&lt;&gt;"",TODAY()+RANDBETWEEN(1,90),"")</f>
        <v/>
      </c>
    </row>
    <row r="11" spans="1:10" x14ac:dyDescent="0.25">
      <c r="A11" s="2"/>
      <c r="B11" t="s">
        <v>149</v>
      </c>
      <c r="C11" t="s">
        <v>161</v>
      </c>
      <c r="D11" t="s">
        <v>162</v>
      </c>
      <c r="E11" s="3">
        <f t="shared" ca="1" si="1"/>
        <v>1627558.1974675001</v>
      </c>
      <c r="F11" s="1" t="str">
        <f t="shared" ca="1" si="2"/>
        <v>Low</v>
      </c>
      <c r="G11" s="2">
        <v>46337.333333333336</v>
      </c>
      <c r="H11" t="s">
        <v>198</v>
      </c>
      <c r="I11" t="str">
        <f t="shared" ca="1" si="0"/>
        <v/>
      </c>
      <c r="J11" s="2" t="str">
        <f ca="1">IF(Opportunities[[#This Row],[Next Milestone]]&lt;&gt;"",TODAY()+RANDBETWEEN(1,90),"")</f>
        <v/>
      </c>
    </row>
    <row r="12" spans="1:10" x14ac:dyDescent="0.25">
      <c r="A12" s="2"/>
      <c r="B12" t="s">
        <v>149</v>
      </c>
      <c r="C12" t="s">
        <v>163</v>
      </c>
      <c r="D12" t="s">
        <v>150</v>
      </c>
      <c r="E12" s="3">
        <f t="shared" ca="1" si="1"/>
        <v>1560166.7396898661</v>
      </c>
      <c r="F12" s="1" t="str">
        <f t="shared" ca="1" si="2"/>
        <v>High</v>
      </c>
      <c r="G12" s="2">
        <v>46242.291666666664</v>
      </c>
      <c r="H12" t="s">
        <v>199</v>
      </c>
      <c r="I12" t="str">
        <f t="shared" ca="1" si="0"/>
        <v/>
      </c>
      <c r="J12" s="2" t="str">
        <f ca="1">IF(Opportunities[[#This Row],[Next Milestone]]&lt;&gt;"",TODAY()+RANDBETWEEN(1,90),"")</f>
        <v/>
      </c>
    </row>
    <row r="13" spans="1:10" x14ac:dyDescent="0.25">
      <c r="A13" s="2"/>
      <c r="B13" t="s">
        <v>149</v>
      </c>
      <c r="C13" t="s">
        <v>164</v>
      </c>
      <c r="D13" t="s">
        <v>150</v>
      </c>
      <c r="E13" s="3">
        <f t="shared" ca="1" si="1"/>
        <v>645942.88833188789</v>
      </c>
      <c r="F13" s="1" t="str">
        <f t="shared" ca="1" si="2"/>
        <v>Medium</v>
      </c>
      <c r="G13" s="2">
        <v>46285.291666666664</v>
      </c>
      <c r="H13" t="s">
        <v>200</v>
      </c>
      <c r="I13" t="str">
        <f t="shared" ca="1" si="0"/>
        <v/>
      </c>
      <c r="J13" s="2" t="str">
        <f ca="1">IF(Opportunities[[#This Row],[Next Milestone]]&lt;&gt;"",TODAY()+RANDBETWEEN(1,90),"")</f>
        <v/>
      </c>
    </row>
    <row r="14" spans="1:10" x14ac:dyDescent="0.25">
      <c r="A14" s="2"/>
      <c r="B14" t="s">
        <v>149</v>
      </c>
      <c r="C14" t="s">
        <v>165</v>
      </c>
      <c r="D14" t="s">
        <v>154</v>
      </c>
      <c r="E14" s="3">
        <f t="shared" ca="1" si="1"/>
        <v>1673566.9567606479</v>
      </c>
      <c r="F14" s="1" t="str">
        <f t="shared" ca="1" si="2"/>
        <v>Medium</v>
      </c>
      <c r="G14" s="2">
        <v>45906.291666666664</v>
      </c>
      <c r="H14" t="s">
        <v>201</v>
      </c>
      <c r="I14" t="str">
        <f t="shared" ca="1" si="0"/>
        <v>lorem ipsum</v>
      </c>
      <c r="J14" s="2">
        <f ca="1">IF(Opportunities[[#This Row],[Next Milestone]]&lt;&gt;"",TODAY()+RANDBETWEEN(1,90),"")</f>
        <v>45936</v>
      </c>
    </row>
    <row r="15" spans="1:10" x14ac:dyDescent="0.25">
      <c r="A15" s="2"/>
      <c r="B15" t="s">
        <v>146</v>
      </c>
      <c r="C15" t="s">
        <v>166</v>
      </c>
      <c r="D15" t="s">
        <v>154</v>
      </c>
      <c r="E15" s="3">
        <f t="shared" ca="1" si="1"/>
        <v>1358731.3256414623</v>
      </c>
      <c r="F15" s="1" t="str">
        <f t="shared" ca="1" si="2"/>
        <v>High</v>
      </c>
      <c r="G15" s="2">
        <v>45965.333333333336</v>
      </c>
      <c r="H15" t="s">
        <v>198</v>
      </c>
      <c r="I15" t="str">
        <f t="shared" ca="1" si="0"/>
        <v/>
      </c>
      <c r="J15" s="2" t="str">
        <f ca="1">IF(Opportunities[[#This Row],[Next Milestone]]&lt;&gt;"",TODAY()+RANDBETWEEN(1,90),"")</f>
        <v/>
      </c>
    </row>
    <row r="16" spans="1:10" x14ac:dyDescent="0.25">
      <c r="A16" s="2"/>
      <c r="B16" t="s">
        <v>149</v>
      </c>
      <c r="C16" t="s">
        <v>167</v>
      </c>
      <c r="D16" t="s">
        <v>159</v>
      </c>
      <c r="E16" s="3">
        <f t="shared" ca="1" si="1"/>
        <v>1562745.1844218851</v>
      </c>
      <c r="F16" s="1" t="str">
        <f t="shared" ca="1" si="2"/>
        <v>Medium</v>
      </c>
      <c r="G16" s="2">
        <v>46052.333333333336</v>
      </c>
      <c r="H16" t="s">
        <v>199</v>
      </c>
      <c r="I16" t="str">
        <f t="shared" ca="1" si="0"/>
        <v/>
      </c>
      <c r="J16" s="2" t="str">
        <f ca="1">IF(Opportunities[[#This Row],[Next Milestone]]&lt;&gt;"",TODAY()+RANDBETWEEN(1,90),"")</f>
        <v/>
      </c>
    </row>
    <row r="17" spans="1:10" x14ac:dyDescent="0.25">
      <c r="A17" s="2"/>
      <c r="B17" t="s">
        <v>146</v>
      </c>
      <c r="C17" t="s">
        <v>168</v>
      </c>
      <c r="D17" t="s">
        <v>156</v>
      </c>
      <c r="E17" s="3">
        <f t="shared" ca="1" si="1"/>
        <v>1811894.425796208</v>
      </c>
      <c r="F17" s="1" t="str">
        <f t="shared" ca="1" si="2"/>
        <v>Medium</v>
      </c>
      <c r="G17" s="2">
        <v>46187.291666666664</v>
      </c>
      <c r="H17" t="s">
        <v>200</v>
      </c>
      <c r="I17" t="str">
        <f t="shared" ca="1" si="0"/>
        <v>lorem ipsum</v>
      </c>
      <c r="J17" s="2">
        <f ca="1">IF(Opportunities[[#This Row],[Next Milestone]]&lt;&gt;"",TODAY()+RANDBETWEEN(1,90),"")</f>
        <v>45951</v>
      </c>
    </row>
    <row r="18" spans="1:10" x14ac:dyDescent="0.25">
      <c r="A18" s="2"/>
      <c r="B18" t="s">
        <v>149</v>
      </c>
      <c r="C18" t="s">
        <v>169</v>
      </c>
      <c r="D18" t="s">
        <v>159</v>
      </c>
      <c r="E18" s="3">
        <f t="shared" ca="1" si="1"/>
        <v>1969948.2959496742</v>
      </c>
      <c r="F18" s="1" t="str">
        <f t="shared" ca="1" si="2"/>
        <v>Medium</v>
      </c>
      <c r="G18" s="2">
        <v>46096.291666666664</v>
      </c>
      <c r="H18" t="s">
        <v>201</v>
      </c>
      <c r="I18" t="str">
        <f t="shared" ca="1" si="0"/>
        <v/>
      </c>
      <c r="J18" s="2" t="str">
        <f ca="1">IF(Opportunities[[#This Row],[Next Milestone]]&lt;&gt;"",TODAY()+RANDBETWEEN(1,90),"")</f>
        <v/>
      </c>
    </row>
    <row r="19" spans="1:10" x14ac:dyDescent="0.25">
      <c r="A19" s="2"/>
      <c r="B19" t="s">
        <v>146</v>
      </c>
      <c r="C19" t="s">
        <v>170</v>
      </c>
      <c r="D19" t="s">
        <v>159</v>
      </c>
      <c r="E19" s="3">
        <f t="shared" ca="1" si="1"/>
        <v>1015747.1563108413</v>
      </c>
      <c r="F19" s="1" t="str">
        <f t="shared" ca="1" si="2"/>
        <v>Medium</v>
      </c>
      <c r="G19" s="2">
        <v>46320.291666666664</v>
      </c>
      <c r="H19" t="s">
        <v>202</v>
      </c>
      <c r="I19" t="str">
        <f t="shared" ca="1" si="0"/>
        <v/>
      </c>
      <c r="J19" s="2" t="str">
        <f ca="1">IF(Opportunities[[#This Row],[Next Milestone]]&lt;&gt;"",TODAY()+RANDBETWEEN(1,90),"")</f>
        <v/>
      </c>
    </row>
    <row r="20" spans="1:10" x14ac:dyDescent="0.25">
      <c r="A20" s="2"/>
      <c r="B20" t="s">
        <v>149</v>
      </c>
      <c r="C20" t="s">
        <v>171</v>
      </c>
      <c r="D20" t="s">
        <v>150</v>
      </c>
      <c r="E20" s="3">
        <f t="shared" ca="1" si="1"/>
        <v>719896.64524227777</v>
      </c>
      <c r="F20" s="1" t="str">
        <f t="shared" ca="1" si="2"/>
        <v>Medium</v>
      </c>
      <c r="G20" s="2">
        <v>46089.333333333336</v>
      </c>
      <c r="H20" t="s">
        <v>199</v>
      </c>
      <c r="I20" t="str">
        <f t="shared" ca="1" si="0"/>
        <v/>
      </c>
      <c r="J20" s="2" t="str">
        <f ca="1">IF(Opportunities[[#This Row],[Next Milestone]]&lt;&gt;"",TODAY()+RANDBETWEEN(1,90),"")</f>
        <v/>
      </c>
    </row>
    <row r="21" spans="1:10" x14ac:dyDescent="0.25">
      <c r="A21" s="2"/>
      <c r="B21" t="s">
        <v>149</v>
      </c>
      <c r="C21" t="s">
        <v>172</v>
      </c>
      <c r="D21" t="s">
        <v>162</v>
      </c>
      <c r="E21" s="3">
        <f t="shared" ca="1" si="1"/>
        <v>358124.90326447214</v>
      </c>
      <c r="F21" s="1" t="str">
        <f t="shared" ca="1" si="2"/>
        <v>High</v>
      </c>
      <c r="G21" s="2">
        <v>46159.291666666664</v>
      </c>
      <c r="H21" t="s">
        <v>200</v>
      </c>
      <c r="I21" t="str">
        <f t="shared" ca="1" si="0"/>
        <v>lorem ipsum</v>
      </c>
      <c r="J21" s="2">
        <f ca="1">IF(Opportunities[[#This Row],[Next Milestone]]&lt;&gt;"",TODAY()+RANDBETWEEN(1,90),"")</f>
        <v>45895</v>
      </c>
    </row>
    <row r="22" spans="1:10" x14ac:dyDescent="0.25">
      <c r="A22" s="2"/>
      <c r="B22" t="s">
        <v>149</v>
      </c>
      <c r="C22" t="s">
        <v>173</v>
      </c>
      <c r="D22" t="s">
        <v>156</v>
      </c>
      <c r="E22" s="3">
        <f t="shared" ca="1" si="1"/>
        <v>1048472.4350237674</v>
      </c>
      <c r="F22" s="1" t="str">
        <f t="shared" ca="1" si="2"/>
        <v>Medium</v>
      </c>
      <c r="G22" s="2">
        <v>45947.291666666664</v>
      </c>
      <c r="H22" t="s">
        <v>201</v>
      </c>
      <c r="I22" t="str">
        <f t="shared" ca="1" si="0"/>
        <v/>
      </c>
      <c r="J22" s="2" t="str">
        <f ca="1">IF(Opportunities[[#This Row],[Next Milestone]]&lt;&gt;"",TODAY()+RANDBETWEEN(1,90),"")</f>
        <v/>
      </c>
    </row>
    <row r="23" spans="1:10" x14ac:dyDescent="0.25">
      <c r="A23" s="2"/>
      <c r="B23" t="s">
        <v>146</v>
      </c>
      <c r="C23" t="s">
        <v>174</v>
      </c>
      <c r="D23" t="s">
        <v>154</v>
      </c>
      <c r="E23" s="3">
        <f t="shared" ca="1" si="1"/>
        <v>955581.89154369012</v>
      </c>
      <c r="F23" s="1" t="str">
        <f t="shared" ca="1" si="2"/>
        <v>Medium</v>
      </c>
      <c r="G23" s="2">
        <v>45888.291666666664</v>
      </c>
      <c r="H23" t="s">
        <v>198</v>
      </c>
      <c r="I23" t="str">
        <f t="shared" ca="1" si="0"/>
        <v/>
      </c>
      <c r="J23" s="2" t="str">
        <f ca="1">IF(Opportunities[[#This Row],[Next Milestone]]&lt;&gt;"",TODAY()+RANDBETWEEN(1,90),"")</f>
        <v/>
      </c>
    </row>
    <row r="24" spans="1:10" x14ac:dyDescent="0.25">
      <c r="A24" s="2"/>
      <c r="B24" t="s">
        <v>149</v>
      </c>
      <c r="C24" t="s">
        <v>175</v>
      </c>
      <c r="D24" t="s">
        <v>159</v>
      </c>
      <c r="E24" s="3">
        <f t="shared" ca="1" si="1"/>
        <v>717401.96557393798</v>
      </c>
      <c r="F24" s="1" t="str">
        <f t="shared" ca="1" si="2"/>
        <v>Medium</v>
      </c>
      <c r="G24" s="2">
        <v>45987.333333333336</v>
      </c>
      <c r="H24" t="s">
        <v>199</v>
      </c>
      <c r="I24" t="str">
        <f t="shared" ca="1" si="0"/>
        <v/>
      </c>
      <c r="J24" s="2" t="str">
        <f ca="1">IF(Opportunities[[#This Row],[Next Milestone]]&lt;&gt;"",TODAY()+RANDBETWEEN(1,90),"")</f>
        <v/>
      </c>
    </row>
    <row r="25" spans="1:10" x14ac:dyDescent="0.25">
      <c r="A25" s="2"/>
      <c r="B25" t="s">
        <v>146</v>
      </c>
      <c r="C25" t="s">
        <v>176</v>
      </c>
      <c r="D25" t="s">
        <v>150</v>
      </c>
      <c r="E25" s="3">
        <f t="shared" ca="1" si="1"/>
        <v>1042761.3760028307</v>
      </c>
      <c r="F25" s="1" t="str">
        <f t="shared" ca="1" si="2"/>
        <v>Low</v>
      </c>
      <c r="G25" s="2">
        <v>46135.291666666664</v>
      </c>
      <c r="H25" t="s">
        <v>200</v>
      </c>
      <c r="I25" t="str">
        <f t="shared" ca="1" si="0"/>
        <v/>
      </c>
      <c r="J25" s="2" t="str">
        <f ca="1">IF(Opportunities[[#This Row],[Next Milestone]]&lt;&gt;"",TODAY()+RANDBETWEEN(1,90),"")</f>
        <v/>
      </c>
    </row>
    <row r="26" spans="1:10" x14ac:dyDescent="0.25">
      <c r="A26" s="2"/>
      <c r="B26" t="s">
        <v>146</v>
      </c>
      <c r="C26" t="s">
        <v>177</v>
      </c>
      <c r="D26" t="s">
        <v>159</v>
      </c>
      <c r="E26" s="3">
        <f t="shared" ca="1" si="1"/>
        <v>798022.91300178971</v>
      </c>
      <c r="F26" s="1" t="str">
        <f t="shared" ca="1" si="2"/>
        <v>Medium</v>
      </c>
      <c r="G26" s="2">
        <v>46148.291666666664</v>
      </c>
      <c r="H26" t="s">
        <v>201</v>
      </c>
      <c r="I26" t="str">
        <f t="shared" ca="1" si="0"/>
        <v/>
      </c>
      <c r="J26" s="2" t="str">
        <f ca="1">IF(Opportunities[[#This Row],[Next Milestone]]&lt;&gt;"",TODAY()+RANDBETWEEN(1,90),"")</f>
        <v/>
      </c>
    </row>
    <row r="27" spans="1:10" x14ac:dyDescent="0.25">
      <c r="A27" s="2"/>
      <c r="B27" t="s">
        <v>146</v>
      </c>
      <c r="C27" t="s">
        <v>178</v>
      </c>
      <c r="D27" t="s">
        <v>150</v>
      </c>
      <c r="E27" s="3">
        <f t="shared" ca="1" si="1"/>
        <v>1264673.2651498439</v>
      </c>
      <c r="F27" s="1" t="str">
        <f t="shared" ca="1" si="2"/>
        <v>Medium</v>
      </c>
      <c r="G27" s="2">
        <v>46203.291666666664</v>
      </c>
      <c r="H27" t="s">
        <v>202</v>
      </c>
      <c r="I27" t="str">
        <f t="shared" ca="1" si="0"/>
        <v>lorem ipsum</v>
      </c>
      <c r="J27" s="2">
        <f ca="1">IF(Opportunities[[#This Row],[Next Milestone]]&lt;&gt;"",TODAY()+RANDBETWEEN(1,90),"")</f>
        <v>45882</v>
      </c>
    </row>
    <row r="28" spans="1:10" x14ac:dyDescent="0.25">
      <c r="A28" s="2"/>
      <c r="B28" t="s">
        <v>146</v>
      </c>
      <c r="C28" t="s">
        <v>179</v>
      </c>
      <c r="D28" t="s">
        <v>154</v>
      </c>
      <c r="E28" s="3">
        <f t="shared" ca="1" si="1"/>
        <v>1220550.8855879931</v>
      </c>
      <c r="F28" s="1" t="str">
        <f t="shared" ca="1" si="2"/>
        <v>Medium</v>
      </c>
      <c r="G28" s="2">
        <v>46275.291666666664</v>
      </c>
      <c r="H28" t="s">
        <v>194</v>
      </c>
      <c r="I28" t="str">
        <f t="shared" ca="1" si="0"/>
        <v/>
      </c>
      <c r="J28" s="2" t="str">
        <f ca="1">IF(Opportunities[[#This Row],[Next Milestone]]&lt;&gt;"",TODAY()+RANDBETWEEN(1,90),"")</f>
        <v/>
      </c>
    </row>
    <row r="29" spans="1:10" x14ac:dyDescent="0.25">
      <c r="A29" s="2"/>
      <c r="B29" t="s">
        <v>149</v>
      </c>
      <c r="C29" t="s">
        <v>180</v>
      </c>
      <c r="D29" t="s">
        <v>156</v>
      </c>
      <c r="E29" s="3">
        <f t="shared" ca="1" si="1"/>
        <v>730851.84248740377</v>
      </c>
      <c r="F29" s="1" t="str">
        <f t="shared" ca="1" si="2"/>
        <v>Medium</v>
      </c>
      <c r="G29" s="2">
        <v>46245.291666666664</v>
      </c>
      <c r="H29" t="s">
        <v>195</v>
      </c>
      <c r="I29" t="str">
        <f t="shared" ca="1" si="0"/>
        <v/>
      </c>
      <c r="J29" s="2" t="str">
        <f ca="1">IF(Opportunities[[#This Row],[Next Milestone]]&lt;&gt;"",TODAY()+RANDBETWEEN(1,90),"")</f>
        <v/>
      </c>
    </row>
    <row r="30" spans="1:10" x14ac:dyDescent="0.25">
      <c r="A30" s="2"/>
      <c r="B30" t="s">
        <v>149</v>
      </c>
      <c r="C30" t="s">
        <v>181</v>
      </c>
      <c r="D30" t="s">
        <v>159</v>
      </c>
      <c r="E30" s="3">
        <f t="shared" ca="1" si="1"/>
        <v>1193016.4977314293</v>
      </c>
      <c r="F30" s="1" t="str">
        <f t="shared" ca="1" si="2"/>
        <v>Medium</v>
      </c>
      <c r="G30" s="2">
        <v>45928.291666666664</v>
      </c>
      <c r="H30" t="s">
        <v>196</v>
      </c>
      <c r="I30" t="str">
        <f t="shared" ca="1" si="0"/>
        <v/>
      </c>
      <c r="J30" s="2" t="str">
        <f ca="1">IF(Opportunities[[#This Row],[Next Milestone]]&lt;&gt;"",TODAY()+RANDBETWEEN(1,90),"")</f>
        <v/>
      </c>
    </row>
    <row r="31" spans="1:10" x14ac:dyDescent="0.25">
      <c r="A31" s="2"/>
      <c r="B31" t="s">
        <v>149</v>
      </c>
      <c r="C31" t="s">
        <v>182</v>
      </c>
      <c r="D31" t="s">
        <v>159</v>
      </c>
      <c r="E31" s="3">
        <f t="shared" ca="1" si="1"/>
        <v>1205573.2181618148</v>
      </c>
      <c r="F31" s="1" t="str">
        <f t="shared" ca="1" si="2"/>
        <v>Medium</v>
      </c>
      <c r="G31" s="2">
        <v>46309.291666666664</v>
      </c>
      <c r="H31" t="s">
        <v>200</v>
      </c>
      <c r="I31" t="str">
        <f t="shared" ca="1" si="0"/>
        <v/>
      </c>
      <c r="J31" s="2" t="str">
        <f ca="1">IF(Opportunities[[#This Row],[Next Milestone]]&lt;&gt;"",TODAY()+RANDBETWEEN(1,90),"")</f>
        <v/>
      </c>
    </row>
    <row r="32" spans="1:10" x14ac:dyDescent="0.25">
      <c r="A32" s="2"/>
      <c r="B32" t="s">
        <v>184</v>
      </c>
      <c r="C32" t="s">
        <v>183</v>
      </c>
      <c r="D32" t="s">
        <v>156</v>
      </c>
      <c r="E32" s="3">
        <f t="shared" ca="1" si="1"/>
        <v>637766.95374764665</v>
      </c>
      <c r="F32" s="1" t="str">
        <f t="shared" ca="1" si="2"/>
        <v>Medium</v>
      </c>
      <c r="G32" s="2">
        <v>46294.291666666664</v>
      </c>
      <c r="H32" t="s">
        <v>199</v>
      </c>
      <c r="I32" t="str">
        <f t="shared" ca="1" si="0"/>
        <v/>
      </c>
      <c r="J32" s="2" t="str">
        <f ca="1">IF(Opportunities[[#This Row],[Next Milestone]]&lt;&gt;"",TODAY()+RANDBETWEEN(1,90),"")</f>
        <v/>
      </c>
    </row>
    <row r="33" spans="1:10" x14ac:dyDescent="0.25">
      <c r="A33" s="2"/>
      <c r="B33" t="s">
        <v>184</v>
      </c>
      <c r="C33" t="s">
        <v>185</v>
      </c>
      <c r="D33" t="s">
        <v>154</v>
      </c>
      <c r="E33" s="3">
        <f t="shared" ca="1" si="1"/>
        <v>406359.1159929171</v>
      </c>
      <c r="F33" s="1" t="str">
        <f t="shared" ca="1" si="2"/>
        <v>Low</v>
      </c>
      <c r="G33" s="2">
        <v>46009.333333333336</v>
      </c>
      <c r="H33" t="s">
        <v>200</v>
      </c>
      <c r="I33" t="str">
        <f t="shared" ca="1" si="0"/>
        <v/>
      </c>
      <c r="J33" s="2" t="str">
        <f ca="1">IF(Opportunities[[#This Row],[Next Milestone]]&lt;&gt;"",TODAY()+RANDBETWEEN(1,90),"")</f>
        <v/>
      </c>
    </row>
    <row r="34" spans="1:10" x14ac:dyDescent="0.25">
      <c r="A34" s="2"/>
      <c r="B34" t="s">
        <v>146</v>
      </c>
      <c r="C34" t="s">
        <v>186</v>
      </c>
      <c r="D34" t="s">
        <v>156</v>
      </c>
      <c r="E34" s="3">
        <f t="shared" ca="1" si="1"/>
        <v>719071.30232393369</v>
      </c>
      <c r="F34" s="1" t="str">
        <f t="shared" ca="1" si="2"/>
        <v>Low</v>
      </c>
      <c r="G34" s="2">
        <v>46318.291666666664</v>
      </c>
      <c r="H34" t="s">
        <v>201</v>
      </c>
      <c r="I34" t="str">
        <f t="shared" ca="1" si="0"/>
        <v/>
      </c>
      <c r="J34" s="2" t="str">
        <f ca="1">IF(Opportunities[[#This Row],[Next Milestone]]&lt;&gt;"",TODAY()+RANDBETWEEN(1,90),"")</f>
        <v/>
      </c>
    </row>
    <row r="35" spans="1:10" x14ac:dyDescent="0.25">
      <c r="A35" s="2"/>
      <c r="B35" t="s">
        <v>149</v>
      </c>
      <c r="C35" t="s">
        <v>187</v>
      </c>
      <c r="D35" t="s">
        <v>147</v>
      </c>
      <c r="E35" s="3">
        <f t="shared" ca="1" si="1"/>
        <v>835794.99465021188</v>
      </c>
      <c r="F35" s="1" t="str">
        <f t="shared" ca="1" si="2"/>
        <v>Low</v>
      </c>
      <c r="G35" s="2">
        <v>46355.333333333336</v>
      </c>
      <c r="H35" t="s">
        <v>202</v>
      </c>
      <c r="I35" t="str">
        <f t="shared" ca="1" si="0"/>
        <v/>
      </c>
      <c r="J35" s="2" t="str">
        <f ca="1">IF(Opportunities[[#This Row],[Next Milestone]]&lt;&gt;"",TODAY()+RANDBETWEEN(1,90),"")</f>
        <v/>
      </c>
    </row>
    <row r="36" spans="1:10" x14ac:dyDescent="0.25">
      <c r="A36" s="2"/>
      <c r="B36" t="s">
        <v>149</v>
      </c>
      <c r="C36" t="s">
        <v>188</v>
      </c>
      <c r="D36" t="s">
        <v>147</v>
      </c>
      <c r="E36" s="3">
        <f t="shared" ca="1" si="1"/>
        <v>1006795.9020315163</v>
      </c>
      <c r="F36" s="1" t="str">
        <f t="shared" ca="1" si="2"/>
        <v>Low</v>
      </c>
      <c r="G36" s="2">
        <v>45899.291666666664</v>
      </c>
      <c r="H36" t="s">
        <v>199</v>
      </c>
      <c r="I36" t="str">
        <f t="shared" ca="1" si="0"/>
        <v/>
      </c>
      <c r="J36" s="2" t="str">
        <f ca="1">IF(Opportunities[[#This Row],[Next Milestone]]&lt;&gt;"",TODAY()+RANDBETWEEN(1,90),"")</f>
        <v/>
      </c>
    </row>
    <row r="37" spans="1:10" x14ac:dyDescent="0.25">
      <c r="A37" s="2"/>
      <c r="B37" t="s">
        <v>149</v>
      </c>
      <c r="C37" t="s">
        <v>189</v>
      </c>
      <c r="D37" t="s">
        <v>150</v>
      </c>
      <c r="E37" s="3">
        <f t="shared" ca="1" si="1"/>
        <v>961333.88905154564</v>
      </c>
      <c r="F37" s="1" t="str">
        <f t="shared" ca="1" si="2"/>
        <v>High</v>
      </c>
      <c r="G37" s="2">
        <v>45985.333333333336</v>
      </c>
      <c r="H37" t="s">
        <v>202</v>
      </c>
      <c r="I37" t="str">
        <f t="shared" ca="1" si="0"/>
        <v/>
      </c>
      <c r="J37" s="2" t="str">
        <f ca="1">IF(Opportunities[[#This Row],[Next Milestone]]&lt;&gt;"",TODAY()+RANDBETWEEN(1,90),"")</f>
        <v/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1103-E317-4C75-997F-1C8C8DF88B18}">
  <sheetPr codeName="Sheet4"/>
  <dimension ref="A1:R32"/>
  <sheetViews>
    <sheetView tabSelected="1" workbookViewId="0">
      <selection activeCell="B2" sqref="B2"/>
    </sheetView>
  </sheetViews>
  <sheetFormatPr defaultRowHeight="15" x14ac:dyDescent="0.25"/>
  <cols>
    <col min="1" max="1" width="7.28515625" bestFit="1" customWidth="1"/>
    <col min="2" max="2" width="20.42578125" bestFit="1" customWidth="1"/>
    <col min="3" max="3" width="22.5703125" bestFit="1" customWidth="1"/>
    <col min="4" max="4" width="18.85546875" bestFit="1" customWidth="1"/>
    <col min="5" max="5" width="26.28515625" bestFit="1" customWidth="1"/>
    <col min="6" max="6" width="20" bestFit="1" customWidth="1"/>
    <col min="7" max="7" width="29.7109375" bestFit="1" customWidth="1"/>
    <col min="8" max="8" width="25" bestFit="1" customWidth="1"/>
    <col min="9" max="9" width="14.7109375" bestFit="1" customWidth="1"/>
    <col min="10" max="10" width="38" bestFit="1" customWidth="1"/>
    <col min="11" max="11" width="19.28515625" bestFit="1" customWidth="1"/>
    <col min="12" max="12" width="19" bestFit="1" customWidth="1"/>
    <col min="13" max="13" width="18.7109375" bestFit="1" customWidth="1"/>
    <col min="14" max="14" width="18.42578125" bestFit="1" customWidth="1"/>
    <col min="15" max="15" width="81.140625" bestFit="1" customWidth="1"/>
    <col min="18" max="18" width="40.5703125" bestFit="1" customWidth="1"/>
  </cols>
  <sheetData>
    <row r="1" spans="1:8" x14ac:dyDescent="0.25">
      <c r="A1" t="s">
        <v>210</v>
      </c>
      <c r="B1" t="s">
        <v>211</v>
      </c>
      <c r="C1" t="s">
        <v>208</v>
      </c>
      <c r="D1" t="s">
        <v>207</v>
      </c>
      <c r="E1" t="s">
        <v>206</v>
      </c>
      <c r="F1" t="s">
        <v>205</v>
      </c>
      <c r="G1" t="s">
        <v>204</v>
      </c>
      <c r="H1" t="s">
        <v>203</v>
      </c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8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</row>
    <row r="4" spans="1:8" x14ac:dyDescent="0.2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</row>
    <row r="5" spans="1:8" x14ac:dyDescent="0.25"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</row>
    <row r="6" spans="1:8" x14ac:dyDescent="0.25"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</row>
    <row r="7" spans="1:8" x14ac:dyDescent="0.25"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</row>
    <row r="8" spans="1:8" x14ac:dyDescent="0.25">
      <c r="B8" t="s">
        <v>40</v>
      </c>
      <c r="C8" t="s">
        <v>41</v>
      </c>
      <c r="D8" t="s">
        <v>42</v>
      </c>
    </row>
    <row r="9" spans="1:8" x14ac:dyDescent="0.25">
      <c r="B9" t="s">
        <v>43</v>
      </c>
      <c r="C9" t="s">
        <v>44</v>
      </c>
      <c r="D9" t="s">
        <v>45</v>
      </c>
      <c r="E9" t="s">
        <v>46</v>
      </c>
      <c r="F9" t="s">
        <v>47</v>
      </c>
    </row>
    <row r="10" spans="1:8" x14ac:dyDescent="0.25">
      <c r="B10" t="s">
        <v>48</v>
      </c>
      <c r="C10" t="s">
        <v>49</v>
      </c>
      <c r="D10" t="s">
        <v>50</v>
      </c>
      <c r="E10" t="s">
        <v>51</v>
      </c>
      <c r="F10" t="s">
        <v>52</v>
      </c>
    </row>
    <row r="11" spans="1:8" x14ac:dyDescent="0.25">
      <c r="B11" t="s">
        <v>53</v>
      </c>
      <c r="C11" t="s">
        <v>54</v>
      </c>
      <c r="D11" t="s">
        <v>7</v>
      </c>
      <c r="E11" t="s">
        <v>55</v>
      </c>
      <c r="F11" t="s">
        <v>56</v>
      </c>
      <c r="G11" t="s">
        <v>57</v>
      </c>
      <c r="H11" t="s">
        <v>58</v>
      </c>
    </row>
    <row r="12" spans="1:8" x14ac:dyDescent="0.25">
      <c r="B12" t="s">
        <v>59</v>
      </c>
      <c r="C12" t="s">
        <v>60</v>
      </c>
      <c r="D12" t="s">
        <v>14</v>
      </c>
      <c r="E12" t="s">
        <v>61</v>
      </c>
      <c r="F12" t="s">
        <v>37</v>
      </c>
      <c r="G12" t="s">
        <v>62</v>
      </c>
      <c r="H12" t="s">
        <v>63</v>
      </c>
    </row>
    <row r="13" spans="1:8" x14ac:dyDescent="0.25">
      <c r="B13" t="s">
        <v>64</v>
      </c>
      <c r="C13" t="s">
        <v>65</v>
      </c>
      <c r="D13" t="s">
        <v>66</v>
      </c>
      <c r="E13" t="s">
        <v>67</v>
      </c>
      <c r="F13" t="s">
        <v>9</v>
      </c>
    </row>
    <row r="14" spans="1:8" x14ac:dyDescent="0.25">
      <c r="B14" t="s">
        <v>68</v>
      </c>
      <c r="C14" t="s">
        <v>69</v>
      </c>
      <c r="D14" t="s">
        <v>2</v>
      </c>
      <c r="E14" t="s">
        <v>70</v>
      </c>
      <c r="F14" t="s">
        <v>71</v>
      </c>
      <c r="G14" t="s">
        <v>72</v>
      </c>
      <c r="H14" t="s">
        <v>73</v>
      </c>
    </row>
    <row r="15" spans="1:8" x14ac:dyDescent="0.25">
      <c r="B15" t="s">
        <v>74</v>
      </c>
      <c r="C15" t="s">
        <v>75</v>
      </c>
      <c r="D15" t="s">
        <v>76</v>
      </c>
      <c r="E15" t="s">
        <v>77</v>
      </c>
      <c r="F15" t="s">
        <v>4</v>
      </c>
      <c r="G15" t="s">
        <v>78</v>
      </c>
      <c r="H15" t="s">
        <v>79</v>
      </c>
    </row>
    <row r="16" spans="1:8" x14ac:dyDescent="0.25">
      <c r="B16" t="s">
        <v>80</v>
      </c>
      <c r="C16" t="s">
        <v>81</v>
      </c>
      <c r="D16" t="s">
        <v>7</v>
      </c>
      <c r="E16" t="s">
        <v>82</v>
      </c>
      <c r="F16" t="s">
        <v>9</v>
      </c>
    </row>
    <row r="17" spans="2:18" x14ac:dyDescent="0.25">
      <c r="B17" t="s">
        <v>83</v>
      </c>
      <c r="C17" t="s">
        <v>84</v>
      </c>
      <c r="D17" t="s">
        <v>85</v>
      </c>
      <c r="E17" t="s">
        <v>86</v>
      </c>
      <c r="F17" t="s">
        <v>52</v>
      </c>
    </row>
    <row r="18" spans="2:18" x14ac:dyDescent="0.25">
      <c r="B18" t="s">
        <v>87</v>
      </c>
      <c r="C18" t="s">
        <v>88</v>
      </c>
      <c r="D18" t="s">
        <v>45</v>
      </c>
    </row>
    <row r="19" spans="2:18" x14ac:dyDescent="0.25">
      <c r="B19" t="s">
        <v>89</v>
      </c>
      <c r="C19" t="s">
        <v>90</v>
      </c>
      <c r="D19" t="s">
        <v>91</v>
      </c>
      <c r="E19" t="s">
        <v>92</v>
      </c>
      <c r="F19" t="s">
        <v>93</v>
      </c>
    </row>
    <row r="20" spans="2:18" x14ac:dyDescent="0.25">
      <c r="B20" t="s">
        <v>94</v>
      </c>
      <c r="C20" t="s">
        <v>95</v>
      </c>
      <c r="D20" t="s">
        <v>7</v>
      </c>
      <c r="E20" t="s">
        <v>96</v>
      </c>
      <c r="F20" t="s">
        <v>9</v>
      </c>
    </row>
    <row r="21" spans="2:18" x14ac:dyDescent="0.25">
      <c r="B21" t="s">
        <v>97</v>
      </c>
      <c r="C21" t="s">
        <v>98</v>
      </c>
      <c r="D21" t="s">
        <v>99</v>
      </c>
      <c r="E21" t="s">
        <v>100</v>
      </c>
      <c r="F21" t="s">
        <v>101</v>
      </c>
    </row>
    <row r="22" spans="2:18" x14ac:dyDescent="0.25">
      <c r="B22" t="s">
        <v>102</v>
      </c>
      <c r="C22" t="s">
        <v>103</v>
      </c>
      <c r="D22" t="s">
        <v>104</v>
      </c>
    </row>
    <row r="23" spans="2:18" x14ac:dyDescent="0.25">
      <c r="B23" t="s">
        <v>105</v>
      </c>
      <c r="C23" t="s">
        <v>106</v>
      </c>
      <c r="D23" t="s">
        <v>45</v>
      </c>
    </row>
    <row r="24" spans="2:18" x14ac:dyDescent="0.25">
      <c r="B24" t="s">
        <v>107</v>
      </c>
      <c r="C24" t="s">
        <v>108</v>
      </c>
      <c r="D24" t="s">
        <v>7</v>
      </c>
      <c r="E24" t="s">
        <v>109</v>
      </c>
      <c r="F24" t="s">
        <v>110</v>
      </c>
    </row>
    <row r="25" spans="2:18" x14ac:dyDescent="0.25">
      <c r="B25" t="s">
        <v>111</v>
      </c>
      <c r="C25" t="s">
        <v>112</v>
      </c>
      <c r="D25" t="s">
        <v>113</v>
      </c>
      <c r="E25" t="s">
        <v>114</v>
      </c>
      <c r="F25" t="s">
        <v>9</v>
      </c>
    </row>
    <row r="26" spans="2:18" x14ac:dyDescent="0.25">
      <c r="B26" t="s">
        <v>115</v>
      </c>
      <c r="C26" t="s">
        <v>116</v>
      </c>
      <c r="D26" t="s">
        <v>2</v>
      </c>
      <c r="E26" t="s">
        <v>117</v>
      </c>
      <c r="F26" t="s">
        <v>52</v>
      </c>
      <c r="G26" t="s">
        <v>118</v>
      </c>
      <c r="H26" t="s">
        <v>119</v>
      </c>
    </row>
    <row r="27" spans="2:18" x14ac:dyDescent="0.25">
      <c r="B27" t="s">
        <v>120</v>
      </c>
      <c r="C27" t="s">
        <v>121</v>
      </c>
      <c r="D27" t="s">
        <v>14</v>
      </c>
      <c r="E27" t="s">
        <v>122</v>
      </c>
      <c r="F27" t="s">
        <v>23</v>
      </c>
    </row>
    <row r="28" spans="2:18" x14ac:dyDescent="0.25">
      <c r="B28" t="s">
        <v>123</v>
      </c>
      <c r="C28" t="s">
        <v>124</v>
      </c>
      <c r="D28" t="s">
        <v>125</v>
      </c>
      <c r="E28" t="s">
        <v>126</v>
      </c>
      <c r="F28" t="s">
        <v>9</v>
      </c>
    </row>
    <row r="29" spans="2:18" x14ac:dyDescent="0.25">
      <c r="B29" t="s">
        <v>127</v>
      </c>
      <c r="C29" t="s">
        <v>128</v>
      </c>
      <c r="D29" t="s">
        <v>7</v>
      </c>
      <c r="E29" t="s">
        <v>129</v>
      </c>
      <c r="F29" t="s">
        <v>101</v>
      </c>
    </row>
    <row r="30" spans="2:18" x14ac:dyDescent="0.25">
      <c r="B30" t="s">
        <v>130</v>
      </c>
      <c r="C30" t="s">
        <v>131</v>
      </c>
      <c r="D30" t="s">
        <v>132</v>
      </c>
      <c r="E30" t="s">
        <v>133</v>
      </c>
      <c r="F30" t="s">
        <v>9</v>
      </c>
    </row>
    <row r="31" spans="2:18" x14ac:dyDescent="0.25">
      <c r="B31" t="s">
        <v>134</v>
      </c>
      <c r="C31" t="s">
        <v>135</v>
      </c>
      <c r="D31" t="s">
        <v>136</v>
      </c>
      <c r="E31" t="s">
        <v>137</v>
      </c>
      <c r="F31" t="s">
        <v>138</v>
      </c>
      <c r="G31" t="s">
        <v>139</v>
      </c>
      <c r="H31" t="s">
        <v>140</v>
      </c>
    </row>
    <row r="32" spans="2:18" x14ac:dyDescent="0.25">
      <c r="R32" t="s">
        <v>192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176842FDA3F4E9F77EA98781834DC" ma:contentTypeVersion="3" ma:contentTypeDescription="Create a new document." ma:contentTypeScope="" ma:versionID="e26aec354ac2d55d1b23fe41235f0e58">
  <xsd:schema xmlns:xsd="http://www.w3.org/2001/XMLSchema" xmlns:xs="http://www.w3.org/2001/XMLSchema" xmlns:p="http://schemas.microsoft.com/office/2006/metadata/properties" xmlns:ns2="4f3bca6b-000d-46e8-b3a3-c2a45d4f39ca" targetNamespace="http://schemas.microsoft.com/office/2006/metadata/properties" ma:root="true" ma:fieldsID="4988366a62cf31a3d95291a9ea530eba" ns2:_="">
    <xsd:import namespace="4f3bca6b-000d-46e8-b3a3-c2a45d4f39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bca6b-000d-46e8-b3a3-c2a45d4f3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9 9 d 1 9 4 8 f - 9 a b d - 4 b 2 d - a b 5 4 - e 5 d c e 4 2 9 5 4 0 f "   x m l n s = " h t t p : / / s c h e m a s . m i c r o s o f t . c o m / D a t a M a s h u p " > A A A A A B U D A A B Q S w M E F A A C A A g A N I U I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D S F C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h Q h b K I p H u A 4 A A A A R A A A A E w A c A E Z v c m 1 1 b G F z L 1 N l Y 3 R p b 2 4 x L m 0 g o h g A K K A U A A A A A A A A A A A A A A A A A A A A A A A A A A A A K 0 5 N L s n M z 1 M I h t C G 1 g B Q S w E C L Q A U A A I A C A A 0 h Q h b 6 6 s 4 S 6 U A A A D 3 A A A A E g A A A A A A A A A A A A A A A A A A A A A A Q 2 9 u Z m l n L 1 B h Y 2 t h Z 2 U u e G 1 s U E s B A i 0 A F A A C A A g A N I U I W w / K 6 a u k A A A A 6 Q A A A B M A A A A A A A A A A A A A A A A A 8 Q A A A F t D b 2 5 0 Z W 5 0 X 1 R 5 c G V z X S 5 4 b W x Q S w E C L Q A U A A I A C A A 0 h Q h b K I p H u A 4 A A A A R A A A A E w A A A A A A A A A A A A A A A A D i A Q A A R m 9 y b X V s Y X M v U 2 V j d G l v b j E u b V B L B Q Y A A A A A A w A D A M I A A A A 9 A g A A A A A 9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h o S k w R 0 w 0 2 Y X k x u d 9 U t e w A A A A A C A A A A A A A Q Z g A A A A E A A C A A A A D k 6 i b U m 2 5 O j A s O + d 8 o z m h q N 4 X Z 2 + 9 I T h l o / N F E y + V K 9 A A A A A A O g A A A A A I A A C A A A A A 3 5 8 k u w K W 5 D F R J s o W 5 e V z k C 4 / S m 7 D j Q 3 J e B w a V e m H S 3 l A A A A D A W 3 4 S O G e v x O b Q 5 M j Z e C A 6 s V c A T L M I 4 7 E p i y k M o w V S R S h j s V 5 D g 6 C 2 n p K S l e O e i S H 0 l 8 G Z E U 8 m X j 4 r / T w A 2 u b z M 1 z H B I k q i e X k F X D d U p E x v 0 A A A A D D b 2 k 5 a o 8 p 2 z 6 H l k w v z P C 8 s Q E S U A b 2 e y 7 / h A 1 t / / B y q V Z 2 p + G Q R M j t J R P e l h Y 2 6 3 g C k u 3 P s 2 w 6 l 6 B k x L z 3 O / g X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D181E1-E102-4EAE-8EC6-3C8448A59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bca6b-000d-46e8-b3a3-c2a45d4f3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66FF32-919E-4A08-BABC-1CC4568DAC0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650B127-E98F-4E32-9827-A01760F0C3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5AA6437-223C-4E31-B8B1-54230B46E8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Opportunities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Galjan</dc:creator>
  <cp:lastModifiedBy>Paul Galjan</cp:lastModifiedBy>
  <dcterms:created xsi:type="dcterms:W3CDTF">2025-08-05T17:11:40Z</dcterms:created>
  <dcterms:modified xsi:type="dcterms:W3CDTF">2025-08-10T11:12:13Z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0x010100260176842FDA3F4E9F77EA98781834DC</vt:lpwstr>
  </property>
</Properties>
</file>