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6" windowHeight="8190" tabRatio="500"/>
  </bookViews>
  <sheets>
    <sheet name="ECG" sheetId="1" r:id="rId1"/>
    <sheet name="RESP" sheetId="2" r:id="rId2"/>
  </sheets>
  <calcPr calcId="1257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3" i="2"/>
  <c r="C24"/>
  <c r="C23"/>
  <c r="C22"/>
  <c r="C21"/>
  <c r="B34" s="1"/>
  <c r="B33" i="1"/>
  <c r="E24"/>
  <c r="E23"/>
  <c r="E22"/>
  <c r="E21"/>
  <c r="B34" s="1"/>
  <c r="B36" l="1"/>
  <c r="B36" i="2"/>
  <c r="B35" i="1"/>
  <c r="B35" i="2"/>
</calcChain>
</file>

<file path=xl/sharedStrings.xml><?xml version="1.0" encoding="utf-8"?>
<sst xmlns="http://schemas.openxmlformats.org/spreadsheetml/2006/main" count="109" uniqueCount="61">
  <si>
    <t>subject</t>
  </si>
  <si>
    <t>snr 2 [dB]</t>
  </si>
  <si>
    <t>snr 3 [dB]</t>
  </si>
  <si>
    <t>a01</t>
  </si>
  <si>
    <t>test ecg respiration2019-09-17T12_18_55_A100.mat</t>
  </si>
  <si>
    <t>a02</t>
  </si>
  <si>
    <t>test ecg respiration2019-09-17T12_18_55_A102.mat</t>
  </si>
  <si>
    <t>a03</t>
  </si>
  <si>
    <t>test ecg respiration2019-09-17T12_18_55_A103.mat</t>
  </si>
  <si>
    <t>a04</t>
  </si>
  <si>
    <t>test ecg respiration2019-09-17T12_18_55_A104.mat</t>
  </si>
  <si>
    <t>a05</t>
  </si>
  <si>
    <t>test ecg respiration2019-11-15T11_40_16_A105.mat</t>
  </si>
  <si>
    <t>a06</t>
  </si>
  <si>
    <t>test ecg respiration2019-11-15T13_24_26_A106.mat</t>
  </si>
  <si>
    <t>a07</t>
  </si>
  <si>
    <t>test ecg respiration2019-11-15T14_43_58_A107.mat</t>
  </si>
  <si>
    <t>a08</t>
  </si>
  <si>
    <t>test ecg respiration2019-12-13T10_28_27_A108.mat</t>
  </si>
  <si>
    <t>a09</t>
  </si>
  <si>
    <t>test ecg respiration2019-12-13T11_41_08_A109.mat</t>
  </si>
  <si>
    <t>a10</t>
  </si>
  <si>
    <t>test ecg respiration2020-01-10T10_20_07_A110.mat</t>
  </si>
  <si>
    <t>a11</t>
  </si>
  <si>
    <t>test ecg respiration2020-01-10T11_48_51_A111.mat</t>
  </si>
  <si>
    <t>a13</t>
  </si>
  <si>
    <t>test ecg respiration2020-01-23T11_31_45_A113.mat</t>
  </si>
  <si>
    <t>a14</t>
  </si>
  <si>
    <t>test ecg respiration2020-01-23T11_31_45_A114.mat</t>
  </si>
  <si>
    <t>a15</t>
  </si>
  <si>
    <t>test ecg respiration2020-01-28T13_16_21_A115.mat</t>
  </si>
  <si>
    <t>a16</t>
  </si>
  <si>
    <t>test ecg respiration2020-01-28T13_16_21_A116.mat</t>
  </si>
  <si>
    <t>a18</t>
  </si>
  <si>
    <t>test ecg respiration2020-02-05T14_37_43_A118.mat</t>
  </si>
  <si>
    <t>a19</t>
  </si>
  <si>
    <t>test ecg respiration2020-02-13T11_03_34_A119.mat</t>
  </si>
  <si>
    <t>a20</t>
  </si>
  <si>
    <t>test ecg respiration2020-02-13T11_03_34_A120.mat</t>
  </si>
  <si>
    <t>a21</t>
  </si>
  <si>
    <t>test ecg respiration2020-02-26T13_58_51_A121.mat</t>
  </si>
  <si>
    <t>mean</t>
  </si>
  <si>
    <t>sd</t>
  </si>
  <si>
    <t>references</t>
  </si>
  <si>
    <t>function</t>
  </si>
  <si>
    <t>paper</t>
  </si>
  <si>
    <t>IF</t>
  </si>
  <si>
    <t>snr 2</t>
  </si>
  <si>
    <t>snr 3</t>
  </si>
  <si>
    <t>sgolayfilt(ecg, 3, 7)</t>
  </si>
  <si>
    <t>https://ieeexplore.ieee.org/stamp/stamp.jsp?tp=&amp;arnumber=6331560</t>
  </si>
  <si>
    <t>summary ecg</t>
  </si>
  <si>
    <t>min SNR</t>
  </si>
  <si>
    <t>max SNR</t>
  </si>
  <si>
    <t>mean SNR</t>
  </si>
  <si>
    <t>std SNR</t>
  </si>
  <si>
    <t>https://www.nature.com/articles/s41746-020-0307-6</t>
  </si>
  <si>
    <t>summary respi</t>
  </si>
  <si>
    <t>mean excluding</t>
  </si>
  <si>
    <t>sd excluding</t>
  </si>
  <si>
    <t xml:space="preserve">mean excluding </t>
  </si>
</sst>
</file>

<file path=xl/styles.xml><?xml version="1.0" encoding="utf-8"?>
<styleSheet xmlns="http://schemas.openxmlformats.org/spreadsheetml/2006/main">
  <fonts count="3">
    <font>
      <sz val="12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u/>
      <sz val="12"/>
      <color rgb="FF0563C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D59"/>
        <b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Border="0" applyProtection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2" fontId="0" fillId="0" borderId="0" xfId="0" applyNumberFormat="1"/>
    <xf numFmtId="2" fontId="0" fillId="2" borderId="0" xfId="0" applyNumberFormat="1" applyFill="1"/>
    <xf numFmtId="0" fontId="0" fillId="2" borderId="0" xfId="0" applyFill="1"/>
    <xf numFmtId="0" fontId="2" fillId="2" borderId="0" xfId="1" applyFont="1" applyFill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D5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eeexplore.ieee.org/stamp/stamp.jsp?tp=&amp;arnumber=63315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6"/>
  <sheetViews>
    <sheetView tabSelected="1" topLeftCell="A25" zoomScaleNormal="100" workbookViewId="0">
      <selection activeCell="G24" sqref="G24"/>
    </sheetView>
  </sheetViews>
  <sheetFormatPr defaultColWidth="8.58984375" defaultRowHeight="15"/>
  <cols>
    <col min="1" max="1" width="15.6328125" customWidth="1"/>
    <col min="2" max="2" width="51" customWidth="1"/>
    <col min="3" max="3" width="31.08984375" customWidth="1"/>
    <col min="4" max="4" width="18.76953125" customWidth="1"/>
    <col min="5" max="5" width="21.81640625" customWidth="1"/>
  </cols>
  <sheetData>
    <row r="1" spans="1:5" s="1" customFormat="1">
      <c r="B1" s="1" t="s">
        <v>0</v>
      </c>
      <c r="E1" s="2" t="s">
        <v>2</v>
      </c>
    </row>
    <row r="2" spans="1:5">
      <c r="A2" t="s">
        <v>3</v>
      </c>
      <c r="B2" t="s">
        <v>4</v>
      </c>
      <c r="C2" s="3"/>
      <c r="D2" s="3"/>
      <c r="E2" s="4">
        <v>49.460680887041804</v>
      </c>
    </row>
    <row r="3" spans="1:5">
      <c r="A3" t="s">
        <v>5</v>
      </c>
      <c r="B3" t="s">
        <v>6</v>
      </c>
      <c r="C3" s="3"/>
      <c r="D3" s="3"/>
      <c r="E3" s="4">
        <v>51.285909096175502</v>
      </c>
    </row>
    <row r="4" spans="1:5">
      <c r="A4" t="s">
        <v>7</v>
      </c>
      <c r="B4" t="s">
        <v>8</v>
      </c>
      <c r="C4" s="3"/>
      <c r="D4" s="3"/>
      <c r="E4" s="4">
        <v>46.231707648415302</v>
      </c>
    </row>
    <row r="5" spans="1:5">
      <c r="A5" t="s">
        <v>9</v>
      </c>
      <c r="B5" t="s">
        <v>10</v>
      </c>
      <c r="C5" s="3"/>
      <c r="D5" s="3"/>
      <c r="E5" s="4">
        <v>49.386519786200402</v>
      </c>
    </row>
    <row r="6" spans="1:5">
      <c r="A6" t="s">
        <v>11</v>
      </c>
      <c r="B6" t="s">
        <v>12</v>
      </c>
      <c r="C6" s="3"/>
      <c r="D6" s="3"/>
      <c r="E6" s="4">
        <v>51.9563171800935</v>
      </c>
    </row>
    <row r="7" spans="1:5">
      <c r="A7" t="s">
        <v>13</v>
      </c>
      <c r="B7" t="s">
        <v>14</v>
      </c>
      <c r="C7" s="3"/>
      <c r="D7" s="3"/>
      <c r="E7" s="4">
        <v>49.412186279175899</v>
      </c>
    </row>
    <row r="8" spans="1:5">
      <c r="A8" t="s">
        <v>15</v>
      </c>
      <c r="B8" t="s">
        <v>16</v>
      </c>
      <c r="C8" s="3"/>
      <c r="D8" s="3"/>
      <c r="E8" s="4">
        <v>53.172111501273399</v>
      </c>
    </row>
    <row r="9" spans="1:5">
      <c r="A9" t="s">
        <v>17</v>
      </c>
      <c r="B9" t="s">
        <v>18</v>
      </c>
      <c r="C9" s="3"/>
      <c r="D9" s="3"/>
      <c r="E9" s="4">
        <v>47.232406528455002</v>
      </c>
    </row>
    <row r="10" spans="1:5">
      <c r="A10" t="s">
        <v>19</v>
      </c>
      <c r="B10" t="s">
        <v>20</v>
      </c>
      <c r="C10" s="3"/>
      <c r="D10" s="3"/>
      <c r="E10" s="4">
        <v>53.263122994123997</v>
      </c>
    </row>
    <row r="11" spans="1:5">
      <c r="A11" t="s">
        <v>21</v>
      </c>
      <c r="B11" t="s">
        <v>22</v>
      </c>
      <c r="C11" s="3"/>
      <c r="D11" s="3"/>
      <c r="E11" s="4">
        <v>52.517250769766001</v>
      </c>
    </row>
    <row r="12" spans="1:5">
      <c r="A12" t="s">
        <v>23</v>
      </c>
      <c r="B12" t="s">
        <v>24</v>
      </c>
      <c r="C12" s="3"/>
      <c r="D12" s="3"/>
      <c r="E12" s="4">
        <v>42.180193322716399</v>
      </c>
    </row>
    <row r="13" spans="1:5">
      <c r="A13" t="s">
        <v>25</v>
      </c>
      <c r="B13" t="s">
        <v>26</v>
      </c>
      <c r="C13" s="3"/>
      <c r="D13" s="3"/>
      <c r="E13" s="4">
        <v>26.982407331036701</v>
      </c>
    </row>
    <row r="14" spans="1:5">
      <c r="A14" t="s">
        <v>27</v>
      </c>
      <c r="B14" t="s">
        <v>28</v>
      </c>
      <c r="C14" s="3"/>
      <c r="D14" s="3"/>
      <c r="E14" s="4">
        <v>37.818888636428497</v>
      </c>
    </row>
    <row r="15" spans="1:5">
      <c r="A15" t="s">
        <v>29</v>
      </c>
      <c r="B15" t="s">
        <v>30</v>
      </c>
      <c r="C15" s="3"/>
      <c r="D15" s="3"/>
      <c r="E15" s="4">
        <v>31.590957459181102</v>
      </c>
    </row>
    <row r="16" spans="1:5">
      <c r="A16" t="s">
        <v>31</v>
      </c>
      <c r="B16" t="s">
        <v>32</v>
      </c>
      <c r="C16" s="3"/>
      <c r="D16" s="3"/>
      <c r="E16" s="4">
        <v>41.5291829280592</v>
      </c>
    </row>
    <row r="17" spans="1:5">
      <c r="A17" t="s">
        <v>33</v>
      </c>
      <c r="B17" t="s">
        <v>34</v>
      </c>
      <c r="C17" s="3"/>
      <c r="D17" s="3"/>
      <c r="E17" s="4">
        <v>36.799868814677801</v>
      </c>
    </row>
    <row r="18" spans="1:5">
      <c r="A18" t="s">
        <v>35</v>
      </c>
      <c r="B18" t="s">
        <v>36</v>
      </c>
      <c r="C18" s="3"/>
      <c r="D18" s="3"/>
      <c r="E18" s="4">
        <v>34.898382067053099</v>
      </c>
    </row>
    <row r="19" spans="1:5">
      <c r="A19" t="s">
        <v>37</v>
      </c>
      <c r="B19" t="s">
        <v>38</v>
      </c>
      <c r="C19" s="3"/>
      <c r="D19" s="3"/>
      <c r="E19" s="4">
        <v>45.723502367537598</v>
      </c>
    </row>
    <row r="20" spans="1:5">
      <c r="A20" t="s">
        <v>39</v>
      </c>
      <c r="B20" t="s">
        <v>40</v>
      </c>
      <c r="C20" s="3"/>
      <c r="D20" s="3"/>
      <c r="E20" s="4">
        <v>45.021194526217897</v>
      </c>
    </row>
    <row r="21" spans="1:5">
      <c r="A21" s="1" t="s">
        <v>41</v>
      </c>
      <c r="C21" s="3"/>
      <c r="D21" s="3"/>
      <c r="E21" s="4">
        <f>AVERAGE(E2:E20)</f>
        <v>44.55067316440153</v>
      </c>
    </row>
    <row r="22" spans="1:5">
      <c r="A22" s="1" t="s">
        <v>42</v>
      </c>
      <c r="C22" s="3"/>
      <c r="D22" s="3"/>
      <c r="E22" s="4">
        <f>STDEV(E2:E20)</f>
        <v>7.7694454315172594</v>
      </c>
    </row>
    <row r="23" spans="1:5">
      <c r="A23" t="s">
        <v>58</v>
      </c>
      <c r="E23">
        <f>AVERAGE(E2:E16,E17:E20)</f>
        <v>44.55067316440153</v>
      </c>
    </row>
    <row r="24" spans="1:5">
      <c r="A24" t="s">
        <v>59</v>
      </c>
      <c r="E24">
        <f>STDEV(E2:E16,E17:E20)</f>
        <v>7.7694454315172594</v>
      </c>
    </row>
    <row r="28" spans="1:5">
      <c r="B28" s="1" t="s">
        <v>43</v>
      </c>
      <c r="C28" s="1" t="s">
        <v>44</v>
      </c>
      <c r="D28" s="1" t="s">
        <v>45</v>
      </c>
      <c r="E28" s="1" t="s">
        <v>46</v>
      </c>
    </row>
    <row r="29" spans="1:5">
      <c r="A29" s="5"/>
      <c r="B29" s="5" t="s">
        <v>48</v>
      </c>
      <c r="C29" s="5" t="s">
        <v>49</v>
      </c>
      <c r="D29" s="6" t="s">
        <v>50</v>
      </c>
      <c r="E29" s="5">
        <v>5.24</v>
      </c>
    </row>
    <row r="32" spans="1:5">
      <c r="A32" t="s">
        <v>51</v>
      </c>
    </row>
    <row r="33" spans="1:2">
      <c r="A33" t="s">
        <v>52</v>
      </c>
      <c r="B33" s="3">
        <f>MIN(E2:E16,E17:E20)</f>
        <v>26.982407331036701</v>
      </c>
    </row>
    <row r="34" spans="1:2">
      <c r="A34" t="s">
        <v>53</v>
      </c>
      <c r="B34" s="3">
        <f>MAX(E3:E16,E18:E21)</f>
        <v>53.263122994123997</v>
      </c>
    </row>
    <row r="35" spans="1:2">
      <c r="A35" t="s">
        <v>54</v>
      </c>
      <c r="B35" s="3">
        <f>AVERAGE(E4:E17,E19:E22)</f>
        <v>42.396552037182076</v>
      </c>
    </row>
    <row r="36" spans="1:2">
      <c r="A36" t="s">
        <v>55</v>
      </c>
      <c r="B36" s="3">
        <f>STDEV(E5:E18,E20:E23)</f>
        <v>11.426619796620169</v>
      </c>
    </row>
  </sheetData>
  <hyperlinks>
    <hyperlink ref="D29" r:id="rId1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6"/>
  <sheetViews>
    <sheetView topLeftCell="A49" zoomScaleNormal="100" workbookViewId="0">
      <selection activeCell="D2" sqref="D2:D21"/>
    </sheetView>
  </sheetViews>
  <sheetFormatPr defaultColWidth="8.58984375" defaultRowHeight="15"/>
  <cols>
    <col min="1" max="1" width="17.08984375" customWidth="1"/>
    <col min="2" max="2" width="43.453125" customWidth="1"/>
    <col min="3" max="3" width="39.81640625" customWidth="1"/>
  </cols>
  <sheetData>
    <row r="1" spans="1:3" s="1" customFormat="1">
      <c r="B1" s="1" t="s">
        <v>0</v>
      </c>
      <c r="C1" s="2" t="s">
        <v>1</v>
      </c>
    </row>
    <row r="2" spans="1:3">
      <c r="A2" t="s">
        <v>3</v>
      </c>
      <c r="B2" t="s">
        <v>4</v>
      </c>
      <c r="C2" s="4">
        <v>-20.8293213133141</v>
      </c>
    </row>
    <row r="3" spans="1:3">
      <c r="A3" t="s">
        <v>5</v>
      </c>
      <c r="B3" t="s">
        <v>6</v>
      </c>
      <c r="C3" s="4">
        <v>-18.798479273226398</v>
      </c>
    </row>
    <row r="4" spans="1:3">
      <c r="A4" t="s">
        <v>7</v>
      </c>
      <c r="B4" t="s">
        <v>8</v>
      </c>
      <c r="C4" s="4">
        <v>-1.2830384637471599</v>
      </c>
    </row>
    <row r="5" spans="1:3">
      <c r="A5" t="s">
        <v>9</v>
      </c>
      <c r="B5" t="s">
        <v>10</v>
      </c>
      <c r="C5" s="4">
        <v>-24.6012691666423</v>
      </c>
    </row>
    <row r="6" spans="1:3">
      <c r="A6" t="s">
        <v>11</v>
      </c>
      <c r="B6" t="s">
        <v>12</v>
      </c>
      <c r="C6" s="4">
        <v>-27.0436050220558</v>
      </c>
    </row>
    <row r="7" spans="1:3">
      <c r="A7" t="s">
        <v>13</v>
      </c>
      <c r="B7" t="s">
        <v>14</v>
      </c>
      <c r="C7" s="4">
        <v>-19.462150438783201</v>
      </c>
    </row>
    <row r="8" spans="1:3">
      <c r="A8" t="s">
        <v>15</v>
      </c>
      <c r="B8" t="s">
        <v>16</v>
      </c>
      <c r="C8" s="4">
        <v>-27.352320796000701</v>
      </c>
    </row>
    <row r="9" spans="1:3">
      <c r="A9" t="s">
        <v>17</v>
      </c>
      <c r="B9" t="s">
        <v>18</v>
      </c>
      <c r="C9" s="4">
        <v>-21.418958293601602</v>
      </c>
    </row>
    <row r="10" spans="1:3">
      <c r="A10" t="s">
        <v>19</v>
      </c>
      <c r="B10" t="s">
        <v>20</v>
      </c>
      <c r="C10" s="4">
        <v>-12.593171208366501</v>
      </c>
    </row>
    <row r="11" spans="1:3">
      <c r="A11" t="s">
        <v>21</v>
      </c>
      <c r="B11" t="s">
        <v>22</v>
      </c>
      <c r="C11" s="4">
        <v>-31.290411310340598</v>
      </c>
    </row>
    <row r="12" spans="1:3">
      <c r="A12" t="s">
        <v>23</v>
      </c>
      <c r="B12" t="s">
        <v>24</v>
      </c>
      <c r="C12" s="4">
        <v>-22.0059258447593</v>
      </c>
    </row>
    <row r="13" spans="1:3">
      <c r="A13" t="s">
        <v>25</v>
      </c>
      <c r="B13" t="s">
        <v>26</v>
      </c>
      <c r="C13" s="4">
        <v>-17.064653704465499</v>
      </c>
    </row>
    <row r="14" spans="1:3">
      <c r="A14" t="s">
        <v>27</v>
      </c>
      <c r="B14" t="s">
        <v>28</v>
      </c>
      <c r="C14" s="4">
        <v>-25.7840634393146</v>
      </c>
    </row>
    <row r="15" spans="1:3">
      <c r="A15" t="s">
        <v>29</v>
      </c>
      <c r="B15" t="s">
        <v>30</v>
      </c>
      <c r="C15" s="4">
        <v>-19.574534466360099</v>
      </c>
    </row>
    <row r="16" spans="1:3">
      <c r="A16" t="s">
        <v>31</v>
      </c>
      <c r="B16" t="s">
        <v>32</v>
      </c>
      <c r="C16" s="4">
        <v>-16.336500583110102</v>
      </c>
    </row>
    <row r="17" spans="1:3">
      <c r="A17" t="s">
        <v>33</v>
      </c>
      <c r="B17" t="s">
        <v>34</v>
      </c>
      <c r="C17" s="4">
        <v>-14.8922466942201</v>
      </c>
    </row>
    <row r="18" spans="1:3">
      <c r="A18" t="s">
        <v>35</v>
      </c>
      <c r="B18" t="s">
        <v>36</v>
      </c>
      <c r="C18" s="4">
        <v>4.9915058198273297</v>
      </c>
    </row>
    <row r="19" spans="1:3">
      <c r="A19" t="s">
        <v>37</v>
      </c>
      <c r="B19" t="s">
        <v>38</v>
      </c>
      <c r="C19" s="4">
        <v>-4.7769946703785902</v>
      </c>
    </row>
    <row r="20" spans="1:3">
      <c r="A20" t="s">
        <v>39</v>
      </c>
      <c r="B20" t="s">
        <v>40</v>
      </c>
      <c r="C20" s="4">
        <v>4.5612498734510396</v>
      </c>
    </row>
    <row r="21" spans="1:3">
      <c r="A21" s="1" t="s">
        <v>41</v>
      </c>
      <c r="C21" s="4">
        <f>AVERAGE(C2:C20)</f>
        <v>-16.608152052389904</v>
      </c>
    </row>
    <row r="22" spans="1:3">
      <c r="A22" s="1" t="s">
        <v>42</v>
      </c>
      <c r="C22" s="4">
        <f>STDEV(C2:C20)</f>
        <v>10.511113119269918</v>
      </c>
    </row>
    <row r="23" spans="1:3">
      <c r="A23" t="s">
        <v>60</v>
      </c>
      <c r="C23" s="3">
        <f>AVERAGE(C2:C16,C17:C20)</f>
        <v>-16.608152052389904</v>
      </c>
    </row>
    <row r="24" spans="1:3">
      <c r="A24" t="s">
        <v>59</v>
      </c>
      <c r="C24" s="3">
        <f>STDEV(C2:C16,C17:C20)</f>
        <v>10.511113119269918</v>
      </c>
    </row>
    <row r="28" spans="1:3">
      <c r="B28" s="1" t="s">
        <v>43</v>
      </c>
      <c r="C28" s="1" t="s">
        <v>45</v>
      </c>
    </row>
    <row r="29" spans="1:3">
      <c r="A29" s="5"/>
      <c r="B29" s="5" t="s">
        <v>47</v>
      </c>
      <c r="C29" s="5" t="s">
        <v>56</v>
      </c>
    </row>
    <row r="32" spans="1:3">
      <c r="A32" t="s">
        <v>57</v>
      </c>
    </row>
    <row r="33" spans="1:2">
      <c r="A33" t="s">
        <v>52</v>
      </c>
      <c r="B33" s="3">
        <f>MIN(C2:C16,C17:C20)</f>
        <v>-31.290411310340598</v>
      </c>
    </row>
    <row r="34" spans="1:2">
      <c r="A34" t="s">
        <v>53</v>
      </c>
      <c r="B34" s="3">
        <f>MAX(C3:C16,C18:C21)</f>
        <v>4.9915058198273297</v>
      </c>
    </row>
    <row r="35" spans="1:2">
      <c r="A35" t="s">
        <v>54</v>
      </c>
      <c r="B35" s="3">
        <f>AVERAGE(C4:C17,C19:C22)</f>
        <v>-15.94531295343417</v>
      </c>
    </row>
    <row r="36" spans="1:2">
      <c r="A36" t="s">
        <v>55</v>
      </c>
      <c r="B36" s="3">
        <f>STDEV(C5:C18,C20:C23)</f>
        <v>11.693258185924959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ECG</vt:lpstr>
      <vt:lpstr>RESP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Galli  Valeria</dc:creator>
  <cp:lastModifiedBy>Moe</cp:lastModifiedBy>
  <cp:revision>5</cp:revision>
  <dcterms:created xsi:type="dcterms:W3CDTF">2022-04-27T07:00:37Z</dcterms:created>
  <dcterms:modified xsi:type="dcterms:W3CDTF">2022-05-25T14:21:35Z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