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0490" windowHeight="7200" activeTab="1"/>
  </bookViews>
  <sheets>
    <sheet name="Data Set" sheetId="4" r:id="rId1"/>
    <sheet name="Dashboard" sheetId="2" r:id="rId2"/>
  </sheets>
  <definedNames>
    <definedName name="_xlnm._FilterDatabase" localSheetId="0" hidden="1">'Data Set'!$A$3:$E$3</definedName>
  </definedNames>
  <calcPr calcId="162913"/>
  <extLst>
    <ext uri="GoogleSheetsCustomDataVersion1">
      <go:sheetsCustomData xmlns:go="http://customooxmlschemas.google.com/" r:id="rId7" roundtripDataSignature="AMtx7mhK5td56X9VuGc6lwjSFrm4Y+Drrw=="/>
    </ext>
  </extLst>
</workbook>
</file>

<file path=xl/calcChain.xml><?xml version="1.0" encoding="utf-8"?>
<calcChain xmlns="http://schemas.openxmlformats.org/spreadsheetml/2006/main">
  <c r="E24" i="2" l="1"/>
  <c r="F24" i="2"/>
  <c r="G24" i="2"/>
  <c r="H24" i="2"/>
  <c r="I24" i="2"/>
  <c r="J24" i="2"/>
  <c r="K24" i="2"/>
  <c r="L24" i="2"/>
  <c r="M24" i="2"/>
  <c r="N24" i="2"/>
  <c r="D24" i="2"/>
  <c r="F21" i="2"/>
  <c r="G21" i="2"/>
  <c r="H21" i="2"/>
  <c r="I21" i="2"/>
  <c r="J21" i="2"/>
  <c r="K21" i="2"/>
  <c r="L21" i="2"/>
  <c r="M21" i="2"/>
  <c r="N21" i="2"/>
  <c r="D21" i="2"/>
  <c r="E21" i="2"/>
  <c r="F11" i="2"/>
  <c r="E11" i="2"/>
  <c r="M11" i="2"/>
  <c r="N11" i="2"/>
  <c r="G11" i="2"/>
  <c r="H11" i="2"/>
  <c r="I11" i="2"/>
  <c r="J11" i="2"/>
  <c r="K11" i="2"/>
  <c r="L11" i="2"/>
  <c r="D11" i="2"/>
  <c r="D10" i="2"/>
  <c r="E10" i="2"/>
  <c r="F10" i="2"/>
  <c r="G10" i="2"/>
  <c r="H10" i="2"/>
  <c r="I10" i="2"/>
  <c r="J10" i="2"/>
  <c r="K10" i="2"/>
  <c r="L10" i="2"/>
  <c r="M10" i="2"/>
  <c r="N10" i="2"/>
  <c r="P10" i="2"/>
  <c r="D20" i="2"/>
  <c r="E20" i="2"/>
  <c r="F20" i="2"/>
  <c r="G20" i="2"/>
  <c r="H20" i="2"/>
  <c r="I20" i="2"/>
  <c r="J20" i="2"/>
  <c r="K20" i="2"/>
  <c r="L20" i="2"/>
  <c r="M20" i="2"/>
  <c r="N20" i="2"/>
  <c r="P20" i="2"/>
  <c r="M23" i="2"/>
  <c r="I23" i="2"/>
  <c r="C20" i="2"/>
  <c r="P15" i="2"/>
  <c r="P16" i="2"/>
  <c r="P17" i="2"/>
  <c r="P18" i="2"/>
  <c r="P19" i="2"/>
  <c r="P14" i="2"/>
  <c r="P6" i="2"/>
  <c r="C10" i="2"/>
  <c r="P7" i="2"/>
  <c r="P8" i="2"/>
  <c r="P9" i="2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K23" i="2" l="1"/>
  <c r="G23" i="2"/>
  <c r="N23" i="2"/>
  <c r="J23" i="2"/>
  <c r="F23" i="2"/>
  <c r="C23" i="2"/>
  <c r="L23" i="2"/>
  <c r="H23" i="2"/>
  <c r="D23" i="2"/>
  <c r="E23" i="2"/>
  <c r="P23" i="2"/>
</calcChain>
</file>

<file path=xl/sharedStrings.xml><?xml version="1.0" encoding="utf-8"?>
<sst xmlns="http://schemas.openxmlformats.org/spreadsheetml/2006/main" count="234" uniqueCount="68">
  <si>
    <t>Personal Finance Tracker</t>
  </si>
  <si>
    <t>Figures in USD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</si>
  <si>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</si>
  <si>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</si>
  <si>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</si>
  <si>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</si>
  <si>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</si>
  <si>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</si>
  <si>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</si>
  <si>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</si>
  <si>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</si>
  <si>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</si>
  <si>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</si>
  <si>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</si>
  <si>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YTD Total</t>
  </si>
  <si>
    <t>Income:</t>
  </si>
  <si>
    <t>Base Salary</t>
  </si>
  <si>
    <t>Bonus</t>
  </si>
  <si>
    <t>Side Hustle</t>
  </si>
  <si>
    <t>Investments</t>
  </si>
  <si>
    <t>Total Income</t>
  </si>
  <si>
    <t>MoM % growth</t>
  </si>
  <si>
    <t>Expenses:</t>
  </si>
  <si>
    <t>Rent</t>
  </si>
  <si>
    <t>Utilities</t>
  </si>
  <si>
    <t>Transport</t>
  </si>
  <si>
    <t>Groceries</t>
  </si>
  <si>
    <t>Leisure</t>
  </si>
  <si>
    <t>Other</t>
  </si>
  <si>
    <t>Total Expenses</t>
  </si>
  <si>
    <t>Savings</t>
  </si>
  <si>
    <t>Income Breakdown</t>
  </si>
  <si>
    <t>Expenses Breakdown</t>
  </si>
  <si>
    <t>Actual Income &amp; Expenses</t>
  </si>
  <si>
    <t>Date</t>
  </si>
  <si>
    <t>Month</t>
  </si>
  <si>
    <t>Category</t>
  </si>
  <si>
    <t>Description</t>
  </si>
  <si>
    <t>Amount</t>
  </si>
  <si>
    <t>Categories</t>
  </si>
  <si>
    <t>Apartment split with friend</t>
  </si>
  <si>
    <t>Higher month than usual</t>
  </si>
  <si>
    <t>Metro card</t>
  </si>
  <si>
    <t>Walmart shopping</t>
  </si>
  <si>
    <t>Hotel in NYC</t>
  </si>
  <si>
    <t>Dinner with friends (invited my partner)</t>
  </si>
  <si>
    <t>Drake concert</t>
  </si>
  <si>
    <t>Bought new clothes</t>
  </si>
  <si>
    <t>Commissions from each sale</t>
  </si>
  <si>
    <t>9-5 job</t>
  </si>
  <si>
    <t>Startup idea $</t>
  </si>
  <si>
    <t>Average month</t>
  </si>
  <si>
    <t>Drinks out</t>
  </si>
  <si>
    <t>Date night</t>
  </si>
  <si>
    <t>Tennis x2</t>
  </si>
  <si>
    <t>Snacks</t>
  </si>
  <si>
    <t>Stock Dividends</t>
  </si>
  <si>
    <t>Lunch out x4</t>
  </si>
  <si>
    <t>Dinner with friends x2</t>
  </si>
  <si>
    <t>Exercise</t>
  </si>
  <si>
    <t>Travel back home</t>
  </si>
  <si>
    <t>Disco &amp; drinks</t>
  </si>
  <si>
    <t>NBA game</t>
  </si>
  <si>
    <t>Lemonade</t>
  </si>
  <si>
    <t>Hotel in Dallas</t>
  </si>
  <si>
    <t>Music concert</t>
  </si>
  <si>
    <t>Spa</t>
  </si>
  <si>
    <t>New Shoes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</si>
</sst>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;\(#,##0\);\-\-_)"/>
  </numFmts>
  <fonts count="14" x14ac:knownFonts="1">
    <font>
      <sz val="12"/>
      <color theme="1"/>
      <name val="Calibri"/>
      <scheme val="minor"/>
    </font>
    <font>
      <sz val="12"/>
      <color theme="1"/>
      <name val="Calibri"/>
    </font>
    <font>
      <b/>
      <sz val="20"/>
      <color rgb="FF293D68"/>
      <name val="Calibri"/>
    </font>
    <font>
      <b/>
      <sz val="16"/>
      <color rgb="FF293D68"/>
      <name val="Calibri"/>
    </font>
    <font>
      <i/>
      <sz val="12"/>
      <color theme="0"/>
      <name val="Calibri"/>
    </font>
    <font>
      <b/>
      <sz val="12"/>
      <color theme="0"/>
      <name val="Calibri"/>
    </font>
    <font>
      <sz val="12"/>
      <color theme="1"/>
      <name val="Calibri"/>
      <scheme val="minor"/>
    </font>
    <font>
      <b/>
      <sz val="12"/>
      <color theme="1"/>
      <name val="Calibri"/>
    </font>
    <font>
      <i/>
      <sz val="12"/>
      <color theme="1"/>
      <name val="Calibri"/>
    </font>
    <font>
      <b/>
      <i/>
      <sz val="12"/>
      <color theme="1"/>
      <name val="Calibri"/>
    </font>
    <font>
      <sz val="12"/>
      <color rgb="FF0432FF"/>
      <name val="Calibri"/>
    </font>
    <font>
      <i/>
      <sz val="12"/>
      <color theme="1"/>
      <name val="Calibri"/>
      <family val="2"/>
    </font>
    <font>
      <sz val="14"/>
      <color theme="0"/>
      <name val="Calibri"/>
      <family val="2"/>
    </font>
    <font>
      <sz val="14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293D68"/>
        <bgColor rgb="FF293D68"/>
      </patternFill>
    </fill>
    <fill>
      <patternFill patternType="solid">
        <fgColor rgb="FFFFFF99"/>
        <bgColor rgb="FFFFFF99"/>
      </patternFill>
    </fill>
    <fill>
      <patternFill patternType="solid">
        <fgColor theme="4" tint="0.39997558519241921"/>
        <bgColor rgb="FFD9E2F3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2" fillId="0" borderId="2" xfId="0" applyFont="1" applyBorder="1"/>
    <xf numFmtId="0" fontId="3" fillId="0" borderId="2" xfId="0" applyFont="1" applyBorder="1"/>
    <xf numFmtId="0" fontId="1" fillId="0" borderId="2" xfId="0" applyFont="1" applyBorder="1"/>
    <xf numFmtId="0" fontId="4" fillId="3" borderId="1" xfId="0" applyFont="1" applyFill="1" applyBorder="1"/>
    <xf numFmtId="17" fontId="5" fillId="3" borderId="1" xfId="0" applyNumberFormat="1" applyFont="1" applyFill="1" applyBorder="1" applyAlignment="1">
      <alignment horizontal="right"/>
    </xf>
    <xf numFmtId="17" fontId="1" fillId="0" borderId="0" xfId="0" applyNumberFormat="1" applyFont="1"/>
    <xf numFmtId="17" fontId="5" fillId="3" borderId="1" xfId="0" applyNumberFormat="1" applyFont="1" applyFill="1" applyBorder="1" applyAlignment="1">
      <alignment horizontal="center"/>
    </xf>
    <xf numFmtId="0" fontId="6" fillId="0" borderId="0" xfId="0" applyFont="1"/>
    <xf numFmtId="0" fontId="1" fillId="0" borderId="0" xfId="0" applyFont="1" applyAlignment="1">
      <alignment horizontal="left"/>
    </xf>
    <xf numFmtId="164" fontId="1" fillId="0" borderId="0" xfId="0" applyNumberFormat="1" applyFont="1"/>
    <xf numFmtId="0" fontId="7" fillId="2" borderId="3" xfId="0" applyFont="1" applyFill="1" applyBorder="1" applyAlignment="1">
      <alignment horizontal="left"/>
    </xf>
    <xf numFmtId="0" fontId="7" fillId="0" borderId="0" xfId="0" applyFont="1"/>
    <xf numFmtId="0" fontId="8" fillId="2" borderId="4" xfId="0" applyFont="1" applyFill="1" applyBorder="1" applyAlignment="1">
      <alignment horizontal="left"/>
    </xf>
    <xf numFmtId="164" fontId="9" fillId="2" borderId="4" xfId="0" applyNumberFormat="1" applyFont="1" applyFill="1" applyBorder="1"/>
    <xf numFmtId="9" fontId="8" fillId="2" borderId="4" xfId="0" applyNumberFormat="1" applyFont="1" applyFill="1" applyBorder="1"/>
    <xf numFmtId="0" fontId="7" fillId="0" borderId="0" xfId="0" applyFont="1" applyAlignment="1">
      <alignment horizontal="left"/>
    </xf>
    <xf numFmtId="164" fontId="7" fillId="0" borderId="0" xfId="0" applyNumberFormat="1" applyFont="1"/>
    <xf numFmtId="0" fontId="7" fillId="4" borderId="3" xfId="0" applyFont="1" applyFill="1" applyBorder="1" applyAlignment="1">
      <alignment horizontal="left"/>
    </xf>
    <xf numFmtId="164" fontId="7" fillId="4" borderId="3" xfId="0" applyNumberFormat="1" applyFont="1" applyFill="1" applyBorder="1"/>
    <xf numFmtId="0" fontId="8" fillId="4" borderId="4" xfId="0" applyFont="1" applyFill="1" applyBorder="1" applyAlignment="1">
      <alignment horizontal="left"/>
    </xf>
    <xf numFmtId="9" fontId="8" fillId="4" borderId="4" xfId="0" applyNumberFormat="1" applyFont="1" applyFill="1" applyBorder="1"/>
    <xf numFmtId="0" fontId="1" fillId="0" borderId="0" xfId="0" applyFont="1"/>
    <xf numFmtId="0" fontId="5" fillId="3" borderId="1" xfId="0" applyFont="1" applyFill="1" applyBorder="1"/>
    <xf numFmtId="16" fontId="1" fillId="0" borderId="0" xfId="0" applyNumberFormat="1" applyFont="1" applyAlignment="1">
      <alignment horizontal="left"/>
    </xf>
    <xf numFmtId="164" fontId="10" fillId="0" borderId="0" xfId="0" applyNumberFormat="1" applyFont="1"/>
    <xf numFmtId="164" fontId="7" fillId="0" borderId="7" xfId="0" applyNumberFormat="1" applyFont="1" applyFill="1" applyBorder="1"/>
    <xf numFmtId="0" fontId="0" fillId="0" borderId="7" xfId="0" applyNumberFormat="1" applyFont="1" applyBorder="1" applyAlignment="1"/>
    <xf numFmtId="0" fontId="7" fillId="2" borderId="7" xfId="0" applyFont="1" applyFill="1" applyBorder="1" applyAlignment="1">
      <alignment horizontal="left"/>
    </xf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/>
    <xf numFmtId="9" fontId="8" fillId="5" borderId="4" xfId="0" applyNumberFormat="1" applyFont="1" applyFill="1" applyBorder="1"/>
    <xf numFmtId="164" fontId="9" fillId="0" borderId="4" xfId="0" applyNumberFormat="1" applyFont="1" applyFill="1" applyBorder="1"/>
    <xf numFmtId="164" fontId="7" fillId="0" borderId="4" xfId="0" applyNumberFormat="1" applyFont="1" applyFill="1" applyBorder="1"/>
    <xf numFmtId="164" fontId="9" fillId="2" borderId="7" xfId="0" applyNumberFormat="1" applyFont="1" applyFill="1" applyBorder="1"/>
    <xf numFmtId="164" fontId="9" fillId="0" borderId="7" xfId="0" applyNumberFormat="1" applyFont="1" applyFill="1" applyBorder="1"/>
    <xf numFmtId="164" fontId="9" fillId="2" borderId="8" xfId="0" applyNumberFormat="1" applyFont="1" applyFill="1" applyBorder="1"/>
    <xf numFmtId="164" fontId="9" fillId="0" borderId="8" xfId="0" applyNumberFormat="1" applyFont="1" applyFill="1" applyBorder="1"/>
    <xf numFmtId="9" fontId="8" fillId="2" borderId="8" xfId="0" applyNumberFormat="1" applyFont="1" applyFill="1" applyBorder="1"/>
    <xf numFmtId="9" fontId="11" fillId="0" borderId="8" xfId="0" applyNumberFormat="1" applyFont="1" applyFill="1" applyBorder="1" applyAlignment="1"/>
    <xf numFmtId="9" fontId="8" fillId="0" borderId="7" xfId="0" applyNumberFormat="1" applyFont="1" applyFill="1" applyBorder="1"/>
    <xf numFmtId="0" fontId="6" fillId="6" borderId="0" xfId="0" applyFont="1" applyFill="1"/>
    <xf numFmtId="0" fontId="12" fillId="3" borderId="5" xfId="0" applyFont="1" applyFill="1" applyBorder="1" applyAlignment="1">
      <alignment horizontal="center"/>
    </xf>
    <xf numFmtId="0" fontId="13" fillId="0" borderId="6" xfId="0" applyFont="1" applyBorder="1"/>
    <xf numFmtId="0" fontId="13" fillId="0" borderId="7" xfId="0" applyFont="1" applyBorder="1"/>
  </cellXfs>
  <cellStyles count="1">
    <cellStyle name="Normal" xfId="0" builtinId="0"/>
  </cellStyles>
  <dxfs count="12">
    <dxf>
      <font>
        <b val="0"/>
        <i/>
        <color theme="9"/>
      </font>
      <fill>
        <patternFill patternType="solid">
          <fgColor theme="2"/>
          <bgColor theme="2"/>
        </patternFill>
      </fill>
    </dxf>
    <dxf>
      <font>
        <color rgb="FFFF0000"/>
      </font>
      <fill>
        <patternFill>
          <bgColor theme="2"/>
        </patternFill>
      </fill>
    </dxf>
    <dxf>
      <font>
        <color rgb="FFC0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00B05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293D68"/>
              </a:solidFill>
            </c:spPr>
            <c:extLst>
              <c:ext xmlns:c16="http://schemas.microsoft.com/office/drawing/2014/chart" uri="{C3380CC4-5D6E-409C-BE32-E72D297353CC}">
                <c16:uniqueId val="{00000001-D02D-4EAF-ABC9-E413EB5A711B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3-D02D-4EAF-ABC9-E413EB5A711B}"/>
              </c:ext>
            </c:extLst>
          </c:dPt>
          <c:dPt>
            <c:idx val="2"/>
            <c:bubble3D val="0"/>
            <c:spPr>
              <a:solidFill>
                <a:srgbClr val="941100"/>
              </a:solidFill>
            </c:spPr>
            <c:extLst>
              <c:ext xmlns:c16="http://schemas.microsoft.com/office/drawing/2014/chart" uri="{C3380CC4-5D6E-409C-BE32-E72D297353CC}">
                <c16:uniqueId val="{00000005-D02D-4EAF-ABC9-E413EB5A711B}"/>
              </c:ext>
            </c:extLst>
          </c:dPt>
          <c:dPt>
            <c:idx val="3"/>
            <c:bubble3D val="0"/>
            <c:spPr>
              <a:solidFill>
                <a:srgbClr val="359666"/>
              </a:solidFill>
            </c:spPr>
            <c:extLst>
              <c:ext xmlns:c16="http://schemas.microsoft.com/office/drawing/2014/chart" uri="{C3380CC4-5D6E-409C-BE32-E72D297353CC}">
                <c16:uniqueId val="{00000007-D02D-4EAF-ABC9-E413EB5A711B}"/>
              </c:ext>
            </c:extLst>
          </c:dPt>
          <c:dPt>
            <c:idx val="4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9-D02D-4EAF-ABC9-E413EB5A711B}"/>
              </c:ext>
            </c:extLst>
          </c:dPt>
          <c:dPt>
            <c:idx val="5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0B-D02D-4EAF-ABC9-E413EB5A711B}"/>
              </c:ext>
            </c:extLst>
          </c:dPt>
          <c:dLbls>
            <c:dLbl>
              <c:idx val="1"/>
              <c:spPr/>
              <c:txPr>
                <a:bodyPr/>
                <a:lstStyle/>
                <a:p>
                  <a:pPr lvl="0">
                    <a:defRPr sz="900" b="1" i="0">
                      <a:latin typeface="+mn-lt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D02D-4EAF-ABC9-E413EB5A711B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 lvl="0">
                    <a:defRPr sz="900" b="1" i="0">
                      <a:latin typeface="+mn-lt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D02D-4EAF-ABC9-E413EB5A711B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 lvl="0">
                    <a:defRPr sz="900" b="1" i="0">
                      <a:latin typeface="+mn-lt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D02D-4EAF-ABC9-E413EB5A711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Dashboard!$B$14:$B$19</c:f>
              <c:strCache>
                <c:ptCount val="6"/>
                <c:pt idx="0">
                  <c:v>Groceries</c:v>
                </c:pt>
                <c:pt idx="1">
                  <c:v>Leisure</c:v>
                </c:pt>
                <c:pt idx="2">
                  <c:v>Other</c:v>
                </c:pt>
                <c:pt idx="3">
                  <c:v>Rent</c:v>
                </c:pt>
                <c:pt idx="4">
                  <c:v>Transport</c:v>
                </c:pt>
                <c:pt idx="5">
                  <c:v>Utilities</c:v>
                </c:pt>
              </c:strCache>
            </c:strRef>
          </c:cat>
          <c:val>
            <c:numRef>
              <c:f>Dashboard!$P$14:$P$19</c:f>
              <c:numCache>
                <c:formatCode>#,##0_);\(#,##0\);\-\-_)</c:formatCode>
                <c:ptCount val="6"/>
                <c:pt idx="0">
                  <c:v>4349</c:v>
                </c:pt>
                <c:pt idx="1">
                  <c:v>4647</c:v>
                </c:pt>
                <c:pt idx="2">
                  <c:v>3799</c:v>
                </c:pt>
                <c:pt idx="3">
                  <c:v>15000</c:v>
                </c:pt>
                <c:pt idx="4">
                  <c:v>617</c:v>
                </c:pt>
                <c:pt idx="5">
                  <c:v>1518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02D-4EAF-ABC9-E413EB5A7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l"/>
      <c:layout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293D68"/>
              </a:solidFill>
            </c:spPr>
            <c:extLst>
              <c:ext xmlns:c16="http://schemas.microsoft.com/office/drawing/2014/chart" uri="{C3380CC4-5D6E-409C-BE32-E72D297353CC}">
                <c16:uniqueId val="{00000001-52A2-4B14-99FE-DE89A6E60965}"/>
              </c:ext>
            </c:extLst>
          </c:dPt>
          <c:dPt>
            <c:idx val="1"/>
            <c:bubble3D val="0"/>
            <c:spPr>
              <a:solidFill>
                <a:srgbClr val="359666"/>
              </a:solidFill>
            </c:spPr>
            <c:extLst>
              <c:ext xmlns:c16="http://schemas.microsoft.com/office/drawing/2014/chart" uri="{C3380CC4-5D6E-409C-BE32-E72D297353CC}">
                <c16:uniqueId val="{00000003-52A2-4B14-99FE-DE89A6E60965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5-52A2-4B14-99FE-DE89A6E609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07-52A2-4B14-99FE-DE89A6E60965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 lvl="0">
                    <a:defRPr sz="900" b="1" i="0">
                      <a:latin typeface="+mn-lt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52A2-4B14-99FE-DE89A6E6096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Dashboard!$B$6:$B$9</c:f>
              <c:strCache>
                <c:ptCount val="4"/>
                <c:pt idx="0">
                  <c:v>Base Salary</c:v>
                </c:pt>
                <c:pt idx="1">
                  <c:v>Bonus</c:v>
                </c:pt>
                <c:pt idx="2">
                  <c:v>Side Hustle</c:v>
                </c:pt>
                <c:pt idx="3">
                  <c:v>Investments</c:v>
                </c:pt>
              </c:strCache>
            </c:strRef>
          </c:cat>
          <c:val>
            <c:numRef>
              <c:f>Dashboard!$P$6:$P$9</c:f>
              <c:numCache>
                <c:formatCode>#,##0_);\(#,##0\);\-\-_)</c:formatCode>
                <c:ptCount val="4"/>
                <c:pt idx="0">
                  <c:v>42000</c:v>
                </c:pt>
                <c:pt idx="1">
                  <c:v>19754</c:v>
                </c:pt>
                <c:pt idx="2">
                  <c:v>2652</c:v>
                </c:pt>
                <c:pt idx="3">
                  <c:v>2880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2A2-4B14-99FE-DE89A6E60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l"/>
      <c:layout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609600</xdr:colOff>
      <xdr:row>27</xdr:row>
      <xdr:rowOff>76200</xdr:rowOff>
    </xdr:from>
    <xdr:ext cx="4457700" cy="2209800"/>
    <xdr:graphicFrame macro="">
      <xdr:nvGraphicFramePr>
        <xdr:cNvPr id="152493466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419100</xdr:colOff>
      <xdr:row>27</xdr:row>
      <xdr:rowOff>76199</xdr:rowOff>
    </xdr:from>
    <xdr:ext cx="3933825" cy="2209801"/>
    <xdr:graphicFrame macro="">
      <xdr:nvGraphicFramePr>
        <xdr:cNvPr id="18245732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9"/>
  <sheetViews>
    <sheetView workbookViewId="0">
      <selection activeCell="D26" sqref="D26"/>
    </sheetView>
  </sheetViews>
  <sheetFormatPr defaultColWidth="11.25" defaultRowHeight="15.75" x14ac:dyDescent="0.25"/>
  <cols>
    <col min="1" max="3" width="10.625" customWidth="1"/>
    <col min="4" max="4" width="34.375" customWidth="1"/>
    <col min="5" max="25" width="10.625" customWidth="1"/>
  </cols>
  <sheetData>
    <row r="1" spans="1:9" ht="15.75" customHeight="1" x14ac:dyDescent="0.35">
      <c r="A1" s="2" t="s">
        <v>33</v>
      </c>
      <c r="B1" s="2"/>
      <c r="C1" s="2"/>
      <c r="D1" s="2"/>
      <c r="E1" s="2"/>
      <c r="F1" s="2"/>
      <c r="G1" s="2"/>
    </row>
    <row r="2" spans="1:9" ht="15.75" customHeight="1" x14ac:dyDescent="0.25"/>
    <row r="3" spans="1:9" ht="15.75" customHeight="1" x14ac:dyDescent="0.25">
      <c r="A3" s="23" t="s">
        <v>34</v>
      </c>
      <c r="B3" s="23" t="s">
        <v>35</v>
      </c>
      <c r="C3" s="23" t="s">
        <v>36</v>
      </c>
      <c r="D3" s="23" t="s">
        <v>37</v>
      </c>
      <c r="E3" s="23" t="s">
        <v>38</v>
      </c>
      <c r="G3" s="23" t="s">
        <v>39</v>
      </c>
      <c r="I3" s="8"/>
    </row>
    <row r="4" spans="1:9" ht="15.75" customHeight="1" x14ac:dyDescent="0.25">
      <c r="A4" s="24">
        <v>44562</v>
      </c>
      <c r="B4" s="8" t="str">
        <f t="shared" ref="B4:B56" si="0">TEXT(A4,"MMMM")</f>
        <v>January</v>
      </c>
      <c r="C4" s="8" t="s">
        <v>23</v>
      </c>
      <c r="D4" s="8" t="s">
        <v>40</v>
      </c>
      <c r="E4" s="25">
        <v>1250</v>
      </c>
      <c r="G4" s="9" t="s">
        <v>16</v>
      </c>
      <c r="I4" s="9"/>
    </row>
    <row r="5" spans="1:9" ht="15.75" customHeight="1" x14ac:dyDescent="0.25">
      <c r="A5" s="24">
        <v>44562</v>
      </c>
      <c r="B5" s="8" t="str">
        <f t="shared" si="0"/>
        <v>January</v>
      </c>
      <c r="C5" s="8" t="s">
        <v>24</v>
      </c>
      <c r="D5" s="8" t="s">
        <v>41</v>
      </c>
      <c r="E5" s="25">
        <v>140</v>
      </c>
      <c r="G5" s="9" t="s">
        <v>17</v>
      </c>
      <c r="I5" s="9"/>
    </row>
    <row r="6" spans="1:9" ht="15.75" customHeight="1" x14ac:dyDescent="0.25">
      <c r="A6" s="24">
        <v>44562</v>
      </c>
      <c r="B6" s="8" t="str">
        <f t="shared" si="0"/>
        <v>January</v>
      </c>
      <c r="C6" s="8" t="s">
        <v>25</v>
      </c>
      <c r="D6" s="8" t="s">
        <v>42</v>
      </c>
      <c r="E6" s="25">
        <v>52</v>
      </c>
      <c r="G6" s="9" t="s">
        <v>18</v>
      </c>
      <c r="I6" s="9"/>
    </row>
    <row r="7" spans="1:9" ht="15.75" customHeight="1" x14ac:dyDescent="0.25">
      <c r="A7" s="24">
        <v>44569</v>
      </c>
      <c r="B7" s="8" t="str">
        <f t="shared" si="0"/>
        <v>January</v>
      </c>
      <c r="C7" s="8" t="s">
        <v>26</v>
      </c>
      <c r="D7" s="8" t="s">
        <v>43</v>
      </c>
      <c r="E7" s="25">
        <v>449</v>
      </c>
      <c r="G7" s="9" t="s">
        <v>19</v>
      </c>
      <c r="I7" s="9"/>
    </row>
    <row r="8" spans="1:9" ht="15.75" customHeight="1" x14ac:dyDescent="0.25">
      <c r="A8" s="24">
        <v>44572</v>
      </c>
      <c r="B8" s="8" t="str">
        <f t="shared" si="0"/>
        <v>January</v>
      </c>
      <c r="C8" s="8" t="s">
        <v>27</v>
      </c>
      <c r="D8" s="8" t="s">
        <v>44</v>
      </c>
      <c r="E8" s="25">
        <v>245</v>
      </c>
      <c r="G8" s="9" t="s">
        <v>23</v>
      </c>
      <c r="I8" s="8"/>
    </row>
    <row r="9" spans="1:9" ht="15.75" customHeight="1" x14ac:dyDescent="0.25">
      <c r="A9" s="24">
        <v>44573</v>
      </c>
      <c r="B9" s="8" t="str">
        <f t="shared" si="0"/>
        <v>January</v>
      </c>
      <c r="C9" s="8" t="s">
        <v>27</v>
      </c>
      <c r="D9" s="8" t="s">
        <v>45</v>
      </c>
      <c r="E9" s="25">
        <v>168</v>
      </c>
      <c r="G9" s="9" t="s">
        <v>24</v>
      </c>
      <c r="I9" s="9"/>
    </row>
    <row r="10" spans="1:9" ht="15.75" customHeight="1" x14ac:dyDescent="0.25">
      <c r="A10" s="24">
        <v>44573</v>
      </c>
      <c r="B10" s="8" t="str">
        <f t="shared" si="0"/>
        <v>January</v>
      </c>
      <c r="C10" s="8" t="s">
        <v>27</v>
      </c>
      <c r="D10" s="8" t="s">
        <v>46</v>
      </c>
      <c r="E10" s="25">
        <v>149</v>
      </c>
      <c r="G10" s="9" t="s">
        <v>25</v>
      </c>
      <c r="I10" s="9"/>
    </row>
    <row r="11" spans="1:9" ht="15.75" customHeight="1" x14ac:dyDescent="0.25">
      <c r="A11" s="24">
        <v>44575</v>
      </c>
      <c r="B11" s="8" t="str">
        <f t="shared" si="0"/>
        <v>January</v>
      </c>
      <c r="C11" s="8" t="s">
        <v>28</v>
      </c>
      <c r="D11" s="8" t="s">
        <v>47</v>
      </c>
      <c r="E11" s="25">
        <v>249</v>
      </c>
      <c r="G11" s="9" t="s">
        <v>26</v>
      </c>
      <c r="I11" s="9"/>
    </row>
    <row r="12" spans="1:9" ht="15.75" customHeight="1" x14ac:dyDescent="0.25">
      <c r="A12" s="24">
        <v>44592</v>
      </c>
      <c r="B12" s="8" t="str">
        <f t="shared" si="0"/>
        <v>January</v>
      </c>
      <c r="C12" s="8" t="s">
        <v>17</v>
      </c>
      <c r="D12" s="8" t="s">
        <v>48</v>
      </c>
      <c r="E12" s="25">
        <v>850</v>
      </c>
      <c r="G12" s="9" t="s">
        <v>27</v>
      </c>
      <c r="I12" s="9"/>
    </row>
    <row r="13" spans="1:9" ht="15.75" customHeight="1" x14ac:dyDescent="0.25">
      <c r="A13" s="24">
        <v>44592</v>
      </c>
      <c r="B13" s="8" t="str">
        <f t="shared" si="0"/>
        <v>January</v>
      </c>
      <c r="C13" s="8" t="s">
        <v>16</v>
      </c>
      <c r="D13" s="8" t="s">
        <v>49</v>
      </c>
      <c r="E13" s="25">
        <v>3500</v>
      </c>
      <c r="G13" s="9" t="s">
        <v>28</v>
      </c>
      <c r="I13" s="9"/>
    </row>
    <row r="14" spans="1:9" ht="15.75" customHeight="1" x14ac:dyDescent="0.25">
      <c r="A14" s="24">
        <v>44592</v>
      </c>
      <c r="B14" s="8" t="str">
        <f t="shared" si="0"/>
        <v>January</v>
      </c>
      <c r="C14" s="8" t="s">
        <v>18</v>
      </c>
      <c r="D14" s="8" t="s">
        <v>50</v>
      </c>
      <c r="E14" s="25">
        <v>199</v>
      </c>
      <c r="I14" s="9"/>
    </row>
    <row r="15" spans="1:9" ht="15.75" customHeight="1" x14ac:dyDescent="0.25">
      <c r="A15" s="24">
        <v>44593</v>
      </c>
      <c r="B15" s="8" t="str">
        <f t="shared" si="0"/>
        <v>February</v>
      </c>
      <c r="C15" s="8" t="s">
        <v>23</v>
      </c>
      <c r="D15" s="8" t="s">
        <v>40</v>
      </c>
      <c r="E15" s="25">
        <v>1250</v>
      </c>
    </row>
    <row r="16" spans="1:9" ht="15.75" customHeight="1" x14ac:dyDescent="0.25">
      <c r="A16" s="24">
        <v>44593</v>
      </c>
      <c r="B16" s="8" t="str">
        <f t="shared" si="0"/>
        <v>February</v>
      </c>
      <c r="C16" s="8" t="s">
        <v>24</v>
      </c>
      <c r="D16" s="8" t="s">
        <v>51</v>
      </c>
      <c r="E16" s="25">
        <v>105</v>
      </c>
    </row>
    <row r="17" spans="1:5" ht="15.75" customHeight="1" x14ac:dyDescent="0.25">
      <c r="A17" s="24">
        <v>44593</v>
      </c>
      <c r="B17" s="8" t="str">
        <f t="shared" si="0"/>
        <v>February</v>
      </c>
      <c r="C17" s="8" t="s">
        <v>25</v>
      </c>
      <c r="D17" s="8" t="s">
        <v>42</v>
      </c>
      <c r="E17" s="25">
        <v>52</v>
      </c>
    </row>
    <row r="18" spans="1:5" ht="15.75" customHeight="1" x14ac:dyDescent="0.25">
      <c r="A18" s="24">
        <v>44600</v>
      </c>
      <c r="B18" s="8" t="str">
        <f t="shared" si="0"/>
        <v>February</v>
      </c>
      <c r="C18" s="8" t="s">
        <v>26</v>
      </c>
      <c r="D18" s="8" t="s">
        <v>43</v>
      </c>
      <c r="E18" s="25">
        <v>305</v>
      </c>
    </row>
    <row r="19" spans="1:5" ht="15.75" customHeight="1" x14ac:dyDescent="0.25">
      <c r="A19" s="24">
        <v>44603</v>
      </c>
      <c r="B19" s="8" t="str">
        <f t="shared" si="0"/>
        <v>February</v>
      </c>
      <c r="C19" s="8" t="s">
        <v>27</v>
      </c>
      <c r="D19" s="8" t="s">
        <v>52</v>
      </c>
      <c r="E19" s="25">
        <v>28</v>
      </c>
    </row>
    <row r="20" spans="1:5" ht="15.75" customHeight="1" x14ac:dyDescent="0.25">
      <c r="A20" s="24">
        <v>44604</v>
      </c>
      <c r="B20" s="8" t="str">
        <f t="shared" si="0"/>
        <v>February</v>
      </c>
      <c r="C20" s="8" t="s">
        <v>27</v>
      </c>
      <c r="D20" s="8" t="s">
        <v>53</v>
      </c>
      <c r="E20" s="25">
        <v>99</v>
      </c>
    </row>
    <row r="21" spans="1:5" ht="15.75" customHeight="1" x14ac:dyDescent="0.25">
      <c r="A21" s="24">
        <v>44604</v>
      </c>
      <c r="B21" s="8" t="str">
        <f t="shared" si="0"/>
        <v>February</v>
      </c>
      <c r="C21" s="8" t="s">
        <v>27</v>
      </c>
      <c r="D21" s="8" t="s">
        <v>54</v>
      </c>
      <c r="E21" s="25">
        <v>67</v>
      </c>
    </row>
    <row r="22" spans="1:5" ht="15.75" customHeight="1" x14ac:dyDescent="0.25">
      <c r="A22" s="24">
        <v>44606</v>
      </c>
      <c r="B22" s="8" t="str">
        <f t="shared" si="0"/>
        <v>February</v>
      </c>
      <c r="C22" s="8" t="s">
        <v>28</v>
      </c>
      <c r="D22" s="8" t="s">
        <v>55</v>
      </c>
      <c r="E22" s="25">
        <v>18</v>
      </c>
    </row>
    <row r="23" spans="1:5" ht="15.75" customHeight="1" x14ac:dyDescent="0.25">
      <c r="A23" s="24">
        <v>44620</v>
      </c>
      <c r="B23" s="8" t="str">
        <f t="shared" si="0"/>
        <v>February</v>
      </c>
      <c r="C23" s="8" t="s">
        <v>17</v>
      </c>
      <c r="D23" s="8" t="s">
        <v>48</v>
      </c>
      <c r="E23" s="25">
        <v>1025</v>
      </c>
    </row>
    <row r="24" spans="1:5" ht="15.75" customHeight="1" x14ac:dyDescent="0.25">
      <c r="A24" s="24">
        <v>44620</v>
      </c>
      <c r="B24" s="8" t="str">
        <f t="shared" si="0"/>
        <v>February</v>
      </c>
      <c r="C24" s="8" t="s">
        <v>16</v>
      </c>
      <c r="D24" s="8" t="s">
        <v>49</v>
      </c>
      <c r="E24" s="25">
        <v>3500</v>
      </c>
    </row>
    <row r="25" spans="1:5" ht="15.75" customHeight="1" x14ac:dyDescent="0.25">
      <c r="A25" s="24">
        <v>44620</v>
      </c>
      <c r="B25" s="8" t="str">
        <f t="shared" si="0"/>
        <v>February</v>
      </c>
      <c r="C25" s="8" t="s">
        <v>18</v>
      </c>
      <c r="D25" s="8" t="s">
        <v>50</v>
      </c>
      <c r="E25" s="25">
        <v>228</v>
      </c>
    </row>
    <row r="26" spans="1:5" ht="15.75" customHeight="1" x14ac:dyDescent="0.25">
      <c r="A26" s="24">
        <v>44620</v>
      </c>
      <c r="B26" s="8" t="str">
        <f t="shared" si="0"/>
        <v>February</v>
      </c>
      <c r="C26" s="8" t="s">
        <v>19</v>
      </c>
      <c r="D26" s="8" t="s">
        <v>56</v>
      </c>
      <c r="E26" s="25">
        <v>195</v>
      </c>
    </row>
    <row r="27" spans="1:5" ht="15.75" customHeight="1" x14ac:dyDescent="0.25">
      <c r="A27" s="24">
        <v>44621</v>
      </c>
      <c r="B27" s="8" t="str">
        <f t="shared" si="0"/>
        <v>March</v>
      </c>
      <c r="C27" s="8" t="s">
        <v>23</v>
      </c>
      <c r="D27" s="8" t="s">
        <v>40</v>
      </c>
      <c r="E27" s="25">
        <v>1250</v>
      </c>
    </row>
    <row r="28" spans="1:5" ht="15.75" customHeight="1" x14ac:dyDescent="0.25">
      <c r="A28" s="24">
        <v>44621</v>
      </c>
      <c r="B28" s="8" t="str">
        <f t="shared" si="0"/>
        <v>March</v>
      </c>
      <c r="C28" s="8" t="s">
        <v>24</v>
      </c>
      <c r="D28" s="8" t="s">
        <v>51</v>
      </c>
      <c r="E28" s="25">
        <v>110</v>
      </c>
    </row>
    <row r="29" spans="1:5" ht="15.75" customHeight="1" x14ac:dyDescent="0.25">
      <c r="A29" s="24">
        <v>44621</v>
      </c>
      <c r="B29" s="8" t="str">
        <f t="shared" si="0"/>
        <v>March</v>
      </c>
      <c r="C29" s="8" t="s">
        <v>25</v>
      </c>
      <c r="D29" s="8" t="s">
        <v>42</v>
      </c>
      <c r="E29" s="25">
        <v>52</v>
      </c>
    </row>
    <row r="30" spans="1:5" ht="15.75" customHeight="1" x14ac:dyDescent="0.25">
      <c r="A30" s="24">
        <v>44628</v>
      </c>
      <c r="B30" s="8" t="str">
        <f t="shared" si="0"/>
        <v>March</v>
      </c>
      <c r="C30" s="8" t="s">
        <v>26</v>
      </c>
      <c r="D30" s="8" t="s">
        <v>43</v>
      </c>
      <c r="E30" s="25">
        <v>208</v>
      </c>
    </row>
    <row r="31" spans="1:5" ht="15.75" customHeight="1" x14ac:dyDescent="0.25">
      <c r="A31" s="24">
        <v>44631</v>
      </c>
      <c r="B31" s="8" t="str">
        <f t="shared" si="0"/>
        <v>March</v>
      </c>
      <c r="C31" s="8" t="s">
        <v>27</v>
      </c>
      <c r="D31" s="8" t="s">
        <v>57</v>
      </c>
      <c r="E31" s="25">
        <v>188</v>
      </c>
    </row>
    <row r="32" spans="1:5" ht="15.75" customHeight="1" x14ac:dyDescent="0.25">
      <c r="A32" s="24">
        <v>44632</v>
      </c>
      <c r="B32" s="8" t="str">
        <f t="shared" si="0"/>
        <v>March</v>
      </c>
      <c r="C32" s="8" t="s">
        <v>27</v>
      </c>
      <c r="D32" s="8" t="s">
        <v>58</v>
      </c>
      <c r="E32" s="25">
        <v>168</v>
      </c>
    </row>
    <row r="33" spans="1:5" ht="15.75" customHeight="1" x14ac:dyDescent="0.25">
      <c r="A33" s="24">
        <v>44632</v>
      </c>
      <c r="B33" s="8" t="str">
        <f t="shared" si="0"/>
        <v>March</v>
      </c>
      <c r="C33" s="8" t="s">
        <v>27</v>
      </c>
      <c r="D33" s="8" t="s">
        <v>59</v>
      </c>
      <c r="E33" s="25">
        <v>49</v>
      </c>
    </row>
    <row r="34" spans="1:5" ht="15.75" customHeight="1" x14ac:dyDescent="0.25">
      <c r="A34" s="24">
        <v>44634</v>
      </c>
      <c r="B34" s="8" t="str">
        <f t="shared" si="0"/>
        <v>March</v>
      </c>
      <c r="C34" s="8" t="s">
        <v>28</v>
      </c>
      <c r="D34" s="8" t="s">
        <v>47</v>
      </c>
      <c r="E34" s="25">
        <v>199</v>
      </c>
    </row>
    <row r="35" spans="1:5" ht="15.75" customHeight="1" x14ac:dyDescent="0.25">
      <c r="A35" s="24">
        <v>44648</v>
      </c>
      <c r="B35" s="8" t="str">
        <f t="shared" si="0"/>
        <v>March</v>
      </c>
      <c r="C35" s="8" t="s">
        <v>17</v>
      </c>
      <c r="D35" s="8" t="s">
        <v>48</v>
      </c>
      <c r="E35" s="25">
        <v>999</v>
      </c>
    </row>
    <row r="36" spans="1:5" ht="15.75" customHeight="1" x14ac:dyDescent="0.25">
      <c r="A36" s="24">
        <v>44648</v>
      </c>
      <c r="B36" s="8" t="str">
        <f t="shared" si="0"/>
        <v>March</v>
      </c>
      <c r="C36" s="8" t="s">
        <v>16</v>
      </c>
      <c r="D36" s="8" t="s">
        <v>49</v>
      </c>
      <c r="E36" s="25">
        <v>3500</v>
      </c>
    </row>
    <row r="37" spans="1:5" ht="15.75" customHeight="1" x14ac:dyDescent="0.25">
      <c r="A37" s="24">
        <v>44648</v>
      </c>
      <c r="B37" s="8" t="str">
        <f t="shared" si="0"/>
        <v>March</v>
      </c>
      <c r="C37" s="8" t="s">
        <v>19</v>
      </c>
      <c r="D37" s="8" t="s">
        <v>56</v>
      </c>
      <c r="E37" s="25">
        <v>299</v>
      </c>
    </row>
    <row r="38" spans="1:5" ht="15.75" customHeight="1" x14ac:dyDescent="0.25">
      <c r="A38" s="24">
        <v>44648</v>
      </c>
      <c r="B38" s="8" t="str">
        <f t="shared" si="0"/>
        <v>March</v>
      </c>
      <c r="C38" s="8" t="s">
        <v>18</v>
      </c>
      <c r="D38" s="8" t="s">
        <v>50</v>
      </c>
      <c r="E38" s="25">
        <v>59</v>
      </c>
    </row>
    <row r="39" spans="1:5" ht="15.75" customHeight="1" x14ac:dyDescent="0.25">
      <c r="A39" s="24">
        <v>44652</v>
      </c>
      <c r="B39" s="8" t="str">
        <f t="shared" si="0"/>
        <v>April</v>
      </c>
      <c r="C39" s="8" t="s">
        <v>23</v>
      </c>
      <c r="D39" s="8" t="s">
        <v>40</v>
      </c>
      <c r="E39" s="25">
        <v>1250</v>
      </c>
    </row>
    <row r="40" spans="1:5" ht="15.75" customHeight="1" x14ac:dyDescent="0.25">
      <c r="A40" s="24">
        <v>44652</v>
      </c>
      <c r="B40" s="8" t="str">
        <f t="shared" si="0"/>
        <v>April</v>
      </c>
      <c r="C40" s="8" t="s">
        <v>24</v>
      </c>
      <c r="D40" s="8" t="s">
        <v>41</v>
      </c>
      <c r="E40" s="25">
        <v>140</v>
      </c>
    </row>
    <row r="41" spans="1:5" ht="15.75" customHeight="1" x14ac:dyDescent="0.25">
      <c r="A41" s="24">
        <v>44652</v>
      </c>
      <c r="B41" s="8" t="str">
        <f t="shared" si="0"/>
        <v>April</v>
      </c>
      <c r="C41" s="8" t="s">
        <v>25</v>
      </c>
      <c r="D41" s="8" t="s">
        <v>42</v>
      </c>
      <c r="E41" s="25">
        <v>52</v>
      </c>
    </row>
    <row r="42" spans="1:5" ht="15.75" customHeight="1" x14ac:dyDescent="0.25">
      <c r="A42" s="24">
        <v>44659</v>
      </c>
      <c r="B42" s="8" t="str">
        <f t="shared" si="0"/>
        <v>April</v>
      </c>
      <c r="C42" s="8" t="s">
        <v>26</v>
      </c>
      <c r="D42" s="8" t="s">
        <v>43</v>
      </c>
      <c r="E42" s="25">
        <v>449</v>
      </c>
    </row>
    <row r="43" spans="1:5" ht="15.75" customHeight="1" x14ac:dyDescent="0.25">
      <c r="A43" s="24">
        <v>44659</v>
      </c>
      <c r="B43" s="8" t="str">
        <f t="shared" si="0"/>
        <v>April</v>
      </c>
      <c r="C43" s="8" t="s">
        <v>19</v>
      </c>
      <c r="D43" s="8" t="s">
        <v>56</v>
      </c>
      <c r="E43" s="25">
        <v>359</v>
      </c>
    </row>
    <row r="44" spans="1:5" ht="15.75" customHeight="1" x14ac:dyDescent="0.25">
      <c r="A44" s="24">
        <v>44662</v>
      </c>
      <c r="B44" s="8" t="str">
        <f t="shared" si="0"/>
        <v>April</v>
      </c>
      <c r="C44" s="8" t="s">
        <v>27</v>
      </c>
      <c r="D44" s="8" t="s">
        <v>60</v>
      </c>
      <c r="E44" s="25">
        <v>245</v>
      </c>
    </row>
    <row r="45" spans="1:5" ht="15.75" customHeight="1" x14ac:dyDescent="0.25">
      <c r="A45" s="24">
        <v>44663</v>
      </c>
      <c r="B45" s="8" t="str">
        <f t="shared" si="0"/>
        <v>April</v>
      </c>
      <c r="C45" s="8" t="s">
        <v>27</v>
      </c>
      <c r="D45" s="8" t="s">
        <v>45</v>
      </c>
      <c r="E45" s="25">
        <v>168</v>
      </c>
    </row>
    <row r="46" spans="1:5" ht="15.75" customHeight="1" x14ac:dyDescent="0.25">
      <c r="A46" s="24">
        <v>44663</v>
      </c>
      <c r="B46" s="8" t="str">
        <f t="shared" si="0"/>
        <v>April</v>
      </c>
      <c r="C46" s="8" t="s">
        <v>27</v>
      </c>
      <c r="D46" s="8" t="s">
        <v>61</v>
      </c>
      <c r="E46" s="25">
        <v>49</v>
      </c>
    </row>
    <row r="47" spans="1:5" ht="15.75" customHeight="1" x14ac:dyDescent="0.25">
      <c r="A47" s="24">
        <v>44665</v>
      </c>
      <c r="B47" s="8" t="str">
        <f t="shared" si="0"/>
        <v>April</v>
      </c>
      <c r="C47" s="8" t="s">
        <v>28</v>
      </c>
      <c r="D47" s="8" t="s">
        <v>47</v>
      </c>
      <c r="E47" s="25">
        <v>249</v>
      </c>
    </row>
    <row r="48" spans="1:5" ht="15.75" customHeight="1" x14ac:dyDescent="0.25">
      <c r="A48" s="24">
        <v>44679</v>
      </c>
      <c r="B48" s="8" t="str">
        <f t="shared" si="0"/>
        <v>April</v>
      </c>
      <c r="C48" s="8" t="s">
        <v>17</v>
      </c>
      <c r="D48" s="8" t="s">
        <v>48</v>
      </c>
      <c r="E48" s="25">
        <v>1243</v>
      </c>
    </row>
    <row r="49" spans="1:5" ht="15.75" customHeight="1" x14ac:dyDescent="0.25">
      <c r="A49" s="24">
        <v>44679</v>
      </c>
      <c r="B49" s="8" t="str">
        <f t="shared" si="0"/>
        <v>April</v>
      </c>
      <c r="C49" s="8" t="s">
        <v>16</v>
      </c>
      <c r="D49" s="8" t="s">
        <v>49</v>
      </c>
      <c r="E49" s="25">
        <v>3500</v>
      </c>
    </row>
    <row r="50" spans="1:5" ht="15.75" customHeight="1" x14ac:dyDescent="0.25">
      <c r="A50" s="24">
        <v>44679</v>
      </c>
      <c r="B50" s="8" t="str">
        <f t="shared" si="0"/>
        <v>April</v>
      </c>
      <c r="C50" s="8" t="s">
        <v>18</v>
      </c>
      <c r="D50" s="8" t="s">
        <v>50</v>
      </c>
      <c r="E50" s="25">
        <v>258</v>
      </c>
    </row>
    <row r="51" spans="1:5" ht="15.75" customHeight="1" x14ac:dyDescent="0.25">
      <c r="A51" s="24">
        <v>44682</v>
      </c>
      <c r="B51" s="8" t="str">
        <f t="shared" si="0"/>
        <v>May</v>
      </c>
      <c r="C51" s="8" t="s">
        <v>23</v>
      </c>
      <c r="D51" s="8" t="s">
        <v>40</v>
      </c>
      <c r="E51" s="25">
        <v>1250</v>
      </c>
    </row>
    <row r="52" spans="1:5" ht="15.75" customHeight="1" x14ac:dyDescent="0.25">
      <c r="A52" s="24">
        <v>44682</v>
      </c>
      <c r="B52" s="8" t="str">
        <f t="shared" si="0"/>
        <v>May</v>
      </c>
      <c r="C52" s="8" t="s">
        <v>24</v>
      </c>
      <c r="D52" s="8" t="s">
        <v>41</v>
      </c>
      <c r="E52" s="25">
        <v>152</v>
      </c>
    </row>
    <row r="53" spans="1:5" ht="15.75" customHeight="1" x14ac:dyDescent="0.25">
      <c r="A53" s="24">
        <v>44682</v>
      </c>
      <c r="B53" s="8" t="str">
        <f t="shared" si="0"/>
        <v>May</v>
      </c>
      <c r="C53" s="8" t="s">
        <v>25</v>
      </c>
      <c r="D53" s="8" t="s">
        <v>42</v>
      </c>
      <c r="E53" s="25">
        <v>52</v>
      </c>
    </row>
    <row r="54" spans="1:5" ht="15.75" customHeight="1" x14ac:dyDescent="0.25">
      <c r="A54" s="24">
        <v>44689</v>
      </c>
      <c r="B54" s="8" t="str">
        <f t="shared" si="0"/>
        <v>May</v>
      </c>
      <c r="C54" s="8" t="s">
        <v>26</v>
      </c>
      <c r="D54" s="8" t="s">
        <v>43</v>
      </c>
      <c r="E54" s="25">
        <v>449</v>
      </c>
    </row>
    <row r="55" spans="1:5" ht="15.75" customHeight="1" x14ac:dyDescent="0.25">
      <c r="A55" s="24">
        <v>44692</v>
      </c>
      <c r="B55" s="8" t="str">
        <f t="shared" si="0"/>
        <v>May</v>
      </c>
      <c r="C55" s="8" t="s">
        <v>27</v>
      </c>
      <c r="D55" s="8" t="s">
        <v>44</v>
      </c>
      <c r="E55" s="25">
        <v>245</v>
      </c>
    </row>
    <row r="56" spans="1:5" ht="15.75" customHeight="1" x14ac:dyDescent="0.25">
      <c r="A56" s="24">
        <v>44693</v>
      </c>
      <c r="B56" s="8" t="str">
        <f t="shared" si="0"/>
        <v>May</v>
      </c>
      <c r="C56" s="8" t="s">
        <v>27</v>
      </c>
      <c r="D56" s="8" t="s">
        <v>45</v>
      </c>
      <c r="E56" s="25">
        <v>168</v>
      </c>
    </row>
    <row r="57" spans="1:5" ht="15.75" customHeight="1" x14ac:dyDescent="0.25">
      <c r="A57" s="24">
        <v>44693</v>
      </c>
      <c r="B57" s="8" t="str">
        <f>TEXT(A54,"MMMM")</f>
        <v>May</v>
      </c>
      <c r="C57" s="8" t="s">
        <v>27</v>
      </c>
      <c r="D57" s="8" t="s">
        <v>62</v>
      </c>
      <c r="E57" s="25">
        <v>233</v>
      </c>
    </row>
    <row r="58" spans="1:5" ht="15.75" customHeight="1" x14ac:dyDescent="0.25">
      <c r="A58" s="24">
        <v>44695</v>
      </c>
      <c r="B58" s="8" t="str">
        <f t="shared" ref="B58:B94" si="1">TEXT(A58,"MMMM")</f>
        <v>May</v>
      </c>
      <c r="C58" s="8" t="s">
        <v>28</v>
      </c>
      <c r="D58" s="8" t="s">
        <v>47</v>
      </c>
      <c r="E58" s="25">
        <v>249</v>
      </c>
    </row>
    <row r="59" spans="1:5" ht="15.75" customHeight="1" x14ac:dyDescent="0.25">
      <c r="A59" s="24">
        <v>44709</v>
      </c>
      <c r="B59" s="8" t="str">
        <f t="shared" si="1"/>
        <v>May</v>
      </c>
      <c r="C59" s="8" t="s">
        <v>17</v>
      </c>
      <c r="D59" s="8" t="s">
        <v>48</v>
      </c>
      <c r="E59" s="25">
        <v>1450</v>
      </c>
    </row>
    <row r="60" spans="1:5" ht="15.75" customHeight="1" x14ac:dyDescent="0.25">
      <c r="A60" s="24">
        <v>44709</v>
      </c>
      <c r="B60" s="8" t="str">
        <f t="shared" si="1"/>
        <v>May</v>
      </c>
      <c r="C60" s="8" t="s">
        <v>16</v>
      </c>
      <c r="D60" s="8" t="s">
        <v>49</v>
      </c>
      <c r="E60" s="25">
        <v>3500</v>
      </c>
    </row>
    <row r="61" spans="1:5" ht="15.75" customHeight="1" x14ac:dyDescent="0.25">
      <c r="A61" s="24">
        <v>44709</v>
      </c>
      <c r="B61" s="8" t="str">
        <f t="shared" si="1"/>
        <v>May</v>
      </c>
      <c r="C61" s="8" t="s">
        <v>18</v>
      </c>
      <c r="D61" s="8" t="s">
        <v>50</v>
      </c>
      <c r="E61" s="25">
        <v>366</v>
      </c>
    </row>
    <row r="62" spans="1:5" ht="15.75" customHeight="1" x14ac:dyDescent="0.25">
      <c r="A62" s="24">
        <v>44710</v>
      </c>
      <c r="B62" s="8" t="str">
        <f t="shared" si="1"/>
        <v>May</v>
      </c>
      <c r="C62" s="8" t="s">
        <v>18</v>
      </c>
      <c r="D62" s="8" t="s">
        <v>63</v>
      </c>
      <c r="E62" s="25">
        <v>1000</v>
      </c>
    </row>
    <row r="63" spans="1:5" ht="15.75" customHeight="1" x14ac:dyDescent="0.25">
      <c r="A63" s="24">
        <v>44713</v>
      </c>
      <c r="B63" s="8" t="str">
        <f t="shared" si="1"/>
        <v>June</v>
      </c>
      <c r="C63" s="8" t="s">
        <v>23</v>
      </c>
      <c r="D63" s="8" t="s">
        <v>40</v>
      </c>
      <c r="E63" s="25">
        <v>1250</v>
      </c>
    </row>
    <row r="64" spans="1:5" ht="15.75" customHeight="1" x14ac:dyDescent="0.25">
      <c r="A64" s="24">
        <v>44713</v>
      </c>
      <c r="B64" s="8" t="str">
        <f t="shared" si="1"/>
        <v>June</v>
      </c>
      <c r="C64" s="8" t="s">
        <v>24</v>
      </c>
      <c r="D64" s="8" t="s">
        <v>41</v>
      </c>
      <c r="E64" s="25">
        <v>152</v>
      </c>
    </row>
    <row r="65" spans="1:5" ht="15.75" customHeight="1" x14ac:dyDescent="0.25">
      <c r="A65" s="24">
        <v>44713</v>
      </c>
      <c r="B65" s="8" t="str">
        <f t="shared" si="1"/>
        <v>June</v>
      </c>
      <c r="C65" s="8" t="s">
        <v>25</v>
      </c>
      <c r="D65" s="8" t="s">
        <v>42</v>
      </c>
      <c r="E65" s="25">
        <v>52</v>
      </c>
    </row>
    <row r="66" spans="1:5" ht="15.75" customHeight="1" x14ac:dyDescent="0.25">
      <c r="A66" s="24">
        <v>44720</v>
      </c>
      <c r="B66" s="8" t="str">
        <f t="shared" si="1"/>
        <v>June</v>
      </c>
      <c r="C66" s="8" t="s">
        <v>26</v>
      </c>
      <c r="D66" s="8" t="s">
        <v>43</v>
      </c>
      <c r="E66" s="25">
        <v>560</v>
      </c>
    </row>
    <row r="67" spans="1:5" ht="15.75" customHeight="1" x14ac:dyDescent="0.25">
      <c r="A67" s="24">
        <v>44723</v>
      </c>
      <c r="B67" s="8" t="str">
        <f t="shared" si="1"/>
        <v>June</v>
      </c>
      <c r="C67" s="8" t="s">
        <v>27</v>
      </c>
      <c r="D67" s="8" t="s">
        <v>64</v>
      </c>
      <c r="E67" s="25">
        <v>280</v>
      </c>
    </row>
    <row r="68" spans="1:5" ht="15.75" customHeight="1" x14ac:dyDescent="0.25">
      <c r="A68" s="24">
        <v>44724</v>
      </c>
      <c r="B68" s="8" t="str">
        <f t="shared" si="1"/>
        <v>June</v>
      </c>
      <c r="C68" s="8" t="s">
        <v>27</v>
      </c>
      <c r="D68" s="8" t="s">
        <v>45</v>
      </c>
      <c r="E68" s="25">
        <v>250</v>
      </c>
    </row>
    <row r="69" spans="1:5" ht="15.75" customHeight="1" x14ac:dyDescent="0.25">
      <c r="A69" s="24">
        <v>44724</v>
      </c>
      <c r="B69" s="8" t="str">
        <f t="shared" si="1"/>
        <v>June</v>
      </c>
      <c r="C69" s="8" t="s">
        <v>27</v>
      </c>
      <c r="D69" s="8" t="s">
        <v>65</v>
      </c>
      <c r="E69" s="25">
        <v>99</v>
      </c>
    </row>
    <row r="70" spans="1:5" ht="15.75" customHeight="1" x14ac:dyDescent="0.25">
      <c r="A70" s="24">
        <v>44742</v>
      </c>
      <c r="B70" s="8" t="str">
        <f t="shared" si="1"/>
        <v>June</v>
      </c>
      <c r="C70" s="8" t="s">
        <v>17</v>
      </c>
      <c r="D70" s="8" t="s">
        <v>48</v>
      </c>
      <c r="E70" s="25">
        <v>2232</v>
      </c>
    </row>
    <row r="71" spans="1:5" ht="15.75" customHeight="1" x14ac:dyDescent="0.25">
      <c r="A71" s="24">
        <v>44742</v>
      </c>
      <c r="B71" s="8" t="str">
        <f t="shared" si="1"/>
        <v>June</v>
      </c>
      <c r="C71" s="8" t="s">
        <v>16</v>
      </c>
      <c r="D71" s="8" t="s">
        <v>49</v>
      </c>
      <c r="E71" s="25">
        <v>3500</v>
      </c>
    </row>
    <row r="72" spans="1:5" ht="15.75" customHeight="1" x14ac:dyDescent="0.25">
      <c r="A72" s="24">
        <v>44742</v>
      </c>
      <c r="B72" s="8" t="str">
        <f t="shared" si="1"/>
        <v>June</v>
      </c>
      <c r="C72" s="8" t="s">
        <v>18</v>
      </c>
      <c r="D72" s="8" t="s">
        <v>50</v>
      </c>
      <c r="E72" s="25">
        <v>199</v>
      </c>
    </row>
    <row r="73" spans="1:5" ht="15.75" customHeight="1" x14ac:dyDescent="0.25">
      <c r="A73" s="24">
        <v>44742</v>
      </c>
      <c r="B73" s="8" t="str">
        <f t="shared" si="1"/>
        <v>June</v>
      </c>
      <c r="C73" s="8" t="s">
        <v>19</v>
      </c>
      <c r="D73" s="8" t="s">
        <v>50</v>
      </c>
      <c r="E73" s="25">
        <v>250</v>
      </c>
    </row>
    <row r="74" spans="1:5" ht="15.75" customHeight="1" x14ac:dyDescent="0.25">
      <c r="A74" s="24">
        <v>44743</v>
      </c>
      <c r="B74" s="8" t="str">
        <f t="shared" si="1"/>
        <v>July</v>
      </c>
      <c r="C74" s="8" t="s">
        <v>24</v>
      </c>
      <c r="D74" s="8" t="s">
        <v>51</v>
      </c>
      <c r="E74" s="25">
        <v>110</v>
      </c>
    </row>
    <row r="75" spans="1:5" ht="15.75" customHeight="1" x14ac:dyDescent="0.25">
      <c r="A75" s="24">
        <v>44743</v>
      </c>
      <c r="B75" s="8" t="str">
        <f t="shared" si="1"/>
        <v>July</v>
      </c>
      <c r="C75" s="8" t="s">
        <v>25</v>
      </c>
      <c r="D75" s="8" t="s">
        <v>42</v>
      </c>
      <c r="E75" s="25">
        <v>45</v>
      </c>
    </row>
    <row r="76" spans="1:5" ht="15.75" customHeight="1" x14ac:dyDescent="0.25">
      <c r="A76" s="24">
        <v>44743</v>
      </c>
      <c r="B76" s="8" t="str">
        <f t="shared" si="1"/>
        <v>July</v>
      </c>
      <c r="C76" s="8" t="s">
        <v>23</v>
      </c>
      <c r="D76" s="8" t="s">
        <v>40</v>
      </c>
      <c r="E76" s="25">
        <v>1250</v>
      </c>
    </row>
    <row r="77" spans="1:5" ht="15.75" customHeight="1" x14ac:dyDescent="0.25">
      <c r="A77" s="24">
        <v>44753</v>
      </c>
      <c r="B77" s="8" t="str">
        <f t="shared" si="1"/>
        <v>July</v>
      </c>
      <c r="C77" s="8" t="s">
        <v>26</v>
      </c>
      <c r="D77" s="8" t="s">
        <v>43</v>
      </c>
      <c r="E77" s="25">
        <v>208</v>
      </c>
    </row>
    <row r="78" spans="1:5" ht="15.75" customHeight="1" x14ac:dyDescent="0.25">
      <c r="A78" s="24">
        <v>44753</v>
      </c>
      <c r="B78" s="8" t="str">
        <f t="shared" si="1"/>
        <v>July</v>
      </c>
      <c r="C78" s="8" t="s">
        <v>27</v>
      </c>
      <c r="D78" s="8" t="s">
        <v>57</v>
      </c>
      <c r="E78" s="25">
        <v>245</v>
      </c>
    </row>
    <row r="79" spans="1:5" ht="15.75" customHeight="1" x14ac:dyDescent="0.25">
      <c r="A79" s="24">
        <v>44753</v>
      </c>
      <c r="B79" s="8" t="str">
        <f t="shared" si="1"/>
        <v>July</v>
      </c>
      <c r="C79" s="8" t="s">
        <v>27</v>
      </c>
      <c r="D79" s="8" t="s">
        <v>59</v>
      </c>
      <c r="E79" s="25">
        <v>49</v>
      </c>
    </row>
    <row r="80" spans="1:5" ht="15.75" customHeight="1" x14ac:dyDescent="0.25">
      <c r="A80" s="24">
        <v>44755</v>
      </c>
      <c r="B80" s="8" t="str">
        <f t="shared" si="1"/>
        <v>July</v>
      </c>
      <c r="C80" s="8" t="s">
        <v>28</v>
      </c>
      <c r="D80" s="8" t="s">
        <v>47</v>
      </c>
      <c r="E80" s="25">
        <v>399</v>
      </c>
    </row>
    <row r="81" spans="1:5" ht="15.75" customHeight="1" x14ac:dyDescent="0.25">
      <c r="A81" s="24">
        <v>44770</v>
      </c>
      <c r="B81" s="8" t="str">
        <f t="shared" si="1"/>
        <v>July</v>
      </c>
      <c r="C81" s="8" t="s">
        <v>17</v>
      </c>
      <c r="D81" s="8" t="s">
        <v>48</v>
      </c>
      <c r="E81" s="25">
        <v>2231</v>
      </c>
    </row>
    <row r="82" spans="1:5" ht="15.75" customHeight="1" x14ac:dyDescent="0.25">
      <c r="A82" s="24">
        <v>44770</v>
      </c>
      <c r="B82" s="8" t="str">
        <f t="shared" si="1"/>
        <v>July</v>
      </c>
      <c r="C82" s="8" t="s">
        <v>16</v>
      </c>
      <c r="D82" s="8" t="s">
        <v>49</v>
      </c>
      <c r="E82" s="25">
        <v>3500</v>
      </c>
    </row>
    <row r="83" spans="1:5" ht="15.75" customHeight="1" x14ac:dyDescent="0.25">
      <c r="A83" s="24">
        <v>44770</v>
      </c>
      <c r="B83" s="8" t="str">
        <f t="shared" si="1"/>
        <v>July</v>
      </c>
      <c r="C83" s="8" t="s">
        <v>19</v>
      </c>
      <c r="D83" s="8" t="s">
        <v>56</v>
      </c>
      <c r="E83" s="25">
        <v>215</v>
      </c>
    </row>
    <row r="84" spans="1:5" ht="15.75" customHeight="1" x14ac:dyDescent="0.25">
      <c r="A84" s="24">
        <v>44770</v>
      </c>
      <c r="B84" s="8" t="str">
        <f t="shared" si="1"/>
        <v>July</v>
      </c>
      <c r="C84" s="8" t="s">
        <v>18</v>
      </c>
      <c r="D84" s="8" t="s">
        <v>50</v>
      </c>
      <c r="E84" s="25">
        <v>59</v>
      </c>
    </row>
    <row r="85" spans="1:5" ht="15.75" customHeight="1" x14ac:dyDescent="0.25">
      <c r="A85" s="24">
        <v>44774</v>
      </c>
      <c r="B85" s="8" t="str">
        <f t="shared" si="1"/>
        <v>August</v>
      </c>
      <c r="C85" s="8" t="s">
        <v>24</v>
      </c>
      <c r="D85" s="8" t="s">
        <v>51</v>
      </c>
      <c r="E85" s="25">
        <v>110</v>
      </c>
    </row>
    <row r="86" spans="1:5" ht="15.75" customHeight="1" x14ac:dyDescent="0.25">
      <c r="A86" s="24">
        <v>44774</v>
      </c>
      <c r="B86" s="8" t="str">
        <f t="shared" si="1"/>
        <v>August</v>
      </c>
      <c r="C86" s="8" t="s">
        <v>23</v>
      </c>
      <c r="D86" s="8" t="s">
        <v>40</v>
      </c>
      <c r="E86" s="25">
        <v>1250</v>
      </c>
    </row>
    <row r="87" spans="1:5" ht="15.75" customHeight="1" x14ac:dyDescent="0.25">
      <c r="A87" s="24">
        <v>44774</v>
      </c>
      <c r="B87" s="8" t="str">
        <f t="shared" si="1"/>
        <v>August</v>
      </c>
      <c r="C87" s="8" t="s">
        <v>25</v>
      </c>
      <c r="D87" s="8" t="s">
        <v>42</v>
      </c>
      <c r="E87" s="25">
        <v>52</v>
      </c>
    </row>
    <row r="88" spans="1:5" ht="15.75" customHeight="1" x14ac:dyDescent="0.25">
      <c r="A88" s="24">
        <v>44774</v>
      </c>
      <c r="B88" s="8" t="str">
        <f t="shared" si="1"/>
        <v>August</v>
      </c>
      <c r="C88" s="8" t="s">
        <v>26</v>
      </c>
      <c r="D88" s="8" t="s">
        <v>43</v>
      </c>
      <c r="E88" s="25">
        <v>208</v>
      </c>
    </row>
    <row r="89" spans="1:5" ht="15.75" customHeight="1" x14ac:dyDescent="0.25">
      <c r="A89" s="24">
        <v>44789</v>
      </c>
      <c r="B89" s="8" t="str">
        <f t="shared" si="1"/>
        <v>August</v>
      </c>
      <c r="C89" s="8" t="s">
        <v>27</v>
      </c>
      <c r="D89" s="8" t="s">
        <v>66</v>
      </c>
      <c r="E89" s="25">
        <v>147</v>
      </c>
    </row>
    <row r="90" spans="1:5" ht="15.75" customHeight="1" x14ac:dyDescent="0.25">
      <c r="A90" s="24">
        <v>44789</v>
      </c>
      <c r="B90" s="8" t="str">
        <f t="shared" si="1"/>
        <v>August</v>
      </c>
      <c r="C90" s="8" t="s">
        <v>28</v>
      </c>
      <c r="D90" s="8" t="s">
        <v>67</v>
      </c>
      <c r="E90" s="25">
        <v>149</v>
      </c>
    </row>
    <row r="91" spans="1:5" ht="15.75" customHeight="1" x14ac:dyDescent="0.25">
      <c r="A91" s="24">
        <v>44789</v>
      </c>
      <c r="B91" s="8" t="str">
        <f t="shared" si="1"/>
        <v>August</v>
      </c>
      <c r="C91" s="8" t="s">
        <v>17</v>
      </c>
      <c r="D91" s="8" t="s">
        <v>48</v>
      </c>
      <c r="E91" s="25">
        <v>2300</v>
      </c>
    </row>
    <row r="92" spans="1:5" ht="15.75" customHeight="1" x14ac:dyDescent="0.25">
      <c r="A92" s="24">
        <v>44801</v>
      </c>
      <c r="B92" s="8" t="str">
        <f t="shared" si="1"/>
        <v>August</v>
      </c>
      <c r="C92" s="8" t="s">
        <v>16</v>
      </c>
      <c r="D92" s="8" t="s">
        <v>49</v>
      </c>
      <c r="E92" s="25">
        <v>3500</v>
      </c>
    </row>
    <row r="93" spans="1:5" ht="15.75" customHeight="1" x14ac:dyDescent="0.25">
      <c r="A93" s="24">
        <v>44801</v>
      </c>
      <c r="B93" s="8" t="str">
        <f t="shared" si="1"/>
        <v>August</v>
      </c>
      <c r="C93" s="8" t="s">
        <v>19</v>
      </c>
      <c r="D93" s="8" t="s">
        <v>56</v>
      </c>
      <c r="E93" s="25">
        <v>350</v>
      </c>
    </row>
    <row r="94" spans="1:5" ht="15.75" customHeight="1" x14ac:dyDescent="0.25">
      <c r="A94" s="24">
        <v>44801</v>
      </c>
      <c r="B94" s="8" t="str">
        <f t="shared" si="1"/>
        <v>August</v>
      </c>
      <c r="C94" s="8" t="s">
        <v>18</v>
      </c>
      <c r="D94" s="8" t="s">
        <v>50</v>
      </c>
      <c r="E94" s="25">
        <v>25</v>
      </c>
    </row>
    <row r="95" spans="1:5" ht="15.75" customHeight="1" x14ac:dyDescent="0.25"/>
    <row r="96" spans="1:5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autoFilter ref="A3:E3"/>
  <dataValidations count="1">
    <dataValidation type="list" allowBlank="1" showErrorMessage="1" sqref="C4:C94">
      <formula1>$G$4:$G$13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abSelected="1" topLeftCell="A21" workbookViewId="0">
      <selection activeCell="G27" activeCellId="1" sqref="B27:E27 G27:K27"/>
    </sheetView>
  </sheetViews>
  <sheetFormatPr defaultColWidth="11.25" defaultRowHeight="15" customHeight="1" x14ac:dyDescent="0.25"/>
  <cols>
    <col min="1" max="1" width="6.375" customWidth="1"/>
    <col min="2" max="2" width="15.625" customWidth="1"/>
    <col min="3" max="9" width="9.875" customWidth="1"/>
    <col min="10" max="10" width="11.25" customWidth="1"/>
    <col min="11" max="14" width="9.875" customWidth="1"/>
    <col min="15" max="15" width="3.625" customWidth="1"/>
    <col min="16" max="26" width="10.625" customWidth="1"/>
  </cols>
  <sheetData>
    <row r="1" spans="2:16" ht="9.75" customHeight="1" x14ac:dyDescent="0.25"/>
    <row r="2" spans="2:16" ht="30" customHeight="1" x14ac:dyDescent="0.4">
      <c r="B2" s="1" t="s">
        <v>0</v>
      </c>
      <c r="C2" s="2"/>
      <c r="D2" s="2"/>
      <c r="E2" s="2"/>
      <c r="F2" s="2"/>
      <c r="G2" s="2"/>
      <c r="H2" s="2"/>
      <c r="I2" s="3"/>
      <c r="J2" s="3"/>
      <c r="K2" s="3"/>
      <c r="L2" s="3"/>
      <c r="M2" s="3"/>
      <c r="N2" s="3"/>
      <c r="O2" s="3"/>
      <c r="P2" s="3"/>
    </row>
    <row r="3" spans="2:16" ht="15.75" customHeight="1" x14ac:dyDescent="0.25"/>
    <row r="4" spans="2:16" ht="15.75" customHeight="1" x14ac:dyDescent="0.25">
      <c r="B4" s="4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11</v>
      </c>
      <c r="M4" s="5" t="s">
        <v>12</v>
      </c>
      <c r="N4" s="5" t="s">
        <v>13</v>
      </c>
      <c r="O4" s="6"/>
      <c r="P4" s="7" t="s">
        <v>14</v>
      </c>
    </row>
    <row r="5" spans="2:16" ht="15.75" customHeight="1" x14ac:dyDescent="0.25">
      <c r="B5" s="41" t="s">
        <v>15</v>
      </c>
    </row>
    <row r="6" spans="2:16" ht="15.75" customHeight="1" x14ac:dyDescent="0.25">
      <c r="B6" s="9" t="s">
        <v>16</v>
      </c>
      <c r="C6" s="27">
        <v>3500</v>
      </c>
      <c r="D6" s="27">
        <v>3500</v>
      </c>
      <c r="E6" s="27">
        <v>3500</v>
      </c>
      <c r="F6" s="27">
        <v>3500</v>
      </c>
      <c r="G6" s="27">
        <v>3500</v>
      </c>
      <c r="H6" s="27">
        <v>3500</v>
      </c>
      <c r="I6" s="27">
        <v>3500</v>
      </c>
      <c r="J6" s="27">
        <v>3500</v>
      </c>
      <c r="K6" s="27">
        <v>3500</v>
      </c>
      <c r="L6" s="27">
        <v>3500</v>
      </c>
      <c r="M6" s="27">
        <v>3500</v>
      </c>
      <c r="N6" s="27">
        <v>3500</v>
      </c>
      <c r="P6" s="10">
        <f>SUM(C6:N6)</f>
        <v>42000</v>
      </c>
    </row>
    <row r="7" spans="2:16" ht="15.75" customHeight="1" x14ac:dyDescent="0.25">
      <c r="B7" s="9" t="s">
        <v>17</v>
      </c>
      <c r="C7" s="27">
        <v>850</v>
      </c>
      <c r="D7" s="27">
        <v>1025</v>
      </c>
      <c r="E7" s="27">
        <v>999</v>
      </c>
      <c r="F7" s="27">
        <v>1243</v>
      </c>
      <c r="G7" s="27">
        <v>1450</v>
      </c>
      <c r="H7" s="27">
        <v>2232</v>
      </c>
      <c r="I7" s="27">
        <v>2231</v>
      </c>
      <c r="J7" s="27">
        <v>2300</v>
      </c>
      <c r="K7" s="27">
        <v>2234</v>
      </c>
      <c r="L7" s="27">
        <v>1500</v>
      </c>
      <c r="M7" s="27">
        <v>1658</v>
      </c>
      <c r="N7" s="27">
        <v>2032</v>
      </c>
      <c r="P7" s="10">
        <f t="shared" ref="P7:P9" si="0">SUM(C7:N7)</f>
        <v>19754</v>
      </c>
    </row>
    <row r="8" spans="2:16" ht="15.75" customHeight="1" x14ac:dyDescent="0.25">
      <c r="B8" s="9" t="s">
        <v>18</v>
      </c>
      <c r="C8" s="27">
        <v>199</v>
      </c>
      <c r="D8" s="27">
        <v>228</v>
      </c>
      <c r="E8" s="27">
        <v>59</v>
      </c>
      <c r="F8" s="27">
        <v>258</v>
      </c>
      <c r="G8" s="27">
        <v>1366</v>
      </c>
      <c r="H8" s="27">
        <v>199</v>
      </c>
      <c r="I8" s="27">
        <v>59</v>
      </c>
      <c r="J8" s="27">
        <v>25</v>
      </c>
      <c r="K8" s="27">
        <v>55</v>
      </c>
      <c r="L8" s="27">
        <v>75</v>
      </c>
      <c r="M8" s="27">
        <v>45</v>
      </c>
      <c r="N8" s="27">
        <v>84</v>
      </c>
      <c r="P8" s="10">
        <f t="shared" si="0"/>
        <v>2652</v>
      </c>
    </row>
    <row r="9" spans="2:16" ht="15.75" customHeight="1" x14ac:dyDescent="0.25">
      <c r="B9" s="9" t="s">
        <v>19</v>
      </c>
      <c r="C9" s="27">
        <v>98</v>
      </c>
      <c r="D9" s="27">
        <v>195</v>
      </c>
      <c r="E9" s="27">
        <v>299</v>
      </c>
      <c r="F9" s="27">
        <v>359</v>
      </c>
      <c r="G9" s="27">
        <v>132</v>
      </c>
      <c r="H9" s="27">
        <v>250</v>
      </c>
      <c r="I9" s="27">
        <v>215</v>
      </c>
      <c r="J9" s="27">
        <v>350</v>
      </c>
      <c r="K9" s="27">
        <v>230</v>
      </c>
      <c r="L9" s="27">
        <v>284</v>
      </c>
      <c r="M9" s="27">
        <v>120</v>
      </c>
      <c r="N9" s="27">
        <v>348</v>
      </c>
      <c r="P9" s="10">
        <f t="shared" si="0"/>
        <v>2880</v>
      </c>
    </row>
    <row r="10" spans="2:16" ht="15.75" customHeight="1" x14ac:dyDescent="0.25">
      <c r="B10" s="11" t="s">
        <v>20</v>
      </c>
      <c r="C10" s="14">
        <f>SUM(C6:C9)</f>
        <v>4647</v>
      </c>
      <c r="D10" s="14">
        <f t="shared" ref="D10:P10" si="1">SUM(D6:D9)</f>
        <v>4948</v>
      </c>
      <c r="E10" s="14">
        <f t="shared" si="1"/>
        <v>4857</v>
      </c>
      <c r="F10" s="14">
        <f t="shared" si="1"/>
        <v>5360</v>
      </c>
      <c r="G10" s="14">
        <f t="shared" si="1"/>
        <v>6448</v>
      </c>
      <c r="H10" s="14">
        <f t="shared" si="1"/>
        <v>6181</v>
      </c>
      <c r="I10" s="14">
        <f t="shared" si="1"/>
        <v>6005</v>
      </c>
      <c r="J10" s="14">
        <f t="shared" si="1"/>
        <v>6175</v>
      </c>
      <c r="K10" s="14">
        <f t="shared" si="1"/>
        <v>6019</v>
      </c>
      <c r="L10" s="14">
        <f t="shared" si="1"/>
        <v>5359</v>
      </c>
      <c r="M10" s="14">
        <f t="shared" si="1"/>
        <v>5323</v>
      </c>
      <c r="N10" s="14">
        <f t="shared" si="1"/>
        <v>5964</v>
      </c>
      <c r="O10" s="35"/>
      <c r="P10" s="34">
        <f t="shared" si="1"/>
        <v>67286</v>
      </c>
    </row>
    <row r="11" spans="2:16" ht="15.75" customHeight="1" x14ac:dyDescent="0.25">
      <c r="B11" s="13" t="s">
        <v>21</v>
      </c>
      <c r="C11" s="32"/>
      <c r="D11" s="31">
        <f>(D10/C10)-1</f>
        <v>6.4772971809769819E-2</v>
      </c>
      <c r="E11" s="15">
        <f>(E10-D10)/D10</f>
        <v>-1.8391269199676638E-2</v>
      </c>
      <c r="F11" s="15">
        <f>(F10-E10)/E10</f>
        <v>0.10356186946674902</v>
      </c>
      <c r="G11" s="15">
        <f t="shared" ref="G11:L11" si="2">(G10/F10)-1</f>
        <v>0.20298507462686577</v>
      </c>
      <c r="H11" s="15">
        <f t="shared" si="2"/>
        <v>-4.1408188585607908E-2</v>
      </c>
      <c r="I11" s="15">
        <f t="shared" si="2"/>
        <v>-2.8474356900177966E-2</v>
      </c>
      <c r="J11" s="15">
        <f t="shared" si="2"/>
        <v>2.8309741881765271E-2</v>
      </c>
      <c r="K11" s="15">
        <f t="shared" si="2"/>
        <v>-2.5263157894736876E-2</v>
      </c>
      <c r="L11" s="15">
        <f t="shared" si="2"/>
        <v>-0.10965276624023923</v>
      </c>
      <c r="M11" s="15">
        <f>(M10/L10)-1</f>
        <v>-6.7176712073148126E-3</v>
      </c>
      <c r="N11" s="15">
        <f>(N10/M10)-1</f>
        <v>0.12042081532970128</v>
      </c>
      <c r="O11" s="40"/>
      <c r="P11" s="40"/>
    </row>
    <row r="12" spans="2:16" ht="12.75" customHeight="1" x14ac:dyDescent="0.25">
      <c r="B12" s="16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</row>
    <row r="13" spans="2:16" ht="15.75" customHeight="1" x14ac:dyDescent="0.25">
      <c r="B13" s="41" t="s">
        <v>22</v>
      </c>
      <c r="P13" s="12"/>
    </row>
    <row r="14" spans="2:16" ht="15.75" customHeight="1" x14ac:dyDescent="0.25">
      <c r="B14" s="29" t="s">
        <v>26</v>
      </c>
      <c r="C14" s="30">
        <v>449</v>
      </c>
      <c r="D14" s="30">
        <v>305</v>
      </c>
      <c r="E14" s="30">
        <v>208</v>
      </c>
      <c r="F14" s="30">
        <v>449</v>
      </c>
      <c r="G14" s="30">
        <v>449</v>
      </c>
      <c r="H14" s="30">
        <v>560</v>
      </c>
      <c r="I14" s="30">
        <v>208</v>
      </c>
      <c r="J14" s="30">
        <v>320</v>
      </c>
      <c r="K14" s="30">
        <v>345</v>
      </c>
      <c r="L14" s="30">
        <v>462</v>
      </c>
      <c r="M14" s="30">
        <v>249</v>
      </c>
      <c r="N14" s="30">
        <v>345</v>
      </c>
      <c r="P14" s="10">
        <f>SUM(C14:N14)</f>
        <v>4349</v>
      </c>
    </row>
    <row r="15" spans="2:16" ht="15.75" customHeight="1" x14ac:dyDescent="0.25">
      <c r="B15" s="29" t="s">
        <v>27</v>
      </c>
      <c r="C15" s="30">
        <v>562</v>
      </c>
      <c r="D15" s="30">
        <v>194</v>
      </c>
      <c r="E15" s="30">
        <v>405</v>
      </c>
      <c r="F15" s="30">
        <v>462</v>
      </c>
      <c r="G15" s="30">
        <v>646</v>
      </c>
      <c r="H15" s="30">
        <v>629</v>
      </c>
      <c r="I15" s="30">
        <v>294</v>
      </c>
      <c r="J15" s="30">
        <v>147</v>
      </c>
      <c r="K15" s="30">
        <v>294</v>
      </c>
      <c r="L15" s="30">
        <v>147</v>
      </c>
      <c r="M15" s="30">
        <v>435</v>
      </c>
      <c r="N15" s="30">
        <v>432</v>
      </c>
      <c r="P15" s="10">
        <f t="shared" ref="P15:P19" si="3">SUM(C15:N15)</f>
        <v>4647</v>
      </c>
    </row>
    <row r="16" spans="2:16" ht="15.75" customHeight="1" x14ac:dyDescent="0.25">
      <c r="B16" s="29" t="s">
        <v>28</v>
      </c>
      <c r="C16" s="30">
        <v>249</v>
      </c>
      <c r="D16" s="30">
        <v>178</v>
      </c>
      <c r="E16" s="30">
        <v>199</v>
      </c>
      <c r="F16" s="30">
        <v>249</v>
      </c>
      <c r="G16" s="30">
        <v>249</v>
      </c>
      <c r="H16" s="30">
        <v>347</v>
      </c>
      <c r="I16" s="30">
        <v>399</v>
      </c>
      <c r="J16" s="30">
        <v>149</v>
      </c>
      <c r="K16" s="30">
        <v>543</v>
      </c>
      <c r="L16" s="30">
        <v>354</v>
      </c>
      <c r="M16" s="30">
        <v>535</v>
      </c>
      <c r="N16" s="30">
        <v>348</v>
      </c>
      <c r="P16" s="10">
        <f t="shared" si="3"/>
        <v>3799</v>
      </c>
    </row>
    <row r="17" spans="1:26" ht="15.75" customHeight="1" x14ac:dyDescent="0.25">
      <c r="B17" s="29" t="s">
        <v>23</v>
      </c>
      <c r="C17" s="30">
        <v>1250</v>
      </c>
      <c r="D17" s="30">
        <v>1250</v>
      </c>
      <c r="E17" s="30">
        <v>1250</v>
      </c>
      <c r="F17" s="30">
        <v>1250</v>
      </c>
      <c r="G17" s="30">
        <v>1250</v>
      </c>
      <c r="H17" s="30">
        <v>1250</v>
      </c>
      <c r="I17" s="30">
        <v>1250</v>
      </c>
      <c r="J17" s="30">
        <v>1250</v>
      </c>
      <c r="K17" s="30">
        <v>1250</v>
      </c>
      <c r="L17" s="30">
        <v>1250</v>
      </c>
      <c r="M17" s="30">
        <v>1250</v>
      </c>
      <c r="N17" s="30">
        <v>1250</v>
      </c>
      <c r="P17" s="10">
        <f t="shared" si="3"/>
        <v>15000</v>
      </c>
    </row>
    <row r="18" spans="1:26" ht="15.75" customHeight="1" x14ac:dyDescent="0.25">
      <c r="B18" s="29" t="s">
        <v>25</v>
      </c>
      <c r="C18" s="30">
        <v>52</v>
      </c>
      <c r="D18" s="30">
        <v>52</v>
      </c>
      <c r="E18" s="30">
        <v>52</v>
      </c>
      <c r="F18" s="30">
        <v>52</v>
      </c>
      <c r="G18" s="30">
        <v>52</v>
      </c>
      <c r="H18" s="30">
        <v>52</v>
      </c>
      <c r="I18" s="30">
        <v>45</v>
      </c>
      <c r="J18" s="30">
        <v>52</v>
      </c>
      <c r="K18" s="30">
        <v>52</v>
      </c>
      <c r="L18" s="30">
        <v>52</v>
      </c>
      <c r="M18" s="30">
        <v>52</v>
      </c>
      <c r="N18" s="30">
        <v>52</v>
      </c>
      <c r="P18" s="10">
        <f t="shared" si="3"/>
        <v>617</v>
      </c>
    </row>
    <row r="19" spans="1:26" ht="15.75" customHeight="1" x14ac:dyDescent="0.25">
      <c r="B19" s="29" t="s">
        <v>24</v>
      </c>
      <c r="C19" s="30">
        <v>140</v>
      </c>
      <c r="D19" s="30">
        <v>105</v>
      </c>
      <c r="E19" s="30">
        <v>110</v>
      </c>
      <c r="F19" s="30">
        <v>140</v>
      </c>
      <c r="G19" s="30">
        <v>152</v>
      </c>
      <c r="H19" s="30">
        <v>152</v>
      </c>
      <c r="I19" s="30">
        <v>132</v>
      </c>
      <c r="J19" s="30">
        <v>110</v>
      </c>
      <c r="K19" s="30">
        <v>110</v>
      </c>
      <c r="L19" s="30">
        <v>123</v>
      </c>
      <c r="M19" s="30">
        <v>124</v>
      </c>
      <c r="N19" s="30">
        <v>120</v>
      </c>
      <c r="P19" s="10">
        <f t="shared" si="3"/>
        <v>1518</v>
      </c>
    </row>
    <row r="20" spans="1:26" ht="15.75" customHeight="1" x14ac:dyDescent="0.25">
      <c r="B20" s="28" t="s">
        <v>29</v>
      </c>
      <c r="C20" s="36">
        <f>SUM(C14:C19)</f>
        <v>2702</v>
      </c>
      <c r="D20" s="36">
        <f t="shared" ref="D20:P20" si="4">SUM(D14:D19)</f>
        <v>2084</v>
      </c>
      <c r="E20" s="14">
        <f t="shared" si="4"/>
        <v>2224</v>
      </c>
      <c r="F20" s="14">
        <f t="shared" si="4"/>
        <v>2602</v>
      </c>
      <c r="G20" s="14">
        <f t="shared" si="4"/>
        <v>2798</v>
      </c>
      <c r="H20" s="14">
        <f t="shared" si="4"/>
        <v>2990</v>
      </c>
      <c r="I20" s="14">
        <f t="shared" si="4"/>
        <v>2328</v>
      </c>
      <c r="J20" s="14">
        <f t="shared" si="4"/>
        <v>2028</v>
      </c>
      <c r="K20" s="14">
        <f t="shared" si="4"/>
        <v>2594</v>
      </c>
      <c r="L20" s="14">
        <f t="shared" si="4"/>
        <v>2388</v>
      </c>
      <c r="M20" s="14">
        <f t="shared" si="4"/>
        <v>2645</v>
      </c>
      <c r="N20" s="14">
        <f t="shared" si="4"/>
        <v>2547</v>
      </c>
      <c r="O20" s="35"/>
      <c r="P20" s="34">
        <f t="shared" si="4"/>
        <v>29930</v>
      </c>
    </row>
    <row r="21" spans="1:26" ht="15.75" customHeight="1" x14ac:dyDescent="0.25">
      <c r="B21" s="13" t="s">
        <v>21</v>
      </c>
      <c r="C21" s="37"/>
      <c r="D21" s="38">
        <f>(D20/C20)-1</f>
        <v>-0.22871946706143598</v>
      </c>
      <c r="E21" s="39">
        <f t="shared" ref="E21" si="5">(E20/D20)-1</f>
        <v>6.7178502879078783E-2</v>
      </c>
      <c r="F21" s="39">
        <f t="shared" ref="F21" si="6">(F20/E20)-1</f>
        <v>0.16996402877697836</v>
      </c>
      <c r="G21" s="39">
        <f t="shared" ref="G21" si="7">(G20/F20)-1</f>
        <v>7.532667179093E-2</v>
      </c>
      <c r="H21" s="39">
        <f t="shared" ref="H21" si="8">(H20/G20)-1</f>
        <v>6.8620443173695422E-2</v>
      </c>
      <c r="I21" s="39">
        <f t="shared" ref="I21" si="9">(I20/H20)-1</f>
        <v>-0.22140468227424748</v>
      </c>
      <c r="J21" s="39">
        <f t="shared" ref="J21" si="10">(J20/I20)-1</f>
        <v>-0.12886597938144329</v>
      </c>
      <c r="K21" s="39">
        <f t="shared" ref="K21" si="11">(K20/J20)-1</f>
        <v>0.27909270216962523</v>
      </c>
      <c r="L21" s="39">
        <f t="shared" ref="L21" si="12">(L20/K20)-1</f>
        <v>-7.9414032382420952E-2</v>
      </c>
      <c r="M21" s="39">
        <f t="shared" ref="M21" si="13">(M20/L20)-1</f>
        <v>0.10762144053601341</v>
      </c>
      <c r="N21" s="39">
        <f t="shared" ref="N21" si="14">(N20/M20)-1</f>
        <v>-3.7051039697542532E-2</v>
      </c>
      <c r="P21" s="26"/>
    </row>
    <row r="22" spans="1:26" ht="15.75" customHeight="1" x14ac:dyDescent="0.25">
      <c r="P22" s="17"/>
    </row>
    <row r="23" spans="1:26" ht="15.75" customHeight="1" x14ac:dyDescent="0.25">
      <c r="B23" s="18" t="s">
        <v>30</v>
      </c>
      <c r="C23" s="19">
        <f>C10-C20</f>
        <v>1945</v>
      </c>
      <c r="D23" s="19">
        <f t="shared" ref="D23:P23" si="15">D10-D20</f>
        <v>2864</v>
      </c>
      <c r="E23" s="19">
        <f t="shared" si="15"/>
        <v>2633</v>
      </c>
      <c r="F23" s="19">
        <f t="shared" si="15"/>
        <v>2758</v>
      </c>
      <c r="G23" s="19">
        <f t="shared" si="15"/>
        <v>3650</v>
      </c>
      <c r="H23" s="19">
        <f t="shared" si="15"/>
        <v>3191</v>
      </c>
      <c r="I23" s="19">
        <f t="shared" si="15"/>
        <v>3677</v>
      </c>
      <c r="J23" s="19">
        <f t="shared" si="15"/>
        <v>4147</v>
      </c>
      <c r="K23" s="19">
        <f>K10-K20</f>
        <v>3425</v>
      </c>
      <c r="L23" s="19">
        <f t="shared" si="15"/>
        <v>2971</v>
      </c>
      <c r="M23" s="19">
        <f t="shared" si="15"/>
        <v>2678</v>
      </c>
      <c r="N23" s="19">
        <f t="shared" si="15"/>
        <v>3417</v>
      </c>
      <c r="O23" s="26"/>
      <c r="P23" s="19">
        <f t="shared" si="15"/>
        <v>37356</v>
      </c>
    </row>
    <row r="24" spans="1:26" ht="15.75" customHeight="1" x14ac:dyDescent="0.25">
      <c r="B24" s="20" t="s">
        <v>21</v>
      </c>
      <c r="C24" s="33"/>
      <c r="D24" s="21">
        <f>(D23/C23)-1</f>
        <v>0.47249357326478147</v>
      </c>
      <c r="E24" s="21">
        <f t="shared" ref="E24:N24" si="16">(E23/D23)-1</f>
        <v>-8.0656424581005637E-2</v>
      </c>
      <c r="F24" s="21">
        <f t="shared" si="16"/>
        <v>4.7474363843524436E-2</v>
      </c>
      <c r="G24" s="21">
        <f t="shared" si="16"/>
        <v>0.32342277012327769</v>
      </c>
      <c r="H24" s="21">
        <f t="shared" si="16"/>
        <v>-0.12575342465753425</v>
      </c>
      <c r="I24" s="21">
        <f t="shared" si="16"/>
        <v>0.15230335318082111</v>
      </c>
      <c r="J24" s="21">
        <f t="shared" si="16"/>
        <v>0.12782159369050849</v>
      </c>
      <c r="K24" s="21">
        <f t="shared" si="16"/>
        <v>-0.17410176030865687</v>
      </c>
      <c r="L24" s="21">
        <f t="shared" si="16"/>
        <v>-0.1325547445255475</v>
      </c>
      <c r="M24" s="21">
        <f t="shared" si="16"/>
        <v>-9.8619993268259876E-2</v>
      </c>
      <c r="N24" s="21">
        <f t="shared" si="16"/>
        <v>0.27595220313666924</v>
      </c>
      <c r="P24" s="40"/>
    </row>
    <row r="25" spans="1:26" ht="15.75" customHeight="1" x14ac:dyDescent="0.25">
      <c r="A25" s="22"/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22"/>
      <c r="P25" s="17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9.75" customHeight="1" x14ac:dyDescent="0.25"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</row>
    <row r="27" spans="1:26" ht="21" customHeight="1" x14ac:dyDescent="0.3">
      <c r="B27" s="42" t="s">
        <v>31</v>
      </c>
      <c r="C27" s="43"/>
      <c r="D27" s="43"/>
      <c r="E27" s="44"/>
      <c r="G27" s="42" t="s">
        <v>32</v>
      </c>
      <c r="H27" s="43"/>
      <c r="I27" s="43"/>
      <c r="J27" s="43"/>
      <c r="K27" s="44"/>
    </row>
    <row r="28" spans="1:26" ht="15.75" customHeight="1" x14ac:dyDescent="0.25"/>
    <row r="29" spans="1:26" ht="15.75" customHeight="1" x14ac:dyDescent="0.25"/>
    <row r="30" spans="1:26" ht="15.75" customHeight="1" x14ac:dyDescent="0.25"/>
    <row r="31" spans="1:26" ht="15.75" customHeight="1" x14ac:dyDescent="0.25"/>
    <row r="32" spans="1:2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B27:E27"/>
    <mergeCell ref="G27:K27"/>
  </mergeCells>
  <conditionalFormatting sqref="D11:P11">
    <cfRule type="cellIs" dxfId="11" priority="5" operator="greaterThan">
      <formula>0</formula>
    </cfRule>
  </conditionalFormatting>
  <conditionalFormatting sqref="D11:P11">
    <cfRule type="cellIs" dxfId="10" priority="6" operator="lessThan">
      <formula>0</formula>
    </cfRule>
  </conditionalFormatting>
  <conditionalFormatting sqref="E24:N24">
    <cfRule type="cellIs" dxfId="9" priority="9" operator="greaterThan">
      <formula>0</formula>
    </cfRule>
  </conditionalFormatting>
  <conditionalFormatting sqref="E24:N24">
    <cfRule type="cellIs" dxfId="8" priority="10" operator="lessThan">
      <formula>0</formula>
    </cfRule>
  </conditionalFormatting>
  <conditionalFormatting sqref="P24">
    <cfRule type="cellIs" dxfId="7" priority="11" operator="greaterThan">
      <formula>0</formula>
    </cfRule>
  </conditionalFormatting>
  <conditionalFormatting sqref="P24">
    <cfRule type="cellIs" dxfId="6" priority="12" operator="lessThan">
      <formula>0</formula>
    </cfRule>
  </conditionalFormatting>
  <conditionalFormatting sqref="D24:N24">
    <cfRule type="cellIs" dxfId="5" priority="13" operator="greaterThan">
      <formula>0</formula>
    </cfRule>
  </conditionalFormatting>
  <conditionalFormatting sqref="D24:N24">
    <cfRule type="cellIs" dxfId="4" priority="14" operator="lessThan">
      <formula>0</formula>
    </cfRule>
  </conditionalFormatting>
  <conditionalFormatting sqref="D21">
    <cfRule type="cellIs" dxfId="3" priority="3" operator="greaterThan">
      <formula>0</formula>
    </cfRule>
  </conditionalFormatting>
  <conditionalFormatting sqref="D21">
    <cfRule type="cellIs" dxfId="2" priority="4" operator="lessThan">
      <formula>0</formula>
    </cfRule>
  </conditionalFormatting>
  <conditionalFormatting sqref="E21:N21">
    <cfRule type="cellIs" dxfId="1" priority="2" operator="lessThan">
      <formula>0</formula>
    </cfRule>
    <cfRule type="cellIs" dxfId="0" priority="1" operator="greaterThan">
      <formula>0</formula>
    </cfRule>
  </conditionalFormatting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Set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2022-04-11T09:11:40Z</dcterms:created>
  <dcterms:modified xsi:type="dcterms:W3CDTF">2024-06-23T10:54:46Z</dcterms:modified>
</cp:coreProperties>
</file>