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ata\RStudio\git\us_cpi\raw_data\bls_files\"/>
    </mc:Choice>
  </mc:AlternateContent>
  <xr:revisionPtr revIDLastSave="0" documentId="13_ncr:1_{F3918C7B-EFDD-4225-90BC-F4F8BE717253}" xr6:coauthVersionLast="45" xr6:coauthVersionMax="45" xr10:uidLastSave="{00000000-0000-0000-0000-000000000000}"/>
  <bookViews>
    <workbookView xWindow="19080" yWindow="-120" windowWidth="19440" windowHeight="15600" activeTab="1" xr2:uid="{9D1C8500-2083-4A7C-A34B-AB6857B99F07}"/>
  </bookViews>
  <sheets>
    <sheet name="Sheet1" sheetId="1" r:id="rId1"/>
    <sheet name="weight" sheetId="2" r:id="rId2"/>
    <sheet name="oer" sheetId="3" r:id="rId3"/>
    <sheet name="weight_ex" sheetId="5" r:id="rId4"/>
  </sheets>
  <definedNames>
    <definedName name="TRNR_003a437b61d341ce80c1db68c07ba2b2_0_22" hidden="1">Sheet1!$D$129</definedName>
    <definedName name="TRNR_038d2831505342feadecb96b0c0e2b03_0_22" hidden="1">Sheet1!$D$50</definedName>
    <definedName name="TRNR_03cd5478650b496dbe579426f682e593_0_22" hidden="1">Sheet1!$D$68</definedName>
    <definedName name="TRNR_04f44e889d1d4b2099919726361e5fed_0_22" hidden="1">Sheet1!$D$185</definedName>
    <definedName name="TRNR_07229de555ea4f4b840b86068ebaa130_0_22" hidden="1">Sheet1!$D$53</definedName>
    <definedName name="TRNR_0887cd78b1694c40987787b552d7512d_0_22" hidden="1">Sheet1!$D$146</definedName>
    <definedName name="TRNR_093c6f88e7994b94bddbe5a74bc3515b_0_22" hidden="1">Sheet1!$D$20</definedName>
    <definedName name="TRNR_0d394fba88aa4b87846867c061fe7e7c_0_22" hidden="1">Sheet1!$D$56</definedName>
    <definedName name="TRNR_0ef5084cd6fc456db95bf5060966dd46_0_22" hidden="1">Sheet1!$D$10</definedName>
    <definedName name="TRNR_0f9c185ab91442988850def1a82df162_0_22" hidden="1">Sheet1!$D$80</definedName>
    <definedName name="TRNR_0fb9574036ec48fd9b17b0bab679a202_0_22" hidden="1">Sheet1!$D$76</definedName>
    <definedName name="TRNR_104b18a4d9c143ddaf4e773c2c24bbb8_0_22" hidden="1">Sheet1!$D$77</definedName>
    <definedName name="TRNR_12ca6c12e8794e129b73de8853c6aa8e_0_22" hidden="1">Sheet1!$D$82</definedName>
    <definedName name="TRNR_141104085abc40ffb0980fd6170ea6f2_0_22" hidden="1">Sheet1!$D$137</definedName>
    <definedName name="TRNR_149028dcf04044109345cbc99b7fcf24_0_22" hidden="1">Sheet1!$D$7</definedName>
    <definedName name="TRNR_15bb2630521b4b44991332b8037e376d_0_22" hidden="1">Sheet1!$D$46</definedName>
    <definedName name="TRNR_1ab110f924d34715a287e9f33b81b538_0_22" hidden="1">Sheet1!$D$98</definedName>
    <definedName name="TRNR_1b7ffc5ad64d47ddb71d778f7ab676b4_0_22" hidden="1">Sheet1!$D$144</definedName>
    <definedName name="TRNR_1f1d7834102c4ec7be947685b43f5f1d_0_22" hidden="1">Sheet1!$D$165</definedName>
    <definedName name="TRNR_1f3e3384d43f40008977783e4d4c0758_0_22" hidden="1">Sheet1!$D$40</definedName>
    <definedName name="TRNR_21d38185ac6c4cfca478026fcab0c737_0_22" hidden="1">Sheet1!$D$48</definedName>
    <definedName name="TRNR_21fc1a1787ea4bb491cf54e90bc4775d_0_22" hidden="1">Sheet1!$D$106</definedName>
    <definedName name="TRNR_22eab6e68e7e4699a9dbce5a9fa44fea_0_22" hidden="1">Sheet1!$D$11</definedName>
    <definedName name="TRNR_22f54c707fd046ad9b7de907936e5ab6_0_22" hidden="1">Sheet1!$D$39</definedName>
    <definedName name="TRNR_238916db055d4f24a36c4b9ef8811fc4_0_22" hidden="1">Sheet1!$D$73</definedName>
    <definedName name="TRNR_23d016ee9f614d4397e810b47e495a63_0_22" hidden="1">Sheet1!$D$148</definedName>
    <definedName name="TRNR_243494cb0be243e999dab009bda02918_0_22" hidden="1">Sheet1!$D$131</definedName>
    <definedName name="TRNR_26ed30f2fc2544f4bc46d77ecf8468b0_0_22" hidden="1">Sheet1!$D$16</definedName>
    <definedName name="TRNR_27214f062dc846b28277786883c2912a_0_22" hidden="1">Sheet1!$D$21</definedName>
    <definedName name="TRNR_287df54781f4477f9a0c51c6e974453b_0_22" hidden="1">Sheet1!$D$62</definedName>
    <definedName name="TRNR_2a53e43a0992460da68912da725201b1_0_22" hidden="1">Sheet1!$D$155</definedName>
    <definedName name="TRNR_2e05112bb9b1457382a131c239019347_0_22" hidden="1">Sheet1!$D$134</definedName>
    <definedName name="TRNR_2e0711d19c8742559dc81f40eba9dd5a_0_22" hidden="1">Sheet1!$D$25</definedName>
    <definedName name="TRNR_30f3e2896fc44937a8c159045430ab14_0_22" hidden="1">Sheet1!$D$141</definedName>
    <definedName name="TRNR_32cffae0e37246339b8a115d97a8e1f3_0_22" hidden="1">Sheet1!$D$147</definedName>
    <definedName name="TRNR_368fd7aa8e0b4e75a33a6cedff049fe7_0_22" hidden="1">Sheet1!$D$102</definedName>
    <definedName name="TRNR_3742504b1e164fff8b965132f68d0bec_0_22" hidden="1">Sheet1!$D$26</definedName>
    <definedName name="TRNR_388375003a7440a18691484a496b5260_0_22" hidden="1">Sheet1!$D$107</definedName>
    <definedName name="TRNR_3d8a83ceeb064c0690d9d5b8743579ef_0_22" hidden="1">Sheet1!$D$135</definedName>
    <definedName name="TRNR_3da37bf99c57413b9de526c29ac87884_0_22" hidden="1">Sheet1!$D$123</definedName>
    <definedName name="TRNR_3daaaf037968476aa9c01573cad76700_0_22" hidden="1">Sheet1!$D$111</definedName>
    <definedName name="TRNR_3f9eaf357da14780a44a36adb06164a0_0_22" hidden="1">Sheet1!$D$5</definedName>
    <definedName name="TRNR_3feabfe899f741619e30ae34f4e4ebfc_0_22" hidden="1">Sheet1!$D$85</definedName>
    <definedName name="TRNR_405a6c74628045b1a3558c7401a3effe_0_22" hidden="1">Sheet1!$D$112</definedName>
    <definedName name="TRNR_406b7856cf214dfe8d9e94b723fb27ce_0_22" hidden="1">Sheet1!$D$23</definedName>
    <definedName name="TRNR_428b177103f24a1ca09e9ad1bdf3238e_0_22" hidden="1">Sheet1!$D$168</definedName>
    <definedName name="TRNR_428bb944b9724228a74da333798a4b14_0_22" hidden="1">Sheet1!$D$115</definedName>
    <definedName name="TRNR_45686b6e7d1344ada7aec77383d186db_0_22" hidden="1">Sheet1!$D$42</definedName>
    <definedName name="TRNR_45e42db404f1432b86e49220afcd865d_0_22" hidden="1">Sheet1!$D$30</definedName>
    <definedName name="TRNR_45ec54bfab334a789ffe587520ae3f1a_0_22" hidden="1">Sheet1!$D$99</definedName>
    <definedName name="TRNR_47c660f2ef604fc5b7967e522e460f9b_0_22" hidden="1">Sheet1!$D$149</definedName>
    <definedName name="TRNR_4c946ec47adf4d0f918eaf3ae2b2e559_0_22" hidden="1">Sheet1!$D$101</definedName>
    <definedName name="TRNR_4d53f30bb13c4779b37ed5f2c454c9b4_0_22" hidden="1">Sheet1!$D$18</definedName>
    <definedName name="TRNR_4fccc323ae4e4b3db9adc5f52f470f77_0_22" hidden="1">Sheet1!$D$150</definedName>
    <definedName name="TRNR_4fd639252b6f42a7b60c8a1c88b79d6b_0_22" hidden="1">Sheet1!$D$38</definedName>
    <definedName name="TRNR_50397f63d089442a91e5b6a39fdbf784_0_22" hidden="1">Sheet1!$D$57</definedName>
    <definedName name="TRNR_509b7c419a4d455fa20240c69ffaef43_0_22" hidden="1">Sheet1!$D$117</definedName>
    <definedName name="TRNR_5366d38e1c8d4fffa8dc7af1c9880b82_0_22" hidden="1">Sheet1!$D$136</definedName>
    <definedName name="TRNR_55c714cd489d40d291bc9f8a082ef201_0_22" hidden="1">Sheet1!$D$161</definedName>
    <definedName name="TRNR_5618e68759a04dc7980ce025dcf98b89_0_22" hidden="1">Sheet1!$D$63</definedName>
    <definedName name="TRNR_5700dc7e6ea44932a22339dbc516e3c4_0_22" hidden="1">Sheet1!$D$92</definedName>
    <definedName name="TRNR_581a022df92a4eefb8c8f7d37de8753f_0_22" hidden="1">Sheet1!$D$174</definedName>
    <definedName name="TRNR_5867958acd1149c08f88c47d2e35f51a_0_22" hidden="1">Sheet1!$D$127</definedName>
    <definedName name="TRNR_5976be5298324b28aa8134a409432ab1_0_22" hidden="1">Sheet1!$D$166</definedName>
    <definedName name="TRNR_5a3629e929fd4b419015897e9d1d3333_0_22" hidden="1">Sheet1!$D$125</definedName>
    <definedName name="TRNR_5be17ccfa40e4b9f9d5e65e65257da63_0_22" hidden="1">Sheet1!$D$4</definedName>
    <definedName name="TRNR_5cd89ba322a348969c5e9788887590e8_0_22" hidden="1">Sheet1!$D$104</definedName>
    <definedName name="TRNR_5fcaaaf9ea774303b59ec84445b8556f_0_22" hidden="1">Sheet1!$D$132</definedName>
    <definedName name="TRNR_61e2d4c878b840f4b588f3f362d77edc_0_22" hidden="1">Sheet1!$D$94</definedName>
    <definedName name="TRNR_63eb48f3d4474b9bbf1fc4fc135296a0_0_22" hidden="1">Sheet1!$D$36</definedName>
    <definedName name="TRNR_66017960685641b3ad08939e3aa49f10_0_22" hidden="1">Sheet1!$D$86</definedName>
    <definedName name="TRNR_69f9c3ebd2814a7b81381469cff14521_0_22" hidden="1">Sheet1!$D$55</definedName>
    <definedName name="TRNR_6a1494754c6444468c660dfa4242f4e7_0_22" hidden="1">Sheet1!$D$64</definedName>
    <definedName name="TRNR_6a2dd14c77c14085b5d2116e606b43b9_0_22" hidden="1">Sheet1!$D$24</definedName>
    <definedName name="TRNR_6be85f0b76234822ab77c907bcd750a7_0_22" hidden="1">Sheet1!$D$90</definedName>
    <definedName name="TRNR_6cc2abd9ceb04bca948ea1eaec8e2742_0_22" hidden="1">Sheet1!$D$119</definedName>
    <definedName name="TRNR_6d481105d11a4825bac1f4d943443369_0_22" hidden="1">Sheet1!$D$37</definedName>
    <definedName name="TRNR_710c5f66d34f41199eac600d51b5c81f_0_22" hidden="1">Sheet1!$D$66</definedName>
    <definedName name="TRNR_7136eafba99a47a5843ecf6a3647d3a9_0_22" hidden="1">Sheet1!$D$145</definedName>
    <definedName name="TRNR_73fc5cd637364a859943b0e4f5f02135_0_22" hidden="1">Sheet1!$D$130</definedName>
    <definedName name="TRNR_74059aecc008473bb0f89f83cd37469a_0_22" hidden="1">Sheet1!$D$14</definedName>
    <definedName name="TRNR_75491faaa3b145469fafbec6bd4b2c08_0_22" hidden="1">Sheet1!$D$160</definedName>
    <definedName name="TRNR_778c62c3f11242babd8e9120a783578d_0_22" hidden="1">Sheet1!$D$128</definedName>
    <definedName name="TRNR_78aff6eefcf94bdca058bbbad4f6bba9_0_22" hidden="1">Sheet1!$D$87</definedName>
    <definedName name="TRNR_794a8565422a482abf19ed155730702b_0_22" hidden="1">Sheet1!$D$133</definedName>
    <definedName name="TRNR_7b915ae5fa154557b4760d714705da3b_0_22" hidden="1">Sheet1!$D$91</definedName>
    <definedName name="TRNR_7d2801a9d6aa42fab6e908715de5f7a1_0_22" hidden="1">Sheet1!$D$60</definedName>
    <definedName name="TRNR_8075b2e06a8d45fb92acd0e8644670fe_0_22" hidden="1">Sheet1!$D$109</definedName>
    <definedName name="TRNR_816d7463d71a4991b7654272bb0c938d_0_22" hidden="1">Sheet1!$D$3</definedName>
    <definedName name="TRNR_8611a8e4b9be487f8073d251c0481b98_0_22" hidden="1">Sheet1!$D$29</definedName>
    <definedName name="TRNR_86ac7354870544c49e26c34fe263936b_0_22" hidden="1">Sheet1!$D$35</definedName>
    <definedName name="TRNR_881383c20a124eb7b2b9c26da2f72603_0_22" hidden="1">Sheet1!$D$169</definedName>
    <definedName name="TRNR_887e7c9477b04ba39f7db8b4960ac6ff_0_22" hidden="1">Sheet1!$D$138</definedName>
    <definedName name="TRNR_889f7169deb944f981b1d302f9a64966_0_22" hidden="1">Sheet1!$D$8</definedName>
    <definedName name="TRNR_893ba013b93a4f038c5057e7c2433184_0_22" hidden="1">Sheet1!$D$32</definedName>
    <definedName name="TRNR_8bf4e2ef9c204dbcb9d7f473207c96cd_0_22" hidden="1">Sheet1!$D$41</definedName>
    <definedName name="TRNR_8c3018ced87c4cc18a6a77a7508ad0c1_0_22" hidden="1">Sheet1!$D$97</definedName>
    <definedName name="TRNR_8d3eaa0ce5c54e5f95f315a49b7b68b6_0_22" hidden="1">Sheet1!$D$49</definedName>
    <definedName name="TRNR_902cacdcc3ec474a8e6af8464d6d438b_0_22" hidden="1">Sheet1!$D$110</definedName>
    <definedName name="TRNR_9133e8b6469d487fbf0b6ea57a514066_0_22" hidden="1">Sheet1!$D$65</definedName>
    <definedName name="TRNR_9483c455a8ea466cb49edd4c05e170e4_0_22" hidden="1">Sheet1!$D$93</definedName>
    <definedName name="TRNR_95884a39113e49c9994f7bd16698d611_0_22" hidden="1">Sheet1!$D$15</definedName>
    <definedName name="TRNR_96ee9169b0b841b7982fd98b27633528_0_22" hidden="1">Sheet1!$D$79</definedName>
    <definedName name="TRNR_9b48f3482e9c479db8960e138345f5b1_0_22" hidden="1">Sheet1!$D$70</definedName>
    <definedName name="TRNR_9cd3c8f44cb54588a9b34a99ddc9f46e_0_22" hidden="1">Sheet1!$D$75</definedName>
    <definedName name="TRNR_9df5323caa6547daa12834ccb2f13c51_0_22" hidden="1">Sheet1!$D$139</definedName>
    <definedName name="TRNR_9f2559402e664323b6b1fb488eed4d34_0_22" hidden="1">Sheet1!$D$19</definedName>
    <definedName name="TRNR_a15076bf8d824275bc2a2286f5479a79_0_22" hidden="1">Sheet1!$D$177</definedName>
    <definedName name="TRNR_a2188250fe7641b1ab1e32042d8c9ca3_0_22" hidden="1">Sheet1!$D$95</definedName>
    <definedName name="TRNR_a26e88afb7a14cadb0bec4d87dbe1c96_0_22" hidden="1">Sheet1!$D$88</definedName>
    <definedName name="TRNR_a3e8d71fc2c64d4982a6d6a5b7e34bcc_0_22" hidden="1">Sheet1!$D$33</definedName>
    <definedName name="TRNR_a59dc6f715f24c0880e01e6a5611ed5c_0_22" hidden="1">Sheet1!$D$152</definedName>
    <definedName name="TRNR_a5f306bbe2c04afd9d8b2343909c4e96_0_22" hidden="1">Sheet1!$D$58</definedName>
    <definedName name="TRNR_a7f53926e450412faa7e815f2b2af98e_0_22" hidden="1">Sheet1!$D$116</definedName>
    <definedName name="TRNR_a9bd479f25fd47a2bd5aa01bff3e95ee_0_22" hidden="1">Sheet1!$D$27</definedName>
    <definedName name="TRNR_a9bd497880904f6c91a78b28965edd34_0_22" hidden="1">Sheet1!$D$121</definedName>
    <definedName name="TRNR_aa2dfe2a0d55434c85901eaad24df4df_0_22" hidden="1">Sheet1!$D$34</definedName>
    <definedName name="TRNR_aa5112ba4ce446b4856d527b5dfce2f2_0_22" hidden="1">Sheet1!$D$140</definedName>
    <definedName name="TRNR_ab9bd701426247518a92279f3fcf552d_0_22" hidden="1">Sheet1!$D$100</definedName>
    <definedName name="TRNR_ac0974b72cd847f8af4e94f640e3334a_0_22" hidden="1">Sheet1!$D$22</definedName>
    <definedName name="TRNR_aced6408ed6a400e83664c9d71de5c52_0_22" hidden="1">Sheet1!$D$159</definedName>
    <definedName name="TRNR_adb5e77e05224bb7aea2bd4ec397493d_0_22" hidden="1">Sheet1!$D$9</definedName>
    <definedName name="TRNR_ae66064feb71490cab3bfa9459f51634_0_22" hidden="1">Sheet1!$D$126</definedName>
    <definedName name="TRNR_afe38b7a4f304fa1800fe3db893a98ba_0_22" hidden="1">Sheet1!$D$103</definedName>
    <definedName name="TRNR_b1420f326e5e49a0bd3445179b738563_0_22" hidden="1">Sheet1!$D$163</definedName>
    <definedName name="TRNR_b1ee657d5c8240de8087aa9606062649_1_22" hidden="1">Sheet1!$D$1</definedName>
    <definedName name="TRNR_b47bf5a6c76a4fea904c00065dbb9c45_0_22" hidden="1">Sheet1!$D$181</definedName>
    <definedName name="TRNR_b484a95636c94551907cebb2cff3d1c6_0_22" hidden="1">Sheet1!$D$72</definedName>
    <definedName name="TRNR_b61ec8b9320d4f24b592c5e4b24553de_0_22" hidden="1">Sheet1!$D$153</definedName>
    <definedName name="TRNR_b8a99133f16e46d783727bfe5a114598_0_22" hidden="1">Sheet1!$D$105</definedName>
    <definedName name="TRNR_b8e03fc6312d4f96b0513d2ebca9626d_0_22" hidden="1">Sheet1!$D$96</definedName>
    <definedName name="TRNR_bc2ee450c97242269bd01585091b78db_0_22" hidden="1">Sheet1!$D$45</definedName>
    <definedName name="TRNR_bc9c9353a5354698b7687fdc8a6b1f41_0_22" hidden="1">Sheet1!$D$156</definedName>
    <definedName name="TRNR_bcfbaa9f817541b783e397533c552f2f_0_22" hidden="1">Sheet1!$D$83</definedName>
    <definedName name="TRNR_c00689211709468180e26d9d01b3babf_0_22" hidden="1">Sheet1!$D$192</definedName>
    <definedName name="TRNR_c2423e2710f848bc93faa20bfc1ffd85_0_22" hidden="1">Sheet1!$D$52</definedName>
    <definedName name="TRNR_c2bf1b450ebf48e685cc7951e0ca2504_0_22" hidden="1">Sheet1!$D$43</definedName>
    <definedName name="TRNR_c4a43c18845f4439a5657905f8d57cf5_0_22" hidden="1">Sheet1!$D$78</definedName>
    <definedName name="TRNR_c50f710212a349b6baa12cd4cf336fdb_0_22" hidden="1">Sheet1!$D$154</definedName>
    <definedName name="TRNR_c7d70c3360f445c4a93a4341eee5db8a_0_22" hidden="1">Sheet1!$D$89</definedName>
    <definedName name="TRNR_cce1244cf0d74741858c3aa3e21f1bcd_0_22" hidden="1">Sheet1!$D$164</definedName>
    <definedName name="TRNR_d12146357ebd48f29d7d1368e8b5feaf_0_22" hidden="1">Sheet1!$D$54</definedName>
    <definedName name="TRNR_d5838588370d4cbda1803aed8acb9295_0_22" hidden="1">Sheet1!$D$113</definedName>
    <definedName name="TRNR_d62b4eeedd214f138405c43509bfcaf1_0_22" hidden="1">Sheet1!$D$143</definedName>
    <definedName name="TRNR_d8758566fa144509abf04bbfef07cd7d_0_22" hidden="1">Sheet1!$D$44</definedName>
    <definedName name="TRNR_d8fedb1d6043471697575b7f919a8563_0_22" hidden="1">Sheet1!$D$157</definedName>
    <definedName name="TRNR_da3fff57b54b454098bb18f8ebdb7b79_0_22" hidden="1">Sheet1!$D$118</definedName>
    <definedName name="TRNR_da9a832f6c8b474a861f32b3b3561259_0_22" hidden="1">Sheet1!$D$120</definedName>
    <definedName name="TRNR_dbb220f1a3d74b48b0a780d0b5253f09_0_22" hidden="1">Sheet1!$D$74</definedName>
    <definedName name="TRNR_dc758c1a7c5347fbb62eaa981a812c33_0_22" hidden="1">Sheet1!$D$28</definedName>
    <definedName name="TRNR_dcd80c7f780a49a28b3786152cea23e3_0_22" hidden="1">Sheet1!$D$124</definedName>
    <definedName name="TRNR_de11e3fbb9e34b34ab0bf59745b4be9b_0_22" hidden="1">Sheet1!$D$167</definedName>
    <definedName name="TRNR_de3015462d8a4e0288940a28c3e41d33_0_22" hidden="1">Sheet1!$D$51</definedName>
    <definedName name="TRNR_e068a01fcaeb4bcd83d2ce50e43adca8_0_22" hidden="1">Sheet1!$D$17</definedName>
    <definedName name="TRNR_e2c841b7c54044f2a157a4e7c7d1fdb9_0_22" hidden="1">Sheet1!$D$69</definedName>
    <definedName name="TRNR_e53a966ad3bd483eb5957f5a1342fb04_0_22" hidden="1">Sheet1!$D$122</definedName>
    <definedName name="TRNR_e8f9d9cbf3a24309bb3777138bc3d132_0_22" hidden="1">Sheet1!$D$12</definedName>
    <definedName name="TRNR_ec85217ba25c4f58a1c6e8f527269d89_0_22" hidden="1">Sheet1!$D$162</definedName>
    <definedName name="TRNR_edadc7e7e5514248958341d1c3630c53_0_22" hidden="1">Sheet1!$D$59</definedName>
    <definedName name="TRNR_ef27cc1411004fa68b110e9e85aac92e_0_22" hidden="1">Sheet1!$D$71</definedName>
    <definedName name="TRNR_f06f3591f013450395b0689af281a93e_0_22" hidden="1">Sheet1!$D$142</definedName>
    <definedName name="TRNR_f11b3acc3e014c7b9dea9d1f0c57ec95_0_22" hidden="1">Sheet1!$D$13</definedName>
    <definedName name="TRNR_f264729cca4d4cbbab1d69a9579b046d_0_22" hidden="1">Sheet1!$D$158</definedName>
    <definedName name="TRNR_f362e6fbe5a04b5c8cd3c6f3052e9e32_0_22" hidden="1">Sheet1!$D$47</definedName>
    <definedName name="TRNR_f7283a8dfbb74bfca4c631820cd157b8_0_22" hidden="1">Sheet1!$D$151</definedName>
    <definedName name="TRNR_f863b52adeb94ae9bd36067bd44232a9_0_22" hidden="1">Sheet1!$D$61</definedName>
    <definedName name="TRNR_f8833f8436e3470bb27b1ad6ecbc0390_0_22" hidden="1">Sheet1!$D$84</definedName>
    <definedName name="TRNR_fa3ffeb21a2e40e2aa321a4d9f28e802_0_22" hidden="1">Sheet1!$D$114</definedName>
    <definedName name="TRNR_fa5933797e5846e1a7bc8a4cf10fb6a8_0_22" hidden="1">Sheet1!$D$6</definedName>
    <definedName name="TRNR_faccdd207fb847328206e7d29f4e2b9e_0_22" hidden="1">Sheet1!$D$67</definedName>
    <definedName name="TRNR_fd7afb65c1f6416c9738f1d4338d3120_0_22" hidden="1">Sheet1!$D$81</definedName>
    <definedName name="TRNR_fe2d61e0153c44d097f4dc36b963e297_0_22" hidden="1">Sheet1!$D$31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32" i="1" l="1"/>
  <c r="Z231" i="1"/>
  <c r="Z230" i="1"/>
  <c r="Z229" i="1"/>
  <c r="Z227" i="1"/>
  <c r="Z226" i="1"/>
  <c r="Z225" i="1"/>
  <c r="Y232" i="1"/>
  <c r="Y231" i="1"/>
  <c r="Y230" i="1"/>
  <c r="Y229" i="1"/>
  <c r="Y227" i="1"/>
  <c r="Y226" i="1"/>
  <c r="Y225" i="1"/>
  <c r="Z224" i="1"/>
  <c r="Y224" i="1"/>
  <c r="Z176" i="1"/>
  <c r="Y176" i="1"/>
  <c r="X176" i="1"/>
  <c r="Z175" i="1"/>
  <c r="Y175" i="1"/>
  <c r="X175" i="1"/>
  <c r="Z172" i="1"/>
  <c r="Y172" i="1"/>
  <c r="X172" i="1"/>
  <c r="X166" i="5"/>
  <c r="X165" i="5"/>
  <c r="X164" i="5"/>
  <c r="X163" i="5"/>
  <c r="X162" i="5"/>
  <c r="X161" i="5"/>
  <c r="X160" i="5"/>
  <c r="X159" i="5"/>
  <c r="X158" i="5"/>
  <c r="X157" i="5"/>
  <c r="X156" i="5"/>
  <c r="X155" i="5"/>
  <c r="X154" i="5"/>
  <c r="X153" i="5"/>
  <c r="X152" i="5"/>
  <c r="X151" i="5"/>
  <c r="X150" i="5"/>
  <c r="X149" i="5"/>
  <c r="X148" i="5"/>
  <c r="X147" i="5"/>
  <c r="X146" i="5"/>
  <c r="X145" i="5"/>
  <c r="X144" i="5"/>
  <c r="X143" i="5"/>
  <c r="X142" i="5"/>
  <c r="X141" i="5"/>
  <c r="X140" i="5"/>
  <c r="X139" i="5"/>
  <c r="X138" i="5"/>
  <c r="X137" i="5"/>
  <c r="X136" i="5"/>
  <c r="X135" i="5"/>
  <c r="X134" i="5"/>
  <c r="X133" i="5"/>
  <c r="X132" i="5"/>
  <c r="X131" i="5"/>
  <c r="X130" i="5"/>
  <c r="X129" i="5"/>
  <c r="X128" i="5"/>
  <c r="X127" i="5"/>
  <c r="X126" i="5"/>
  <c r="X125" i="5"/>
  <c r="X124" i="5"/>
  <c r="X123" i="5"/>
  <c r="X122" i="5"/>
  <c r="X121" i="5"/>
  <c r="X120" i="5"/>
  <c r="X119" i="5"/>
  <c r="X118" i="5"/>
  <c r="X117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W166" i="5"/>
  <c r="W165" i="5"/>
  <c r="W164" i="5"/>
  <c r="W163" i="5"/>
  <c r="W162" i="5"/>
  <c r="W161" i="5"/>
  <c r="W160" i="5"/>
  <c r="W159" i="5"/>
  <c r="W158" i="5"/>
  <c r="W157" i="5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X1" i="5"/>
  <c r="W1" i="5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X1" i="2"/>
  <c r="W1" i="2"/>
  <c r="D192" i="1"/>
  <c r="D185" i="1"/>
  <c r="D181" i="1"/>
  <c r="D177" i="1"/>
  <c r="D174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" i="1"/>
  <c r="X232" i="1" l="1"/>
  <c r="X231" i="1"/>
  <c r="X230" i="1"/>
  <c r="X229" i="1"/>
  <c r="X227" i="1"/>
  <c r="X226" i="1"/>
  <c r="X225" i="1"/>
  <c r="X224" i="1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1" i="2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V1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A166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A165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A164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A163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A162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A161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A160" i="5"/>
  <c r="U159" i="5"/>
  <c r="T159" i="5"/>
  <c r="S159" i="5"/>
  <c r="R159" i="5"/>
  <c r="Q159" i="5"/>
  <c r="P159" i="5"/>
  <c r="O159" i="5"/>
  <c r="N159" i="5"/>
  <c r="A159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A158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A157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A156" i="5"/>
  <c r="U155" i="5"/>
  <c r="T155" i="5"/>
  <c r="S155" i="5"/>
  <c r="R155" i="5"/>
  <c r="Q155" i="5"/>
  <c r="P155" i="5"/>
  <c r="O155" i="5"/>
  <c r="N155" i="5"/>
  <c r="M155" i="5"/>
  <c r="A155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A154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A153" i="5"/>
  <c r="U152" i="5"/>
  <c r="T152" i="5"/>
  <c r="S152" i="5"/>
  <c r="R152" i="5"/>
  <c r="Q152" i="5"/>
  <c r="P152" i="5"/>
  <c r="O152" i="5"/>
  <c r="N152" i="5"/>
  <c r="M152" i="5"/>
  <c r="A152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A151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A150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A149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A148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A147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A146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A145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A144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A143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A142" i="5"/>
  <c r="U141" i="5"/>
  <c r="T141" i="5"/>
  <c r="S141" i="5"/>
  <c r="R141" i="5"/>
  <c r="Q141" i="5"/>
  <c r="P141" i="5"/>
  <c r="O141" i="5"/>
  <c r="N141" i="5"/>
  <c r="M141" i="5"/>
  <c r="L141" i="5"/>
  <c r="A141" i="5"/>
  <c r="U140" i="5"/>
  <c r="T140" i="5"/>
  <c r="S140" i="5"/>
  <c r="R140" i="5"/>
  <c r="Q140" i="5"/>
  <c r="P140" i="5"/>
  <c r="O140" i="5"/>
  <c r="N140" i="5"/>
  <c r="M140" i="5"/>
  <c r="L140" i="5"/>
  <c r="A140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A139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A138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A137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A136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A135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A134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A133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A132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A131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A130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A129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A128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A127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A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A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A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A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A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A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A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A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A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A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A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A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A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A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A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A111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A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A109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A108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A107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A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A105" i="5"/>
  <c r="U104" i="5"/>
  <c r="T104" i="5"/>
  <c r="S104" i="5"/>
  <c r="R104" i="5"/>
  <c r="Q104" i="5"/>
  <c r="P104" i="5"/>
  <c r="O104" i="5"/>
  <c r="N104" i="5"/>
  <c r="A104" i="5"/>
  <c r="U103" i="5"/>
  <c r="T103" i="5"/>
  <c r="S103" i="5"/>
  <c r="R103" i="5"/>
  <c r="Q103" i="5"/>
  <c r="P103" i="5"/>
  <c r="O103" i="5"/>
  <c r="N103" i="5"/>
  <c r="A103" i="5"/>
  <c r="U102" i="5"/>
  <c r="T102" i="5"/>
  <c r="S102" i="5"/>
  <c r="R102" i="5"/>
  <c r="Q102" i="5"/>
  <c r="P102" i="5"/>
  <c r="O102" i="5"/>
  <c r="N102" i="5"/>
  <c r="A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A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A100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A99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A98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A97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A96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A95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A94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A93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A92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A91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A90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A89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A88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A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A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A85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A84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A83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A82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A81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A80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A79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A78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A77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A76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A75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A74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A73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A72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A71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A70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A69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A68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A67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A66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A65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A64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63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A62" i="5"/>
  <c r="U61" i="5"/>
  <c r="T61" i="5"/>
  <c r="S61" i="5"/>
  <c r="R61" i="5"/>
  <c r="Q61" i="5"/>
  <c r="P61" i="5"/>
  <c r="O61" i="5"/>
  <c r="N61" i="5"/>
  <c r="M61" i="5"/>
  <c r="L61" i="5"/>
  <c r="K61" i="5"/>
  <c r="A61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A60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A59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A58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A57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56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A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A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A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A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A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A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A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43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42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A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A1" i="5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A162" i="2"/>
  <c r="U161" i="2"/>
  <c r="T161" i="2"/>
  <c r="S161" i="2"/>
  <c r="R161" i="2"/>
  <c r="Q161" i="2"/>
  <c r="P161" i="2"/>
  <c r="O161" i="2"/>
  <c r="N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A158" i="2"/>
  <c r="U157" i="2"/>
  <c r="T157" i="2"/>
  <c r="S157" i="2"/>
  <c r="R157" i="2"/>
  <c r="Q157" i="2"/>
  <c r="P157" i="2"/>
  <c r="O157" i="2"/>
  <c r="N157" i="2"/>
  <c r="M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155" i="2"/>
  <c r="U154" i="2"/>
  <c r="T154" i="2"/>
  <c r="S154" i="2"/>
  <c r="R154" i="2"/>
  <c r="Q154" i="2"/>
  <c r="P154" i="2"/>
  <c r="O154" i="2"/>
  <c r="N154" i="2"/>
  <c r="M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A144" i="2"/>
  <c r="U143" i="2"/>
  <c r="T143" i="2"/>
  <c r="S143" i="2"/>
  <c r="R143" i="2"/>
  <c r="Q143" i="2"/>
  <c r="P143" i="2"/>
  <c r="O143" i="2"/>
  <c r="N143" i="2"/>
  <c r="M143" i="2"/>
  <c r="L143" i="2"/>
  <c r="A143" i="2"/>
  <c r="U142" i="2"/>
  <c r="T142" i="2"/>
  <c r="S142" i="2"/>
  <c r="R142" i="2"/>
  <c r="Q142" i="2"/>
  <c r="P142" i="2"/>
  <c r="O142" i="2"/>
  <c r="N142" i="2"/>
  <c r="M142" i="2"/>
  <c r="L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133" i="2"/>
  <c r="U132" i="2"/>
  <c r="T132" i="2"/>
  <c r="S132" i="2"/>
  <c r="R132" i="2"/>
  <c r="Q132" i="2"/>
  <c r="P132" i="2"/>
  <c r="O132" i="2"/>
  <c r="N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A105" i="2"/>
  <c r="U104" i="2"/>
  <c r="T104" i="2"/>
  <c r="S104" i="2"/>
  <c r="R104" i="2"/>
  <c r="Q104" i="2"/>
  <c r="P104" i="2"/>
  <c r="O104" i="2"/>
  <c r="N104" i="2"/>
  <c r="A104" i="2"/>
  <c r="U103" i="2"/>
  <c r="T103" i="2"/>
  <c r="S103" i="2"/>
  <c r="R103" i="2"/>
  <c r="Q103" i="2"/>
  <c r="P103" i="2"/>
  <c r="O103" i="2"/>
  <c r="N103" i="2"/>
  <c r="A103" i="2"/>
  <c r="U102" i="2"/>
  <c r="T102" i="2"/>
  <c r="S102" i="2"/>
  <c r="R102" i="2"/>
  <c r="Q102" i="2"/>
  <c r="P102" i="2"/>
  <c r="O102" i="2"/>
  <c r="N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62" i="2"/>
  <c r="U61" i="2"/>
  <c r="T61" i="2"/>
  <c r="S61" i="2"/>
  <c r="R61" i="2"/>
  <c r="Q61" i="2"/>
  <c r="P61" i="2"/>
  <c r="O61" i="2"/>
  <c r="N61" i="2"/>
  <c r="M61" i="2"/>
  <c r="L61" i="2"/>
  <c r="K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A1" i="2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 s="1"/>
  <c r="E232" i="1" s="1"/>
  <c r="D232" i="1" s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 s="1"/>
  <c r="F231" i="1" s="1"/>
  <c r="E231" i="1" s="1"/>
  <c r="D231" i="1" s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 s="1"/>
  <c r="E230" i="1" s="1"/>
  <c r="D230" i="1" s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 s="1"/>
  <c r="E229" i="1" s="1"/>
  <c r="D229" i="1" s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 s="1"/>
  <c r="E227" i="1" s="1"/>
  <c r="D227" i="1" s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 s="1"/>
  <c r="F226" i="1" s="1"/>
  <c r="E226" i="1" s="1"/>
  <c r="D226" i="1" s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 s="1"/>
  <c r="E225" i="1" s="1"/>
  <c r="D225" i="1" s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 s="1"/>
  <c r="E224" i="1" s="1"/>
  <c r="D224" i="1" s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 s="1"/>
  <c r="W201" i="1"/>
  <c r="V201" i="1"/>
  <c r="U201" i="1"/>
  <c r="T201" i="1"/>
  <c r="S201" i="1"/>
  <c r="R201" i="1"/>
  <c r="Q201" i="1"/>
  <c r="P201" i="1"/>
  <c r="O201" i="1"/>
  <c r="W200" i="1"/>
  <c r="V200" i="1"/>
  <c r="U200" i="1"/>
  <c r="T200" i="1"/>
  <c r="S200" i="1"/>
  <c r="R200" i="1"/>
  <c r="Q200" i="1"/>
  <c r="P200" i="1"/>
  <c r="O200" i="1"/>
  <c r="N200" i="1" s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 s="1"/>
  <c r="W193" i="1"/>
  <c r="W197" i="1" s="1"/>
  <c r="V193" i="1"/>
  <c r="V197" i="1" s="1"/>
  <c r="U193" i="1"/>
  <c r="U197" i="1" s="1"/>
  <c r="T193" i="1"/>
  <c r="T197" i="1" s="1"/>
  <c r="S193" i="1"/>
  <c r="S197" i="1" s="1"/>
  <c r="R193" i="1"/>
  <c r="R197" i="1" s="1"/>
  <c r="Q193" i="1"/>
  <c r="Q197" i="1" s="1"/>
  <c r="P193" i="1"/>
  <c r="P197" i="1" s="1"/>
  <c r="O193" i="1"/>
  <c r="O197" i="1" s="1"/>
  <c r="N193" i="1"/>
  <c r="N197" i="1" s="1"/>
  <c r="M193" i="1"/>
  <c r="M197" i="1" s="1"/>
  <c r="L193" i="1"/>
  <c r="L197" i="1" s="1"/>
  <c r="K193" i="1"/>
  <c r="K197" i="1" s="1"/>
  <c r="J193" i="1"/>
  <c r="J197" i="1" s="1"/>
  <c r="I193" i="1"/>
  <c r="I197" i="1" s="1"/>
  <c r="H193" i="1"/>
  <c r="H197" i="1" s="1"/>
  <c r="G193" i="1"/>
  <c r="G197" i="1" s="1"/>
  <c r="F193" i="1"/>
  <c r="F197" i="1" s="1"/>
  <c r="E193" i="1"/>
  <c r="E197" i="1" s="1"/>
  <c r="E190" i="1"/>
  <c r="D190" i="1" s="1"/>
  <c r="J189" i="1"/>
  <c r="I189" i="1" s="1"/>
  <c r="L187" i="1"/>
  <c r="J61" i="5" s="1"/>
  <c r="K187" i="1"/>
  <c r="I61" i="2" s="1"/>
  <c r="J187" i="1"/>
  <c r="I187" i="1"/>
  <c r="G61" i="5" s="1"/>
  <c r="H187" i="1"/>
  <c r="F61" i="5" s="1"/>
  <c r="G187" i="1"/>
  <c r="F187" i="1"/>
  <c r="E187" i="1"/>
  <c r="C61" i="5" s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 s="1"/>
  <c r="H182" i="1" s="1"/>
  <c r="H184" i="1" s="1"/>
  <c r="W180" i="1"/>
  <c r="V180" i="1"/>
  <c r="U180" i="1"/>
  <c r="T180" i="1"/>
  <c r="S180" i="1"/>
  <c r="R180" i="1"/>
  <c r="Q180" i="1"/>
  <c r="P180" i="1"/>
  <c r="W179" i="1"/>
  <c r="V179" i="1"/>
  <c r="U179" i="1"/>
  <c r="T179" i="1"/>
  <c r="S179" i="1"/>
  <c r="R179" i="1"/>
  <c r="Q179" i="1"/>
  <c r="P179" i="1"/>
  <c r="W178" i="1"/>
  <c r="V178" i="1"/>
  <c r="U178" i="1"/>
  <c r="T178" i="1"/>
  <c r="S178" i="1"/>
  <c r="R178" i="1"/>
  <c r="Q178" i="1"/>
  <c r="P178" i="1"/>
  <c r="W175" i="1"/>
  <c r="W176" i="1" s="1"/>
  <c r="V175" i="1"/>
  <c r="V176" i="1" s="1"/>
  <c r="U175" i="1"/>
  <c r="U176" i="1" s="1"/>
  <c r="T175" i="1"/>
  <c r="T176" i="1" s="1"/>
  <c r="S175" i="1"/>
  <c r="S176" i="1" s="1"/>
  <c r="R175" i="1"/>
  <c r="R176" i="1" s="1"/>
  <c r="Q175" i="1"/>
  <c r="Q176" i="1" s="1"/>
  <c r="P175" i="1"/>
  <c r="P176" i="1" s="1"/>
  <c r="O175" i="1"/>
  <c r="M132" i="2" s="1"/>
  <c r="N175" i="1"/>
  <c r="L132" i="2" s="1"/>
  <c r="M175" i="1"/>
  <c r="K132" i="2" s="1"/>
  <c r="L175" i="1"/>
  <c r="J132" i="2" s="1"/>
  <c r="K175" i="1"/>
  <c r="I132" i="2" s="1"/>
  <c r="J175" i="1"/>
  <c r="H132" i="2" s="1"/>
  <c r="I175" i="1"/>
  <c r="G132" i="2" s="1"/>
  <c r="H175" i="1"/>
  <c r="F132" i="2" s="1"/>
  <c r="G175" i="1"/>
  <c r="E132" i="2" s="1"/>
  <c r="F175" i="1"/>
  <c r="D132" i="2" s="1"/>
  <c r="E175" i="1"/>
  <c r="C132" i="2" s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H178" i="1" l="1"/>
  <c r="E179" i="1"/>
  <c r="C103" i="2" s="1"/>
  <c r="J180" i="1"/>
  <c r="H104" i="2" s="1"/>
  <c r="F61" i="2"/>
  <c r="B114" i="5"/>
  <c r="B114" i="2"/>
  <c r="B132" i="5"/>
  <c r="B134" i="2"/>
  <c r="B3" i="5"/>
  <c r="B3" i="2"/>
  <c r="B27" i="5"/>
  <c r="B27" i="2"/>
  <c r="B85" i="5"/>
  <c r="B85" i="2"/>
  <c r="B1" i="5"/>
  <c r="B1" i="2"/>
  <c r="B122" i="5"/>
  <c r="B122" i="2"/>
  <c r="B136" i="5"/>
  <c r="B138" i="2"/>
  <c r="B150" i="2"/>
  <c r="B148" i="5"/>
  <c r="B166" i="2"/>
  <c r="B164" i="5"/>
  <c r="B15" i="5"/>
  <c r="B15" i="2"/>
  <c r="B31" i="5"/>
  <c r="B31" i="2"/>
  <c r="B43" i="5"/>
  <c r="B43" i="2"/>
  <c r="B55" i="5"/>
  <c r="B55" i="2"/>
  <c r="B67" i="5"/>
  <c r="B67" i="2"/>
  <c r="B79" i="5"/>
  <c r="B79" i="2"/>
  <c r="B111" i="5"/>
  <c r="B111" i="2"/>
  <c r="B119" i="5"/>
  <c r="B119" i="2"/>
  <c r="B127" i="5"/>
  <c r="B127" i="2"/>
  <c r="B133" i="5"/>
  <c r="B135" i="2"/>
  <c r="B16" i="2"/>
  <c r="B16" i="5"/>
  <c r="B24" i="2"/>
  <c r="B24" i="5"/>
  <c r="B32" i="5"/>
  <c r="B32" i="2"/>
  <c r="B40" i="2"/>
  <c r="B40" i="5"/>
  <c r="B48" i="5"/>
  <c r="B48" i="2"/>
  <c r="B56" i="2"/>
  <c r="B56" i="5"/>
  <c r="B64" i="2"/>
  <c r="B64" i="5"/>
  <c r="B94" i="5"/>
  <c r="B94" i="2"/>
  <c r="B110" i="5"/>
  <c r="B110" i="2"/>
  <c r="B126" i="5"/>
  <c r="B126" i="2"/>
  <c r="B158" i="2"/>
  <c r="B156" i="5"/>
  <c r="B7" i="5"/>
  <c r="B7" i="2"/>
  <c r="B19" i="5"/>
  <c r="B19" i="2"/>
  <c r="B35" i="5"/>
  <c r="B35" i="2"/>
  <c r="B47" i="5"/>
  <c r="B47" i="2"/>
  <c r="B63" i="5"/>
  <c r="B63" i="2"/>
  <c r="B75" i="5"/>
  <c r="B75" i="2"/>
  <c r="B101" i="5"/>
  <c r="B101" i="2"/>
  <c r="B145" i="5"/>
  <c r="B147" i="2"/>
  <c r="B112" i="2"/>
  <c r="B112" i="5"/>
  <c r="B124" i="5"/>
  <c r="B124" i="2"/>
  <c r="B128" i="2"/>
  <c r="B128" i="5"/>
  <c r="B142" i="5"/>
  <c r="B144" i="2"/>
  <c r="B150" i="5"/>
  <c r="B152" i="2"/>
  <c r="B162" i="5"/>
  <c r="B164" i="2"/>
  <c r="B5" i="2"/>
  <c r="B5" i="5"/>
  <c r="B13" i="2"/>
  <c r="B13" i="5"/>
  <c r="B21" i="5"/>
  <c r="B21" i="2"/>
  <c r="B29" i="5"/>
  <c r="B29" i="2"/>
  <c r="B37" i="5"/>
  <c r="B37" i="2"/>
  <c r="B45" i="5"/>
  <c r="B45" i="2"/>
  <c r="B53" i="5"/>
  <c r="B53" i="2"/>
  <c r="B73" i="5"/>
  <c r="B73" i="2"/>
  <c r="B105" i="5"/>
  <c r="B105" i="2"/>
  <c r="B118" i="5"/>
  <c r="B118" i="2"/>
  <c r="B129" i="5"/>
  <c r="B130" i="2"/>
  <c r="B146" i="2"/>
  <c r="B144" i="5"/>
  <c r="B11" i="5"/>
  <c r="B11" i="2"/>
  <c r="B23" i="5"/>
  <c r="B23" i="2"/>
  <c r="B39" i="5"/>
  <c r="B39" i="2"/>
  <c r="B51" i="5"/>
  <c r="B51" i="2"/>
  <c r="B59" i="5"/>
  <c r="B59" i="2"/>
  <c r="B71" i="5"/>
  <c r="B71" i="2"/>
  <c r="B93" i="5"/>
  <c r="B93" i="2"/>
  <c r="B115" i="5"/>
  <c r="B115" i="2"/>
  <c r="B123" i="5"/>
  <c r="B123" i="2"/>
  <c r="B130" i="5"/>
  <c r="B131" i="2"/>
  <c r="B137" i="5"/>
  <c r="B139" i="2"/>
  <c r="B151" i="2"/>
  <c r="B149" i="5"/>
  <c r="B155" i="2"/>
  <c r="B153" i="5"/>
  <c r="B159" i="2"/>
  <c r="B157" i="5"/>
  <c r="B163" i="2"/>
  <c r="B161" i="5"/>
  <c r="B167" i="2"/>
  <c r="B165" i="5"/>
  <c r="B4" i="5"/>
  <c r="B4" i="2"/>
  <c r="B8" i="2"/>
  <c r="B8" i="5"/>
  <c r="B12" i="5"/>
  <c r="B12" i="2"/>
  <c r="B20" i="5"/>
  <c r="B20" i="2"/>
  <c r="B28" i="2"/>
  <c r="B28" i="5"/>
  <c r="B36" i="2"/>
  <c r="B36" i="5"/>
  <c r="B44" i="2"/>
  <c r="B44" i="5"/>
  <c r="B52" i="2"/>
  <c r="B52" i="5"/>
  <c r="B60" i="2"/>
  <c r="B60" i="5"/>
  <c r="B68" i="2"/>
  <c r="B68" i="5"/>
  <c r="B72" i="5"/>
  <c r="B72" i="2"/>
  <c r="B76" i="2"/>
  <c r="B76" i="5"/>
  <c r="B80" i="2"/>
  <c r="B80" i="5"/>
  <c r="B86" i="5"/>
  <c r="B86" i="2"/>
  <c r="B108" i="5"/>
  <c r="B108" i="2"/>
  <c r="B116" i="2"/>
  <c r="B116" i="5"/>
  <c r="B138" i="5"/>
  <c r="B140" i="2"/>
  <c r="B146" i="5"/>
  <c r="B148" i="2"/>
  <c r="B154" i="5"/>
  <c r="B156" i="2"/>
  <c r="B166" i="5"/>
  <c r="B168" i="2"/>
  <c r="B9" i="5"/>
  <c r="B9" i="2"/>
  <c r="B17" i="5"/>
  <c r="B17" i="2"/>
  <c r="B25" i="5"/>
  <c r="B25" i="2"/>
  <c r="B33" i="5"/>
  <c r="B33" i="2"/>
  <c r="B41" i="5"/>
  <c r="B41" i="2"/>
  <c r="B49" i="5"/>
  <c r="B49" i="2"/>
  <c r="B57" i="5"/>
  <c r="B57" i="2"/>
  <c r="B65" i="5"/>
  <c r="B65" i="2"/>
  <c r="B69" i="5"/>
  <c r="B69" i="2"/>
  <c r="B77" i="5"/>
  <c r="B77" i="2"/>
  <c r="B81" i="5"/>
  <c r="B81" i="2"/>
  <c r="B89" i="5"/>
  <c r="B89" i="2"/>
  <c r="B97" i="5"/>
  <c r="B97" i="2"/>
  <c r="B109" i="5"/>
  <c r="B109" i="2"/>
  <c r="B113" i="5"/>
  <c r="B113" i="2"/>
  <c r="B117" i="5"/>
  <c r="B117" i="2"/>
  <c r="B121" i="5"/>
  <c r="B121" i="2"/>
  <c r="B125" i="5"/>
  <c r="B125" i="2"/>
  <c r="B129" i="2"/>
  <c r="B131" i="5"/>
  <c r="B133" i="2"/>
  <c r="B135" i="5"/>
  <c r="B137" i="2"/>
  <c r="B139" i="5"/>
  <c r="B141" i="2"/>
  <c r="B143" i="5"/>
  <c r="B145" i="2"/>
  <c r="B147" i="5"/>
  <c r="B149" i="2"/>
  <c r="B163" i="5"/>
  <c r="B165" i="2"/>
  <c r="B6" i="5"/>
  <c r="B6" i="2"/>
  <c r="B10" i="5"/>
  <c r="B10" i="2"/>
  <c r="B14" i="5"/>
  <c r="B14" i="2"/>
  <c r="B18" i="5"/>
  <c r="B18" i="2"/>
  <c r="B22" i="5"/>
  <c r="B22" i="2"/>
  <c r="B26" i="5"/>
  <c r="B26" i="2"/>
  <c r="B30" i="5"/>
  <c r="B30" i="2"/>
  <c r="B34" i="5"/>
  <c r="B34" i="2"/>
  <c r="B38" i="5"/>
  <c r="B38" i="2"/>
  <c r="B42" i="5"/>
  <c r="B42" i="2"/>
  <c r="B46" i="5"/>
  <c r="B46" i="2"/>
  <c r="B50" i="5"/>
  <c r="B50" i="2"/>
  <c r="B54" i="5"/>
  <c r="B54" i="2"/>
  <c r="B58" i="5"/>
  <c r="B58" i="2"/>
  <c r="B62" i="5"/>
  <c r="B62" i="2"/>
  <c r="B66" i="5"/>
  <c r="B66" i="2"/>
  <c r="B70" i="5"/>
  <c r="B70" i="2"/>
  <c r="B74" i="5"/>
  <c r="B74" i="2"/>
  <c r="B78" i="5"/>
  <c r="B78" i="2"/>
  <c r="B82" i="5"/>
  <c r="B82" i="2"/>
  <c r="B90" i="5"/>
  <c r="B90" i="2"/>
  <c r="B98" i="5"/>
  <c r="B98" i="2"/>
  <c r="B106" i="5"/>
  <c r="B106" i="2"/>
  <c r="B83" i="5"/>
  <c r="B83" i="2"/>
  <c r="B87" i="5"/>
  <c r="B87" i="2"/>
  <c r="B91" i="5"/>
  <c r="B91" i="2"/>
  <c r="B95" i="5"/>
  <c r="B95" i="2"/>
  <c r="B99" i="5"/>
  <c r="B99" i="2"/>
  <c r="B107" i="5"/>
  <c r="B107" i="2"/>
  <c r="B84" i="2"/>
  <c r="B84" i="5"/>
  <c r="B88" i="5"/>
  <c r="B88" i="2"/>
  <c r="B92" i="2"/>
  <c r="B92" i="5"/>
  <c r="B96" i="2"/>
  <c r="B96" i="5"/>
  <c r="B100" i="2"/>
  <c r="B100" i="5"/>
  <c r="C103" i="5"/>
  <c r="H189" i="1"/>
  <c r="G120" i="5"/>
  <c r="C61" i="2"/>
  <c r="K161" i="2"/>
  <c r="K159" i="5"/>
  <c r="D61" i="5"/>
  <c r="D61" i="2"/>
  <c r="F199" i="1"/>
  <c r="E151" i="5"/>
  <c r="E153" i="2"/>
  <c r="H61" i="5"/>
  <c r="H61" i="2"/>
  <c r="M200" i="1"/>
  <c r="L152" i="5"/>
  <c r="N201" i="1"/>
  <c r="I61" i="5"/>
  <c r="F102" i="5"/>
  <c r="F102" i="2"/>
  <c r="H183" i="1"/>
  <c r="F158" i="5"/>
  <c r="F160" i="2"/>
  <c r="J159" i="5"/>
  <c r="J161" i="2"/>
  <c r="B134" i="5"/>
  <c r="B136" i="2"/>
  <c r="H161" i="2"/>
  <c r="H159" i="5"/>
  <c r="L161" i="2"/>
  <c r="L159" i="5"/>
  <c r="E61" i="5"/>
  <c r="E61" i="2"/>
  <c r="G61" i="2"/>
  <c r="I159" i="5"/>
  <c r="I161" i="2"/>
  <c r="M159" i="5"/>
  <c r="M161" i="2"/>
  <c r="H203" i="1"/>
  <c r="G162" i="2"/>
  <c r="G160" i="5"/>
  <c r="J61" i="2"/>
  <c r="G120" i="2"/>
  <c r="L154" i="2"/>
  <c r="S195" i="1"/>
  <c r="W194" i="1"/>
  <c r="I179" i="1"/>
  <c r="N180" i="1"/>
  <c r="D193" i="1"/>
  <c r="D197" i="1" s="1"/>
  <c r="D175" i="1"/>
  <c r="B132" i="2" s="1"/>
  <c r="D179" i="1"/>
  <c r="D178" i="1"/>
  <c r="D180" i="1"/>
  <c r="D187" i="1"/>
  <c r="D172" i="1"/>
  <c r="I184" i="1"/>
  <c r="W195" i="1"/>
  <c r="L179" i="1"/>
  <c r="H179" i="1"/>
  <c r="M180" i="1"/>
  <c r="I180" i="1"/>
  <c r="E180" i="1"/>
  <c r="M179" i="1"/>
  <c r="G182" i="1"/>
  <c r="O194" i="1"/>
  <c r="O178" i="1"/>
  <c r="K178" i="1"/>
  <c r="G178" i="1"/>
  <c r="N178" i="1"/>
  <c r="J178" i="1"/>
  <c r="F178" i="1"/>
  <c r="M178" i="1"/>
  <c r="I178" i="1"/>
  <c r="E178" i="1"/>
  <c r="L178" i="1"/>
  <c r="O179" i="1"/>
  <c r="F180" i="1"/>
  <c r="L180" i="1"/>
  <c r="S194" i="1"/>
  <c r="O195" i="1"/>
  <c r="F179" i="1"/>
  <c r="J179" i="1"/>
  <c r="N179" i="1"/>
  <c r="G180" i="1"/>
  <c r="K180" i="1"/>
  <c r="O180" i="1"/>
  <c r="P194" i="1"/>
  <c r="T194" i="1"/>
  <c r="P195" i="1"/>
  <c r="T195" i="1"/>
  <c r="G179" i="1"/>
  <c r="K179" i="1"/>
  <c r="H180" i="1"/>
  <c r="Q194" i="1"/>
  <c r="U194" i="1"/>
  <c r="Q195" i="1"/>
  <c r="U195" i="1"/>
  <c r="N194" i="1"/>
  <c r="R194" i="1"/>
  <c r="V194" i="1"/>
  <c r="N195" i="1"/>
  <c r="R195" i="1"/>
  <c r="V195" i="1"/>
  <c r="H104" i="5" l="1"/>
  <c r="E103" i="5"/>
  <c r="E103" i="2"/>
  <c r="L103" i="5"/>
  <c r="L103" i="2"/>
  <c r="J102" i="5"/>
  <c r="J102" i="2"/>
  <c r="D102" i="5"/>
  <c r="D102" i="2"/>
  <c r="I102" i="5"/>
  <c r="I102" i="2"/>
  <c r="K103" i="2"/>
  <c r="K103" i="5"/>
  <c r="F103" i="5"/>
  <c r="F103" i="2"/>
  <c r="G103" i="2"/>
  <c r="G103" i="5"/>
  <c r="M104" i="5"/>
  <c r="M104" i="2"/>
  <c r="H103" i="5"/>
  <c r="H103" i="2"/>
  <c r="J104" i="2"/>
  <c r="J104" i="5"/>
  <c r="C102" i="5"/>
  <c r="C102" i="2"/>
  <c r="H102" i="2"/>
  <c r="H102" i="5"/>
  <c r="M102" i="5"/>
  <c r="M102" i="2"/>
  <c r="C104" i="5"/>
  <c r="C104" i="2"/>
  <c r="J103" i="5"/>
  <c r="J103" i="2"/>
  <c r="B61" i="5"/>
  <c r="B61" i="2"/>
  <c r="B103" i="5"/>
  <c r="B103" i="2"/>
  <c r="F104" i="2"/>
  <c r="F104" i="5"/>
  <c r="I104" i="5"/>
  <c r="I104" i="2"/>
  <c r="D103" i="5"/>
  <c r="D103" i="2"/>
  <c r="D104" i="5"/>
  <c r="D104" i="2"/>
  <c r="G102" i="5"/>
  <c r="G102" i="2"/>
  <c r="L102" i="2"/>
  <c r="L102" i="5"/>
  <c r="G104" i="5"/>
  <c r="G104" i="2"/>
  <c r="B104" i="5"/>
  <c r="B104" i="2"/>
  <c r="F159" i="5"/>
  <c r="F161" i="2"/>
  <c r="M201" i="1"/>
  <c r="L157" i="2"/>
  <c r="L155" i="5"/>
  <c r="G189" i="1"/>
  <c r="F120" i="5"/>
  <c r="F120" i="2"/>
  <c r="G203" i="1"/>
  <c r="F162" i="2"/>
  <c r="F160" i="5"/>
  <c r="L200" i="1"/>
  <c r="K154" i="2"/>
  <c r="K152" i="5"/>
  <c r="D194" i="1"/>
  <c r="I103" i="5"/>
  <c r="I103" i="2"/>
  <c r="E104" i="5"/>
  <c r="E104" i="2"/>
  <c r="M103" i="5"/>
  <c r="M103" i="2"/>
  <c r="K102" i="5"/>
  <c r="K102" i="2"/>
  <c r="E102" i="5"/>
  <c r="E102" i="2"/>
  <c r="K104" i="5"/>
  <c r="K104" i="2"/>
  <c r="I183" i="1"/>
  <c r="G158" i="5"/>
  <c r="G160" i="2"/>
  <c r="B102" i="5"/>
  <c r="B102" i="2"/>
  <c r="L104" i="5"/>
  <c r="L104" i="2"/>
  <c r="E199" i="1"/>
  <c r="D153" i="2"/>
  <c r="D151" i="5"/>
  <c r="J195" i="1"/>
  <c r="F195" i="1"/>
  <c r="M195" i="1"/>
  <c r="I195" i="1"/>
  <c r="E195" i="1"/>
  <c r="L195" i="1"/>
  <c r="H195" i="1"/>
  <c r="K195" i="1"/>
  <c r="G195" i="1"/>
  <c r="F182" i="1"/>
  <c r="G184" i="1"/>
  <c r="J194" i="1"/>
  <c r="F194" i="1"/>
  <c r="M194" i="1"/>
  <c r="I194" i="1"/>
  <c r="E194" i="1"/>
  <c r="L194" i="1"/>
  <c r="H194" i="1"/>
  <c r="K194" i="1"/>
  <c r="G194" i="1"/>
  <c r="D195" i="1"/>
  <c r="G140" i="5" l="1"/>
  <c r="G142" i="2"/>
  <c r="F141" i="5"/>
  <c r="F143" i="2"/>
  <c r="K200" i="1"/>
  <c r="J154" i="2"/>
  <c r="J152" i="5"/>
  <c r="F142" i="2"/>
  <c r="F140" i="5"/>
  <c r="K140" i="5"/>
  <c r="K142" i="2"/>
  <c r="J141" i="5"/>
  <c r="J143" i="2"/>
  <c r="D141" i="5"/>
  <c r="D143" i="2"/>
  <c r="D199" i="1"/>
  <c r="C153" i="2"/>
  <c r="C151" i="5"/>
  <c r="B140" i="5"/>
  <c r="B142" i="2"/>
  <c r="L201" i="1"/>
  <c r="K157" i="2"/>
  <c r="K155" i="5"/>
  <c r="I140" i="5"/>
  <c r="I142" i="2"/>
  <c r="K141" i="5"/>
  <c r="K143" i="2"/>
  <c r="B141" i="5"/>
  <c r="B143" i="2"/>
  <c r="J140" i="5"/>
  <c r="J142" i="2"/>
  <c r="D140" i="5"/>
  <c r="D142" i="2"/>
  <c r="E141" i="5"/>
  <c r="E143" i="2"/>
  <c r="C141" i="5"/>
  <c r="C143" i="2"/>
  <c r="H141" i="5"/>
  <c r="H143" i="2"/>
  <c r="F189" i="1"/>
  <c r="E120" i="5"/>
  <c r="E120" i="2"/>
  <c r="G183" i="1"/>
  <c r="E160" i="2"/>
  <c r="E158" i="5"/>
  <c r="G161" i="2"/>
  <c r="G159" i="5"/>
  <c r="E140" i="5"/>
  <c r="E142" i="2"/>
  <c r="C140" i="5"/>
  <c r="C142" i="2"/>
  <c r="H140" i="5"/>
  <c r="H142" i="2"/>
  <c r="I141" i="5"/>
  <c r="I143" i="2"/>
  <c r="G141" i="5"/>
  <c r="G143" i="2"/>
  <c r="F203" i="1"/>
  <c r="E160" i="5"/>
  <c r="E162" i="2"/>
  <c r="E182" i="1"/>
  <c r="F184" i="1"/>
  <c r="B151" i="5" l="1"/>
  <c r="B153" i="2"/>
  <c r="E159" i="5"/>
  <c r="E161" i="2"/>
  <c r="E203" i="1"/>
  <c r="D160" i="5"/>
  <c r="D162" i="2"/>
  <c r="E189" i="1"/>
  <c r="D120" i="5"/>
  <c r="D120" i="2"/>
  <c r="F183" i="1"/>
  <c r="D160" i="2"/>
  <c r="D158" i="5"/>
  <c r="K201" i="1"/>
  <c r="J155" i="5"/>
  <c r="J157" i="2"/>
  <c r="J200" i="1"/>
  <c r="I152" i="5"/>
  <c r="I154" i="2"/>
  <c r="D182" i="1"/>
  <c r="D184" i="1" s="1"/>
  <c r="E184" i="1"/>
  <c r="D183" i="1" l="1"/>
  <c r="B158" i="5"/>
  <c r="B160" i="2"/>
  <c r="D189" i="1"/>
  <c r="C120" i="5"/>
  <c r="C120" i="2"/>
  <c r="D161" i="2"/>
  <c r="D159" i="5"/>
  <c r="J201" i="1"/>
  <c r="I155" i="5"/>
  <c r="I157" i="2"/>
  <c r="E183" i="1"/>
  <c r="C158" i="5"/>
  <c r="C160" i="2"/>
  <c r="I200" i="1"/>
  <c r="H152" i="5"/>
  <c r="H154" i="2"/>
  <c r="D203" i="1"/>
  <c r="C162" i="2"/>
  <c r="C160" i="5"/>
  <c r="B120" i="2" l="1"/>
  <c r="B120" i="5"/>
  <c r="H200" i="1"/>
  <c r="G154" i="2"/>
  <c r="G152" i="5"/>
  <c r="C161" i="2"/>
  <c r="C159" i="5"/>
  <c r="B162" i="2"/>
  <c r="B160" i="5"/>
  <c r="I201" i="1"/>
  <c r="H157" i="2"/>
  <c r="H155" i="5"/>
  <c r="B159" i="5"/>
  <c r="B161" i="2"/>
  <c r="G200" i="1" l="1"/>
  <c r="F154" i="2"/>
  <c r="F152" i="5"/>
  <c r="H201" i="1"/>
  <c r="G157" i="2"/>
  <c r="G155" i="5"/>
  <c r="G201" i="1" l="1"/>
  <c r="F155" i="5"/>
  <c r="F157" i="2"/>
  <c r="F200" i="1"/>
  <c r="E152" i="5"/>
  <c r="E154" i="2"/>
  <c r="E200" i="1" l="1"/>
  <c r="D152" i="5"/>
  <c r="D154" i="2"/>
  <c r="F201" i="1"/>
  <c r="E155" i="5"/>
  <c r="E157" i="2"/>
  <c r="E201" i="1" l="1"/>
  <c r="D157" i="2"/>
  <c r="D155" i="5"/>
  <c r="D200" i="1"/>
  <c r="C154" i="2"/>
  <c r="C152" i="5"/>
  <c r="B154" i="2" l="1"/>
  <c r="B152" i="5"/>
  <c r="D201" i="1"/>
  <c r="C157" i="2"/>
  <c r="C155" i="5"/>
  <c r="B155" i="5" l="1"/>
  <c r="B1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Gustavo Grahl</author>
    <author>Paulo Gustavo de Sampaio Grahl</author>
  </authors>
  <commentList>
    <comment ref="D1" authorId="0" shapeId="0" xr:uid="{5585BA5A-3BEE-41DF-8DC0-72026E142C69}">
      <text>
        <r>
          <rPr>
            <b/>
            <sz val="9"/>
            <color indexed="81"/>
            <rFont val="Tahoma"/>
            <charset val="1"/>
          </rPr>
          <t>=DSGRID(Sheet1!$C$2," ","1998","-0D","Y","ColHeader=true;Transpose=true;DispSeriesDescription=false;YearlyTSFormat=false;QuarterlyTSFormat=false","")</t>
        </r>
      </text>
    </comment>
    <comment ref="D3" authorId="0" shapeId="0" xr:uid="{890DEE37-7CF5-44EB-B5D5-AB6CE8D57BBD}">
      <text>
        <r>
          <rPr>
            <b/>
            <sz val="9"/>
            <color indexed="81"/>
            <rFont val="Tahoma"/>
            <charset val="1"/>
          </rPr>
          <t>=DSGRID(Sheet1!$C3," ","1998","-0D","Y","Transpose=true;DispSeriesDescription=false;YearlyTSFormat=false;QuarterlyTSFormat=false","")</t>
        </r>
      </text>
    </comment>
    <comment ref="D4" authorId="0" shapeId="0" xr:uid="{8BA72FE1-DCDB-4EFB-955F-A69ED59CF53B}">
      <text>
        <r>
          <rPr>
            <b/>
            <sz val="9"/>
            <color indexed="81"/>
            <rFont val="Tahoma"/>
            <charset val="1"/>
          </rPr>
          <t>=DSGRID(Sheet1!$C4," ","1998","-0D","Y","Transpose=true;DispSeriesDescription=false;YearlyTSFormat=false;QuarterlyTSFormat=false","")</t>
        </r>
      </text>
    </comment>
    <comment ref="D5" authorId="0" shapeId="0" xr:uid="{6BBE92E4-A663-4E57-BF8B-EAD5B4089E38}">
      <text>
        <r>
          <rPr>
            <b/>
            <sz val="9"/>
            <color indexed="81"/>
            <rFont val="Tahoma"/>
            <charset val="1"/>
          </rPr>
          <t>=DSGRID(Sheet1!$C5," ","1998","-0D","Y","Transpose=true;DispSeriesDescription=false;YearlyTSFormat=false;QuarterlyTSFormat=false","")</t>
        </r>
      </text>
    </comment>
    <comment ref="D6" authorId="0" shapeId="0" xr:uid="{2EC6D54B-A879-4DFB-9A52-574C6D39EEA7}">
      <text>
        <r>
          <rPr>
            <b/>
            <sz val="9"/>
            <color indexed="81"/>
            <rFont val="Tahoma"/>
            <charset val="1"/>
          </rPr>
          <t>=DSGRID(Sheet1!$C6," ","1998","-0D","Y","Transpose=true;DispSeriesDescription=false;YearlyTSFormat=false;QuarterlyTSFormat=false","")</t>
        </r>
      </text>
    </comment>
    <comment ref="D7" authorId="0" shapeId="0" xr:uid="{9888922F-64C2-41F5-B851-A9FD89329B9D}">
      <text>
        <r>
          <rPr>
            <b/>
            <sz val="9"/>
            <color indexed="81"/>
            <rFont val="Tahoma"/>
            <charset val="1"/>
          </rPr>
          <t>=DSGRID(Sheet1!$C7," ","1998","-0D","Y","Transpose=true;DispSeriesDescription=false;YearlyTSFormat=false;QuarterlyTSFormat=false","")</t>
        </r>
      </text>
    </comment>
    <comment ref="D8" authorId="0" shapeId="0" xr:uid="{553243A7-388E-45B0-A021-7337D8D08771}">
      <text>
        <r>
          <rPr>
            <b/>
            <sz val="9"/>
            <color indexed="81"/>
            <rFont val="Tahoma"/>
            <charset val="1"/>
          </rPr>
          <t>=DSGRID(Sheet1!$C8," ","1998","-0D","Y","Transpose=true;DispSeriesDescription=false;YearlyTSFormat=false;QuarterlyTSFormat=false","")</t>
        </r>
      </text>
    </comment>
    <comment ref="D9" authorId="0" shapeId="0" xr:uid="{37542959-DDEF-4B8B-8094-439356BBF043}">
      <text>
        <r>
          <rPr>
            <b/>
            <sz val="9"/>
            <color indexed="81"/>
            <rFont val="Tahoma"/>
            <charset val="1"/>
          </rPr>
          <t>=DSGRID(Sheet1!$C9," ","1998","-0D","Y","Transpose=true;DispSeriesDescription=false;YearlyTSFormat=false;QuarterlyTSFormat=false","")</t>
        </r>
      </text>
    </comment>
    <comment ref="D10" authorId="0" shapeId="0" xr:uid="{432931B9-1FA3-4B7E-89E6-668A0BCB23D6}">
      <text>
        <r>
          <rPr>
            <b/>
            <sz val="9"/>
            <color indexed="81"/>
            <rFont val="Tahoma"/>
            <charset val="1"/>
          </rPr>
          <t>=DSGRID(Sheet1!$C10," ","1998","-0D","Y","Transpose=true;DispSeriesDescription=false;YearlyTSFormat=false;QuarterlyTSFormat=false","")</t>
        </r>
      </text>
    </comment>
    <comment ref="D11" authorId="0" shapeId="0" xr:uid="{04CC43D4-C865-4656-BD96-42D358D0EF6A}">
      <text>
        <r>
          <rPr>
            <b/>
            <sz val="9"/>
            <color indexed="81"/>
            <rFont val="Tahoma"/>
            <charset val="1"/>
          </rPr>
          <t>=DSGRID(Sheet1!$C11," ","1998","-0D","Y","Transpose=true;DispSeriesDescription=false;YearlyTSFormat=false;QuarterlyTSFormat=false","")</t>
        </r>
      </text>
    </comment>
    <comment ref="D12" authorId="0" shapeId="0" xr:uid="{048BF389-5953-4E95-86BD-5753CE3CAFBA}">
      <text>
        <r>
          <rPr>
            <b/>
            <sz val="9"/>
            <color indexed="81"/>
            <rFont val="Tahoma"/>
            <charset val="1"/>
          </rPr>
          <t>=DSGRID(Sheet1!$C12," ","1998","-0D","Y","Transpose=true;DispSeriesDescription=false;YearlyTSFormat=false;QuarterlyTSFormat=false","")</t>
        </r>
      </text>
    </comment>
    <comment ref="D13" authorId="0" shapeId="0" xr:uid="{521EFE08-64D5-4454-BE62-70B933991335}">
      <text>
        <r>
          <rPr>
            <b/>
            <sz val="9"/>
            <color indexed="81"/>
            <rFont val="Tahoma"/>
            <charset val="1"/>
          </rPr>
          <t>=DSGRID(Sheet1!$C13," ","1998","-0D","Y","Transpose=true;DispSeriesDescription=false;YearlyTSFormat=false;QuarterlyTSFormat=false","")</t>
        </r>
      </text>
    </comment>
    <comment ref="D14" authorId="0" shapeId="0" xr:uid="{8C220C96-A3CB-4847-89F8-4E4285CE5F84}">
      <text>
        <r>
          <rPr>
            <b/>
            <sz val="9"/>
            <color indexed="81"/>
            <rFont val="Tahoma"/>
            <charset val="1"/>
          </rPr>
          <t>=DSGRID(Sheet1!$C14," ","1998","-0D","Y","Transpose=true;DispSeriesDescription=false;YearlyTSFormat=false;QuarterlyTSFormat=false","")</t>
        </r>
      </text>
    </comment>
    <comment ref="D15" authorId="0" shapeId="0" xr:uid="{D2599D34-8D46-49DA-9738-2FBE81125AE1}">
      <text>
        <r>
          <rPr>
            <b/>
            <sz val="9"/>
            <color indexed="81"/>
            <rFont val="Tahoma"/>
            <charset val="1"/>
          </rPr>
          <t>=DSGRID(Sheet1!$C15," ","1998","-0D","Y","Transpose=true;DispSeriesDescription=false;YearlyTSFormat=false;QuarterlyTSFormat=false","")</t>
        </r>
      </text>
    </comment>
    <comment ref="D16" authorId="0" shapeId="0" xr:uid="{27EC4B12-3537-4C5D-82B1-BE66F483BE44}">
      <text>
        <r>
          <rPr>
            <b/>
            <sz val="9"/>
            <color indexed="81"/>
            <rFont val="Tahoma"/>
            <charset val="1"/>
          </rPr>
          <t>=DSGRID(Sheet1!$C16," ","1998","-0D","Y","Transpose=true;DispSeriesDescription=false;YearlyTSFormat=false;QuarterlyTSFormat=false","")</t>
        </r>
      </text>
    </comment>
    <comment ref="D17" authorId="0" shapeId="0" xr:uid="{03D63C26-3BA9-4D30-963C-15918F1FCC5E}">
      <text>
        <r>
          <rPr>
            <b/>
            <sz val="9"/>
            <color indexed="81"/>
            <rFont val="Tahoma"/>
            <charset val="1"/>
          </rPr>
          <t>=DSGRID(Sheet1!$C17," ","1998","-0D","Y","Transpose=true;DispSeriesDescription=false;YearlyTSFormat=false;QuarterlyTSFormat=false","")</t>
        </r>
      </text>
    </comment>
    <comment ref="D18" authorId="0" shapeId="0" xr:uid="{A8387D15-FFD5-46A9-B5C4-642CFD011DB9}">
      <text>
        <r>
          <rPr>
            <b/>
            <sz val="9"/>
            <color indexed="81"/>
            <rFont val="Tahoma"/>
            <charset val="1"/>
          </rPr>
          <t>=DSGRID(Sheet1!$C18," ","1998","-0D","Y","Transpose=true;DispSeriesDescription=false;YearlyTSFormat=false;QuarterlyTSFormat=false","")</t>
        </r>
      </text>
    </comment>
    <comment ref="D19" authorId="0" shapeId="0" xr:uid="{1294E939-2901-4F58-989B-085329A260DF}">
      <text>
        <r>
          <rPr>
            <b/>
            <sz val="9"/>
            <color indexed="81"/>
            <rFont val="Tahoma"/>
            <charset val="1"/>
          </rPr>
          <t>=DSGRID(Sheet1!$C19," ","1998","-0D","Y","Transpose=true;DispSeriesDescription=false;YearlyTSFormat=false;QuarterlyTSFormat=false","")</t>
        </r>
      </text>
    </comment>
    <comment ref="D20" authorId="0" shapeId="0" xr:uid="{C990D960-5F89-43D6-9710-2714FBD5957C}">
      <text>
        <r>
          <rPr>
            <b/>
            <sz val="9"/>
            <color indexed="81"/>
            <rFont val="Tahoma"/>
            <charset val="1"/>
          </rPr>
          <t>=DSGRID(Sheet1!$C20," ","1998","-0D","Y","Transpose=true;DispSeriesDescription=false;YearlyTSFormat=false;QuarterlyTSFormat=false","")</t>
        </r>
      </text>
    </comment>
    <comment ref="D21" authorId="0" shapeId="0" xr:uid="{7723EA42-ABCD-4483-81C6-B4078CE6D8A9}">
      <text>
        <r>
          <rPr>
            <b/>
            <sz val="9"/>
            <color indexed="81"/>
            <rFont val="Tahoma"/>
            <charset val="1"/>
          </rPr>
          <t>=DSGRID(Sheet1!$C21," ","1998","-0D","Y","Transpose=true;DispSeriesDescription=false;YearlyTSFormat=false;QuarterlyTSFormat=false","")</t>
        </r>
      </text>
    </comment>
    <comment ref="D22" authorId="0" shapeId="0" xr:uid="{6A729116-D9B5-4ECC-8A9D-E69EEF3992EB}">
      <text>
        <r>
          <rPr>
            <b/>
            <sz val="9"/>
            <color indexed="81"/>
            <rFont val="Tahoma"/>
            <charset val="1"/>
          </rPr>
          <t>=DSGRID(Sheet1!$C22," ","1998","-0D","Y","Transpose=true;DispSeriesDescription=false;YearlyTSFormat=false;QuarterlyTSFormat=false","")</t>
        </r>
      </text>
    </comment>
    <comment ref="D23" authorId="0" shapeId="0" xr:uid="{322F763A-9CEE-4389-B165-C82493B4719B}">
      <text>
        <r>
          <rPr>
            <b/>
            <sz val="9"/>
            <color indexed="81"/>
            <rFont val="Tahoma"/>
            <charset val="1"/>
          </rPr>
          <t>=DSGRID(Sheet1!$C23," ","1998","-0D","Y","Transpose=true;DispSeriesDescription=false;YearlyTSFormat=false;QuarterlyTSFormat=false","")</t>
        </r>
      </text>
    </comment>
    <comment ref="D24" authorId="0" shapeId="0" xr:uid="{4FCC544B-C6A7-4D80-9F2F-4198894201E9}">
      <text>
        <r>
          <rPr>
            <b/>
            <sz val="9"/>
            <color indexed="81"/>
            <rFont val="Tahoma"/>
            <charset val="1"/>
          </rPr>
          <t>=DSGRID(Sheet1!$C24," ","1998","-0D","Y","Transpose=true;DispSeriesDescription=false;YearlyTSFormat=false;QuarterlyTSFormat=false","")</t>
        </r>
      </text>
    </comment>
    <comment ref="D25" authorId="0" shapeId="0" xr:uid="{43C1F2B5-B1A6-4734-9895-3DB8E3E4EA58}">
      <text>
        <r>
          <rPr>
            <b/>
            <sz val="9"/>
            <color indexed="81"/>
            <rFont val="Tahoma"/>
            <charset val="1"/>
          </rPr>
          <t>=DSGRID(Sheet1!$C25," ","1998","-0D","Y","Transpose=true;DispSeriesDescription=false;YearlyTSFormat=false;QuarterlyTSFormat=false","")</t>
        </r>
      </text>
    </comment>
    <comment ref="D26" authorId="0" shapeId="0" xr:uid="{0D36B09A-6A49-4D76-A079-A6E752B2E78A}">
      <text>
        <r>
          <rPr>
            <b/>
            <sz val="9"/>
            <color indexed="81"/>
            <rFont val="Tahoma"/>
            <charset val="1"/>
          </rPr>
          <t>=DSGRID(Sheet1!$C26," ","1998","-0D","Y","Transpose=true;DispSeriesDescription=false;YearlyTSFormat=false;QuarterlyTSFormat=false","")</t>
        </r>
      </text>
    </comment>
    <comment ref="D27" authorId="0" shapeId="0" xr:uid="{FA1A1836-0CBF-4B00-BDCA-E334D4C4398F}">
      <text>
        <r>
          <rPr>
            <b/>
            <sz val="9"/>
            <color indexed="81"/>
            <rFont val="Tahoma"/>
            <charset val="1"/>
          </rPr>
          <t>=DSGRID(Sheet1!$C27," ","1998","-0D","Y","Transpose=true;DispSeriesDescription=false;YearlyTSFormat=false;QuarterlyTSFormat=false","")</t>
        </r>
      </text>
    </comment>
    <comment ref="D28" authorId="0" shapeId="0" xr:uid="{8259F32C-BDE8-4F86-B32A-9C4B7424AF96}">
      <text>
        <r>
          <rPr>
            <b/>
            <sz val="9"/>
            <color indexed="81"/>
            <rFont val="Tahoma"/>
            <charset val="1"/>
          </rPr>
          <t>=DSGRID(Sheet1!$C28," ","1998","-0D","Y","Transpose=true;DispSeriesDescription=false;YearlyTSFormat=false;QuarterlyTSFormat=false","")</t>
        </r>
      </text>
    </comment>
    <comment ref="D29" authorId="0" shapeId="0" xr:uid="{CB8F352A-283E-4526-BD48-DC2B3D91C379}">
      <text>
        <r>
          <rPr>
            <b/>
            <sz val="9"/>
            <color indexed="81"/>
            <rFont val="Tahoma"/>
            <charset val="1"/>
          </rPr>
          <t>=DSGRID(Sheet1!$C29," ","1998","-0D","Y","Transpose=true;DispSeriesDescription=false;YearlyTSFormat=false;QuarterlyTSFormat=false","")</t>
        </r>
      </text>
    </comment>
    <comment ref="D30" authorId="0" shapeId="0" xr:uid="{6DA62AD9-80C9-4F3C-8D90-2375E4C6E75E}">
      <text>
        <r>
          <rPr>
            <b/>
            <sz val="9"/>
            <color indexed="81"/>
            <rFont val="Tahoma"/>
            <charset val="1"/>
          </rPr>
          <t>=DSGRID(Sheet1!$C30," ","1998","-0D","Y","Transpose=true;DispSeriesDescription=false;YearlyTSFormat=false;QuarterlyTSFormat=false","")</t>
        </r>
      </text>
    </comment>
    <comment ref="D31" authorId="0" shapeId="0" xr:uid="{3024605B-CDE3-4D22-AD18-BF49B5D6C0E2}">
      <text>
        <r>
          <rPr>
            <b/>
            <sz val="9"/>
            <color indexed="81"/>
            <rFont val="Tahoma"/>
            <charset val="1"/>
          </rPr>
          <t>=DSGRID(Sheet1!$C31," ","1998","-0D","Y","Transpose=true;DispSeriesDescription=false;YearlyTSFormat=false;QuarterlyTSFormat=false","")</t>
        </r>
      </text>
    </comment>
    <comment ref="D32" authorId="0" shapeId="0" xr:uid="{66E8BAAF-9DEA-47B0-B950-7F5E944ECC11}">
      <text>
        <r>
          <rPr>
            <b/>
            <sz val="9"/>
            <color indexed="81"/>
            <rFont val="Tahoma"/>
            <charset val="1"/>
          </rPr>
          <t>=DSGRID(Sheet1!$C32," ","1998","-0D","Y","Transpose=true;DispSeriesDescription=false;YearlyTSFormat=false;QuarterlyTSFormat=false","")</t>
        </r>
      </text>
    </comment>
    <comment ref="D33" authorId="0" shapeId="0" xr:uid="{D7AF1921-FB77-4711-A461-FECEB2127724}">
      <text>
        <r>
          <rPr>
            <b/>
            <sz val="9"/>
            <color indexed="81"/>
            <rFont val="Tahoma"/>
            <charset val="1"/>
          </rPr>
          <t>=DSGRID(Sheet1!$C33," ","1998","-0D","Y","Transpose=true;DispSeriesDescription=false;YearlyTSFormat=false;QuarterlyTSFormat=false","")</t>
        </r>
      </text>
    </comment>
    <comment ref="D34" authorId="0" shapeId="0" xr:uid="{D88045C6-8841-4066-B4EB-F60B36868968}">
      <text>
        <r>
          <rPr>
            <b/>
            <sz val="9"/>
            <color indexed="81"/>
            <rFont val="Tahoma"/>
            <charset val="1"/>
          </rPr>
          <t>=DSGRID(Sheet1!$C34," ","1998","-0D","Y","Transpose=true;DispSeriesDescription=false;YearlyTSFormat=false;QuarterlyTSFormat=false","")</t>
        </r>
      </text>
    </comment>
    <comment ref="D35" authorId="0" shapeId="0" xr:uid="{249B805C-5724-480A-8411-5829B1371597}">
      <text>
        <r>
          <rPr>
            <b/>
            <sz val="9"/>
            <color indexed="81"/>
            <rFont val="Tahoma"/>
            <charset val="1"/>
          </rPr>
          <t>=DSGRID(Sheet1!$C35," ","1998","-0D","Y","Transpose=true;DispSeriesDescription=false;YearlyTSFormat=false;QuarterlyTSFormat=false","")</t>
        </r>
      </text>
    </comment>
    <comment ref="D36" authorId="0" shapeId="0" xr:uid="{9179C107-7E16-442A-A192-44020F3B3C08}">
      <text>
        <r>
          <rPr>
            <b/>
            <sz val="9"/>
            <color indexed="81"/>
            <rFont val="Tahoma"/>
            <charset val="1"/>
          </rPr>
          <t>=DSGRID(Sheet1!$C36," ","1998","-0D","Y","Transpose=true;DispSeriesDescription=false;YearlyTSFormat=false;QuarterlyTSFormat=false","")</t>
        </r>
      </text>
    </comment>
    <comment ref="D37" authorId="0" shapeId="0" xr:uid="{832A1F91-C6C0-49A7-961F-66D6450F559E}">
      <text>
        <r>
          <rPr>
            <b/>
            <sz val="9"/>
            <color indexed="81"/>
            <rFont val="Tahoma"/>
            <charset val="1"/>
          </rPr>
          <t>=DSGRID(Sheet1!$C37," ","1998","-0D","Y","Transpose=true;DispSeriesDescription=false;YearlyTSFormat=false;QuarterlyTSFormat=false","")</t>
        </r>
      </text>
    </comment>
    <comment ref="D38" authorId="0" shapeId="0" xr:uid="{3C88199F-8A44-479F-BE20-05B39B31A7DD}">
      <text>
        <r>
          <rPr>
            <b/>
            <sz val="9"/>
            <color indexed="81"/>
            <rFont val="Tahoma"/>
            <charset val="1"/>
          </rPr>
          <t>=DSGRID(Sheet1!$C38," ","1998","-0D","Y","Transpose=true;DispSeriesDescription=false;YearlyTSFormat=false;QuarterlyTSFormat=false","")</t>
        </r>
      </text>
    </comment>
    <comment ref="D39" authorId="0" shapeId="0" xr:uid="{C642DEE3-A402-42C8-985D-E6C23A3976F0}">
      <text>
        <r>
          <rPr>
            <b/>
            <sz val="9"/>
            <color indexed="81"/>
            <rFont val="Tahoma"/>
            <charset val="1"/>
          </rPr>
          <t>=DSGRID(Sheet1!$C39," ","1998","-0D","Y","Transpose=true;DispSeriesDescription=false;YearlyTSFormat=false;QuarterlyTSFormat=false","")</t>
        </r>
      </text>
    </comment>
    <comment ref="D40" authorId="0" shapeId="0" xr:uid="{B6B476FF-D34D-4D67-8C1D-36C06E9FA4C6}">
      <text>
        <r>
          <rPr>
            <b/>
            <sz val="9"/>
            <color indexed="81"/>
            <rFont val="Tahoma"/>
            <charset val="1"/>
          </rPr>
          <t>=DSGRID(Sheet1!$C40," ","1998","-0D","Y","Transpose=true;DispSeriesDescription=false;YearlyTSFormat=false;QuarterlyTSFormat=false","")</t>
        </r>
      </text>
    </comment>
    <comment ref="D41" authorId="0" shapeId="0" xr:uid="{1F2153D8-E74C-40FF-B42A-6E9D0542870D}">
      <text>
        <r>
          <rPr>
            <b/>
            <sz val="9"/>
            <color indexed="81"/>
            <rFont val="Tahoma"/>
            <charset val="1"/>
          </rPr>
          <t>=DSGRID(Sheet1!$C41," ","1998","-0D","Y","Transpose=true;DispSeriesDescription=false;YearlyTSFormat=false;QuarterlyTSFormat=false","")</t>
        </r>
      </text>
    </comment>
    <comment ref="D42" authorId="0" shapeId="0" xr:uid="{36F35D76-FED5-4BEE-B5BA-2F96F1218CC7}">
      <text>
        <r>
          <rPr>
            <b/>
            <sz val="9"/>
            <color indexed="81"/>
            <rFont val="Tahoma"/>
            <charset val="1"/>
          </rPr>
          <t>=DSGRID(Sheet1!$C42," ","1998","-0D","Y","Transpose=true;DispSeriesDescription=false;YearlyTSFormat=false;QuarterlyTSFormat=false","")</t>
        </r>
      </text>
    </comment>
    <comment ref="D43" authorId="0" shapeId="0" xr:uid="{2DD44A91-E1A4-493B-858B-31B6DDF4AEE7}">
      <text>
        <r>
          <rPr>
            <b/>
            <sz val="9"/>
            <color indexed="81"/>
            <rFont val="Tahoma"/>
            <charset val="1"/>
          </rPr>
          <t>=DSGRID(Sheet1!$C43," ","1998","-0D","Y","Transpose=true;DispSeriesDescription=false;YearlyTSFormat=false;QuarterlyTSFormat=false","")</t>
        </r>
      </text>
    </comment>
    <comment ref="D44" authorId="0" shapeId="0" xr:uid="{9327249F-EC66-4B62-AE26-C45CEFE38E64}">
      <text>
        <r>
          <rPr>
            <b/>
            <sz val="9"/>
            <color indexed="81"/>
            <rFont val="Tahoma"/>
            <charset val="1"/>
          </rPr>
          <t>=DSGRID(Sheet1!$C44," ","1998","-0D","Y","Transpose=true;DispSeriesDescription=false;YearlyTSFormat=false;QuarterlyTSFormat=false","")</t>
        </r>
      </text>
    </comment>
    <comment ref="D45" authorId="0" shapeId="0" xr:uid="{06E951A5-D224-40FF-AE91-2C36B9C442E1}">
      <text>
        <r>
          <rPr>
            <b/>
            <sz val="9"/>
            <color indexed="81"/>
            <rFont val="Tahoma"/>
            <charset val="1"/>
          </rPr>
          <t>=DSGRID(Sheet1!$C45," ","1998","-0D","Y","Transpose=true;DispSeriesDescription=false;YearlyTSFormat=false;QuarterlyTSFormat=false","")</t>
        </r>
      </text>
    </comment>
    <comment ref="D46" authorId="0" shapeId="0" xr:uid="{A64CA513-85F6-4DA2-A74C-085D63936CFC}">
      <text>
        <r>
          <rPr>
            <b/>
            <sz val="9"/>
            <color indexed="81"/>
            <rFont val="Tahoma"/>
            <charset val="1"/>
          </rPr>
          <t>=DSGRID(Sheet1!$C46," ","1998","-0D","Y","Transpose=true;DispSeriesDescription=false;YearlyTSFormat=false;QuarterlyTSFormat=false","")</t>
        </r>
      </text>
    </comment>
    <comment ref="D47" authorId="0" shapeId="0" xr:uid="{51E2A9E0-21A5-49D2-AA8D-A6D4038CDED2}">
      <text>
        <r>
          <rPr>
            <b/>
            <sz val="9"/>
            <color indexed="81"/>
            <rFont val="Tahoma"/>
            <charset val="1"/>
          </rPr>
          <t>=DSGRID(Sheet1!$C47," ","1998","-0D","Y","Transpose=true;DispSeriesDescription=false;YearlyTSFormat=false;QuarterlyTSFormat=false","")</t>
        </r>
      </text>
    </comment>
    <comment ref="D48" authorId="0" shapeId="0" xr:uid="{1BF1D282-E7C0-4F5D-AD04-85F63A5B9362}">
      <text>
        <r>
          <rPr>
            <b/>
            <sz val="9"/>
            <color indexed="81"/>
            <rFont val="Tahoma"/>
            <charset val="1"/>
          </rPr>
          <t>=DSGRID(Sheet1!$C48," ","1998","-0D","Y","Transpose=true;DispSeriesDescription=false;YearlyTSFormat=false;QuarterlyTSFormat=false","")</t>
        </r>
      </text>
    </comment>
    <comment ref="D49" authorId="0" shapeId="0" xr:uid="{52F9ECBE-F24A-46D0-8DB9-02E1D1E64C58}">
      <text>
        <r>
          <rPr>
            <b/>
            <sz val="9"/>
            <color indexed="81"/>
            <rFont val="Tahoma"/>
            <charset val="1"/>
          </rPr>
          <t>=DSGRID(Sheet1!$C49," ","1998","-0D","Y","Transpose=true;DispSeriesDescription=false;YearlyTSFormat=false;QuarterlyTSFormat=false","")</t>
        </r>
      </text>
    </comment>
    <comment ref="D50" authorId="0" shapeId="0" xr:uid="{9E06E383-CB30-4C8B-87AF-390FB7A5575C}">
      <text>
        <r>
          <rPr>
            <b/>
            <sz val="9"/>
            <color indexed="81"/>
            <rFont val="Tahoma"/>
            <charset val="1"/>
          </rPr>
          <t>=DSGRID(Sheet1!$C50," ","1998","-0D","Y","Transpose=true;DispSeriesDescription=false;YearlyTSFormat=false;QuarterlyTSFormat=false","")</t>
        </r>
      </text>
    </comment>
    <comment ref="D51" authorId="0" shapeId="0" xr:uid="{9EA0EF7C-0C4D-40E4-804D-959A5D5BA7F2}">
      <text>
        <r>
          <rPr>
            <b/>
            <sz val="9"/>
            <color indexed="81"/>
            <rFont val="Tahoma"/>
            <charset val="1"/>
          </rPr>
          <t>=DSGRID(Sheet1!$C51," ","1998","-0D","Y","Transpose=true;DispSeriesDescription=false;YearlyTSFormat=false;QuarterlyTSFormat=false","")</t>
        </r>
      </text>
    </comment>
    <comment ref="D52" authorId="0" shapeId="0" xr:uid="{35C912D4-4747-4F14-974F-0AEFB538DD56}">
      <text>
        <r>
          <rPr>
            <b/>
            <sz val="9"/>
            <color indexed="81"/>
            <rFont val="Tahoma"/>
            <charset val="1"/>
          </rPr>
          <t>=DSGRID(Sheet1!$C52," ","1998","-0D","Y","Transpose=true;DispSeriesDescription=false;YearlyTSFormat=false;QuarterlyTSFormat=false","")</t>
        </r>
      </text>
    </comment>
    <comment ref="D53" authorId="0" shapeId="0" xr:uid="{9DD35678-4793-42BE-9348-A29014DD95F4}">
      <text>
        <r>
          <rPr>
            <b/>
            <sz val="9"/>
            <color indexed="81"/>
            <rFont val="Tahoma"/>
            <charset val="1"/>
          </rPr>
          <t>=DSGRID(Sheet1!$C53," ","1998","-0D","Y","Transpose=true;DispSeriesDescription=false;YearlyTSFormat=false;QuarterlyTSFormat=false","")</t>
        </r>
      </text>
    </comment>
    <comment ref="D54" authorId="0" shapeId="0" xr:uid="{1ECA1656-BAFD-438B-ABB1-10CBFAA053F7}">
      <text>
        <r>
          <rPr>
            <b/>
            <sz val="9"/>
            <color indexed="81"/>
            <rFont val="Tahoma"/>
            <charset val="1"/>
          </rPr>
          <t>=DSGRID(Sheet1!$C54," ","1998","-0D","Y","Transpose=true;DispSeriesDescription=false;YearlyTSFormat=false;QuarterlyTSFormat=false","")</t>
        </r>
      </text>
    </comment>
    <comment ref="D55" authorId="0" shapeId="0" xr:uid="{B336ED6E-690A-49C3-B297-804C7807CAEA}">
      <text>
        <r>
          <rPr>
            <b/>
            <sz val="9"/>
            <color indexed="81"/>
            <rFont val="Tahoma"/>
            <charset val="1"/>
          </rPr>
          <t>=DSGRID(Sheet1!$C55," ","1998","-0D","Y","Transpose=true;DispSeriesDescription=false;YearlyTSFormat=false;QuarterlyTSFormat=false","")</t>
        </r>
      </text>
    </comment>
    <comment ref="D56" authorId="0" shapeId="0" xr:uid="{E710027F-B963-4FB3-9420-F5066E35D81F}">
      <text>
        <r>
          <rPr>
            <b/>
            <sz val="9"/>
            <color indexed="81"/>
            <rFont val="Tahoma"/>
            <charset val="1"/>
          </rPr>
          <t>=DSGRID(Sheet1!$C56," ","1998","-0D","Y","Transpose=true;DispSeriesDescription=false;YearlyTSFormat=false;QuarterlyTSFormat=false","")</t>
        </r>
      </text>
    </comment>
    <comment ref="D57" authorId="0" shapeId="0" xr:uid="{57FF46B3-1213-464D-B4BD-5ECEBC477B21}">
      <text>
        <r>
          <rPr>
            <b/>
            <sz val="9"/>
            <color indexed="81"/>
            <rFont val="Tahoma"/>
            <charset val="1"/>
          </rPr>
          <t>=DSGRID(Sheet1!$C57," ","1998","-0D","Y","Transpose=true;DispSeriesDescription=false;YearlyTSFormat=false;QuarterlyTSFormat=false","")</t>
        </r>
      </text>
    </comment>
    <comment ref="D58" authorId="0" shapeId="0" xr:uid="{BA8F671D-ADE9-4093-85C2-9748DF596AEF}">
      <text>
        <r>
          <rPr>
            <b/>
            <sz val="9"/>
            <color indexed="81"/>
            <rFont val="Tahoma"/>
            <charset val="1"/>
          </rPr>
          <t>=DSGRID(Sheet1!$C58," ","1998","-0D","Y","Transpose=true;DispSeriesDescription=false;YearlyTSFormat=false;QuarterlyTSFormat=false","")</t>
        </r>
      </text>
    </comment>
    <comment ref="D59" authorId="0" shapeId="0" xr:uid="{F0A01978-2C08-4194-ACCF-DFD4E43E132B}">
      <text>
        <r>
          <rPr>
            <b/>
            <sz val="9"/>
            <color indexed="81"/>
            <rFont val="Tahoma"/>
            <charset val="1"/>
          </rPr>
          <t>=DSGRID(Sheet1!$C59," ","1998","-0D","Y","Transpose=true;DispSeriesDescription=false;YearlyTSFormat=false;QuarterlyTSFormat=false","")</t>
        </r>
      </text>
    </comment>
    <comment ref="D60" authorId="0" shapeId="0" xr:uid="{6A0286AE-73CD-4B61-B66F-71DB94E015F9}">
      <text>
        <r>
          <rPr>
            <b/>
            <sz val="9"/>
            <color indexed="81"/>
            <rFont val="Tahoma"/>
            <charset val="1"/>
          </rPr>
          <t>=DSGRID(Sheet1!$C60," ","1998","-0D","Y","Transpose=true;DispSeriesDescription=false;YearlyTSFormat=false;QuarterlyTSFormat=false","")</t>
        </r>
      </text>
    </comment>
    <comment ref="D61" authorId="0" shapeId="0" xr:uid="{9B7C6727-7F2A-4673-BDBB-5DA80828332E}">
      <text>
        <r>
          <rPr>
            <b/>
            <sz val="9"/>
            <color indexed="81"/>
            <rFont val="Tahoma"/>
            <charset val="1"/>
          </rPr>
          <t>=DSGRID(Sheet1!$C61," ","1998","-0D","Y","Transpose=true;DispSeriesDescription=false;YearlyTSFormat=false;QuarterlyTSFormat=false","")</t>
        </r>
      </text>
    </comment>
    <comment ref="D62" authorId="0" shapeId="0" xr:uid="{3925A991-BB94-4750-B131-39DBC383FCB7}">
      <text>
        <r>
          <rPr>
            <b/>
            <sz val="9"/>
            <color indexed="81"/>
            <rFont val="Tahoma"/>
            <charset val="1"/>
          </rPr>
          <t>=DSGRID(Sheet1!$C62," ","1998","-0D","Y","Transpose=true;DispSeriesDescription=false;YearlyTSFormat=false;QuarterlyTSFormat=false","")</t>
        </r>
      </text>
    </comment>
    <comment ref="D63" authorId="0" shapeId="0" xr:uid="{91E5B877-FB31-4BFA-A70C-532C7734E156}">
      <text>
        <r>
          <rPr>
            <b/>
            <sz val="9"/>
            <color indexed="81"/>
            <rFont val="Tahoma"/>
            <charset val="1"/>
          </rPr>
          <t>=DSGRID(Sheet1!$C63," ","1998","-0D","Y","Transpose=true;DispSeriesDescription=false;YearlyTSFormat=false;QuarterlyTSFormat=false","")</t>
        </r>
      </text>
    </comment>
    <comment ref="D64" authorId="0" shapeId="0" xr:uid="{1BBB6E90-8C0A-4A64-AF3C-9422FA6E3DC3}">
      <text>
        <r>
          <rPr>
            <b/>
            <sz val="9"/>
            <color indexed="81"/>
            <rFont val="Tahoma"/>
            <charset val="1"/>
          </rPr>
          <t>=DSGRID(Sheet1!$C64," ","1998","-0D","Y","Transpose=true;DispSeriesDescription=false;YearlyTSFormat=false;QuarterlyTSFormat=false","")</t>
        </r>
      </text>
    </comment>
    <comment ref="D65" authorId="0" shapeId="0" xr:uid="{9A8A9A11-45F9-443C-B647-027EEC4BAF74}">
      <text>
        <r>
          <rPr>
            <b/>
            <sz val="9"/>
            <color indexed="81"/>
            <rFont val="Tahoma"/>
            <charset val="1"/>
          </rPr>
          <t>=DSGRID(Sheet1!$C65," ","1998","-0D","Y","Transpose=true;DispSeriesDescription=false;YearlyTSFormat=false;QuarterlyTSFormat=false","")</t>
        </r>
      </text>
    </comment>
    <comment ref="D66" authorId="0" shapeId="0" xr:uid="{1ECBEA30-EF3F-4BCB-A153-E873CC632429}">
      <text>
        <r>
          <rPr>
            <b/>
            <sz val="9"/>
            <color indexed="81"/>
            <rFont val="Tahoma"/>
            <charset val="1"/>
          </rPr>
          <t>=DSGRID(Sheet1!$C66," ","1998","-0D","Y","Transpose=true;DispSeriesDescription=false;YearlyTSFormat=false;QuarterlyTSFormat=false","")</t>
        </r>
      </text>
    </comment>
    <comment ref="D67" authorId="0" shapeId="0" xr:uid="{3B227C0E-E251-430C-BD3C-73EEB72678E1}">
      <text>
        <r>
          <rPr>
            <b/>
            <sz val="9"/>
            <color indexed="81"/>
            <rFont val="Tahoma"/>
            <charset val="1"/>
          </rPr>
          <t>=DSGRID(Sheet1!$C67," ","1998","-0D","Y","Transpose=true;DispSeriesDescription=false;YearlyTSFormat=false;QuarterlyTSFormat=false","")</t>
        </r>
      </text>
    </comment>
    <comment ref="D68" authorId="0" shapeId="0" xr:uid="{1221B578-985F-47EB-BD8E-0025C0388D88}">
      <text>
        <r>
          <rPr>
            <b/>
            <sz val="9"/>
            <color indexed="81"/>
            <rFont val="Tahoma"/>
            <charset val="1"/>
          </rPr>
          <t>=DSGRID(Sheet1!$C68," ","1998","-0D","Y","Transpose=true;DispSeriesDescription=false;YearlyTSFormat=false;QuarterlyTSFormat=false","")</t>
        </r>
      </text>
    </comment>
    <comment ref="D69" authorId="0" shapeId="0" xr:uid="{291111AF-CAFC-4DD6-B8E3-754007DD2649}">
      <text>
        <r>
          <rPr>
            <b/>
            <sz val="9"/>
            <color indexed="81"/>
            <rFont val="Tahoma"/>
            <charset val="1"/>
          </rPr>
          <t>=DSGRID(Sheet1!$C69," ","1998","-0D","Y","Transpose=true;DispSeriesDescription=false;YearlyTSFormat=false;QuarterlyTSFormat=false","")</t>
        </r>
      </text>
    </comment>
    <comment ref="D70" authorId="0" shapeId="0" xr:uid="{86C62629-E313-470B-9B00-25DDA298816B}">
      <text>
        <r>
          <rPr>
            <b/>
            <sz val="9"/>
            <color indexed="81"/>
            <rFont val="Tahoma"/>
            <charset val="1"/>
          </rPr>
          <t>=DSGRID(Sheet1!$C70," ","1998","-0D","Y","Transpose=true;DispSeriesDescription=false;YearlyTSFormat=false;QuarterlyTSFormat=false","")</t>
        </r>
      </text>
    </comment>
    <comment ref="D71" authorId="0" shapeId="0" xr:uid="{10CDF602-5FB6-48BE-AFFD-8929D411B608}">
      <text>
        <r>
          <rPr>
            <b/>
            <sz val="9"/>
            <color indexed="81"/>
            <rFont val="Tahoma"/>
            <charset val="1"/>
          </rPr>
          <t>=DSGRID(Sheet1!$C71," ","1998","-0D","Y","Transpose=true;DispSeriesDescription=false;YearlyTSFormat=false;QuarterlyTSFormat=false","")</t>
        </r>
      </text>
    </comment>
    <comment ref="D72" authorId="0" shapeId="0" xr:uid="{F442E7F5-BE91-40CE-8EDC-5F6E7AB87035}">
      <text>
        <r>
          <rPr>
            <b/>
            <sz val="9"/>
            <color indexed="81"/>
            <rFont val="Tahoma"/>
            <charset val="1"/>
          </rPr>
          <t>=DSGRID(Sheet1!$C72," ","1998","-0D","Y","Transpose=true;DispSeriesDescription=false;YearlyTSFormat=false;QuarterlyTSFormat=false","")</t>
        </r>
      </text>
    </comment>
    <comment ref="D73" authorId="0" shapeId="0" xr:uid="{E57E4A1A-50DF-4442-B73C-DD8A6A41D1C4}">
      <text>
        <r>
          <rPr>
            <b/>
            <sz val="9"/>
            <color indexed="81"/>
            <rFont val="Tahoma"/>
            <charset val="1"/>
          </rPr>
          <t>=DSGRID(Sheet1!$C73," ","1998","-0D","Y","Transpose=true;DispSeriesDescription=false;YearlyTSFormat=false;QuarterlyTSFormat=false","")</t>
        </r>
      </text>
    </comment>
    <comment ref="D74" authorId="0" shapeId="0" xr:uid="{7FD0B8B0-7992-4798-AD37-438260130551}">
      <text>
        <r>
          <rPr>
            <b/>
            <sz val="9"/>
            <color indexed="81"/>
            <rFont val="Tahoma"/>
            <charset val="1"/>
          </rPr>
          <t>=DSGRID(Sheet1!$C74," ","1998","-0D","Y","Transpose=true;DispSeriesDescription=false;YearlyTSFormat=false;QuarterlyTSFormat=false","")</t>
        </r>
      </text>
    </comment>
    <comment ref="D75" authorId="0" shapeId="0" xr:uid="{85225F8D-B9F9-4C5A-BA76-546E5E0D5212}">
      <text>
        <r>
          <rPr>
            <b/>
            <sz val="9"/>
            <color indexed="81"/>
            <rFont val="Tahoma"/>
            <charset val="1"/>
          </rPr>
          <t>=DSGRID(Sheet1!$C75," ","1998","-0D","Y","Transpose=true;DispSeriesDescription=false;YearlyTSFormat=false;QuarterlyTSFormat=false","")</t>
        </r>
      </text>
    </comment>
    <comment ref="D76" authorId="0" shapeId="0" xr:uid="{108B0319-C2CD-415A-A5FE-DB86A3CC31D4}">
      <text>
        <r>
          <rPr>
            <b/>
            <sz val="9"/>
            <color indexed="81"/>
            <rFont val="Tahoma"/>
            <charset val="1"/>
          </rPr>
          <t>=DSGRID(Sheet1!$C76," ","1998","-0D","Y","Transpose=true;DispSeriesDescription=false;YearlyTSFormat=false;QuarterlyTSFormat=false","")</t>
        </r>
      </text>
    </comment>
    <comment ref="D77" authorId="0" shapeId="0" xr:uid="{9779E0B1-4D03-4096-9E2C-009DC1DF2C6D}">
      <text>
        <r>
          <rPr>
            <b/>
            <sz val="9"/>
            <color indexed="81"/>
            <rFont val="Tahoma"/>
            <charset val="1"/>
          </rPr>
          <t>=DSGRID(Sheet1!$C77," ","1998","-0D","Y","Transpose=true;DispSeriesDescription=false;YearlyTSFormat=false;QuarterlyTSFormat=false","")</t>
        </r>
      </text>
    </comment>
    <comment ref="D78" authorId="0" shapeId="0" xr:uid="{7175238F-0E83-4990-8E94-8202175509ED}">
      <text>
        <r>
          <rPr>
            <b/>
            <sz val="9"/>
            <color indexed="81"/>
            <rFont val="Tahoma"/>
            <charset val="1"/>
          </rPr>
          <t>=DSGRID(Sheet1!$C78," ","1998","-0D","Y","Transpose=true;DispSeriesDescription=false;YearlyTSFormat=false;QuarterlyTSFormat=false","")</t>
        </r>
      </text>
    </comment>
    <comment ref="D79" authorId="0" shapeId="0" xr:uid="{CE2C5D4C-E19B-4C3E-8544-A4CDDCCBD416}">
      <text>
        <r>
          <rPr>
            <b/>
            <sz val="9"/>
            <color indexed="81"/>
            <rFont val="Tahoma"/>
            <charset val="1"/>
          </rPr>
          <t>=DSGRID(Sheet1!$C79," ","1998","-0D","Y","Transpose=true;DispSeriesDescription=false;YearlyTSFormat=false;QuarterlyTSFormat=false","")</t>
        </r>
      </text>
    </comment>
    <comment ref="D80" authorId="0" shapeId="0" xr:uid="{673F77E0-C184-4D44-9C3F-2E9A8B9089AE}">
      <text>
        <r>
          <rPr>
            <b/>
            <sz val="9"/>
            <color indexed="81"/>
            <rFont val="Tahoma"/>
            <charset val="1"/>
          </rPr>
          <t>=DSGRID(Sheet1!$C80," ","1998","-0D","Y","Transpose=true;DispSeriesDescription=false;YearlyTSFormat=false;QuarterlyTSFormat=false","")</t>
        </r>
      </text>
    </comment>
    <comment ref="D81" authorId="0" shapeId="0" xr:uid="{E2296090-7A4A-4046-95DD-16B1972C3B73}">
      <text>
        <r>
          <rPr>
            <b/>
            <sz val="9"/>
            <color indexed="81"/>
            <rFont val="Tahoma"/>
            <charset val="1"/>
          </rPr>
          <t>=DSGRID(Sheet1!$C81," ","1998","-0D","Y","Transpose=true;DispSeriesDescription=false;YearlyTSFormat=false;QuarterlyTSFormat=false","")</t>
        </r>
      </text>
    </comment>
    <comment ref="D82" authorId="0" shapeId="0" xr:uid="{DAE61B8E-E130-4964-8E2D-C2701A8F92B0}">
      <text>
        <r>
          <rPr>
            <b/>
            <sz val="9"/>
            <color indexed="81"/>
            <rFont val="Tahoma"/>
            <charset val="1"/>
          </rPr>
          <t>=DSGRID(Sheet1!$C82," ","1998","-0D","Y","Transpose=true;DispSeriesDescription=false;YearlyTSFormat=false;QuarterlyTSFormat=false","")</t>
        </r>
      </text>
    </comment>
    <comment ref="D83" authorId="0" shapeId="0" xr:uid="{2A71E179-C33E-4197-806F-C9D516CDEEE6}">
      <text>
        <r>
          <rPr>
            <b/>
            <sz val="9"/>
            <color indexed="81"/>
            <rFont val="Tahoma"/>
            <charset val="1"/>
          </rPr>
          <t>=DSGRID(Sheet1!$C83," ","1998","-0D","Y","Transpose=true;DispSeriesDescription=false;YearlyTSFormat=false;QuarterlyTSFormat=false","")</t>
        </r>
      </text>
    </comment>
    <comment ref="D84" authorId="0" shapeId="0" xr:uid="{39DB9474-4F43-4AE8-8ED2-8D1A1EA32CC6}">
      <text>
        <r>
          <rPr>
            <b/>
            <sz val="9"/>
            <color indexed="81"/>
            <rFont val="Tahoma"/>
            <charset val="1"/>
          </rPr>
          <t>=DSGRID(Sheet1!$C84," ","1998","-0D","Y","Transpose=true;DispSeriesDescription=false;YearlyTSFormat=false;QuarterlyTSFormat=false","")</t>
        </r>
      </text>
    </comment>
    <comment ref="D85" authorId="0" shapeId="0" xr:uid="{DFE3FF11-D88B-4868-8EFA-0DEB79FD00B2}">
      <text>
        <r>
          <rPr>
            <b/>
            <sz val="9"/>
            <color indexed="81"/>
            <rFont val="Tahoma"/>
            <charset val="1"/>
          </rPr>
          <t>=DSGRID(Sheet1!$C85," ","1998","-0D","Y","Transpose=true;DispSeriesDescription=false;YearlyTSFormat=false;QuarterlyTSFormat=false","")</t>
        </r>
      </text>
    </comment>
    <comment ref="D86" authorId="0" shapeId="0" xr:uid="{BAAAA448-1FCE-4079-891C-A9916A04D2A7}">
      <text>
        <r>
          <rPr>
            <b/>
            <sz val="9"/>
            <color indexed="81"/>
            <rFont val="Tahoma"/>
            <charset val="1"/>
          </rPr>
          <t>=DSGRID(Sheet1!$C86," ","1998","-0D","Y","Transpose=true;DispSeriesDescription=false;YearlyTSFormat=false;QuarterlyTSFormat=false","")</t>
        </r>
      </text>
    </comment>
    <comment ref="D87" authorId="0" shapeId="0" xr:uid="{675A0238-E11E-42BD-9ECC-83583167A206}">
      <text>
        <r>
          <rPr>
            <b/>
            <sz val="9"/>
            <color indexed="81"/>
            <rFont val="Tahoma"/>
            <charset val="1"/>
          </rPr>
          <t>=DSGRID(Sheet1!$C87," ","1998","-0D","Y","Transpose=true;DispSeriesDescription=false;YearlyTSFormat=false;QuarterlyTSFormat=false","")</t>
        </r>
      </text>
    </comment>
    <comment ref="D88" authorId="0" shapeId="0" xr:uid="{9F8E87B6-2CAA-425C-83FF-1D6AEC920657}">
      <text>
        <r>
          <rPr>
            <b/>
            <sz val="9"/>
            <color indexed="81"/>
            <rFont val="Tahoma"/>
            <charset val="1"/>
          </rPr>
          <t>=DSGRID(Sheet1!$C88," ","1998","-0D","Y","Transpose=true;DispSeriesDescription=false;YearlyTSFormat=false;QuarterlyTSFormat=false","")</t>
        </r>
      </text>
    </comment>
    <comment ref="D89" authorId="0" shapeId="0" xr:uid="{CA210CB4-7677-4869-AC39-91C5FAA5C23C}">
      <text>
        <r>
          <rPr>
            <b/>
            <sz val="9"/>
            <color indexed="81"/>
            <rFont val="Tahoma"/>
            <charset val="1"/>
          </rPr>
          <t>=DSGRID(Sheet1!$C89," ","1998","-0D","Y","Transpose=true;DispSeriesDescription=false;YearlyTSFormat=false;QuarterlyTSFormat=false","")</t>
        </r>
      </text>
    </comment>
    <comment ref="D90" authorId="0" shapeId="0" xr:uid="{D5560176-4E9C-4415-8343-8A29E2E5EF12}">
      <text>
        <r>
          <rPr>
            <b/>
            <sz val="9"/>
            <color indexed="81"/>
            <rFont val="Tahoma"/>
            <charset val="1"/>
          </rPr>
          <t>=DSGRID(Sheet1!$C90," ","1998","-0D","Y","Transpose=true;DispSeriesDescription=false;YearlyTSFormat=false;QuarterlyTSFormat=false","")</t>
        </r>
      </text>
    </comment>
    <comment ref="D91" authorId="0" shapeId="0" xr:uid="{636A0868-AD30-4D3D-96B9-C72F5DD07E28}">
      <text>
        <r>
          <rPr>
            <b/>
            <sz val="9"/>
            <color indexed="81"/>
            <rFont val="Tahoma"/>
            <charset val="1"/>
          </rPr>
          <t>=DSGRID(Sheet1!$C91," ","1998","-0D","Y","Transpose=true;DispSeriesDescription=false;YearlyTSFormat=false;QuarterlyTSFormat=false","")</t>
        </r>
      </text>
    </comment>
    <comment ref="D92" authorId="0" shapeId="0" xr:uid="{59A92FF2-3654-45A3-BFD3-28AB6AE796BD}">
      <text>
        <r>
          <rPr>
            <b/>
            <sz val="9"/>
            <color indexed="81"/>
            <rFont val="Tahoma"/>
            <charset val="1"/>
          </rPr>
          <t>=DSGRID(Sheet1!$C92," ","1998","-0D","Y","Transpose=true;DispSeriesDescription=false;YearlyTSFormat=false;QuarterlyTSFormat=false","")</t>
        </r>
      </text>
    </comment>
    <comment ref="D93" authorId="0" shapeId="0" xr:uid="{4CE24BE7-5B5F-4C9D-9913-9ACED606E6CD}">
      <text>
        <r>
          <rPr>
            <b/>
            <sz val="9"/>
            <color indexed="81"/>
            <rFont val="Tahoma"/>
            <charset val="1"/>
          </rPr>
          <t>=DSGRID(Sheet1!$C93," ","1998","-0D","Y","Transpose=true;DispSeriesDescription=false;YearlyTSFormat=false;QuarterlyTSFormat=false","")</t>
        </r>
      </text>
    </comment>
    <comment ref="D94" authorId="0" shapeId="0" xr:uid="{DA1735B2-A1A7-4003-A7A5-8B9D3A4ACDB7}">
      <text>
        <r>
          <rPr>
            <b/>
            <sz val="9"/>
            <color indexed="81"/>
            <rFont val="Tahoma"/>
            <charset val="1"/>
          </rPr>
          <t>=DSGRID(Sheet1!$C94," ","1998","-0D","Y","Transpose=true;DispSeriesDescription=false;YearlyTSFormat=false;QuarterlyTSFormat=false","")</t>
        </r>
      </text>
    </comment>
    <comment ref="D95" authorId="0" shapeId="0" xr:uid="{1FB010C6-E6CF-4A41-8DA3-8C130167D7B5}">
      <text>
        <r>
          <rPr>
            <b/>
            <sz val="9"/>
            <color indexed="81"/>
            <rFont val="Tahoma"/>
            <charset val="1"/>
          </rPr>
          <t>=DSGRID(Sheet1!$C95," ","1998","-0D","Y","Transpose=true;DispSeriesDescription=false;YearlyTSFormat=false;QuarterlyTSFormat=false","")</t>
        </r>
      </text>
    </comment>
    <comment ref="D96" authorId="0" shapeId="0" xr:uid="{75AEEEFB-A158-486D-B0E6-F6B04CF4F68D}">
      <text>
        <r>
          <rPr>
            <b/>
            <sz val="9"/>
            <color indexed="81"/>
            <rFont val="Tahoma"/>
            <charset val="1"/>
          </rPr>
          <t>=DSGRID(Sheet1!$C96," ","1998","-0D","Y","Transpose=true;DispSeriesDescription=false;YearlyTSFormat=false;QuarterlyTSFormat=false","")</t>
        </r>
      </text>
    </comment>
    <comment ref="D97" authorId="0" shapeId="0" xr:uid="{A9A93FF5-8F48-42E6-9790-48C33D12F14B}">
      <text>
        <r>
          <rPr>
            <b/>
            <sz val="9"/>
            <color indexed="81"/>
            <rFont val="Tahoma"/>
            <charset val="1"/>
          </rPr>
          <t>=DSGRID(Sheet1!$C97," ","1998","-0D","Y","Transpose=true;DispSeriesDescription=false;YearlyTSFormat=false;QuarterlyTSFormat=false","")</t>
        </r>
      </text>
    </comment>
    <comment ref="D98" authorId="0" shapeId="0" xr:uid="{309116D5-E16F-46F1-ABCC-5DF375A690C7}">
      <text>
        <r>
          <rPr>
            <b/>
            <sz val="9"/>
            <color indexed="81"/>
            <rFont val="Tahoma"/>
            <charset val="1"/>
          </rPr>
          <t>=DSGRID(Sheet1!$C98," ","1998","-0D","Y","Transpose=true;DispSeriesDescription=false;YearlyTSFormat=false;QuarterlyTSFormat=false","")</t>
        </r>
      </text>
    </comment>
    <comment ref="D99" authorId="0" shapeId="0" xr:uid="{7013F301-20B7-47BC-909D-070944320F0A}">
      <text>
        <r>
          <rPr>
            <b/>
            <sz val="9"/>
            <color indexed="81"/>
            <rFont val="Tahoma"/>
            <charset val="1"/>
          </rPr>
          <t>=DSGRID(Sheet1!$C99," ","1998","-0D","Y","Transpose=true;DispSeriesDescription=false;YearlyTSFormat=false;QuarterlyTSFormat=false","")</t>
        </r>
      </text>
    </comment>
    <comment ref="D100" authorId="0" shapeId="0" xr:uid="{C88EA42B-8D3D-48C6-A92D-18D6069DE768}">
      <text>
        <r>
          <rPr>
            <b/>
            <sz val="9"/>
            <color indexed="81"/>
            <rFont val="Tahoma"/>
            <charset val="1"/>
          </rPr>
          <t>=DSGRID(Sheet1!$C100," ","1998","-0D","Y","Transpose=true;DispSeriesDescription=false;YearlyTSFormat=false;QuarterlyTSFormat=false","")</t>
        </r>
      </text>
    </comment>
    <comment ref="D101" authorId="0" shapeId="0" xr:uid="{6170ECFE-C35B-41BD-9566-D98097F4263C}">
      <text>
        <r>
          <rPr>
            <b/>
            <sz val="9"/>
            <color indexed="81"/>
            <rFont val="Tahoma"/>
            <charset val="1"/>
          </rPr>
          <t>=DSGRID(Sheet1!$C101," ","1998","-0D","Y","Transpose=true;DispSeriesDescription=false;YearlyTSFormat=false;QuarterlyTSFormat=false","")</t>
        </r>
      </text>
    </comment>
    <comment ref="D102" authorId="0" shapeId="0" xr:uid="{FE31D7C6-D242-4094-801E-D3794D641DF9}">
      <text>
        <r>
          <rPr>
            <b/>
            <sz val="9"/>
            <color indexed="81"/>
            <rFont val="Tahoma"/>
            <charset val="1"/>
          </rPr>
          <t>=DSGRID(Sheet1!$C102," ","1998","-0D","Y","Transpose=true;DispSeriesDescription=false;YearlyTSFormat=false;QuarterlyTSFormat=false","")</t>
        </r>
      </text>
    </comment>
    <comment ref="D103" authorId="0" shapeId="0" xr:uid="{F8C8F6B0-D051-4EC3-BB0B-CB1DB054F895}">
      <text>
        <r>
          <rPr>
            <b/>
            <sz val="9"/>
            <color indexed="81"/>
            <rFont val="Tahoma"/>
            <charset val="1"/>
          </rPr>
          <t>=DSGRID(Sheet1!$C103," ","1998","-0D","Y","Transpose=true;DispSeriesDescription=false;YearlyTSFormat=false;QuarterlyTSFormat=false","")</t>
        </r>
      </text>
    </comment>
    <comment ref="D104" authorId="0" shapeId="0" xr:uid="{B8C92E1F-26E3-4F1D-9DD2-E6F81F36B3F6}">
      <text>
        <r>
          <rPr>
            <b/>
            <sz val="9"/>
            <color indexed="81"/>
            <rFont val="Tahoma"/>
            <charset val="1"/>
          </rPr>
          <t>=DSGRID(Sheet1!$C104," ","1998","-0D","Y","Transpose=true;DispSeriesDescription=false;YearlyTSFormat=false;QuarterlyTSFormat=false","")</t>
        </r>
      </text>
    </comment>
    <comment ref="D105" authorId="0" shapeId="0" xr:uid="{E6CE847D-543C-4D24-946C-A52407D1273C}">
      <text>
        <r>
          <rPr>
            <b/>
            <sz val="9"/>
            <color indexed="81"/>
            <rFont val="Tahoma"/>
            <charset val="1"/>
          </rPr>
          <t>=DSGRID(Sheet1!$C105," ","1998","-0D","Y","Transpose=true;DispSeriesDescription=false;YearlyTSFormat=false;QuarterlyTSFormat=false","")</t>
        </r>
      </text>
    </comment>
    <comment ref="D106" authorId="0" shapeId="0" xr:uid="{EB5EBD56-984B-46F8-B4D1-D8684CCA9C6D}">
      <text>
        <r>
          <rPr>
            <b/>
            <sz val="9"/>
            <color indexed="81"/>
            <rFont val="Tahoma"/>
            <charset val="1"/>
          </rPr>
          <t>=DSGRID(Sheet1!$C106," ","1998","-0D","Y","Transpose=true;DispSeriesDescription=false;YearlyTSFormat=false;QuarterlyTSFormat=false","")</t>
        </r>
      </text>
    </comment>
    <comment ref="D107" authorId="0" shapeId="0" xr:uid="{1A4C17C2-965F-4B9C-BFF9-4CE9A33747D3}">
      <text>
        <r>
          <rPr>
            <b/>
            <sz val="9"/>
            <color indexed="81"/>
            <rFont val="Tahoma"/>
            <charset val="1"/>
          </rPr>
          <t>=DSGRID(Sheet1!$C107," ","1998","-0D","Y","Transpose=true;DispSeriesDescription=false;YearlyTSFormat=false;QuarterlyTSFormat=false","")</t>
        </r>
      </text>
    </comment>
    <comment ref="D109" authorId="0" shapeId="0" xr:uid="{419BA5BA-5E24-4872-B29A-E99989A725B1}">
      <text>
        <r>
          <rPr>
            <b/>
            <sz val="9"/>
            <color indexed="81"/>
            <rFont val="Tahoma"/>
            <charset val="1"/>
          </rPr>
          <t>=DSGRID(Sheet1!$C109," ","1998","-0D","Y","Transpose=true;DispSeriesDescription=false;YearlyTSFormat=false;QuarterlyTSFormat=false","")</t>
        </r>
      </text>
    </comment>
    <comment ref="D110" authorId="0" shapeId="0" xr:uid="{2129892F-C62F-427C-91FE-FEF65FA57770}">
      <text>
        <r>
          <rPr>
            <b/>
            <sz val="9"/>
            <color indexed="81"/>
            <rFont val="Tahoma"/>
            <charset val="1"/>
          </rPr>
          <t>=DSGRID(Sheet1!$C110," ","1998","-0D","Y","Transpose=true;DispSeriesDescription=false;YearlyTSFormat=false;QuarterlyTSFormat=false","")</t>
        </r>
      </text>
    </comment>
    <comment ref="D111" authorId="0" shapeId="0" xr:uid="{0FD9D73C-7528-426D-A28B-8EEF0CE95005}">
      <text>
        <r>
          <rPr>
            <b/>
            <sz val="9"/>
            <color indexed="81"/>
            <rFont val="Tahoma"/>
            <charset val="1"/>
          </rPr>
          <t>=DSGRID(Sheet1!$C111," ","1998","-0D","Y","Transpose=true;DispSeriesDescription=false;YearlyTSFormat=false;QuarterlyTSFormat=false","")</t>
        </r>
      </text>
    </comment>
    <comment ref="D112" authorId="0" shapeId="0" xr:uid="{3B3ECC61-62BA-4D33-AF99-0B469DAE3A49}">
      <text>
        <r>
          <rPr>
            <b/>
            <sz val="9"/>
            <color indexed="81"/>
            <rFont val="Tahoma"/>
            <charset val="1"/>
          </rPr>
          <t>=DSGRID(Sheet1!$C112," ","1998","-0D","Y","Transpose=true;DispSeriesDescription=false;YearlyTSFormat=false;QuarterlyTSFormat=false","")</t>
        </r>
      </text>
    </comment>
    <comment ref="D113" authorId="0" shapeId="0" xr:uid="{6DEA727F-5E35-44DC-BF14-FF53510D6643}">
      <text>
        <r>
          <rPr>
            <b/>
            <sz val="9"/>
            <color indexed="81"/>
            <rFont val="Tahoma"/>
            <charset val="1"/>
          </rPr>
          <t>=DSGRID(Sheet1!$C113," ","1998","-0D","Y","Transpose=true;DispSeriesDescription=false;YearlyTSFormat=false;QuarterlyTSFormat=false","")</t>
        </r>
      </text>
    </comment>
    <comment ref="D114" authorId="0" shapeId="0" xr:uid="{73B5CE70-8491-4B12-8E7F-4FF309D080A5}">
      <text>
        <r>
          <rPr>
            <b/>
            <sz val="9"/>
            <color indexed="81"/>
            <rFont val="Tahoma"/>
            <charset val="1"/>
          </rPr>
          <t>=DSGRID(Sheet1!$C114," ","1998","-0D","Y","Transpose=true;DispSeriesDescription=false;YearlyTSFormat=false;QuarterlyTSFormat=false","")</t>
        </r>
      </text>
    </comment>
    <comment ref="D115" authorId="0" shapeId="0" xr:uid="{C423A72E-2D90-4141-B934-8D3D30F8BF66}">
      <text>
        <r>
          <rPr>
            <b/>
            <sz val="9"/>
            <color indexed="81"/>
            <rFont val="Tahoma"/>
            <charset val="1"/>
          </rPr>
          <t>=DSGRID(Sheet1!$C115," ","1998","-0D","Y","Transpose=true;DispSeriesDescription=false;YearlyTSFormat=false;QuarterlyTSFormat=false","")</t>
        </r>
      </text>
    </comment>
    <comment ref="D116" authorId="0" shapeId="0" xr:uid="{428CDA9F-FD23-457B-A423-7835D8D6E0A8}">
      <text>
        <r>
          <rPr>
            <b/>
            <sz val="9"/>
            <color indexed="81"/>
            <rFont val="Tahoma"/>
            <charset val="1"/>
          </rPr>
          <t>=DSGRID(Sheet1!$C116," ","1998","-0D","Y","Transpose=true;DispSeriesDescription=false;YearlyTSFormat=false;QuarterlyTSFormat=false","")</t>
        </r>
      </text>
    </comment>
    <comment ref="D117" authorId="0" shapeId="0" xr:uid="{24225EC8-525E-4894-BA52-5C3CB0B40CE3}">
      <text>
        <r>
          <rPr>
            <b/>
            <sz val="9"/>
            <color indexed="81"/>
            <rFont val="Tahoma"/>
            <charset val="1"/>
          </rPr>
          <t>=DSGRID(Sheet1!$C117," ","1998","-0D","Y","Transpose=true;DispSeriesDescription=false;YearlyTSFormat=false;QuarterlyTSFormat=false","")</t>
        </r>
      </text>
    </comment>
    <comment ref="D118" authorId="0" shapeId="0" xr:uid="{F99957B3-012D-47DF-964D-FC3103B350EE}">
      <text>
        <r>
          <rPr>
            <b/>
            <sz val="9"/>
            <color indexed="81"/>
            <rFont val="Tahoma"/>
            <charset val="1"/>
          </rPr>
          <t>=DSGRID(Sheet1!$C118," ","1998","-0D","Y","Transpose=true;DispSeriesDescription=false;YearlyTSFormat=false;QuarterlyTSFormat=false","")</t>
        </r>
      </text>
    </comment>
    <comment ref="D119" authorId="0" shapeId="0" xr:uid="{F98CD178-23CE-4D2A-96E0-1FD12FD3B7F5}">
      <text>
        <r>
          <rPr>
            <b/>
            <sz val="9"/>
            <color indexed="81"/>
            <rFont val="Tahoma"/>
            <charset val="1"/>
          </rPr>
          <t>=DSGRID(Sheet1!$C119," ","1998","-0D","Y","Transpose=true;DispSeriesDescription=false;YearlyTSFormat=false;QuarterlyTSFormat=false","")</t>
        </r>
      </text>
    </comment>
    <comment ref="D120" authorId="0" shapeId="0" xr:uid="{056E025F-69AD-4FE0-A286-ACC244680FAC}">
      <text>
        <r>
          <rPr>
            <b/>
            <sz val="9"/>
            <color indexed="81"/>
            <rFont val="Tahoma"/>
            <charset val="1"/>
          </rPr>
          <t>=DSGRID(Sheet1!$C120," ","1998","-0D","Y","Transpose=true;DispSeriesDescription=false;YearlyTSFormat=false;QuarterlyTSFormat=false","")</t>
        </r>
      </text>
    </comment>
    <comment ref="D121" authorId="0" shapeId="0" xr:uid="{6733C892-D344-4C3D-91FA-FD9FC3A825A3}">
      <text>
        <r>
          <rPr>
            <b/>
            <sz val="9"/>
            <color indexed="81"/>
            <rFont val="Tahoma"/>
            <charset val="1"/>
          </rPr>
          <t>=DSGRID(Sheet1!$C121," ","1998","-0D","Y","Transpose=true;DispSeriesDescription=false;YearlyTSFormat=false;QuarterlyTSFormat=false","")</t>
        </r>
      </text>
    </comment>
    <comment ref="D122" authorId="0" shapeId="0" xr:uid="{0A9B7BEB-ECEE-45F7-A215-47DF6C497CCA}">
      <text>
        <r>
          <rPr>
            <b/>
            <sz val="9"/>
            <color indexed="81"/>
            <rFont val="Tahoma"/>
            <charset val="1"/>
          </rPr>
          <t>=DSGRID(Sheet1!$C122," ","1998","-0D","Y","Transpose=true;DispSeriesDescription=false;YearlyTSFormat=false;QuarterlyTSFormat=false","")</t>
        </r>
      </text>
    </comment>
    <comment ref="D123" authorId="0" shapeId="0" xr:uid="{2C75E982-0886-4EE1-8D1C-BB87CF724ECB}">
      <text>
        <r>
          <rPr>
            <b/>
            <sz val="9"/>
            <color indexed="81"/>
            <rFont val="Tahoma"/>
            <charset val="1"/>
          </rPr>
          <t>=DSGRID(Sheet1!$C123," ","1998","-0D","Y","Transpose=true;DispSeriesDescription=false;YearlyTSFormat=false;QuarterlyTSFormat=false","")</t>
        </r>
      </text>
    </comment>
    <comment ref="D124" authorId="0" shapeId="0" xr:uid="{4461A3F6-82EF-423C-9C29-E40AD13A5416}">
      <text>
        <r>
          <rPr>
            <b/>
            <sz val="9"/>
            <color indexed="81"/>
            <rFont val="Tahoma"/>
            <charset val="1"/>
          </rPr>
          <t>=DSGRID(Sheet1!$C124," ","1998","-0D","Y","Transpose=true;DispSeriesDescription=false;YearlyTSFormat=false;QuarterlyTSFormat=false","")</t>
        </r>
      </text>
    </comment>
    <comment ref="D125" authorId="0" shapeId="0" xr:uid="{8022C6F3-72BC-4C00-B53B-CB73A61D7562}">
      <text>
        <r>
          <rPr>
            <b/>
            <sz val="9"/>
            <color indexed="81"/>
            <rFont val="Tahoma"/>
            <charset val="1"/>
          </rPr>
          <t>=DSGRID(Sheet1!$C125," ","1998","-0D","Y","Transpose=true;DispSeriesDescription=false;YearlyTSFormat=false;QuarterlyTSFormat=false","")</t>
        </r>
      </text>
    </comment>
    <comment ref="D126" authorId="0" shapeId="0" xr:uid="{5CF1D107-2936-4731-8380-7E7EC0DCFA0C}">
      <text>
        <r>
          <rPr>
            <b/>
            <sz val="9"/>
            <color indexed="81"/>
            <rFont val="Tahoma"/>
            <charset val="1"/>
          </rPr>
          <t>=DSGRID(Sheet1!$C126," ","1998","-0D","Y","Transpose=true;DispSeriesDescription=false;YearlyTSFormat=false;QuarterlyTSFormat=false","")</t>
        </r>
      </text>
    </comment>
    <comment ref="D127" authorId="0" shapeId="0" xr:uid="{0D1D044F-B102-46B4-B8E6-BC0D283CA28E}">
      <text>
        <r>
          <rPr>
            <b/>
            <sz val="9"/>
            <color indexed="81"/>
            <rFont val="Tahoma"/>
            <charset val="1"/>
          </rPr>
          <t>=DSGRID(Sheet1!$C127," ","1998","-0D","Y","Transpose=true;DispSeriesDescription=false;YearlyTSFormat=false;QuarterlyTSFormat=false","")</t>
        </r>
      </text>
    </comment>
    <comment ref="D128" authorId="0" shapeId="0" xr:uid="{3766989A-57E4-4541-BBC9-53B12FFBF846}">
      <text>
        <r>
          <rPr>
            <b/>
            <sz val="9"/>
            <color indexed="81"/>
            <rFont val="Tahoma"/>
            <charset val="1"/>
          </rPr>
          <t>=DSGRID(Sheet1!$C128," ","1998","-0D","Y","Transpose=true;DispSeriesDescription=false;YearlyTSFormat=false;QuarterlyTSFormat=false","")</t>
        </r>
      </text>
    </comment>
    <comment ref="D129" authorId="0" shapeId="0" xr:uid="{110D0278-B009-4935-8AEE-3E4B644CD186}">
      <text>
        <r>
          <rPr>
            <b/>
            <sz val="9"/>
            <color indexed="81"/>
            <rFont val="Tahoma"/>
            <charset val="1"/>
          </rPr>
          <t>=DSGRID(Sheet1!$C129," ","1998","-0D","Y","Transpose=true;DispSeriesDescription=false;YearlyTSFormat=false;QuarterlyTSFormat=false","")</t>
        </r>
      </text>
    </comment>
    <comment ref="D130" authorId="0" shapeId="0" xr:uid="{B613ED1A-EA2B-4A52-9FE2-AA7F322A9676}">
      <text>
        <r>
          <rPr>
            <b/>
            <sz val="9"/>
            <color indexed="81"/>
            <rFont val="Tahoma"/>
            <charset val="1"/>
          </rPr>
          <t>=DSGRID(Sheet1!$C130," ","1998","-0D","Y","Transpose=true;DispSeriesDescription=false;YearlyTSFormat=false;QuarterlyTSFormat=false","")</t>
        </r>
      </text>
    </comment>
    <comment ref="D131" authorId="0" shapeId="0" xr:uid="{94A2123D-1D39-4821-BDB9-25B3826B34C4}">
      <text>
        <r>
          <rPr>
            <b/>
            <sz val="9"/>
            <color indexed="81"/>
            <rFont val="Tahoma"/>
            <charset val="1"/>
          </rPr>
          <t>=DSGRID(Sheet1!$C131," ","1998","-0D","Y","Transpose=true;DispSeriesDescription=false;YearlyTSFormat=false;QuarterlyTSFormat=false","")</t>
        </r>
      </text>
    </comment>
    <comment ref="D132" authorId="0" shapeId="0" xr:uid="{894532CB-D2E7-4EBA-BAC7-7161FF862459}">
      <text>
        <r>
          <rPr>
            <b/>
            <sz val="9"/>
            <color indexed="81"/>
            <rFont val="Tahoma"/>
            <charset val="1"/>
          </rPr>
          <t>=DSGRID(Sheet1!$C132," ","1998","-0D","Y","Transpose=true;DispSeriesDescription=false;YearlyTSFormat=false;QuarterlyTSFormat=false","")</t>
        </r>
      </text>
    </comment>
    <comment ref="D133" authorId="0" shapeId="0" xr:uid="{0E741A34-2D0C-4AF7-95D8-977DF30C3E37}">
      <text>
        <r>
          <rPr>
            <b/>
            <sz val="9"/>
            <color indexed="81"/>
            <rFont val="Tahoma"/>
            <charset val="1"/>
          </rPr>
          <t>=DSGRID(Sheet1!$C133," ","1998","-0D","Y","Transpose=true;DispSeriesDescription=false;YearlyTSFormat=false;QuarterlyTSFormat=false","")</t>
        </r>
      </text>
    </comment>
    <comment ref="D134" authorId="0" shapeId="0" xr:uid="{899F33E4-A29A-4F48-B2D6-0E4FA66A119F}">
      <text>
        <r>
          <rPr>
            <b/>
            <sz val="9"/>
            <color indexed="81"/>
            <rFont val="Tahoma"/>
            <charset val="1"/>
          </rPr>
          <t>=DSGRID(Sheet1!$C134," ","1998","-0D","Y","Transpose=true;DispSeriesDescription=false;YearlyTSFormat=false;QuarterlyTSFormat=false","")</t>
        </r>
      </text>
    </comment>
    <comment ref="D135" authorId="0" shapeId="0" xr:uid="{0BC558B2-7037-4299-91BB-FC2279CD29EC}">
      <text>
        <r>
          <rPr>
            <b/>
            <sz val="9"/>
            <color indexed="81"/>
            <rFont val="Tahoma"/>
            <charset val="1"/>
          </rPr>
          <t>=DSGRID(Sheet1!$C135," ","1998","-0D","Y","Transpose=true;DispSeriesDescription=false;YearlyTSFormat=false;QuarterlyTSFormat=false","")</t>
        </r>
      </text>
    </comment>
    <comment ref="D136" authorId="0" shapeId="0" xr:uid="{56455ABF-B014-4C35-8E29-875ACE0AEF1D}">
      <text>
        <r>
          <rPr>
            <b/>
            <sz val="9"/>
            <color indexed="81"/>
            <rFont val="Tahoma"/>
            <charset val="1"/>
          </rPr>
          <t>=DSGRID(Sheet1!$C136," ","1998","-0D","Y","Transpose=true;DispSeriesDescription=false;YearlyTSFormat=false;QuarterlyTSFormat=false","")</t>
        </r>
      </text>
    </comment>
    <comment ref="D137" authorId="0" shapeId="0" xr:uid="{0082CAB4-504F-42D8-AE93-BA23A779C136}">
      <text>
        <r>
          <rPr>
            <b/>
            <sz val="9"/>
            <color indexed="81"/>
            <rFont val="Tahoma"/>
            <charset val="1"/>
          </rPr>
          <t>=DSGRID(Sheet1!$C137," ","1998","-0D","Y","Transpose=true;DispSeriesDescription=false;YearlyTSFormat=false;QuarterlyTSFormat=false","")</t>
        </r>
      </text>
    </comment>
    <comment ref="D138" authorId="0" shapeId="0" xr:uid="{D6E08B8F-559B-4962-AA67-9433D7CE934E}">
      <text>
        <r>
          <rPr>
            <b/>
            <sz val="9"/>
            <color indexed="81"/>
            <rFont val="Tahoma"/>
            <charset val="1"/>
          </rPr>
          <t>=DSGRID(Sheet1!$C138," ","1998","-0D","Y","Transpose=true;DispSeriesDescription=false;YearlyTSFormat=false;QuarterlyTSFormat=false","")</t>
        </r>
      </text>
    </comment>
    <comment ref="D139" authorId="0" shapeId="0" xr:uid="{6EEFCF0A-A0D0-4FED-A5C9-D36C04A6D9CB}">
      <text>
        <r>
          <rPr>
            <b/>
            <sz val="9"/>
            <color indexed="81"/>
            <rFont val="Tahoma"/>
            <charset val="1"/>
          </rPr>
          <t>=DSGRID(Sheet1!$C139," ","1998","-0D","Y","Transpose=true;DispSeriesDescription=false;YearlyTSFormat=false;QuarterlyTSFormat=false","")</t>
        </r>
      </text>
    </comment>
    <comment ref="D140" authorId="0" shapeId="0" xr:uid="{C4FFB326-B61A-46D3-A75C-8723E75480C6}">
      <text>
        <r>
          <rPr>
            <b/>
            <sz val="9"/>
            <color indexed="81"/>
            <rFont val="Tahoma"/>
            <charset val="1"/>
          </rPr>
          <t>=DSGRID(Sheet1!$C140," ","1998","-0D","Y","Transpose=true;DispSeriesDescription=false;YearlyTSFormat=false;QuarterlyTSFormat=false","")</t>
        </r>
      </text>
    </comment>
    <comment ref="D141" authorId="0" shapeId="0" xr:uid="{32DD3494-72CB-437B-91AA-B45BEFE9E4F7}">
      <text>
        <r>
          <rPr>
            <b/>
            <sz val="9"/>
            <color indexed="81"/>
            <rFont val="Tahoma"/>
            <charset val="1"/>
          </rPr>
          <t>=DSGRID(Sheet1!$C141," ","1998","-0D","Y","Transpose=true;DispSeriesDescription=false;YearlyTSFormat=false;QuarterlyTSFormat=false","")</t>
        </r>
      </text>
    </comment>
    <comment ref="D142" authorId="0" shapeId="0" xr:uid="{D5C5F75F-C837-44B5-BA5E-E825908AF168}">
      <text>
        <r>
          <rPr>
            <b/>
            <sz val="9"/>
            <color indexed="81"/>
            <rFont val="Tahoma"/>
            <charset val="1"/>
          </rPr>
          <t>=DSGRID(Sheet1!$C142," ","1998","-0D","Y","Transpose=true;DispSeriesDescription=false;YearlyTSFormat=false;QuarterlyTSFormat=false","")</t>
        </r>
      </text>
    </comment>
    <comment ref="D143" authorId="0" shapeId="0" xr:uid="{4C802640-8996-47EA-85EF-7A50648ECA91}">
      <text>
        <r>
          <rPr>
            <b/>
            <sz val="9"/>
            <color indexed="81"/>
            <rFont val="Tahoma"/>
            <charset val="1"/>
          </rPr>
          <t>=DSGRID(Sheet1!$C143," ","1998","-0D","Y","Transpose=true;DispSeriesDescription=false;YearlyTSFormat=false;QuarterlyTSFormat=false","")</t>
        </r>
      </text>
    </comment>
    <comment ref="D144" authorId="0" shapeId="0" xr:uid="{435A7515-3566-4415-A329-63907AB60837}">
      <text>
        <r>
          <rPr>
            <b/>
            <sz val="9"/>
            <color indexed="81"/>
            <rFont val="Tahoma"/>
            <charset val="1"/>
          </rPr>
          <t>=DSGRID(Sheet1!$C144," ","1998","-0D","Y","Transpose=true;DispSeriesDescription=false;YearlyTSFormat=false;QuarterlyTSFormat=false","")</t>
        </r>
      </text>
    </comment>
    <comment ref="D145" authorId="0" shapeId="0" xr:uid="{FEF188B0-FBD1-4D31-83BA-6D3855654837}">
      <text>
        <r>
          <rPr>
            <b/>
            <sz val="9"/>
            <color indexed="81"/>
            <rFont val="Tahoma"/>
            <charset val="1"/>
          </rPr>
          <t>=DSGRID(Sheet1!$C145," ","1998","-0D","Y","Transpose=true;DispSeriesDescription=false;YearlyTSFormat=false;QuarterlyTSFormat=false","")</t>
        </r>
      </text>
    </comment>
    <comment ref="D146" authorId="0" shapeId="0" xr:uid="{E508E0D5-A883-4D05-80ED-C8B61736DC74}">
      <text>
        <r>
          <rPr>
            <b/>
            <sz val="9"/>
            <color indexed="81"/>
            <rFont val="Tahoma"/>
            <charset val="1"/>
          </rPr>
          <t>=DSGRID(Sheet1!$C146," ","1998","-0D","Y","Transpose=true;DispSeriesDescription=false;YearlyTSFormat=false;QuarterlyTSFormat=false","")</t>
        </r>
      </text>
    </comment>
    <comment ref="D147" authorId="0" shapeId="0" xr:uid="{72B83E9E-7196-4FBA-8709-33F2F9E889E5}">
      <text>
        <r>
          <rPr>
            <b/>
            <sz val="9"/>
            <color indexed="81"/>
            <rFont val="Tahoma"/>
            <charset val="1"/>
          </rPr>
          <t>=DSGRID(Sheet1!$C147," ","1998","-0D","Y","Transpose=true;DispSeriesDescription=false;YearlyTSFormat=false;QuarterlyTSFormat=false","")</t>
        </r>
      </text>
    </comment>
    <comment ref="D148" authorId="0" shapeId="0" xr:uid="{917B8B3D-8AD1-4BBA-85CD-9FD3A455F1D8}">
      <text>
        <r>
          <rPr>
            <b/>
            <sz val="9"/>
            <color indexed="81"/>
            <rFont val="Tahoma"/>
            <charset val="1"/>
          </rPr>
          <t>=DSGRID(Sheet1!$C148," ","1998","-0D","Y","Transpose=true;DispSeriesDescription=false;YearlyTSFormat=false;QuarterlyTSFormat=false","")</t>
        </r>
      </text>
    </comment>
    <comment ref="D149" authorId="0" shapeId="0" xr:uid="{6C50561E-0CAB-46A1-8820-2A9060FA0F05}">
      <text>
        <r>
          <rPr>
            <b/>
            <sz val="9"/>
            <color indexed="81"/>
            <rFont val="Tahoma"/>
            <charset val="1"/>
          </rPr>
          <t>=DSGRID(Sheet1!$C149," ","1998","-0D","Y","Transpose=true;DispSeriesDescription=false;YearlyTSFormat=false;QuarterlyTSFormat=false","")</t>
        </r>
      </text>
    </comment>
    <comment ref="D150" authorId="0" shapeId="0" xr:uid="{EE7BACEE-D5C8-4231-914E-9B45B5652970}">
      <text>
        <r>
          <rPr>
            <b/>
            <sz val="9"/>
            <color indexed="81"/>
            <rFont val="Tahoma"/>
            <charset val="1"/>
          </rPr>
          <t>=DSGRID(Sheet1!$C150," ","1998","-0D","Y","Transpose=true;DispSeriesDescription=false;YearlyTSFormat=false;QuarterlyTSFormat=false","")</t>
        </r>
      </text>
    </comment>
    <comment ref="D151" authorId="0" shapeId="0" xr:uid="{B85E3B27-6FE0-4005-BDAB-5092E2BC19B1}">
      <text>
        <r>
          <rPr>
            <b/>
            <sz val="9"/>
            <color indexed="81"/>
            <rFont val="Tahoma"/>
            <charset val="1"/>
          </rPr>
          <t>=DSGRID(Sheet1!$C151," ","1998","-0D","Y","Transpose=true;DispSeriesDescription=false;YearlyTSFormat=false;QuarterlyTSFormat=false","")</t>
        </r>
      </text>
    </comment>
    <comment ref="D152" authorId="0" shapeId="0" xr:uid="{5393C893-3318-4C87-AA3E-7FDA78EC94EC}">
      <text>
        <r>
          <rPr>
            <b/>
            <sz val="9"/>
            <color indexed="81"/>
            <rFont val="Tahoma"/>
            <charset val="1"/>
          </rPr>
          <t>=DSGRID(Sheet1!$C152," ","1998","-0D","Y","Transpose=true;DispSeriesDescription=false;YearlyTSFormat=false;QuarterlyTSFormat=false","")</t>
        </r>
      </text>
    </comment>
    <comment ref="D153" authorId="0" shapeId="0" xr:uid="{35220F7A-7746-4FBE-B129-9E38EA80DE3A}">
      <text>
        <r>
          <rPr>
            <b/>
            <sz val="9"/>
            <color indexed="81"/>
            <rFont val="Tahoma"/>
            <charset val="1"/>
          </rPr>
          <t>=DSGRID(Sheet1!$C153," ","1998","-0D","Y","Transpose=true;DispSeriesDescription=false;YearlyTSFormat=false;QuarterlyTSFormat=false","")</t>
        </r>
      </text>
    </comment>
    <comment ref="D154" authorId="0" shapeId="0" xr:uid="{7BF69C6F-CF43-47D9-984E-FAB26F627BD4}">
      <text>
        <r>
          <rPr>
            <b/>
            <sz val="9"/>
            <color indexed="81"/>
            <rFont val="Tahoma"/>
            <charset val="1"/>
          </rPr>
          <t>=DSGRID(Sheet1!$C154," ","1998","-0D","Y","Transpose=true;DispSeriesDescription=false;YearlyTSFormat=false;QuarterlyTSFormat=false","")</t>
        </r>
      </text>
    </comment>
    <comment ref="D155" authorId="0" shapeId="0" xr:uid="{69DBC769-8A66-4CD7-ABA6-D75DDFF82E89}">
      <text>
        <r>
          <rPr>
            <b/>
            <sz val="9"/>
            <color indexed="81"/>
            <rFont val="Tahoma"/>
            <charset val="1"/>
          </rPr>
          <t>=DSGRID(Sheet1!$C155," ","1998","-0D","Y","Transpose=true;DispSeriesDescription=false;YearlyTSFormat=false;QuarterlyTSFormat=false","")</t>
        </r>
      </text>
    </comment>
    <comment ref="D156" authorId="0" shapeId="0" xr:uid="{126826DF-8EE1-48FB-A424-CBA803A3EC94}">
      <text>
        <r>
          <rPr>
            <b/>
            <sz val="9"/>
            <color indexed="81"/>
            <rFont val="Tahoma"/>
            <charset val="1"/>
          </rPr>
          <t>=DSGRID(Sheet1!$C156," ","1998","-0D","Y","Transpose=true;DispSeriesDescription=false;YearlyTSFormat=false;QuarterlyTSFormat=false","")</t>
        </r>
      </text>
    </comment>
    <comment ref="D157" authorId="0" shapeId="0" xr:uid="{9E66F664-968D-44CA-B4EA-7E7629112629}">
      <text>
        <r>
          <rPr>
            <b/>
            <sz val="9"/>
            <color indexed="81"/>
            <rFont val="Tahoma"/>
            <charset val="1"/>
          </rPr>
          <t>=DSGRID(Sheet1!$C157," ","1998","-0D","Y","Transpose=true;DispSeriesDescription=false;YearlyTSFormat=false;QuarterlyTSFormat=false","")</t>
        </r>
      </text>
    </comment>
    <comment ref="D158" authorId="0" shapeId="0" xr:uid="{0D05420B-6AD0-45AC-8AC8-1D7848E239B3}">
      <text>
        <r>
          <rPr>
            <b/>
            <sz val="9"/>
            <color indexed="81"/>
            <rFont val="Tahoma"/>
            <charset val="1"/>
          </rPr>
          <t>=DSGRID(Sheet1!$C158," ","1998","-0D","Y","Transpose=true;DispSeriesDescription=false;YearlyTSFormat=false;QuarterlyTSFormat=false","")</t>
        </r>
      </text>
    </comment>
    <comment ref="D159" authorId="0" shapeId="0" xr:uid="{E64A2F73-59A1-4B00-A4C7-FDDBB652A034}">
      <text>
        <r>
          <rPr>
            <b/>
            <sz val="9"/>
            <color indexed="81"/>
            <rFont val="Tahoma"/>
            <charset val="1"/>
          </rPr>
          <t>=DSGRID(Sheet1!$C159," ","1998","-0D","Y","Transpose=true;DispSeriesDescription=false;YearlyTSFormat=false;QuarterlyTSFormat=false","")</t>
        </r>
      </text>
    </comment>
    <comment ref="D160" authorId="0" shapeId="0" xr:uid="{6A3F2483-AF40-40DC-B45A-7084D300F456}">
      <text>
        <r>
          <rPr>
            <b/>
            <sz val="9"/>
            <color indexed="81"/>
            <rFont val="Tahoma"/>
            <charset val="1"/>
          </rPr>
          <t>=DSGRID(Sheet1!$C160," ","1998","-0D","Y","Transpose=true;DispSeriesDescription=false;YearlyTSFormat=false;QuarterlyTSFormat=false","")</t>
        </r>
      </text>
    </comment>
    <comment ref="D161" authorId="0" shapeId="0" xr:uid="{2ECC8BFE-0FC6-4344-B580-90DC9157C253}">
      <text>
        <r>
          <rPr>
            <b/>
            <sz val="9"/>
            <color indexed="81"/>
            <rFont val="Tahoma"/>
            <charset val="1"/>
          </rPr>
          <t>=DSGRID(Sheet1!$C161," ","1998","-0D","Y","Transpose=true;DispSeriesDescription=false;YearlyTSFormat=false;QuarterlyTSFormat=false","")</t>
        </r>
      </text>
    </comment>
    <comment ref="D162" authorId="0" shapeId="0" xr:uid="{72D18BD9-9359-49C0-9EA6-723153B97553}">
      <text>
        <r>
          <rPr>
            <b/>
            <sz val="9"/>
            <color indexed="81"/>
            <rFont val="Tahoma"/>
            <charset val="1"/>
          </rPr>
          <t>=DSGRID(Sheet1!$C162," ","1998","-0D","Y","Transpose=true;DispSeriesDescription=false;YearlyTSFormat=false;QuarterlyTSFormat=false","")</t>
        </r>
      </text>
    </comment>
    <comment ref="D163" authorId="0" shapeId="0" xr:uid="{BD605005-34A6-474E-8961-883FB5BF9FFA}">
      <text>
        <r>
          <rPr>
            <b/>
            <sz val="9"/>
            <color indexed="81"/>
            <rFont val="Tahoma"/>
            <charset val="1"/>
          </rPr>
          <t>=DSGRID(Sheet1!$C163," ","1998","-0D","Y","Transpose=true;DispSeriesDescription=false;YearlyTSFormat=false;QuarterlyTSFormat=false","")</t>
        </r>
      </text>
    </comment>
    <comment ref="D164" authorId="0" shapeId="0" xr:uid="{840288A8-3065-435C-B9A1-0630117AF7E0}">
      <text>
        <r>
          <rPr>
            <b/>
            <sz val="9"/>
            <color indexed="81"/>
            <rFont val="Tahoma"/>
            <charset val="1"/>
          </rPr>
          <t>=DSGRID(Sheet1!$C164," ","1998","-0D","Y","Transpose=true;DispSeriesDescription=false;YearlyTSFormat=false;QuarterlyTSFormat=false","")</t>
        </r>
      </text>
    </comment>
    <comment ref="D165" authorId="0" shapeId="0" xr:uid="{D518BD6D-64F0-46B1-A176-FA77227FB5E9}">
      <text>
        <r>
          <rPr>
            <b/>
            <sz val="9"/>
            <color indexed="81"/>
            <rFont val="Tahoma"/>
            <charset val="1"/>
          </rPr>
          <t>=DSGRID(Sheet1!$C165," ","1998","-0D","Y","Transpose=true;DispSeriesDescription=false;YearlyTSFormat=false;QuarterlyTSFormat=false","")</t>
        </r>
      </text>
    </comment>
    <comment ref="D166" authorId="0" shapeId="0" xr:uid="{4A4A3014-1CE8-49EF-98A2-BDB99F2F4DE7}">
      <text>
        <r>
          <rPr>
            <b/>
            <sz val="9"/>
            <color indexed="81"/>
            <rFont val="Tahoma"/>
            <charset val="1"/>
          </rPr>
          <t>=DSGRID(Sheet1!$C166," ","1998","-0D","Y","Transpose=true;DispSeriesDescription=false;YearlyTSFormat=false;QuarterlyTSFormat=false","")</t>
        </r>
      </text>
    </comment>
    <comment ref="D167" authorId="0" shapeId="0" xr:uid="{0DDDBA47-D0FA-40F4-8B8F-F60034494A8D}">
      <text>
        <r>
          <rPr>
            <b/>
            <sz val="9"/>
            <color indexed="81"/>
            <rFont val="Tahoma"/>
            <charset val="1"/>
          </rPr>
          <t>=DSGRID(Sheet1!$C167," ","1998","-0D","Y","Transpose=true;DispSeriesDescription=false;YearlyTSFormat=false;QuarterlyTSFormat=false","")</t>
        </r>
      </text>
    </comment>
    <comment ref="D168" authorId="0" shapeId="0" xr:uid="{F84E149E-358A-4627-A9D2-B9F3D227333F}">
      <text>
        <r>
          <rPr>
            <b/>
            <sz val="9"/>
            <color indexed="81"/>
            <rFont val="Tahoma"/>
            <charset val="1"/>
          </rPr>
          <t>=DSGRID(Sheet1!$C168," ","1998","-0D","Y","Transpose=true;DispSeriesDescription=false;YearlyTSFormat=false;QuarterlyTSFormat=false","")</t>
        </r>
      </text>
    </comment>
    <comment ref="D169" authorId="0" shapeId="0" xr:uid="{DEDC39BB-9A2F-47DA-BD53-8D84C5F755CE}">
      <text>
        <r>
          <rPr>
            <b/>
            <sz val="9"/>
            <color indexed="81"/>
            <rFont val="Tahoma"/>
            <charset val="1"/>
          </rPr>
          <t>=DSGRID(Sheet1!$C169," ","1998","-0D","Y","Transpose=true;DispSeriesDescription=false;YearlyTSFormat=false;QuarterlyTSFormat=false","")</t>
        </r>
      </text>
    </comment>
    <comment ref="D174" authorId="0" shapeId="0" xr:uid="{39D20AEA-A446-4599-805B-686314038500}">
      <text>
        <r>
          <rPr>
            <b/>
            <sz val="9"/>
            <color indexed="81"/>
            <rFont val="Tahoma"/>
            <charset val="1"/>
          </rPr>
          <t>=DSGRID(Sheet1!$C174," ","1998","-0D","Y","Transpose=true;DispSeriesDescription=false;YearlyTSFormat=false;QuarterlyTSFormat=false","")</t>
        </r>
      </text>
    </comment>
    <comment ref="D177" authorId="0" shapeId="0" xr:uid="{C956A5F9-2345-40B4-B0E3-DBE88C8F8CDD}">
      <text>
        <r>
          <rPr>
            <b/>
            <sz val="9"/>
            <color indexed="81"/>
            <rFont val="Tahoma"/>
            <charset val="1"/>
          </rPr>
          <t>=DSGRID(Sheet1!$C177," ","1998","-0D","Y","Transpose=true;DispSeriesDescription=false;YearlyTSFormat=false;QuarterlyTSFormat=false","")</t>
        </r>
      </text>
    </comment>
    <comment ref="D181" authorId="0" shapeId="0" xr:uid="{F1A82732-42A1-46A3-B9DB-6397F298E2F6}">
      <text>
        <r>
          <rPr>
            <b/>
            <sz val="9"/>
            <color indexed="81"/>
            <rFont val="Tahoma"/>
            <charset val="1"/>
          </rPr>
          <t>=DSGRID(Sheet1!$C181," ","1998","-0D","Y","Transpose=true;DispSeriesDescription=false;YearlyTSFormat=false;QuarterlyTSFormat=false","")</t>
        </r>
      </text>
    </comment>
    <comment ref="D185" authorId="0" shapeId="0" xr:uid="{F3F9BDEF-D569-4BB4-B99C-6A6A2CA30ADD}">
      <text>
        <r>
          <rPr>
            <b/>
            <sz val="9"/>
            <color indexed="81"/>
            <rFont val="Tahoma"/>
            <charset val="1"/>
          </rPr>
          <t>=DSGRID(Sheet1!$C185," ","1998","-0D","Y","Transpose=true;DispSeriesDescription=false;YearlyTSFormat=false;QuarterlyTSFormat=false","")</t>
        </r>
      </text>
    </comment>
    <comment ref="D192" authorId="0" shapeId="0" xr:uid="{48461FB6-C84B-4DF3-982A-D18CAB7F3C54}">
      <text>
        <r>
          <rPr>
            <b/>
            <sz val="9"/>
            <color indexed="81"/>
            <rFont val="Tahoma"/>
            <charset val="1"/>
          </rPr>
          <t>=DSGRID(Sheet1!$C192," ","1998","-0D","Y","Transpose=true;DispSeriesDescription=false;YearlyTSFormat=false;QuarterlyTSFormat=false","")</t>
        </r>
      </text>
    </comment>
    <comment ref="D196" authorId="1" shapeId="0" xr:uid="{994E0ED9-AD3F-4769-8897-C7712F73784A}">
      <text>
        <r>
          <rPr>
            <b/>
            <sz val="9"/>
            <color indexed="81"/>
            <rFont val="Tahoma"/>
            <charset val="1"/>
          </rPr>
          <t>=DSGRID(Sheet1!$C196," ","1998","-0D","Y","Transpose=true;DispSeriesDescription=false;YearlyTSFormat=false;QuarterlyTSFormat=false","")</t>
        </r>
      </text>
    </comment>
    <comment ref="D201" authorId="1" shapeId="0" xr:uid="{7489DF28-170E-454D-9FA7-FA0E25174307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E201" authorId="1" shapeId="0" xr:uid="{3E30D123-E862-41CB-8E7B-06F380C9BDA1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F201" authorId="1" shapeId="0" xr:uid="{1F84B62B-1000-4CA2-8BAA-D7906A5F5D14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G201" authorId="1" shapeId="0" xr:uid="{5C3A7137-505F-46E3-A2C2-24514135AF24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H201" authorId="1" shapeId="0" xr:uid="{98C4B37D-98F7-454B-B100-0A11BCDBDC31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I201" authorId="1" shapeId="0" xr:uid="{AD721343-0D0A-4D34-850B-E7CE6941D0BB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J201" authorId="1" shapeId="0" xr:uid="{6BA2F277-6ED2-44D7-BE34-CA4849931973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K201" authorId="1" shapeId="0" xr:uid="{9D2BA971-72B1-4048-9E9E-945ED0A04B34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L201" authorId="1" shapeId="0" xr:uid="{F15A62D3-A4CD-49BD-8630-CE99AD127B44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M201" authorId="1" shapeId="0" xr:uid="{F3C02210-BB29-4848-B249-8AB7C2FE13E9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N201" authorId="1" shapeId="0" xr:uid="{888CE8F9-996B-40D6-9E14-79C736C2806D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O201" authorId="1" shapeId="0" xr:uid="{811A5B57-6834-4EE4-98AA-075164D9D21A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P201" authorId="1" shapeId="0" xr:uid="{57070FFF-9C66-4603-A588-89896225F68A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Q201" authorId="1" shapeId="0" xr:uid="{A4AE1E91-D963-4A00-B283-B028A1CAE5F2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R201" authorId="1" shapeId="0" xr:uid="{7495FDC8-E53F-478F-B1DD-4D0C91E67BFD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S201" authorId="1" shapeId="0" xr:uid="{FFEE725A-14ED-4430-9B37-E62B4D859785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T201" authorId="1" shapeId="0" xr:uid="{FC833A7A-DBB9-41FD-9586-41B5254A71C8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U201" authorId="1" shapeId="0" xr:uid="{FCB80A9F-65DE-494B-B5F6-99E5BD67B9CB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V201" authorId="1" shapeId="0" xr:uid="{2A51E966-6635-44FA-B5E9-5CC35CC6189C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  <comment ref="W201" authorId="1" shapeId="0" xr:uid="{8750D63E-05D7-4CDB-833F-6F728622077B}">
      <text>
        <r>
          <rPr>
            <b/>
            <sz val="9"/>
            <color indexed="81"/>
            <rFont val="Tahoma"/>
            <charset val="1"/>
          </rPr>
          <t>=DSGRID(Sheet1!$C201," ","1998","-0D","Y","Transpose=true;DispSeriesDescription=false;YearlyTSFormat=false;QuarterlyTSFormat=false","")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<sst xmlns="http://schemas.openxmlformats.org/spreadsheetml/2006/main" count="526" uniqueCount="370">
  <si>
    <t>SEFA01</t>
  </si>
  <si>
    <t>USCRFBFM</t>
  </si>
  <si>
    <t>SEFA02</t>
  </si>
  <si>
    <t>USCRFBBC</t>
  </si>
  <si>
    <t>SEFA03</t>
  </si>
  <si>
    <t>USCRFBRP</t>
  </si>
  <si>
    <t>SEFB01</t>
  </si>
  <si>
    <t>USCRFBBR</t>
  </si>
  <si>
    <t>SEFB02</t>
  </si>
  <si>
    <t>USCRFBRM</t>
  </si>
  <si>
    <t>SEFB03</t>
  </si>
  <si>
    <t>USCRFBCC</t>
  </si>
  <si>
    <t>SEFB04</t>
  </si>
  <si>
    <t>USCRFBOB</t>
  </si>
  <si>
    <t>SEFC01</t>
  </si>
  <si>
    <t>USCRFBUB</t>
  </si>
  <si>
    <t>SEFC02</t>
  </si>
  <si>
    <t>USCRFBUR</t>
  </si>
  <si>
    <t>SEFC03</t>
  </si>
  <si>
    <t>USCRFBUS</t>
  </si>
  <si>
    <t>SEFC04</t>
  </si>
  <si>
    <t>USCRFBUO</t>
  </si>
  <si>
    <t>SEFD01</t>
  </si>
  <si>
    <t>USCRFBSR</t>
  </si>
  <si>
    <t>SEFD02</t>
  </si>
  <si>
    <t>USCRFBHM</t>
  </si>
  <si>
    <t>SEFD03</t>
  </si>
  <si>
    <t>USCRFBPC</t>
  </si>
  <si>
    <t>SEFD04</t>
  </si>
  <si>
    <t>USCRFBOP</t>
  </si>
  <si>
    <t>SEFE</t>
  </si>
  <si>
    <t>USCRFBOM</t>
  </si>
  <si>
    <t>SEFF01</t>
  </si>
  <si>
    <t>USCRFBCH</t>
  </si>
  <si>
    <t>SEFF02</t>
  </si>
  <si>
    <t>USCRFBPT</t>
  </si>
  <si>
    <t>SEFG01</t>
  </si>
  <si>
    <t>USCRFBFF</t>
  </si>
  <si>
    <t>SEFG02</t>
  </si>
  <si>
    <t>USCRFBEG</t>
  </si>
  <si>
    <t>SEFH</t>
  </si>
  <si>
    <t>USCRFBML</t>
  </si>
  <si>
    <t>SEFJ01</t>
  </si>
  <si>
    <t>USCRFBMK</t>
  </si>
  <si>
    <t>SEFJ02</t>
  </si>
  <si>
    <t>USCRFBCP</t>
  </si>
  <si>
    <t>SEFJ03</t>
  </si>
  <si>
    <t>USCRFBIC</t>
  </si>
  <si>
    <t>SEFJ04</t>
  </si>
  <si>
    <t>USCRFBOD</t>
  </si>
  <si>
    <t>SEFK01</t>
  </si>
  <si>
    <t>USCRFBAP</t>
  </si>
  <si>
    <t>SEFK02</t>
  </si>
  <si>
    <t>USCRFBBA</t>
  </si>
  <si>
    <t>SEFK03</t>
  </si>
  <si>
    <t>USCRFBCF</t>
  </si>
  <si>
    <t>SEFK04</t>
  </si>
  <si>
    <t>USCRFBOR</t>
  </si>
  <si>
    <t>SEFL01</t>
  </si>
  <si>
    <t>USCRFBPS</t>
  </si>
  <si>
    <t>SEFL02</t>
  </si>
  <si>
    <t>USCRFBLT</t>
  </si>
  <si>
    <t>SEFL03</t>
  </si>
  <si>
    <t>USCRFBTO</t>
  </si>
  <si>
    <t>SEFL04</t>
  </si>
  <si>
    <t>USCRFBVH</t>
  </si>
  <si>
    <t>SEFM01</t>
  </si>
  <si>
    <t>USCRFBCV</t>
  </si>
  <si>
    <t>SEFM02</t>
  </si>
  <si>
    <t>USCRFBVF</t>
  </si>
  <si>
    <t>SEFM03</t>
  </si>
  <si>
    <t>USCRFBVD</t>
  </si>
  <si>
    <t>SEFN01</t>
  </si>
  <si>
    <t>USCRFBCD</t>
  </si>
  <si>
    <t>SEFN02</t>
  </si>
  <si>
    <t>USCRFBFJ</t>
  </si>
  <si>
    <t>SEFN03</t>
  </si>
  <si>
    <t>USCRFBNJ</t>
  </si>
  <si>
    <t>SEFP01</t>
  </si>
  <si>
    <t>USCRFBCO</t>
  </si>
  <si>
    <t>SEFP02</t>
  </si>
  <si>
    <t>USCRFBBT</t>
  </si>
  <si>
    <t>SEFR01</t>
  </si>
  <si>
    <t>USCRFBSW</t>
  </si>
  <si>
    <t>SEFR02</t>
  </si>
  <si>
    <t>USCRFBCG</t>
  </si>
  <si>
    <t>SEFR03</t>
  </si>
  <si>
    <t>USCRFBOW</t>
  </si>
  <si>
    <t>SEFS01</t>
  </si>
  <si>
    <t>USCRFBBG</t>
  </si>
  <si>
    <t>SEFS02</t>
  </si>
  <si>
    <t>USCRFBSD</t>
  </si>
  <si>
    <t>SEFS03</t>
  </si>
  <si>
    <t>USCRFBPB</t>
  </si>
  <si>
    <t>SEFT01</t>
  </si>
  <si>
    <t>USCRFBSU</t>
  </si>
  <si>
    <t>SEFT02</t>
  </si>
  <si>
    <t>USCRFBFP</t>
  </si>
  <si>
    <t>SEFT03</t>
  </si>
  <si>
    <t>USCRFBSC</t>
  </si>
  <si>
    <t>SEFT04</t>
  </si>
  <si>
    <t>USCRFBSA</t>
  </si>
  <si>
    <t>SEFT05</t>
  </si>
  <si>
    <t>USCRFBBF</t>
  </si>
  <si>
    <t>SEFT06</t>
  </si>
  <si>
    <t>USCRFBMF</t>
  </si>
  <si>
    <t>SEFV01</t>
  </si>
  <si>
    <t>USCRFBSM</t>
  </si>
  <si>
    <t>SEFV02</t>
  </si>
  <si>
    <t>USCRFBLM</t>
  </si>
  <si>
    <t>SEFV03</t>
  </si>
  <si>
    <t>USCRFBES</t>
  </si>
  <si>
    <t>SEFV04</t>
  </si>
  <si>
    <t>USCRFBVV</t>
  </si>
  <si>
    <t>SEFV05</t>
  </si>
  <si>
    <t>USCRFBOA</t>
  </si>
  <si>
    <t>SEHE01</t>
  </si>
  <si>
    <t>USCRHOFE</t>
  </si>
  <si>
    <t>SEHE02</t>
  </si>
  <si>
    <t>USCRHOPF</t>
  </si>
  <si>
    <t>SETB01</t>
  </si>
  <si>
    <t>SETB02</t>
  </si>
  <si>
    <t>USCRTROM</t>
  </si>
  <si>
    <t>SEHF01</t>
  </si>
  <si>
    <t>USCRHOEL</t>
  </si>
  <si>
    <t>SEHF02</t>
  </si>
  <si>
    <t>USCRHOGS</t>
  </si>
  <si>
    <t>SEHH01</t>
  </si>
  <si>
    <t>USCRHOFC</t>
  </si>
  <si>
    <t>SEHH02</t>
  </si>
  <si>
    <t>USCRHOWC</t>
  </si>
  <si>
    <t>SEHH03</t>
  </si>
  <si>
    <t>USCRHOLI</t>
  </si>
  <si>
    <t>SEHJ01</t>
  </si>
  <si>
    <t>USCRHOBF</t>
  </si>
  <si>
    <t>SEHJ02</t>
  </si>
  <si>
    <t>USCRHOLF</t>
  </si>
  <si>
    <t>SEHJ03</t>
  </si>
  <si>
    <t>USCRHOOF</t>
  </si>
  <si>
    <t>SEHK01</t>
  </si>
  <si>
    <t>USCRHOMA</t>
  </si>
  <si>
    <t>SEHK02</t>
  </si>
  <si>
    <t>USCRHOOA</t>
  </si>
  <si>
    <t>SEHL01</t>
  </si>
  <si>
    <t>USCRHOCL</t>
  </si>
  <si>
    <t>SEHL02</t>
  </si>
  <si>
    <t>USCRHOIP</t>
  </si>
  <si>
    <t>SEHL03</t>
  </si>
  <si>
    <t>USCRHODF</t>
  </si>
  <si>
    <t>SEHL04</t>
  </si>
  <si>
    <t>USCRHOCT</t>
  </si>
  <si>
    <t>SEHM</t>
  </si>
  <si>
    <t>USCRHOTS</t>
  </si>
  <si>
    <t>SEHN01</t>
  </si>
  <si>
    <t>USCRHOCP</t>
  </si>
  <si>
    <t>SEHN02</t>
  </si>
  <si>
    <t>USCRHOPP</t>
  </si>
  <si>
    <t>SEHN03</t>
  </si>
  <si>
    <t>USCRHOMP</t>
  </si>
  <si>
    <t>SEAA01</t>
  </si>
  <si>
    <t>USCRAPMS</t>
  </si>
  <si>
    <t>SEAA02</t>
  </si>
  <si>
    <t>USCRAPMF</t>
  </si>
  <si>
    <t>SEAA03</t>
  </si>
  <si>
    <t>USCRAPMW</t>
  </si>
  <si>
    <t>SEAA04</t>
  </si>
  <si>
    <t>USCRAPMP</t>
  </si>
  <si>
    <t>SEAB</t>
  </si>
  <si>
    <t>USCRAPBA</t>
  </si>
  <si>
    <t>SEAC01</t>
  </si>
  <si>
    <t>USCRAPWO</t>
  </si>
  <si>
    <t>SEAC02</t>
  </si>
  <si>
    <t>USCRAPWD</t>
  </si>
  <si>
    <t>SEAC03</t>
  </si>
  <si>
    <t>USCRAPWS</t>
  </si>
  <si>
    <t>SEAC04</t>
  </si>
  <si>
    <t>USCRAPWU</t>
  </si>
  <si>
    <t>SEAD</t>
  </si>
  <si>
    <t>USCRAPGA</t>
  </si>
  <si>
    <t>SEAE01</t>
  </si>
  <si>
    <t>USCRAPFW</t>
  </si>
  <si>
    <t>SEAE02</t>
  </si>
  <si>
    <t>USCRAPBG</t>
  </si>
  <si>
    <t>SEAE03</t>
  </si>
  <si>
    <t>USCRAPWF</t>
  </si>
  <si>
    <t>SEAF</t>
  </si>
  <si>
    <t>USCRAPIT</t>
  </si>
  <si>
    <t>SEAG01</t>
  </si>
  <si>
    <t>USCRAPWT</t>
  </si>
  <si>
    <t>SEAG02</t>
  </si>
  <si>
    <t>USCRAPJE</t>
  </si>
  <si>
    <t>SETA01</t>
  </si>
  <si>
    <t>USCRTRNV</t>
  </si>
  <si>
    <t>SETA02</t>
  </si>
  <si>
    <t>USCRTRUC</t>
  </si>
  <si>
    <t>SETC01</t>
  </si>
  <si>
    <t>USCRTRTI</t>
  </si>
  <si>
    <t>SETC02</t>
  </si>
  <si>
    <t>USCRTRVA</t>
  </si>
  <si>
    <t>SEMF01</t>
  </si>
  <si>
    <t>USCRMEPD</t>
  </si>
  <si>
    <t>SEMF02</t>
  </si>
  <si>
    <t>USCRMENP</t>
  </si>
  <si>
    <t>SEMG</t>
  </si>
  <si>
    <t>USCRMEES</t>
  </si>
  <si>
    <t>SERA01</t>
  </si>
  <si>
    <t>USCRRETV</t>
  </si>
  <si>
    <t>SERA03</t>
  </si>
  <si>
    <t>USCRREOV</t>
  </si>
  <si>
    <t>SERA05</t>
  </si>
  <si>
    <t>USCRREAU</t>
  </si>
  <si>
    <t>SERA06</t>
  </si>
  <si>
    <t>SERB01</t>
  </si>
  <si>
    <t>USCRREPP</t>
  </si>
  <si>
    <t>SERC01</t>
  </si>
  <si>
    <t>USCRRESV</t>
  </si>
  <si>
    <t>SERC02</t>
  </si>
  <si>
    <t>USCRREEQ</t>
  </si>
  <si>
    <t>SERD01</t>
  </si>
  <si>
    <t>USCRREPQ</t>
  </si>
  <si>
    <t>SERG01</t>
  </si>
  <si>
    <t>USCRRENM</t>
  </si>
  <si>
    <t>SERG02</t>
  </si>
  <si>
    <t>USCRRERB</t>
  </si>
  <si>
    <t>SERE01</t>
  </si>
  <si>
    <t>USCRRETO</t>
  </si>
  <si>
    <t>SERE02</t>
  </si>
  <si>
    <t>USCRRESW</t>
  </si>
  <si>
    <t>SERE03</t>
  </si>
  <si>
    <t>USCRREMC</t>
  </si>
  <si>
    <t>SEEA</t>
  </si>
  <si>
    <t>USCRECEB</t>
  </si>
  <si>
    <t>SEEE01</t>
  </si>
  <si>
    <t>USCRECPC</t>
  </si>
  <si>
    <t>SEEE02</t>
  </si>
  <si>
    <t>USCRECCS</t>
  </si>
  <si>
    <t>SEEE04</t>
  </si>
  <si>
    <t>USCRECTH</t>
  </si>
  <si>
    <t>SAF116</t>
  </si>
  <si>
    <t>USCRFBAB</t>
  </si>
  <si>
    <t>SEFW01</t>
  </si>
  <si>
    <t>USCRFBEE</t>
  </si>
  <si>
    <t>SEFW02</t>
  </si>
  <si>
    <t>USCRFBSH</t>
  </si>
  <si>
    <t>SEFW03</t>
  </si>
  <si>
    <t>USCRFBWH</t>
  </si>
  <si>
    <t>SEFX</t>
  </si>
  <si>
    <t>USCRFBAW</t>
  </si>
  <si>
    <t>SEGA</t>
  </si>
  <si>
    <t>USCROTTS</t>
  </si>
  <si>
    <t>SEGB</t>
  </si>
  <si>
    <t>USCROTPP</t>
  </si>
  <si>
    <t>SEGE</t>
  </si>
  <si>
    <t>USCROTMG</t>
  </si>
  <si>
    <t>SEHA</t>
  </si>
  <si>
    <t>USCRHORE</t>
  </si>
  <si>
    <t>SEHB01</t>
  </si>
  <si>
    <t>USCRHOHS</t>
  </si>
  <si>
    <t>SEHB02</t>
  </si>
  <si>
    <t>USCRHOOL</t>
  </si>
  <si>
    <t>SEHC</t>
  </si>
  <si>
    <t>USCRHORR</t>
  </si>
  <si>
    <t>SEHD</t>
  </si>
  <si>
    <t>USCRHOTI</t>
  </si>
  <si>
    <t>SEHG01</t>
  </si>
  <si>
    <t>USCRHOWM</t>
  </si>
  <si>
    <t>SEHG02</t>
  </si>
  <si>
    <t>USCRHOGT</t>
  </si>
  <si>
    <t>SEHP</t>
  </si>
  <si>
    <t>USCRHOHO</t>
  </si>
  <si>
    <t>SEMC01</t>
  </si>
  <si>
    <t>USCRMEPH</t>
  </si>
  <si>
    <t>SEMC02</t>
  </si>
  <si>
    <t>USCRMEDS</t>
  </si>
  <si>
    <t>SEMC03</t>
  </si>
  <si>
    <t>USCRMEEE</t>
  </si>
  <si>
    <t>SEMC04</t>
  </si>
  <si>
    <t>USCRMESO</t>
  </si>
  <si>
    <t>SEMD01</t>
  </si>
  <si>
    <t>USCRMEHO</t>
  </si>
  <si>
    <t>SEMD02</t>
  </si>
  <si>
    <t>USCRMENU</t>
  </si>
  <si>
    <t>SEMD03</t>
  </si>
  <si>
    <t>USCRMECA</t>
  </si>
  <si>
    <t>SEME</t>
  </si>
  <si>
    <t>USCRMEHI</t>
  </si>
  <si>
    <t>SETA03</t>
  </si>
  <si>
    <t>USCRTRLC</t>
  </si>
  <si>
    <t>SETA04</t>
  </si>
  <si>
    <t>USCRTRCT</t>
  </si>
  <si>
    <t>SETD</t>
  </si>
  <si>
    <t>USCRTRMM</t>
  </si>
  <si>
    <t>SETE</t>
  </si>
  <si>
    <t>USCRTRFR</t>
  </si>
  <si>
    <t>SETF</t>
  </si>
  <si>
    <t>USCRTRVR</t>
  </si>
  <si>
    <t>SETG01</t>
  </si>
  <si>
    <t>SETG02</t>
  </si>
  <si>
    <t>USCRTROI</t>
  </si>
  <si>
    <t>SETG03</t>
  </si>
  <si>
    <t>USCRTRIT</t>
  </si>
  <si>
    <t>SERA02</t>
  </si>
  <si>
    <t>SERA04</t>
  </si>
  <si>
    <t>SERB02</t>
  </si>
  <si>
    <t>USCRREPV</t>
  </si>
  <si>
    <t>SERD02</t>
  </si>
  <si>
    <t>USCRREPF</t>
  </si>
  <si>
    <t>SERF</t>
  </si>
  <si>
    <t>USCRRERS</t>
  </si>
  <si>
    <t>SEEB</t>
  </si>
  <si>
    <t>USCRECTC</t>
  </si>
  <si>
    <t>SEEC</t>
  </si>
  <si>
    <t>USCRECPD</t>
  </si>
  <si>
    <t>SEED03</t>
  </si>
  <si>
    <t>USCRECWT</t>
  </si>
  <si>
    <t>SEED04</t>
  </si>
  <si>
    <t>USCRECLL</t>
  </si>
  <si>
    <t>SEEE03</t>
  </si>
  <si>
    <t>USCRECIN</t>
  </si>
  <si>
    <t>SEGC</t>
  </si>
  <si>
    <t>USCROTPS</t>
  </si>
  <si>
    <t>SEGD01</t>
  </si>
  <si>
    <t>USCROTLS</t>
  </si>
  <si>
    <t>SEGD02</t>
  </si>
  <si>
    <t>USCROTFE</t>
  </si>
  <si>
    <t>SEGD03</t>
  </si>
  <si>
    <t>USCROTLD</t>
  </si>
  <si>
    <t>SEGD04</t>
  </si>
  <si>
    <t>USCROTAP</t>
  </si>
  <si>
    <t>SEGD05</t>
  </si>
  <si>
    <t>USCROTFS</t>
  </si>
  <si>
    <t>item_code</t>
  </si>
  <si>
    <t>ticker</t>
  </si>
  <si>
    <t>USCRTRGA</t>
  </si>
  <si>
    <t>USCRREVD</t>
  </si>
  <si>
    <t>USCRTRAF</t>
  </si>
  <si>
    <t>USCRRECB</t>
  </si>
  <si>
    <t>NA</t>
  </si>
  <si>
    <t>USCRHOOR</t>
  </si>
  <si>
    <t>USCRMEMC</t>
  </si>
  <si>
    <t>USCRECTS</t>
  </si>
  <si>
    <t>USCRHOFO</t>
  </si>
  <si>
    <t>USCRMEHS</t>
  </si>
  <si>
    <t>OER</t>
  </si>
  <si>
    <t>Northeast</t>
  </si>
  <si>
    <t>Midwest</t>
  </si>
  <si>
    <t>South</t>
  </si>
  <si>
    <t>West</t>
  </si>
  <si>
    <t>Rent</t>
  </si>
  <si>
    <t>Weight</t>
  </si>
  <si>
    <t>SEHC.NE</t>
  </si>
  <si>
    <t>SEHC.MW</t>
  </si>
  <si>
    <t>SEHC.SO</t>
  </si>
  <si>
    <t>SEHC.WE</t>
  </si>
  <si>
    <t>SEHA.NE</t>
  </si>
  <si>
    <t>SEHA.MW</t>
  </si>
  <si>
    <t>SEHA.SO</t>
  </si>
  <si>
    <t>SEHA.WE</t>
  </si>
  <si>
    <t>SEHC.0100</t>
  </si>
  <si>
    <t>SEHA.0100</t>
  </si>
  <si>
    <t>SEHC.0200</t>
  </si>
  <si>
    <t>SEHA.0200</t>
  </si>
  <si>
    <t>SEHC.0300</t>
  </si>
  <si>
    <t>SEHA.0300</t>
  </si>
  <si>
    <t>SEHC.0400</t>
  </si>
  <si>
    <t>SEHA.0400</t>
  </si>
  <si>
    <t>Table 7</t>
  </si>
  <si>
    <t>https://www.bls.gov/cpi/tables/relative-importance/2017.pdf</t>
  </si>
  <si>
    <t>values of december previous year</t>
  </si>
  <si>
    <t>Table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</si>
</sst>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 wrapText="1"/>
    </xf>
    <xf numFmtId="0" fontId="0" fillId="0" borderId="0" xfId="0" applyAlignment="1"/>
    <xf numFmtId="0" fontId="0" fillId="0" borderId="0" xfId="0" applyNumberFormat="1" applyAlignment="1">
      <alignment horizontal="left"/>
    </xf>
    <xf numFmtId="49" fontId="1" fillId="0" borderId="0" xfId="0" applyNumberFormat="1" applyFont="1" applyAlignment="1"/>
    <xf numFmtId="0" fontId="0" fillId="0" borderId="0" xfId="0" applyNumberFormat="1" applyAlignment="1"/>
    <xf numFmtId="164" fontId="0" fillId="0" borderId="0" xfId="1" applyNumberFormat="1" applyFont="1" applyAlignment="1"/>
    <xf numFmtId="164" fontId="0" fillId="0" borderId="0" xfId="1" applyNumberFormat="1" applyFont="1" applyAlignment="1">
      <alignment horizontal="left" wrapText="1"/>
    </xf>
    <xf numFmtId="164" fontId="0" fillId="0" borderId="0" xfId="1" applyNumberFormat="1" applyFont="1" applyAlignment="1">
      <alignment horizontal="left"/>
    </xf>
    <xf numFmtId="164" fontId="1" fillId="0" borderId="0" xfId="1" applyNumberFormat="1" applyFont="1" applyAlignment="1"/>
    <xf numFmtId="164" fontId="0" fillId="0" borderId="0" xfId="0" applyNumberFormat="1" applyAlignment="1"/>
    <xf numFmtId="43" fontId="0" fillId="0" borderId="0" xfId="0" applyNumberFormat="1" applyAlignment="1"/>
    <xf numFmtId="43" fontId="0" fillId="2" borderId="0" xfId="0" applyNumberFormat="1" applyFill="1" applyAlignment="1"/>
    <xf numFmtId="43" fontId="0" fillId="2" borderId="0" xfId="0" applyNumberFormat="1" applyFill="1"/>
    <xf numFmtId="43" fontId="0" fillId="3" borderId="0" xfId="0" applyNumberFormat="1" applyFill="1" applyAlignment="1"/>
    <xf numFmtId="164" fontId="0" fillId="2" borderId="0" xfId="1" applyNumberFormat="1" applyFont="1" applyFill="1" applyAlignment="1"/>
    <xf numFmtId="0" fontId="0" fillId="2" borderId="0" xfId="0" applyFill="1"/>
    <xf numFmtId="43" fontId="0" fillId="2" borderId="0" xfId="1" applyFont="1" applyFill="1"/>
    <xf numFmtId="164" fontId="0" fillId="2" borderId="0" xfId="0" applyNumberFormat="1" applyFill="1" applyAlignment="1"/>
    <xf numFmtId="0" fontId="4" fillId="0" borderId="0" xfId="0" applyNumberFormat="1" applyFont="1" applyAlignment="1">
      <alignment horizontal="left"/>
    </xf>
    <xf numFmtId="0" fontId="4" fillId="0" borderId="0" xfId="0" applyFont="1" applyAlignment="1"/>
    <xf numFmtId="0" fontId="4" fillId="2" borderId="0" xfId="0" applyNumberFormat="1" applyFont="1" applyFill="1" applyAlignment="1">
      <alignment horizontal="left"/>
    </xf>
    <xf numFmtId="0" fontId="0" fillId="2" borderId="0" xfId="0" applyFill="1" applyAlignment="1"/>
    <xf numFmtId="0" fontId="4" fillId="2" borderId="0" xfId="0" applyFont="1" applyFill="1" applyAlignment="1"/>
    <xf numFmtId="0" fontId="0" fillId="0" borderId="0" xfId="1" applyNumberFormat="1" applyFont="1" applyAlignment="1">
      <alignment horizontal="left" wrapText="1"/>
    </xf>
    <xf numFmtId="0" fontId="0" fillId="0" borderId="0" xfId="1" applyNumberFormat="1" applyFont="1" applyAlignment="1"/>
    <xf numFmtId="0" fontId="1" fillId="0" borderId="0" xfId="0" applyNumberFormat="1" applyFont="1" applyAlignment="1"/>
    <xf numFmtId="0" fontId="1" fillId="0" borderId="0" xfId="1" applyNumberFormat="1" applyFont="1" applyAlignment="1"/>
    <xf numFmtId="0" fontId="0" fillId="0" borderId="0" xfId="1" applyNumberFormat="1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>
        <v>9.7000000000000003E-2</v>
        <stp/>
        <stp>aa521576-b1e1-47f3-894b-6fc4c989bb9e</stp>
        <tr r="D27" s="1"/>
      </tp>
      <tp>
        <v>0.28199999999999997</v>
        <stp/>
        <stp>60c5eb0f-c20c-4936-a3a5-6d4e973f69ac</stp>
        <tr r="D9" s="1"/>
      </tp>
      <tp>
        <v>0.214</v>
        <stp/>
        <stp>b0f2f4c5-988d-4e6e-b0a6-a455a5a2d5d5</stp>
        <tr r="D88" s="1"/>
      </tp>
      <tp>
        <v>0.17599999999999999</v>
        <stp/>
        <stp>9e56b03d-296d-4017-9e29-f3491e5b7905</stp>
        <tr r="D25" s="1"/>
      </tp>
      <tp>
        <v>1.603</v>
        <stp/>
        <stp>b325bc1b-df18-4459-ba0b-4b44c0507b1c</stp>
        <tr r="D148" s="1"/>
      </tp>
      <tp>
        <v>0.22800000000000001</v>
        <stp/>
        <stp>1cd933fb-8f6c-4b5a-aec3-f1f90310ce6a</stp>
        <tr r="D44" s="1"/>
      </tp>
      <tp>
        <v>0.27200000000000002</v>
        <stp/>
        <stp>5bba35b9-c67b-49da-a6a1-69b793c9535c</stp>
        <tr r="D100" s="1"/>
      </tp>
      <tp>
        <v>0.183</v>
        <stp/>
        <stp>93fc415c-00d3-47e8-a98e-61dad955b798</stp>
        <tr r="D152" s="1"/>
      </tp>
      <tp>
        <v>0.28699999999999998</v>
        <stp/>
        <stp>ec6c5e8d-7066-4c03-bda6-ff7f381c10ce</stp>
        <tr r="D101" s="1"/>
      </tp>
      <tp>
        <v>0.109</v>
        <stp/>
        <stp>2ca719b3-b32c-438e-97e0-6753b1e06388</stp>
        <tr r="D49" s="1"/>
      </tp>
      <tp>
        <v>0.185</v>
        <stp/>
        <stp>11701331-d245-4b56-bb0e-a771db36b802</stp>
        <tr r="D125" s="1"/>
      </tp>
      <tp>
        <v>0.108</v>
        <stp/>
        <stp>29f55a03-0855-4080-b1ce-9b5b32bf5eb6</stp>
        <tr r="D112" s="1"/>
      </tp>
      <tp>
        <v>0.40400000000000003</v>
        <stp/>
        <stp>77282d3a-337f-4ed4-81a5-93e1110e89e0</stp>
        <tr r="D79" s="1"/>
      </tp>
      <tp>
        <v>0.34399999999999997</v>
        <stp/>
        <stp>032d897b-5d6c-4620-b109-b908c9d3119b</stp>
        <tr r="D166" s="1"/>
      </tp>
      <tp>
        <v>0.25</v>
        <stp/>
        <stp>e95db0d1-2d6e-4265-9101-356cd5b1c0c3</stp>
        <tr r="D145" s="1"/>
      </tp>
      <tp>
        <v>20.199000000000002</v>
        <stp/>
        <stp>a159ae18-d1c6-4501-91cd-201f68646d27</stp>
        <tr r="D174" s="1"/>
      </tp>
      <tp>
        <v>0.72099999999999997</v>
        <stp/>
        <stp>291e287b-c271-4950-8885-7dca6a58aa34</stp>
        <tr r="D146" s="1"/>
      </tp>
      <tp>
        <v>0.16</v>
        <stp/>
        <stp>e783aecd-72f0-400b-ad37-397dca4d3b90</stp>
        <tr r="D4" s="1"/>
      </tp>
      <tp>
        <v>0.26200000000000001</v>
        <stp/>
        <stp>02bbb7af-77ef-4e18-9da9-a0062cc827b2</stp>
        <tr r="D129" s="1"/>
      </tp>
      <tp t="s">
        <v>NA</v>
        <stp/>
        <stp>f3eaaf42-2c6f-4e87-a4c1-a7fe5906d2e9</stp>
        <tr r="D161" s="1"/>
      </tp>
      <tp t="s">
        <v>NA</v>
        <stp/>
        <stp>c918f48a-6b09-4f00-888f-5163e44a39b3</stp>
        <tr r="D158" s="1"/>
      </tp>
      <tp>
        <v>0.27800000000000002</v>
        <stp/>
        <stp>00fa8c66-863f-4f64-bd42-faf764c9d13c</stp>
        <tr r="D83" s="1"/>
      </tp>
      <tp>
        <v>4.8000000000000001E-2</v>
        <stp/>
        <stp>5af5e409-b3a5-4716-878c-d8b33063794b</stp>
        <tr r="D37" s="1"/>
      </tp>
      <tp>
        <v>0.11</v>
        <stp/>
        <stp>f13c3325-bf32-4f42-81a4-7917056dd721</stp>
        <tr r="D124" s="1"/>
      </tp>
      <tp>
        <v>0.13600000000000001</v>
        <stp/>
        <stp>d406a9f8-c985-4879-a429-898b3abdf406</stp>
        <tr r="D14" s="1"/>
      </tp>
      <tp>
        <v>2.0960000000000001</v>
        <stp/>
        <stp>c7fa7110-6461-4de6-90d4-e824da2de2f7</stp>
        <tr r="D132" s="1"/>
      </tp>
      <tp>
        <v>8.6999999999999994E-2</v>
        <stp/>
        <stp>228b97c3-325c-4588-9e17-0f045b035298</stp>
        <tr r="D106" s="1"/>
      </tp>
      <tp>
        <v>6.5000000000000002E-2</v>
        <stp/>
        <stp>c5d5e41c-f16d-41d4-8f70-fb24c9342615</stp>
        <tr r="D168" s="1"/>
      </tp>
      <tp>
        <v>0.217</v>
        <stp/>
        <stp>529cd6d6-4bf2-4c40-9e96-f3a38cef5c38</stp>
        <tr r="D72" s="1"/>
      </tp>
      <tp>
        <v>0.08</v>
        <stp/>
        <stp>b30b3a7e-020e-4323-b6b0-c2482859a311</stp>
        <tr r="D76" s="1"/>
      </tp>
      <tp>
        <v>0.39100000000000001</v>
        <stp/>
        <stp>22e1e050-837b-4e8c-ae62-6a8b200f544a</stp>
        <tr r="D113" s="1"/>
      </tp>
      <tp>
        <v>0.27700000000000002</v>
        <stp/>
        <stp>d396e156-678b-476e-a687-379783e08fd3</stp>
        <tr r="D11" s="1"/>
      </tp>
      <tp>
        <v>0.192</v>
        <stp/>
        <stp>0d210958-014c-4069-9e87-653400c34bca</stp>
        <tr r="D13" s="1"/>
      </tp>
      <tp>
        <v>1.222</v>
        <stp/>
        <stp>b0eee654-2ecd-4847-a588-e25d42ee6027</stp>
        <tr r="D177" s="1"/>
      </tp>
      <tp>
        <v>9.9000000000000005E-2</v>
        <stp/>
        <stp>1b618efe-936c-4207-844c-7ee15d24975a</stp>
        <tr r="D53" s="1"/>
      </tp>
      <tp>
        <v>0.81399999999999995</v>
        <stp/>
        <stp>962a3563-ea88-4f6c-9afc-41ef585eba63</stp>
        <tr r="D151" s="1"/>
      </tp>
      <tp>
        <v>0.13200000000000001</v>
        <stp/>
        <stp>e458c196-6efd-418f-9ffb-91067e65ac50</stp>
        <tr r="D10" s="1"/>
      </tp>
      <tp>
        <v>0.14199999999999999</v>
        <stp/>
        <stp>71b3ca63-cd6a-42a1-a4ba-c67fbbd61058</stp>
        <tr r="D6" s="1"/>
      </tp>
      <tp>
        <v>0.152</v>
        <stp/>
        <stp>43b25276-6bf3-4b06-9441-a4ae1cd74fdd</stp>
        <tr r="D75" s="1"/>
      </tp>
      <tp>
        <v>0.14699999999999999</v>
        <stp/>
        <stp>e042be2e-bd08-4a9e-98ad-7858783077fc</stp>
        <tr r="D21" s="1"/>
      </tp>
      <tp>
        <v>0.10299999999999999</v>
        <stp/>
        <stp>f6f244dd-6c0b-4320-aaa3-82011dfdb7fd</stp>
        <tr r="D36" s="1"/>
      </tp>
      <tp>
        <v>7.5999999999999998E-2</v>
        <stp/>
        <stp>3bda91d2-78d6-4761-ac34-73a60bb0f294</stp>
        <tr r="D45" s="1"/>
      </tp>
      <tp>
        <v>0.23400000000000001</v>
        <stp/>
        <stp>b9a95d7a-ffe9-43a0-868f-e3dccfe6acca</stp>
        <tr r="D119" s="1"/>
      </tp>
      <tp>
        <v>0.28599999999999998</v>
        <stp/>
        <stp>18bd08d5-b475-4253-8873-65a1c083ef79</stp>
        <tr r="D8" s="1"/>
      </tp>
      <tp>
        <v>0.215</v>
        <stp/>
        <stp>e762a2fd-c148-486f-bdce-4ebe236b6032</stp>
        <tr r="D105" s="1"/>
      </tp>
      <tp>
        <v>1.655</v>
        <stp/>
        <stp>825f0150-1cb2-4d23-bc36-64b2509cf09f</stp>
        <tr r="D56" s="1"/>
      </tp>
      <tp>
        <v>0.39700000000000002</v>
        <stp/>
        <stp>272a74fd-0038-4b36-9949-0b36b15ded76</stp>
        <tr r="D94" s="1"/>
      </tp>
      <tp>
        <v>0.219</v>
        <stp/>
        <stp>b0b47306-b767-4561-8762-42e0ff7464b4</stp>
        <tr r="D93" s="1"/>
      </tp>
      <tp>
        <v>0.63300000000000001</v>
        <stp/>
        <stp>11d3c53d-ff15-46a1-a59a-0d3f5984e188</stp>
        <tr r="D150" s="1"/>
      </tp>
      <tp>
        <v>0.27</v>
        <stp/>
        <stp>8f0da870-9b44-40b1-860d-5c6ad4b3577b</stp>
        <tr r="D7" s="1"/>
      </tp>
      <tp>
        <v>1.444</v>
        <stp/>
        <stp>b6cb8d6f-f260-4633-bcf7-527181b04e8f</stp>
        <tr r="D138" s="1"/>
      </tp>
      <tp>
        <v>1.9E-2</v>
        <stp/>
        <stp>0134cb69-0baf-4103-a402-ca0fc3d63549</stp>
        <tr r="D63" s="1"/>
      </tp>
      <tp>
        <v>0.67700000000000005</v>
        <stp/>
        <stp>f5791a2c-2bee-4df6-8cee-b11ad0b893c0</stp>
        <tr r="D135" s="1"/>
      </tp>
      <tp>
        <v>0.17899999999999999</v>
        <stp/>
        <stp>87fd3086-1afc-470e-82fd-311e9f0d0e46</stp>
        <tr r="D71" s="1"/>
      </tp>
      <tp>
        <v>0.41099999999999998</v>
        <stp/>
        <stp>a322b71c-9106-4b61-b4f2-198deaa492f5</stp>
        <tr r="D38" s="1"/>
      </tp>
      <tp>
        <v>0.317</v>
        <stp/>
        <stp>227af783-0fa2-46e6-8418-b505f3c90406</stp>
        <tr r="D3" s="1"/>
      </tp>
      <tp>
        <v>0.81200000000000006</v>
        <stp/>
        <stp>564bc374-f2e1-4341-8729-f65307a77a38</stp>
        <tr r="D139" s="1"/>
      </tp>
      <tp>
        <v>1.284</v>
        <stp/>
        <stp>23369685-2267-41b5-8926-242daea2da40</stp>
        <tr r="D142" s="1"/>
      </tp>
      <tp>
        <v>0.10100000000000001</v>
        <stp/>
        <stp>3ae1ee8c-cd49-4a37-b850-f327a2017e68</stp>
        <tr r="D28" s="1"/>
      </tp>
      <tp>
        <v>0.113</v>
        <stp/>
        <stp>f654837f-efa5-4ac8-8637-8a96e91542c6</stp>
        <tr r="D19" s="1"/>
      </tp>
      <tp>
        <v>0.27100000000000002</v>
        <stp/>
        <stp>3eebfe3b-2e2e-47a2-a7a8-5a4af91ca89f</stp>
        <tr r="D51" s="1"/>
      </tp>
      <tp>
        <v>2.5510000000000002</v>
        <stp/>
        <stp>ebaed107-7dd5-420e-956a-23013abf5d53</stp>
        <tr r="D149" s="1"/>
      </tp>
      <tp t="s">
        <v>NA</v>
        <stp/>
        <stp>e8a9ba64-eee8-49d6-be34-b613d92f4758</stp>
        <tr r="D103" s="1"/>
      </tp>
      <tp>
        <v>0.29799999999999999</v>
        <stp/>
        <stp>2a49a6b3-2eb7-47c0-991d-8429a5822d77</stp>
        <tr r="D86" s="1"/>
      </tp>
      <tp>
        <v>0.11899999999999999</v>
        <stp/>
        <stp>484f9241-fab6-47fb-ba4c-c551166038f5</stp>
        <tr r="D48" s="1"/>
      </tp>
      <tp>
        <v>0.317</v>
        <stp/>
        <stp>6adc89b8-d71a-45f9-82a2-cf49fb78fae4</stp>
        <tr r="D84" s="1"/>
      </tp>
      <tp>
        <v>2.3570000000000002</v>
        <stp/>
        <stp>90400950-d67f-46e3-8c9a-96ea1afd611a</stp>
        <tr r="D181" s="1"/>
      </tp>
      <tp>
        <v>0.65300000000000002</v>
        <stp/>
        <stp>6ac778a3-21e2-4c47-b0d0-608c72dd68ab</stp>
        <tr r="D78" s="1"/>
      </tp>
      <tp>
        <v>5.0999999999999997E-2</v>
        <stp/>
        <stp>9362a157-ffbc-4509-94c6-091e638976f5</stp>
        <tr r="D12" s="1"/>
      </tp>
      <tp>
        <v>7.1999999999999995E-2</v>
        <stp/>
        <stp>80a82918-79b3-44d4-bc5b-6bcb59dadf56</stp>
        <tr r="D96" s="1"/>
      </tp>
      <tp>
        <v>0.128</v>
        <stp/>
        <stp>5ecc107e-e635-40e1-b1ba-6159acc703bc</stp>
        <tr r="D16" s="1"/>
      </tp>
      <tp>
        <v>0.29299999999999998</v>
        <stp/>
        <stp>c7d23e1d-395f-4681-a976-3eb632883263</stp>
        <tr r="D52" s="1"/>
      </tp>
      <tp>
        <v>0.25900000000000001</v>
        <stp/>
        <stp>cd439ae5-b0fa-4313-932e-3b6720f39686</stp>
        <tr r="D81" s="1"/>
      </tp>
      <tp>
        <v>0.13</v>
        <stp/>
        <stp>f22e1ae6-ebf3-42ce-aaa4-6e90ad4b5076</stp>
        <tr r="D22" s="1"/>
      </tp>
      <tp>
        <v>1.3340000000000001</v>
        <stp/>
        <stp>f7750d69-3fb5-4ba1-b54a-609d84155b84</stp>
        <tr r="D192" s="1"/>
      </tp>
      <tp>
        <v>2.9689999999999999</v>
        <stp/>
        <stp>070c0602-c747-434c-926b-72569d4afbfd</stp>
        <tr r="D55" s="1"/>
      </tp>
      <tp t="s">
        <v>NA</v>
        <stp/>
        <stp>176c8877-c09c-4a62-8fd5-2353f924d3fb</stp>
        <tr r="D121" s="1"/>
      </tp>
      <tp>
        <v>0.307</v>
        <stp/>
        <stp>0064198a-61e9-400b-808f-40b8df9be0cf</stp>
        <tr r="D169" s="1"/>
      </tp>
      <tp>
        <v>0.309</v>
        <stp/>
        <stp>85fce8d9-b267-4455-9975-41fb59f5a93c</stp>
        <tr r="D54" s="1"/>
      </tp>
      <tp>
        <v>0.19400000000000001</v>
        <stp/>
        <stp>6d2a6ae8-72d2-4b95-947a-8812a219cf1b</stp>
        <tr r="D118" s="1"/>
      </tp>
      <tp>
        <v>0.247</v>
        <stp/>
        <stp>c1fc710d-4c7e-4cd3-8680-cc5993878391</stp>
        <tr r="D136" s="1"/>
      </tp>
      <tp>
        <v>0.253</v>
        <stp/>
        <stp>48b14981-b816-4ee8-906c-974a2b784e15</stp>
        <tr r="D82" s="1"/>
      </tp>
      <tp>
        <v>0.26900000000000002</v>
        <stp/>
        <stp>6ad47c71-a6ed-476c-bcf5-e81b4b62fafe</stp>
        <tr r="D111" s="1"/>
      </tp>
      <tp>
        <v>5.0629999999999997</v>
        <stp/>
        <stp>19023d4d-150a-4af8-ad70-bbd97d1618e7</stp>
        <tr r="D98" s="1"/>
      </tp>
      <tp>
        <v>5.3999999999999999E-2</v>
        <stp/>
        <stp>076224fe-4549-4f96-9250-e0440a6ba88d</stp>
        <tr r="D39" s="1"/>
      </tp>
      <tp t="s">
        <v>NA</v>
        <stp/>
        <stp>8d94f544-b131-478b-a365-89df8ea36fb0</stp>
        <tr r="D143" s="1"/>
      </tp>
      <tp>
        <v>2.976</v>
        <stp/>
        <stp>4fc4ca25-984a-4ff6-8363-93426a8e6137</stp>
        <tr r="D62" s="1"/>
      </tp>
      <tp>
        <v>0.224</v>
        <stp/>
        <stp>554bf9e4-e91b-4d2b-87c9-7ed3c2e99b5a</stp>
        <tr r="D50" s="1"/>
      </tp>
      <tp>
        <v>0.128</v>
        <stp/>
        <stp>dcd297df-9e79-46e3-ba05-1fe23da1714c</stp>
        <tr r="D87" s="1"/>
      </tp>
      <tp>
        <v>0.28999999999999998</v>
        <stp/>
        <stp>0c0ff79e-e4c4-40d9-8abb-e75a57dd9428</stp>
        <tr r="D5" s="1"/>
      </tp>
      <tp>
        <v>0.222</v>
        <stp/>
        <stp>f9bdd21c-6ff3-4c94-931d-5bd8c01ee43f</stp>
        <tr r="D58" s="1"/>
      </tp>
      <tp>
        <v>0.10100000000000001</v>
        <stp/>
        <stp>324d8cdd-127b-4ad4-8c33-794f3cae9cf7</stp>
        <tr r="D33" s="1"/>
      </tp>
      <tp t="s">
        <v>NA</v>
        <stp/>
        <stp>2403bf7a-877b-4198-b89c-22acaf2beaa6</stp>
        <tr r="D144" s="1"/>
      </tp>
      <tp>
        <v>0.30499999999999999</v>
        <stp/>
        <stp>e3f6d49d-d7f5-4e4e-a71e-0a765956a06e</stp>
        <tr r="D24" s="1"/>
      </tp>
      <tp>
        <v>8.5000000000000006E-2</v>
        <stp/>
        <stp>082efaaa-1bf4-4356-aec7-8368b2ca9caf</stp>
        <tr r="D77" s="1"/>
      </tp>
      <tp>
        <v>0.30299999999999999</v>
        <stp/>
        <stp>7181fcce-cafc-48c2-a372-a75368569dfd</stp>
        <tr r="D91" s="1"/>
      </tp>
      <tp>
        <v>0.22700000000000001</v>
        <stp/>
        <stp>08ced077-c94e-4fd0-9df5-885e5972dc12</stp>
        <tr r="D85" s="1"/>
      </tp>
      <tp>
        <v>8.2000000000000003E-2</v>
        <stp/>
        <stp>6468777a-bcdf-4901-b8a3-e8e42da4b228</stp>
        <tr r="D47" s="1"/>
      </tp>
      <tp>
        <v>9.0999999999999998E-2</v>
        <stp/>
        <stp>70cb1826-aa3c-48b0-a2ff-b7348b41b28a</stp>
        <tr r="D46" s="1"/>
      </tp>
      <tp t="s">
        <v>NA</v>
        <stp/>
        <stp>4d7e3f8d-9740-4e7e-a942-12866bb61b68</stp>
        <tr r="D154" s="1"/>
      </tp>
      <tp t="s">
        <v>NA</v>
        <stp/>
        <stp>ac67a673-7cc6-4e78-894a-1f3c7ac3815a</stp>
        <tr r="D163" s="1"/>
      </tp>
      <tp>
        <v>0.112</v>
        <stp/>
        <stp>6324c3e7-aa7c-4d46-9906-33a4f9564569</stp>
        <tr r="D67" s="1"/>
      </tp>
      <tp>
        <v>0.17599999999999999</v>
        <stp/>
        <stp>78cd07d9-fea8-4627-8818-ebd1be3e11d7</stp>
        <tr r="D35" s="1"/>
      </tp>
      <tp>
        <v>0.32900000000000001</v>
        <stp/>
        <stp>47d1737a-3082-4d51-b7ff-08f4a0ac91e5</stp>
        <tr r="D165" s="1"/>
      </tp>
      <tp>
        <v>0.22900000000000001</v>
        <stp/>
        <stp>da95be0d-e39b-40b8-ab31-a5c47061c689</stp>
        <tr r="D74" s="1"/>
      </tp>
      <tp>
        <v>0.214</v>
        <stp/>
        <stp>5d6cea12-d92d-430a-a8c4-71a6f1a19969</stp>
        <tr r="D167" s="1"/>
      </tp>
      <tp>
        <v>0.435</v>
        <stp/>
        <stp>a885ebb7-eeca-4ede-8e2c-1b8603af6c4d</stp>
        <tr r="D90" s="1"/>
      </tp>
      <tp>
        <v>0.185</v>
        <stp/>
        <stp>08ec5126-4cee-4066-a0d0-a591680818cb</stp>
        <tr r="D60" s="1"/>
      </tp>
      <tp>
        <v>7.1999999999999995E-2</v>
        <stp/>
        <stp>a6460949-0825-4748-8f97-269d0bec8006</stp>
        <tr r="D116" s="1"/>
      </tp>
      <tp t="s">
        <v>NA</v>
        <stp/>
        <stp>249ef72c-46ec-4eb1-b04b-5dc5f5431805</stp>
        <tr r="D137" s="1"/>
      </tp>
      <tp>
        <v>0.17199999999999999</v>
        <stp/>
        <stp>43ee172b-04ec-48ef-bd16-6ed7de0e5826</stp>
        <tr r="D59" s="1"/>
      </tp>
      <tp t="s">
        <v>NA</v>
        <stp/>
        <stp>fd151b57-a496-4b20-838c-e9b4549d4994</stp>
        <tr r="D61" s="1"/>
      </tp>
      <tp>
        <v>0.32900000000000001</v>
        <stp/>
        <stp>0abf8702-7b00-496c-9f0a-9885c4d25ece</stp>
        <tr r="D69" s="1"/>
      </tp>
      <tp>
        <v>0.88600000000000001</v>
        <stp/>
        <stp>5d51b429-438e-4400-849d-91e69ea7eb3d</stp>
        <tr r="D89" s="1"/>
      </tp>
      <tp>
        <v>0.89400000000000002</v>
        <stp/>
        <stp>6f6aecbf-40ae-49f2-bcaf-8119678ca002</stp>
        <tr r="D127" s="1"/>
      </tp>
      <tp>
        <v>0.13800000000000001</v>
        <stp/>
        <stp>38fc45c7-989c-4116-8523-72612cdf15d2</stp>
        <tr r="D147" s="1"/>
      </tp>
      <tp>
        <v>7.3999999999999996E-2</v>
        <stp/>
        <stp>481badcd-754c-4dff-b7bb-882bb1b502bb</stp>
        <tr r="D43" s="1"/>
      </tp>
      <tp>
        <v>0.155</v>
        <stp/>
        <stp>f06a478c-7638-41c6-a56d-2622a18a5cc9</stp>
        <tr r="D68" s="1"/>
      </tp>
      <tp>
        <v>0.13100000000000001</v>
        <stp/>
        <stp>60d7e5e5-a279-455c-b3e7-ab95bdd9605d</stp>
        <tr r="D15" s="1"/>
      </tp>
      <tp t="s">
        <v>NA</v>
        <stp/>
        <stp>32ae320c-9f2d-4b32-a39e-37de4e9e14dd</stp>
        <tr r="D162" s="1"/>
      </tp>
      <tp>
        <v>0.35499999999999998</v>
        <stp/>
        <stp>7b31aa5b-cd77-41d2-90b7-ce328eed2dd0</stp>
        <tr r="D126" s="1"/>
      </tp>
      <tp>
        <v>1.88</v>
        <stp/>
        <stp>a773cd50-d5e2-4bc9-ba0e-e35898121a19</stp>
        <tr r="D99" s="1"/>
      </tp>
      <tp>
        <v>0.16700000000000001</v>
        <stp/>
        <stp>0bebd333-3f31-498a-9185-4f5d382241a4</stp>
        <tr r="D107" s="1"/>
      </tp>
      <tp>
        <v>0.26100000000000001</v>
        <stp/>
        <stp>6eb70286-5f5b-479a-9a7f-a724158ccce5</stp>
        <tr r="D185" s="1"/>
      </tp>
      <tp>
        <v>0.434</v>
        <stp/>
        <stp>d3c0edbe-374a-41b5-96e1-7e98cac84fd2</stp>
        <tr r="D109" s="1"/>
      </tp>
      <tp>
        <v>0.27900000000000003</v>
        <stp/>
        <stp>0c9b57f4-b2f6-4234-8359-f1b5d1a8aab6</stp>
        <tr r="D92" s="1"/>
      </tp>
      <tp>
        <v>0.45</v>
        <stp/>
        <stp>b27b9b7e-7177-4dbc-88da-7128b71120f8</stp>
        <tr r="D115" s="1"/>
      </tp>
      <tp>
        <v>2.4209999999999998</v>
        <stp/>
        <stp>e7cc8962-893e-402d-8abf-9b1d5484d028</stp>
        <tr r="D159" s="1"/>
      </tp>
      <tp>
        <v>9.2999999999999999E-2</v>
        <stp/>
        <stp>090b7d79-9ba1-463f-a984-e98e8a254442</stp>
        <tr r="D31" s="1"/>
      </tp>
      <tp>
        <v>0.98299999999999998</v>
        <stp/>
        <stp>d9481d06-d9a5-4d18-96e4-dbb3abd902b3</stp>
        <tr r="D122" s="1"/>
      </tp>
      <tp>
        <v>0.34100000000000003</v>
        <stp/>
        <stp>bb0a89d5-cece-48e8-844d-3d9b34aa02fa</stp>
        <tr r="D17" s="1"/>
      </tp>
      <tp>
        <v>0.152</v>
        <stp/>
        <stp>6c9c8a39-9527-4888-81b6-fc2390c11d29</stp>
        <tr r="D26" s="1"/>
      </tp>
      <tp t="s">
        <v>NA</v>
        <stp/>
        <stp>ece4b8c1-634b-4f1c-bf56-2e1561bcf94e</stp>
        <tr r="D104" s="1"/>
      </tp>
      <tp>
        <v>3.6999999999999998E-2</v>
        <stp/>
        <stp>9d9fa448-b892-455e-82ef-d17175e23a94</stp>
        <tr r="D120" s="1"/>
      </tp>
      <tp>
        <v>0.13100000000000001</v>
        <stp/>
        <stp>62a092a6-f0ab-4e83-8131-95538a01be2e</stp>
        <tr r="D42" s="1"/>
      </tp>
      <tp>
        <v>2.649</v>
        <stp/>
        <stp>41f2ab7d-a62c-4651-8ce0-baf84de054f4</stp>
        <tr r="D64" s="1"/>
      </tp>
      <tp>
        <v>0.16600000000000001</v>
        <stp/>
        <stp>fe75fc46-0155-4a05-b817-8693d1793bfc</stp>
        <tr r="D41" s="1"/>
      </tp>
      <tp>
        <v>6.6000000000000003E-2</v>
        <stp/>
        <stp>bc483cdf-58da-4567-81a9-b36a451d2205</stp>
        <tr r="D32" s="1"/>
      </tp>
      <tp>
        <v>0.96299999999999997</v>
        <stp/>
        <stp>e418564c-474b-463d-ab3f-9198ad7e7dbe</stp>
        <tr r="D164" s="1"/>
      </tp>
      <tp>
        <v>0.23100000000000001</v>
        <stp/>
        <stp>4074e791-ed99-4baf-85c9-679ac6e526b2</stp>
        <tr r="D156" s="1"/>
      </tp>
      <tp>
        <v>0.21299999999999999</v>
        <stp/>
        <stp>0b66b4b3-a038-4923-adcc-b89cc862b7a8</stp>
        <tr r="D110" s="1"/>
      </tp>
      <tp>
        <v>0.27</v>
        <stp/>
        <stp>62d84e36-23d8-4efb-b317-6eda40e18349</stp>
        <tr r="D141" s="1"/>
      </tp>
      <tp>
        <v>0.20100000000000001</v>
        <stp/>
        <stp>b37457d3-63bb-4441-9644-3661bc36f258</stp>
        <tr r="D114" s="1"/>
      </tp>
      <tp>
        <v>0.377</v>
        <stp/>
        <stp>a5721963-bc6b-4485-95dc-9104686d6fd8</stp>
        <tr r="D134" s="1"/>
      </tp>
      <tp>
        <v>0.20699999999999999</v>
        <stp/>
        <stp>6c0ebb37-ebd2-4ab4-b431-8a6006885ea1</stp>
        <tr r="D160" s="1"/>
      </tp>
      <tp>
        <v>0.316</v>
        <stp/>
        <stp>0d07bf80-a07a-4f14-9841-b7a30fd16c27</stp>
        <tr r="D40" s="1"/>
      </tp>
      <tp>
        <v>0.20899999999999999</v>
        <stp/>
        <stp>4a27635c-39d3-4b24-a41e-af69a7c8ad22</stp>
        <tr r="D80" s="1"/>
      </tp>
      <tp>
        <v>0.28100000000000003</v>
        <stp/>
        <stp>d3226915-b345-432b-b397-731e6b6c239c</stp>
        <tr r="D140" s="1"/>
      </tp>
      <tp t="s">
        <v>NA</v>
        <stp/>
        <stp>7abd9ff9-b7b8-43a4-97b5-ee50cbdbbeaf</stp>
        <tr r="D133" s="1"/>
      </tp>
      <tp>
        <v>8.6999999999999994E-2</v>
        <stp/>
        <stp>ce836109-3e54-48da-bec9-2fd477483e66</stp>
        <tr r="D66" s="1"/>
      </tp>
      <tp>
        <v>0.14399999999999999</v>
        <stp/>
        <stp>46548211-3e53-4c02-aebc-01bf0c93cd2d</stp>
        <tr r="D73" s="1"/>
      </tp>
      <tp>
        <v>0.33300000000000002</v>
        <stp/>
        <stp>5c46d9d3-90dc-48f7-96e7-8579cf380384</stp>
        <tr r="D123" s="1"/>
      </tp>
      <tp t="s">
        <v>NA</v>
        <stp/>
        <stp>d6780339-2d93-4eaa-ad51-ef7cfc7124f8</stp>
        <tr r="D102" s="1"/>
      </tp>
      <tp>
        <v>0.66200000000000003</v>
        <stp/>
        <stp>7fe44c7a-d144-4674-b436-17bc9e27bf6d</stp>
        <tr r="D57" s="1"/>
      </tp>
      <tp>
        <v>0.24</v>
        <stp/>
        <stp>cbbdbca5-a385-4174-919e-9eb1dc32c96e</stp>
        <tr r="D30" s="1"/>
      </tp>
      <tp>
        <v>0.11</v>
        <stp/>
        <stp>5f8b82b6-4b8d-4f11-9316-5206807220e9</stp>
        <tr r="D29" s="1"/>
      </tp>
      <tp>
        <v>0.38200000000000001</v>
        <stp/>
        <stp>cb9d0e5e-cd1c-4553-8e6f-cab91ad5c3d1</stp>
        <tr r="D18" s="1"/>
      </tp>
      <tp>
        <v>5.7000000000000002E-2</v>
        <stp/>
        <stp>bff2a656-11cc-4e2a-ac09-2be34ffbef47</stp>
        <tr r="D117" s="1"/>
      </tp>
      <tp>
        <v>0.26800000000000002</v>
        <stp/>
        <stp>115a4fa8-ba65-4327-9831-afad70bd45b7</stp>
        <tr r="D95" s="1"/>
      </tp>
      <tp>
        <v>0.33700000000000002</v>
        <stp/>
        <stp>3baaad4f-0157-4124-88a2-78bab83181ce</stp>
        <tr r="D153" s="1"/>
      </tp>
      <tp>
        <v>1.1080000000000001</v>
        <stp/>
        <stp>5f62f2b9-e752-434e-90e2-102706bb3eec</stp>
        <tr r="D65" s="1"/>
      </tp>
      <tp t="s">
        <v>NA</v>
        <stp/>
        <stp>f47ca1cf-0f43-4231-b72e-b29b4dad9300</stp>
        <tr r="D155" s="1"/>
      </tp>
      <tp>
        <v>0.26100000000000001</v>
        <stp/>
        <stp>eeec8ebb-00a2-471c-aec4-f73f8244cf98</stp>
        <tr r="D34" s="1"/>
      </tp>
      <tp>
        <v>0.23100000000000001</v>
        <stp/>
        <stp>cdd71ca8-2d5d-408e-8a40-703420bc872c</stp>
        <tr r="D131" s="1"/>
      </tp>
      <tp>
        <v>0.621</v>
        <stp/>
        <stp>5797e2fa-282e-45c7-9ccc-e61a1d3afb7c</stp>
        <tr r="D70" s="1"/>
      </tp>
      <tp>
        <v>0.155</v>
        <stp/>
        <stp>ebb49369-44d0-45fc-9ed2-b044f089b11e</stp>
        <tr r="D157" s="1"/>
      </tp>
      <tp>
        <v>6.8849999999999998</v>
        <stp/>
        <stp>9580c26a-e2a1-45c9-a80a-57b4f6e65913</stp>
        <tr r="D130" s="1"/>
      </tp>
      <tp>
        <v>1998</v>
        <stp/>
        <stp>27e67a08-ede2-41cc-ba3c-b0232b6ebb1c</stp>
        <tr r="D1" s="1"/>
      </tp>
      <tp>
        <v>0.73699999999999999</v>
        <stp/>
        <stp>c3ff7924-36f2-43c3-a242-89da12beaf1d</stp>
        <tr r="D128" s="1"/>
      </tp>
      <tp>
        <v>0.33</v>
        <stp/>
        <stp>d6e59418-fc92-4e94-8ee3-b1f4fc676422</stp>
        <tr r="D97" s="1"/>
      </tp>
      <tp>
        <v>0.40300000000000002</v>
        <stp/>
        <stp>11df6f65-fbb7-4897-9f36-d390369d4ce6</stp>
        <tr r="D23" s="1"/>
      </tp>
      <tp>
        <v>0.187</v>
        <stp/>
        <stp>e1b3e0d7-e51e-453b-88e7-60dca3b673a9</stp>
        <tr r="D2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Sheet1!$J$182:$W$182</c:f>
              <c:numCache>
                <c:formatCode>_(* #,##0.00_);_(* \(#,##0.00\);_(* "-"??_);_(@_)</c:formatCode>
                <c:ptCount val="14"/>
                <c:pt idx="0">
                  <c:v>0.27861771058315338</c:v>
                </c:pt>
                <c:pt idx="1">
                  <c:v>0.28166438042981257</c:v>
                </c:pt>
                <c:pt idx="2">
                  <c:v>0.36347438752783962</c:v>
                </c:pt>
                <c:pt idx="3">
                  <c:v>0.35730337078651686</c:v>
                </c:pt>
                <c:pt idx="4">
                  <c:v>0.44705380017079416</c:v>
                </c:pt>
                <c:pt idx="5">
                  <c:v>0.43687707641196016</c:v>
                </c:pt>
                <c:pt idx="6">
                  <c:v>0.54389632107023411</c:v>
                </c:pt>
                <c:pt idx="7">
                  <c:v>0.52913453299057411</c:v>
                </c:pt>
                <c:pt idx="8">
                  <c:v>0.6109510086455332</c:v>
                </c:pt>
                <c:pt idx="9">
                  <c:v>0.60442773600668342</c:v>
                </c:pt>
                <c:pt idx="10">
                  <c:v>0.6732438831886346</c:v>
                </c:pt>
                <c:pt idx="11">
                  <c:v>0.65962632006498778</c:v>
                </c:pt>
                <c:pt idx="12">
                  <c:v>0.71561051004636789</c:v>
                </c:pt>
                <c:pt idx="13">
                  <c:v>0.70507099391480732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E-4A13-A606-9A3F15D0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52944"/>
        <c:axId val="240642144"/>
      </c:lineChart>
      <c:catAx>
        <c:axId val="2402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642144"/>
        <c:crosses val="autoZero"/>
        <c:auto val="1"/>
        <c:lblAlgn val="ctr"/>
        <c:lblOffset val="100"/>
        <c:noMultiLvlLbl val="0"/>
      </c:catAx>
      <c:valAx>
        <c:axId val="2406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Sheet1!$N$194:$W$194</c:f>
              <c:numCache>
                <c:formatCode>_(* #,##0.000_);_(* \(#,##0.000\);_(* "-"??_);_(@_)</c:formatCode>
                <c:ptCount val="10"/>
                <c:pt idx="0">
                  <c:v>0.10126582278481013</c:v>
                </c:pt>
                <c:pt idx="1">
                  <c:v>9.87284966342558E-2</c:v>
                </c:pt>
                <c:pt idx="2">
                  <c:v>0.10898379970544918</c:v>
                </c:pt>
                <c:pt idx="3">
                  <c:v>0.10416666666666667</c:v>
                </c:pt>
                <c:pt idx="4">
                  <c:v>8.9403973509933773E-2</c:v>
                </c:pt>
                <c:pt idx="5">
                  <c:v>8.8631984585741827E-2</c:v>
                </c:pt>
                <c:pt idx="6">
                  <c:v>9.5505617977528101E-2</c:v>
                </c:pt>
                <c:pt idx="7">
                  <c:v>9.3901780895844569E-2</c:v>
                </c:pt>
                <c:pt idx="8">
                  <c:v>8.7214611872146117E-2</c:v>
                </c:pt>
                <c:pt idx="9">
                  <c:v>8.6568496207050427E-2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1-4C5C-A1C9-59CC140D34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Sheet1!$N$195:$W$195</c:f>
              <c:numCache>
                <c:formatCode>_(* #,##0.000_);_(* \(#,##0.000\);_(* "-"??_);_(@_)</c:formatCode>
                <c:ptCount val="10"/>
                <c:pt idx="0">
                  <c:v>5.9335443037974681E-2</c:v>
                </c:pt>
                <c:pt idx="1">
                  <c:v>5.6843679880329095E-2</c:v>
                </c:pt>
                <c:pt idx="2">
                  <c:v>8.3210603829160526E-2</c:v>
                </c:pt>
                <c:pt idx="3">
                  <c:v>7.8472222222222221E-2</c:v>
                </c:pt>
                <c:pt idx="4">
                  <c:v>5.6953642384105954E-2</c:v>
                </c:pt>
                <c:pt idx="5">
                  <c:v>5.5234425176621707E-2</c:v>
                </c:pt>
                <c:pt idx="6">
                  <c:v>7.3595505617977536E-2</c:v>
                </c:pt>
                <c:pt idx="7">
                  <c:v>7.1235833783054509E-2</c:v>
                </c:pt>
                <c:pt idx="8">
                  <c:v>3.5159817351598177E-2</c:v>
                </c:pt>
                <c:pt idx="9">
                  <c:v>3.4359660865684961E-2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1-4C5C-A1C9-59CC140D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9232"/>
        <c:axId val="247897232"/>
      </c:lineChart>
      <c:catAx>
        <c:axId val="5131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897232"/>
        <c:crosses val="autoZero"/>
        <c:auto val="1"/>
        <c:lblAlgn val="ctr"/>
        <c:lblOffset val="100"/>
        <c:noMultiLvlLbl val="0"/>
      </c:catAx>
      <c:valAx>
        <c:axId val="2478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Sheet1!$H$199:$W$199</c:f>
              <c:numCache>
                <c:formatCode>_(* #,##0.000_);_(* \(#,##0.000\);_(* "-"??_);_(@_)</c:formatCode>
                <c:ptCount val="16"/>
                <c:pt idx="0">
                  <c:v>0.92800000000000005</c:v>
                </c:pt>
                <c:pt idx="1">
                  <c:v>0.97299999999999998</c:v>
                </c:pt>
                <c:pt idx="2">
                  <c:v>1.0369999999999999</c:v>
                </c:pt>
                <c:pt idx="3">
                  <c:v>1.0449999999999999</c:v>
                </c:pt>
                <c:pt idx="4">
                  <c:v>1.1439999999999999</c:v>
                </c:pt>
                <c:pt idx="5">
                  <c:v>1.145</c:v>
                </c:pt>
                <c:pt idx="6">
                  <c:v>1.1870000000000001</c:v>
                </c:pt>
                <c:pt idx="7">
                  <c:v>1.208</c:v>
                </c:pt>
                <c:pt idx="8">
                  <c:v>1.2669999999999999</c:v>
                </c:pt>
                <c:pt idx="9">
                  <c:v>1.252</c:v>
                </c:pt>
                <c:pt idx="10">
                  <c:v>1.371</c:v>
                </c:pt>
                <c:pt idx="11">
                  <c:v>1.3959999999999999</c:v>
                </c:pt>
                <c:pt idx="12">
                  <c:v>1.448</c:v>
                </c:pt>
                <c:pt idx="13">
                  <c:v>1.468</c:v>
                </c:pt>
                <c:pt idx="14">
                  <c:v>1.4970000000000001</c:v>
                </c:pt>
                <c:pt idx="15">
                  <c:v>1.5349999999999999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6-4F39-B32D-3E335C7727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877515310586177E-2"/>
                  <c:y val="-0.14518554972295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Sheet1!$H$200:$W$200</c:f>
              <c:numCache>
                <c:formatCode>_(* #,##0.000_);_(* \(#,##0.000\);_(* "-"??_);_(@_)</c:formatCode>
                <c:ptCount val="16"/>
                <c:pt idx="0">
                  <c:v>0.21919999999999998</c:v>
                </c:pt>
                <c:pt idx="1">
                  <c:v>0.21159999999999998</c:v>
                </c:pt>
                <c:pt idx="2">
                  <c:v>0.20399999999999999</c:v>
                </c:pt>
                <c:pt idx="3">
                  <c:v>0.19639999999999999</c:v>
                </c:pt>
                <c:pt idx="4">
                  <c:v>0.1888</c:v>
                </c:pt>
                <c:pt idx="5">
                  <c:v>0.1812</c:v>
                </c:pt>
                <c:pt idx="6">
                  <c:v>0.1736</c:v>
                </c:pt>
                <c:pt idx="7">
                  <c:v>0.16600000000000001</c:v>
                </c:pt>
                <c:pt idx="8">
                  <c:v>0.13700000000000001</c:v>
                </c:pt>
                <c:pt idx="9">
                  <c:v>0.13200000000000001</c:v>
                </c:pt>
                <c:pt idx="10">
                  <c:v>0.114</c:v>
                </c:pt>
                <c:pt idx="11">
                  <c:v>0.108</c:v>
                </c:pt>
                <c:pt idx="12">
                  <c:v>9.2999999999999999E-2</c:v>
                </c:pt>
                <c:pt idx="13">
                  <c:v>0.09</c:v>
                </c:pt>
                <c:pt idx="14">
                  <c:v>0.107</c:v>
                </c:pt>
                <c:pt idx="15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6-4F39-B32D-3E335C7727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Sheet1!$H$201:$W$201</c:f>
              <c:numCache>
                <c:formatCode>_(* #,##0.000_);_(* \(#,##0.000\);_(* "-"??_);_(@_)</c:formatCode>
                <c:ptCount val="16"/>
                <c:pt idx="0">
                  <c:v>1.7841111111111114</c:v>
                </c:pt>
                <c:pt idx="1">
                  <c:v>1.7841111111111114</c:v>
                </c:pt>
                <c:pt idx="2">
                  <c:v>1.7841111111111114</c:v>
                </c:pt>
                <c:pt idx="3">
                  <c:v>1.7841111111111114</c:v>
                </c:pt>
                <c:pt idx="4">
                  <c:v>1.7841111111111114</c:v>
                </c:pt>
                <c:pt idx="5">
                  <c:v>1.7841111111111114</c:v>
                </c:pt>
                <c:pt idx="6">
                  <c:v>1.7841111111111114</c:v>
                </c:pt>
                <c:pt idx="7">
                  <c:v>1.7350000000000001</c:v>
                </c:pt>
                <c:pt idx="8">
                  <c:v>1.8720000000000001</c:v>
                </c:pt>
                <c:pt idx="9">
                  <c:v>1.86</c:v>
                </c:pt>
                <c:pt idx="10">
                  <c:v>1.742</c:v>
                </c:pt>
                <c:pt idx="11">
                  <c:v>1.7529999999999999</c:v>
                </c:pt>
                <c:pt idx="12">
                  <c:v>1.7230000000000001</c:v>
                </c:pt>
                <c:pt idx="13">
                  <c:v>1.724</c:v>
                </c:pt>
                <c:pt idx="14">
                  <c:v>1.8240000000000001</c:v>
                </c:pt>
                <c:pt idx="15">
                  <c:v>1.8240000000000001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6-4F39-B32D-3E335C77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51696"/>
        <c:axId val="240658128"/>
      </c:lineChart>
      <c:catAx>
        <c:axId val="24025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658128"/>
        <c:crosses val="autoZero"/>
        <c:auto val="1"/>
        <c:lblAlgn val="ctr"/>
        <c:lblOffset val="100"/>
        <c:noMultiLvlLbl val="0"/>
      </c:catAx>
      <c:valAx>
        <c:axId val="2406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13604549431321"/>
                  <c:y val="0.34639399241761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Sheet1!$D$203:$W$203</c:f>
              <c:numCache>
                <c:formatCode>_(* #,##0.000_);_(* \(#,##0.000\);_(* "-"??_);_(@_)</c:formatCode>
                <c:ptCount val="20"/>
                <c:pt idx="0">
                  <c:v>0.13600000000000007</c:v>
                </c:pt>
                <c:pt idx="1">
                  <c:v>0.15600000000000006</c:v>
                </c:pt>
                <c:pt idx="2">
                  <c:v>0.17600000000000005</c:v>
                </c:pt>
                <c:pt idx="3">
                  <c:v>0.19600000000000004</c:v>
                </c:pt>
                <c:pt idx="4">
                  <c:v>0.21600000000000003</c:v>
                </c:pt>
                <c:pt idx="5">
                  <c:v>0.23600000000000002</c:v>
                </c:pt>
                <c:pt idx="6">
                  <c:v>0.25600000000000001</c:v>
                </c:pt>
                <c:pt idx="7">
                  <c:v>0.246</c:v>
                </c:pt>
                <c:pt idx="8">
                  <c:v>0.307</c:v>
                </c:pt>
                <c:pt idx="9">
                  <c:v>0.245</c:v>
                </c:pt>
                <c:pt idx="10">
                  <c:v>0.28199999999999997</c:v>
                </c:pt>
                <c:pt idx="11">
                  <c:v>0.29199999999999998</c:v>
                </c:pt>
                <c:pt idx="12">
                  <c:v>0.45900000000000002</c:v>
                </c:pt>
                <c:pt idx="13">
                  <c:v>0.45700000000000002</c:v>
                </c:pt>
                <c:pt idx="14">
                  <c:v>0.58399999999999996</c:v>
                </c:pt>
                <c:pt idx="15">
                  <c:v>0.57199999999999995</c:v>
                </c:pt>
                <c:pt idx="16">
                  <c:v>0.70499999999999996</c:v>
                </c:pt>
                <c:pt idx="17">
                  <c:v>0.77100000000000002</c:v>
                </c:pt>
                <c:pt idx="18">
                  <c:v>0.72799999999999998</c:v>
                </c:pt>
                <c:pt idx="19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48CC-B878-38F357B2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26688"/>
        <c:axId val="1432270064"/>
      </c:lineChart>
      <c:catAx>
        <c:axId val="19692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2270064"/>
        <c:crosses val="autoZero"/>
        <c:auto val="1"/>
        <c:lblAlgn val="ctr"/>
        <c:lblOffset val="100"/>
        <c:noMultiLvlLbl val="0"/>
      </c:catAx>
      <c:valAx>
        <c:axId val="14322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137583</xdr:colOff>
      <xdr:row>160</xdr:row>
      <xdr:rowOff>4233</xdr:rowOff>
    </xdr:from>
    <xdr:to>
      <xdr:col>20</xdr:col>
      <xdr:colOff>158750</xdr:colOff>
      <xdr:row>174</xdr:row>
      <xdr:rowOff>80433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0960E-6138-4B98-9AE4-771A37737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137583</xdr:colOff>
      <xdr:row>168</xdr:row>
      <xdr:rowOff>4233</xdr:rowOff>
    </xdr:from>
    <xdr:to>
      <xdr:col>20</xdr:col>
      <xdr:colOff>158750</xdr:colOff>
      <xdr:row>182</xdr:row>
      <xdr:rowOff>80433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EDF46-283E-4B3C-9D8F-5959CE6F3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137583</xdr:colOff>
      <xdr:row>171</xdr:row>
      <xdr:rowOff>4233</xdr:rowOff>
    </xdr:from>
    <xdr:to>
      <xdr:col>20</xdr:col>
      <xdr:colOff>158750</xdr:colOff>
      <xdr:row>185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38483-22E3-4496-BE71-2210487FA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137583</xdr:colOff>
      <xdr:row>175</xdr:row>
      <xdr:rowOff>4233</xdr:rowOff>
    </xdr:from>
    <xdr:to>
      <xdr:col>20</xdr:col>
      <xdr:colOff>158750</xdr:colOff>
      <xdr:row>189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A7D67B-9BF2-459B-85DF-BF57476CD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705F3-0F86-4963-830E-E5396802D39D}">
  <dimension ref="A1:AE232"/>
  <sheetViews>
    <sheetView zoomScale="90" zoomScaleNormal="90" workbookViewId="0">
      <pane xSplit="3" ySplit="1" topLeftCell="S201" activePane="bottomRight" state="frozen"/>
      <selection pane="topRight" activeCell="D1" sqref="D1"/>
      <selection pane="bottomLeft" activeCell="A2" sqref="A2"/>
      <selection pane="bottomRight" activeCell="X229" sqref="X229:Z232"/>
    </sheetView>
  </sheetViews>
  <sheetFormatPr defaultColWidth="13.5703125" defaultRowHeight="15" x14ac:dyDescent="0.25"/>
  <cols>
    <col min="1" max="3" width="13.5703125" style="3"/>
    <col min="4" max="4" width="17.28515625" style="3" customWidth="1"/>
    <col min="5" max="16384" width="13.5703125" style="3"/>
  </cols>
  <sheetData>
    <row r="1" spans="1:31" x14ac:dyDescent="0.25">
      <c r="A1" s="3" t="s">
        <v>331</v>
      </c>
      <c r="C1" s="3" t="s">
        <v>332</v>
      </c>
      <c r="D1" s="6">
        <f>_xll.Thomson.Reuters.AFOSpreadsheetFormulas.DSGRID(Sheet1!$C$2," ","1998","-0D","Y","ColHeader=true;Transpose=true;DispSeriesDescription=false;YearlyTSFormat=false;QuarterlyTSFormat=false","")</f>
        <v>1998</v>
      </c>
      <c r="E1" s="6">
        <v>1999</v>
      </c>
      <c r="F1" s="6">
        <v>2000</v>
      </c>
      <c r="G1" s="6">
        <v>2001</v>
      </c>
      <c r="H1" s="6">
        <v>2002</v>
      </c>
      <c r="I1" s="6">
        <v>2003</v>
      </c>
      <c r="J1" s="6">
        <v>2004</v>
      </c>
      <c r="K1" s="6">
        <v>2005</v>
      </c>
      <c r="L1" s="6">
        <v>2006</v>
      </c>
      <c r="M1" s="6">
        <v>2007</v>
      </c>
      <c r="N1" s="6">
        <v>2008</v>
      </c>
      <c r="O1" s="6">
        <v>2009</v>
      </c>
      <c r="P1" s="6">
        <v>2010</v>
      </c>
      <c r="Q1" s="6">
        <v>2011</v>
      </c>
      <c r="R1" s="6">
        <v>2012</v>
      </c>
      <c r="S1" s="6">
        <v>2013</v>
      </c>
      <c r="T1" s="6">
        <v>2014</v>
      </c>
      <c r="U1" s="6">
        <v>2015</v>
      </c>
      <c r="V1" s="6">
        <v>2016</v>
      </c>
      <c r="W1" s="6">
        <v>2017</v>
      </c>
      <c r="X1" s="6">
        <v>2018</v>
      </c>
      <c r="Y1" s="6">
        <v>2019</v>
      </c>
      <c r="Z1" s="6">
        <v>2020</v>
      </c>
      <c r="AA1" s="6"/>
      <c r="AB1" s="6"/>
      <c r="AC1" s="6"/>
      <c r="AD1" s="6"/>
      <c r="AE1" s="6"/>
    </row>
    <row r="2" spans="1:31" x14ac:dyDescent="0.25">
      <c r="A2" s="4" t="s">
        <v>0</v>
      </c>
      <c r="B2" s="4">
        <v>8</v>
      </c>
      <c r="C2" s="4" t="s">
        <v>1</v>
      </c>
      <c r="D2" s="26">
        <v>7.0999999999999994E-2</v>
      </c>
      <c r="E2" s="25">
        <v>7.0999999999999994E-2</v>
      </c>
      <c r="F2" s="26">
        <v>6.8000000000000005E-2</v>
      </c>
      <c r="G2" s="26">
        <v>6.6000000000000003E-2</v>
      </c>
      <c r="H2" s="26">
        <v>5.8000000000000003E-2</v>
      </c>
      <c r="I2" s="26">
        <v>5.8999999999999997E-2</v>
      </c>
      <c r="J2" s="26">
        <v>5.3999999999999999E-2</v>
      </c>
      <c r="K2" s="26">
        <v>0.05</v>
      </c>
      <c r="L2" s="26">
        <v>4.5999999999999999E-2</v>
      </c>
      <c r="M2" s="26">
        <v>4.5999999999999999E-2</v>
      </c>
      <c r="N2" s="26">
        <v>3.5999999999999997E-2</v>
      </c>
      <c r="O2" s="26">
        <v>4.3999999999999997E-2</v>
      </c>
      <c r="P2" s="26">
        <v>0.04</v>
      </c>
      <c r="Q2" s="26">
        <v>3.9E-2</v>
      </c>
      <c r="R2" s="26">
        <v>5.0999999999999997E-2</v>
      </c>
      <c r="S2" s="26">
        <v>5.1999999999999998E-2</v>
      </c>
      <c r="T2" s="26">
        <v>4.9000000000000002E-2</v>
      </c>
      <c r="U2" s="26">
        <v>4.8000000000000001E-2</v>
      </c>
      <c r="V2" s="26">
        <v>4.2999999999999997E-2</v>
      </c>
      <c r="W2" s="26">
        <v>4.1000000000000002E-2</v>
      </c>
      <c r="X2" s="6">
        <v>0.04</v>
      </c>
      <c r="Y2" s="6">
        <v>3.9E-2</v>
      </c>
      <c r="Z2" s="6">
        <v>0.04</v>
      </c>
      <c r="AA2" s="6"/>
      <c r="AB2" s="6"/>
      <c r="AC2" s="6"/>
    </row>
    <row r="3" spans="1:31" x14ac:dyDescent="0.25">
      <c r="A3" s="4" t="s">
        <v>2</v>
      </c>
      <c r="B3" s="4">
        <v>9</v>
      </c>
      <c r="C3" s="4" t="s">
        <v>3</v>
      </c>
      <c r="D3" s="7">
        <f>_xll.Thomson.Reuters.AFOSpreadsheetFormulas.DSGRID(Sheet1!$C3," ","1998","-0D","Y","Transpose=true;DispSeriesDescription=false;YearlyTSFormat=false;QuarterlyTSFormat=false","")</f>
        <v>0.317</v>
      </c>
      <c r="E3" s="25">
        <v>0.318</v>
      </c>
      <c r="F3" s="26">
        <v>0.316</v>
      </c>
      <c r="G3" s="26">
        <v>0.309</v>
      </c>
      <c r="H3" s="26">
        <v>0.249</v>
      </c>
      <c r="I3" s="26">
        <v>0.24399999999999999</v>
      </c>
      <c r="J3" s="26">
        <v>0.22600000000000001</v>
      </c>
      <c r="K3" s="26">
        <v>0.221</v>
      </c>
      <c r="L3" s="26">
        <v>0.20300000000000001</v>
      </c>
      <c r="M3" s="26">
        <v>0.19900000000000001</v>
      </c>
      <c r="N3" s="26">
        <v>0.191</v>
      </c>
      <c r="O3" s="26">
        <v>0.20100000000000001</v>
      </c>
      <c r="P3" s="26">
        <v>0.2</v>
      </c>
      <c r="Q3" s="26">
        <v>0.19400000000000001</v>
      </c>
      <c r="R3" s="26">
        <v>0.29699999999999999</v>
      </c>
      <c r="S3" s="26">
        <v>0.28899999999999998</v>
      </c>
      <c r="T3" s="26">
        <v>0.19600000000000001</v>
      </c>
      <c r="U3" s="26">
        <v>0.19700000000000001</v>
      </c>
      <c r="V3" s="26">
        <v>0.192</v>
      </c>
      <c r="W3" s="26">
        <v>0.186</v>
      </c>
      <c r="X3" s="6">
        <v>0.155</v>
      </c>
      <c r="Y3" s="6">
        <v>0.15</v>
      </c>
      <c r="Z3" s="6">
        <v>0.14000000000000001</v>
      </c>
      <c r="AA3" s="6"/>
      <c r="AB3" s="6"/>
      <c r="AC3" s="6"/>
    </row>
    <row r="4" spans="1:31" x14ac:dyDescent="0.25">
      <c r="A4" s="4" t="s">
        <v>4</v>
      </c>
      <c r="B4" s="4">
        <v>10</v>
      </c>
      <c r="C4" s="4" t="s">
        <v>5</v>
      </c>
      <c r="D4" s="7">
        <f>_xll.Thomson.Reuters.AFOSpreadsheetFormulas.DSGRID(Sheet1!$C4," ","1998","-0D","Y","Transpose=true;DispSeriesDescription=false;YearlyTSFormat=false;QuarterlyTSFormat=false","")</f>
        <v>0.16</v>
      </c>
      <c r="E4" s="25">
        <v>0.158</v>
      </c>
      <c r="F4" s="26">
        <v>0.155</v>
      </c>
      <c r="G4" s="26">
        <v>0.151</v>
      </c>
      <c r="H4" s="26">
        <v>0.13700000000000001</v>
      </c>
      <c r="I4" s="26">
        <v>0.13400000000000001</v>
      </c>
      <c r="J4" s="26">
        <v>0.13</v>
      </c>
      <c r="K4" s="26">
        <v>0.128</v>
      </c>
      <c r="L4" s="26">
        <v>0.111</v>
      </c>
      <c r="M4" s="26">
        <v>0.114</v>
      </c>
      <c r="N4" s="26">
        <v>9.6000000000000002E-2</v>
      </c>
      <c r="O4" s="26">
        <v>0.122</v>
      </c>
      <c r="P4" s="26">
        <v>0.11899999999999999</v>
      </c>
      <c r="Q4" s="26">
        <v>0.11799999999999999</v>
      </c>
      <c r="R4" s="26">
        <v>0.13400000000000001</v>
      </c>
      <c r="S4" s="26">
        <v>0.13</v>
      </c>
      <c r="T4" s="26">
        <v>0.129</v>
      </c>
      <c r="U4" s="26">
        <v>0.126</v>
      </c>
      <c r="V4" s="26">
        <v>0.13500000000000001</v>
      </c>
      <c r="W4" s="26">
        <v>0.13</v>
      </c>
      <c r="X4" s="6">
        <v>0.11899999999999999</v>
      </c>
      <c r="Y4" s="3">
        <v>0.11899999999999999</v>
      </c>
      <c r="Z4" s="3">
        <v>0.121</v>
      </c>
    </row>
    <row r="5" spans="1:31" x14ac:dyDescent="0.25">
      <c r="A5" s="4" t="s">
        <v>6</v>
      </c>
      <c r="B5" s="4">
        <v>12</v>
      </c>
      <c r="C5" s="4" t="s">
        <v>7</v>
      </c>
      <c r="D5" s="7">
        <f>_xll.Thomson.Reuters.AFOSpreadsheetFormulas.DSGRID(Sheet1!$C5," ","1998","-0D","Y","Transpose=true;DispSeriesDescription=false;YearlyTSFormat=false;QuarterlyTSFormat=false","")</f>
        <v>0.28999999999999998</v>
      </c>
      <c r="E5" s="25">
        <v>0.29199999999999998</v>
      </c>
      <c r="F5" s="26">
        <v>0.28999999999999998</v>
      </c>
      <c r="G5" s="26">
        <v>0.29399999999999998</v>
      </c>
      <c r="H5" s="26">
        <v>0.25</v>
      </c>
      <c r="I5" s="26">
        <v>0.246</v>
      </c>
      <c r="J5" s="26">
        <v>0.223</v>
      </c>
      <c r="K5" s="26">
        <v>0.22500000000000001</v>
      </c>
      <c r="L5" s="26">
        <v>0.215</v>
      </c>
      <c r="M5" s="26">
        <v>0.221</v>
      </c>
      <c r="N5" s="26">
        <v>0.21099999999999999</v>
      </c>
      <c r="O5" s="26">
        <v>0.23699999999999999</v>
      </c>
      <c r="P5" s="26">
        <v>0.21299999999999999</v>
      </c>
      <c r="Q5" s="26">
        <v>0.21199999999999999</v>
      </c>
      <c r="R5" s="26">
        <v>0.22500000000000001</v>
      </c>
      <c r="S5" s="26">
        <v>0.224</v>
      </c>
      <c r="T5" s="26">
        <v>0.22900000000000001</v>
      </c>
      <c r="U5" s="26">
        <v>0.23</v>
      </c>
      <c r="V5" s="26">
        <v>0.218</v>
      </c>
      <c r="W5" s="26">
        <v>0.21199999999999999</v>
      </c>
      <c r="X5" s="6">
        <v>0.192</v>
      </c>
      <c r="Y5" s="3">
        <v>0.19400000000000001</v>
      </c>
      <c r="Z5" s="3">
        <v>0.19600000000000001</v>
      </c>
    </row>
    <row r="6" spans="1:31" x14ac:dyDescent="0.25">
      <c r="A6" s="4" t="s">
        <v>8</v>
      </c>
      <c r="B6" s="4">
        <v>13</v>
      </c>
      <c r="C6" s="4" t="s">
        <v>9</v>
      </c>
      <c r="D6" s="7">
        <f>_xll.Thomson.Reuters.AFOSpreadsheetFormulas.DSGRID(Sheet1!$C6," ","1998","-0D","Y","Transpose=true;DispSeriesDescription=false;YearlyTSFormat=false;QuarterlyTSFormat=false","")</f>
        <v>0.14199999999999999</v>
      </c>
      <c r="E6" s="25">
        <v>0.14399999999999999</v>
      </c>
      <c r="F6" s="26">
        <v>0.14499999999999999</v>
      </c>
      <c r="G6" s="26">
        <v>0.14399999999999999</v>
      </c>
      <c r="H6" s="26">
        <v>0.113</v>
      </c>
      <c r="I6" s="26">
        <v>0.112</v>
      </c>
      <c r="J6" s="26">
        <v>0.11</v>
      </c>
      <c r="K6" s="26">
        <v>0.109</v>
      </c>
      <c r="L6" s="26">
        <v>0.1</v>
      </c>
      <c r="M6" s="26">
        <v>0.10299999999999999</v>
      </c>
      <c r="N6" s="26">
        <v>9.8000000000000004E-2</v>
      </c>
      <c r="O6" s="26">
        <v>0.112</v>
      </c>
      <c r="P6" s="26">
        <v>0.109</v>
      </c>
      <c r="Q6" s="26">
        <v>0.109</v>
      </c>
      <c r="R6" s="26">
        <v>0.114</v>
      </c>
      <c r="S6" s="26">
        <v>0.114</v>
      </c>
      <c r="T6" s="26">
        <v>0.115</v>
      </c>
      <c r="U6" s="26">
        <v>0.11600000000000001</v>
      </c>
      <c r="V6" s="26">
        <v>0.108</v>
      </c>
      <c r="W6" s="26">
        <v>0.106</v>
      </c>
      <c r="X6" s="6">
        <v>9.2999999999999999E-2</v>
      </c>
      <c r="Y6" s="3">
        <v>9.2999999999999999E-2</v>
      </c>
      <c r="Z6" s="3">
        <v>9.9000000000000005E-2</v>
      </c>
    </row>
    <row r="7" spans="1:31" x14ac:dyDescent="0.25">
      <c r="A7" s="4" t="s">
        <v>10</v>
      </c>
      <c r="B7" s="4">
        <v>14</v>
      </c>
      <c r="C7" s="4" t="s">
        <v>11</v>
      </c>
      <c r="D7" s="7">
        <f>_xll.Thomson.Reuters.AFOSpreadsheetFormulas.DSGRID(Sheet1!$C7," ","1998","-0D","Y","Transpose=true;DispSeriesDescription=false;YearlyTSFormat=false;QuarterlyTSFormat=false","")</f>
        <v>0.27</v>
      </c>
      <c r="E7" s="25">
        <v>0.27200000000000002</v>
      </c>
      <c r="F7" s="26">
        <v>0.27300000000000002</v>
      </c>
      <c r="G7" s="26">
        <v>0.26800000000000002</v>
      </c>
      <c r="H7" s="26">
        <v>0.24099999999999999</v>
      </c>
      <c r="I7" s="26">
        <v>0.24</v>
      </c>
      <c r="J7" s="26">
        <v>0.223</v>
      </c>
      <c r="K7" s="26">
        <v>0.22</v>
      </c>
      <c r="L7" s="26">
        <v>0.20899999999999999</v>
      </c>
      <c r="M7" s="26">
        <v>0.20599999999999999</v>
      </c>
      <c r="N7" s="26">
        <v>0.189</v>
      </c>
      <c r="O7" s="26">
        <v>0.20499999999999999</v>
      </c>
      <c r="P7" s="26">
        <v>0.20100000000000001</v>
      </c>
      <c r="Q7" s="26">
        <v>0.19700000000000001</v>
      </c>
      <c r="R7" s="26">
        <v>0.186</v>
      </c>
      <c r="S7" s="26">
        <v>0.185</v>
      </c>
      <c r="T7" s="26">
        <v>0.189</v>
      </c>
      <c r="U7" s="26">
        <v>0.189</v>
      </c>
      <c r="V7" s="26">
        <v>0.17599999999999999</v>
      </c>
      <c r="W7" s="26">
        <v>0.17399999999999999</v>
      </c>
      <c r="X7" s="6">
        <v>0.16300000000000001</v>
      </c>
      <c r="Y7" s="3">
        <v>0.16500000000000001</v>
      </c>
      <c r="Z7" s="3">
        <v>0.17499999999999999</v>
      </c>
    </row>
    <row r="8" spans="1:31" x14ac:dyDescent="0.25">
      <c r="A8" s="4" t="s">
        <v>12</v>
      </c>
      <c r="B8" s="4">
        <v>15</v>
      </c>
      <c r="C8" s="4" t="s">
        <v>13</v>
      </c>
      <c r="D8" s="7">
        <f>_xll.Thomson.Reuters.AFOSpreadsheetFormulas.DSGRID(Sheet1!$C8," ","1998","-0D","Y","Transpose=true;DispSeriesDescription=false;YearlyTSFormat=false;QuarterlyTSFormat=false","")</f>
        <v>0.28599999999999998</v>
      </c>
      <c r="E8" s="25">
        <v>0.28999999999999998</v>
      </c>
      <c r="F8" s="26">
        <v>0.28799999999999998</v>
      </c>
      <c r="G8" s="26">
        <v>0.28999999999999998</v>
      </c>
      <c r="H8" s="26">
        <v>0.251</v>
      </c>
      <c r="I8" s="26">
        <v>0.247</v>
      </c>
      <c r="J8" s="26">
        <v>0.23699999999999999</v>
      </c>
      <c r="K8" s="26">
        <v>0.23</v>
      </c>
      <c r="L8" s="26">
        <v>0.21299999999999999</v>
      </c>
      <c r="M8" s="26">
        <v>0.214</v>
      </c>
      <c r="N8" s="26">
        <v>0.20799999999999999</v>
      </c>
      <c r="O8" s="26">
        <v>0.23100000000000001</v>
      </c>
      <c r="P8" s="26">
        <v>0.22600000000000001</v>
      </c>
      <c r="Q8" s="26">
        <v>0.22</v>
      </c>
      <c r="R8" s="26">
        <v>0.23499999999999999</v>
      </c>
      <c r="S8" s="26">
        <v>0.23699999999999999</v>
      </c>
      <c r="T8" s="26">
        <v>0.23400000000000001</v>
      </c>
      <c r="U8" s="26">
        <v>0.23300000000000001</v>
      </c>
      <c r="V8" s="26">
        <v>0.22500000000000001</v>
      </c>
      <c r="W8" s="26">
        <v>0.22</v>
      </c>
      <c r="X8" s="6">
        <v>0.20200000000000001</v>
      </c>
      <c r="Y8" s="3">
        <v>0.20200000000000001</v>
      </c>
      <c r="Z8" s="3">
        <v>0.21199999999999999</v>
      </c>
    </row>
    <row r="9" spans="1:31" x14ac:dyDescent="0.25">
      <c r="A9" s="4" t="s">
        <v>14</v>
      </c>
      <c r="B9" s="4">
        <v>20</v>
      </c>
      <c r="C9" s="4" t="s">
        <v>15</v>
      </c>
      <c r="D9" s="7">
        <f>_xll.Thomson.Reuters.AFOSpreadsheetFormulas.DSGRID(Sheet1!$C9," ","1998","-0D","Y","Transpose=true;DispSeriesDescription=false;YearlyTSFormat=false;QuarterlyTSFormat=false","")</f>
        <v>0.28199999999999997</v>
      </c>
      <c r="E9" s="25">
        <v>0.27600000000000002</v>
      </c>
      <c r="F9" s="26">
        <v>0.28100000000000003</v>
      </c>
      <c r="G9" s="26">
        <v>0.28799999999999998</v>
      </c>
      <c r="H9" s="26">
        <v>0.255</v>
      </c>
      <c r="I9" s="26">
        <v>0.253</v>
      </c>
      <c r="J9" s="26">
        <v>0.26900000000000002</v>
      </c>
      <c r="K9" s="26">
        <v>0.26800000000000002</v>
      </c>
      <c r="L9" s="26">
        <v>0.23699999999999999</v>
      </c>
      <c r="M9" s="26">
        <v>0.23200000000000001</v>
      </c>
      <c r="N9" s="26">
        <v>0.20300000000000001</v>
      </c>
      <c r="O9" s="26">
        <v>0.22500000000000001</v>
      </c>
      <c r="P9" s="26">
        <v>0.193</v>
      </c>
      <c r="Q9" s="26">
        <v>0.20200000000000001</v>
      </c>
      <c r="R9" s="26">
        <v>0.21199999999999999</v>
      </c>
      <c r="S9" s="26">
        <v>0.22</v>
      </c>
      <c r="T9" s="26">
        <v>0.20100000000000001</v>
      </c>
      <c r="U9" s="26">
        <v>0.23799999999999999</v>
      </c>
      <c r="V9" s="26">
        <v>0.20799999999999999</v>
      </c>
      <c r="W9" s="26">
        <v>0.187</v>
      </c>
      <c r="X9" s="6">
        <v>0.17699999999999999</v>
      </c>
      <c r="Y9" s="3">
        <v>0.16900000000000001</v>
      </c>
      <c r="Z9" s="3">
        <v>0.16700000000000001</v>
      </c>
    </row>
    <row r="10" spans="1:31" x14ac:dyDescent="0.25">
      <c r="A10" s="4" t="s">
        <v>16</v>
      </c>
      <c r="B10" s="4">
        <v>21</v>
      </c>
      <c r="C10" s="4" t="s">
        <v>17</v>
      </c>
      <c r="D10" s="7">
        <f>_xll.Thomson.Reuters.AFOSpreadsheetFormulas.DSGRID(Sheet1!$C10," ","1998","-0D","Y","Transpose=true;DispSeriesDescription=false;YearlyTSFormat=false;QuarterlyTSFormat=false","")</f>
        <v>0.13200000000000001</v>
      </c>
      <c r="E10" s="25">
        <v>0.13100000000000001</v>
      </c>
      <c r="F10" s="26">
        <v>0.13</v>
      </c>
      <c r="G10" s="26">
        <v>0.13400000000000001</v>
      </c>
      <c r="H10" s="26">
        <v>0.115</v>
      </c>
      <c r="I10" s="26">
        <v>0.113</v>
      </c>
      <c r="J10" s="26">
        <v>0.13600000000000001</v>
      </c>
      <c r="K10" s="26">
        <v>0.13100000000000001</v>
      </c>
      <c r="L10" s="26">
        <v>0.108</v>
      </c>
      <c r="M10" s="26">
        <v>0.105</v>
      </c>
      <c r="N10" s="26">
        <v>8.3000000000000004E-2</v>
      </c>
      <c r="O10" s="26">
        <v>8.6999999999999994E-2</v>
      </c>
      <c r="P10" s="26">
        <v>7.9000000000000001E-2</v>
      </c>
      <c r="Q10" s="26">
        <v>8.1000000000000003E-2</v>
      </c>
      <c r="R10" s="26">
        <v>8.1000000000000003E-2</v>
      </c>
      <c r="S10" s="26">
        <v>8.3000000000000004E-2</v>
      </c>
      <c r="T10" s="26">
        <v>7.0999999999999994E-2</v>
      </c>
      <c r="U10" s="26">
        <v>8.5000000000000006E-2</v>
      </c>
      <c r="V10" s="26">
        <v>6.6000000000000003E-2</v>
      </c>
      <c r="W10" s="26">
        <v>6.2E-2</v>
      </c>
      <c r="X10" s="6">
        <v>0.06</v>
      </c>
      <c r="Y10" s="3">
        <v>0.06</v>
      </c>
      <c r="Z10" s="3">
        <v>7.0000000000000007E-2</v>
      </c>
    </row>
    <row r="11" spans="1:31" x14ac:dyDescent="0.25">
      <c r="A11" s="4" t="s">
        <v>18</v>
      </c>
      <c r="B11" s="4">
        <v>22</v>
      </c>
      <c r="C11" s="4" t="s">
        <v>19</v>
      </c>
      <c r="D11" s="7">
        <f>_xll.Thomson.Reuters.AFOSpreadsheetFormulas.DSGRID(Sheet1!$C11," ","1998","-0D","Y","Transpose=true;DispSeriesDescription=false;YearlyTSFormat=false;QuarterlyTSFormat=false","")</f>
        <v>0.27700000000000002</v>
      </c>
      <c r="E11" s="25">
        <v>0.27400000000000002</v>
      </c>
      <c r="F11" s="26">
        <v>0.28199999999999997</v>
      </c>
      <c r="G11" s="26">
        <v>0.28499999999999998</v>
      </c>
      <c r="H11" s="26">
        <v>0.27800000000000002</v>
      </c>
      <c r="I11" s="26">
        <v>0.27200000000000002</v>
      </c>
      <c r="J11" s="26">
        <v>0.28699999999999998</v>
      </c>
      <c r="K11" s="26">
        <v>0.26900000000000002</v>
      </c>
      <c r="L11" s="26">
        <v>0.245</v>
      </c>
      <c r="M11" s="26">
        <v>0.23899999999999999</v>
      </c>
      <c r="N11" s="26">
        <v>0.192</v>
      </c>
      <c r="O11" s="26">
        <v>0.19400000000000001</v>
      </c>
      <c r="P11" s="26">
        <v>0.16700000000000001</v>
      </c>
      <c r="Q11" s="26">
        <v>0.17299999999999999</v>
      </c>
      <c r="R11" s="26">
        <v>0.20399999999999999</v>
      </c>
      <c r="S11" s="26">
        <v>0.20799999999999999</v>
      </c>
      <c r="T11" s="26">
        <v>0.18</v>
      </c>
      <c r="U11" s="26">
        <v>0.20699999999999999</v>
      </c>
      <c r="V11" s="26">
        <v>0.17499999999999999</v>
      </c>
      <c r="W11" s="26">
        <v>0.16400000000000001</v>
      </c>
      <c r="X11" s="6">
        <v>0.161</v>
      </c>
      <c r="Y11" s="3">
        <v>0.158</v>
      </c>
      <c r="Z11" s="3">
        <v>0.17599999999999999</v>
      </c>
    </row>
    <row r="12" spans="1:31" x14ac:dyDescent="0.25">
      <c r="A12" s="4" t="s">
        <v>20</v>
      </c>
      <c r="B12" s="4">
        <v>23</v>
      </c>
      <c r="C12" s="4" t="s">
        <v>21</v>
      </c>
      <c r="D12" s="7">
        <f>_xll.Thomson.Reuters.AFOSpreadsheetFormulas.DSGRID(Sheet1!$C12," ","1998","-0D","Y","Transpose=true;DispSeriesDescription=false;YearlyTSFormat=false;QuarterlyTSFormat=false","")</f>
        <v>5.0999999999999997E-2</v>
      </c>
      <c r="E12" s="25">
        <v>4.9000000000000002E-2</v>
      </c>
      <c r="F12" s="26">
        <v>0.05</v>
      </c>
      <c r="G12" s="26">
        <v>5.0999999999999997E-2</v>
      </c>
      <c r="H12" s="26">
        <v>4.4999999999999998E-2</v>
      </c>
      <c r="I12" s="26">
        <v>4.3999999999999997E-2</v>
      </c>
      <c r="J12" s="26">
        <v>6.3E-2</v>
      </c>
      <c r="K12" s="26">
        <v>5.7000000000000002E-2</v>
      </c>
      <c r="L12" s="26">
        <v>5.0999999999999997E-2</v>
      </c>
      <c r="M12" s="26">
        <v>5.1999999999999998E-2</v>
      </c>
      <c r="N12" s="26">
        <v>4.8000000000000001E-2</v>
      </c>
      <c r="O12" s="26">
        <v>5.0999999999999997E-2</v>
      </c>
      <c r="P12" s="26">
        <v>4.2999999999999997E-2</v>
      </c>
      <c r="Q12" s="26">
        <v>4.7E-2</v>
      </c>
      <c r="R12" s="26">
        <v>5.1999999999999998E-2</v>
      </c>
      <c r="S12" s="26">
        <v>5.2999999999999999E-2</v>
      </c>
      <c r="T12" s="26">
        <v>4.2999999999999997E-2</v>
      </c>
      <c r="U12" s="26">
        <v>5.2999999999999999E-2</v>
      </c>
      <c r="V12" s="26">
        <v>4.9000000000000002E-2</v>
      </c>
      <c r="W12" s="26">
        <v>4.8000000000000001E-2</v>
      </c>
      <c r="X12" s="6">
        <v>3.6999999999999998E-2</v>
      </c>
      <c r="Y12" s="3">
        <v>3.6999999999999998E-2</v>
      </c>
      <c r="Z12" s="3">
        <v>4.1000000000000002E-2</v>
      </c>
    </row>
    <row r="13" spans="1:31" x14ac:dyDescent="0.25">
      <c r="A13" s="4" t="s">
        <v>22</v>
      </c>
      <c r="B13" s="4">
        <v>25</v>
      </c>
      <c r="C13" s="4" t="s">
        <v>23</v>
      </c>
      <c r="D13" s="7">
        <f>_xll.Thomson.Reuters.AFOSpreadsheetFormulas.DSGRID(Sheet1!$C13," ","1998","-0D","Y","Transpose=true;DispSeriesDescription=false;YearlyTSFormat=false;QuarterlyTSFormat=false","")</f>
        <v>0.192</v>
      </c>
      <c r="E13" s="25">
        <v>0.183</v>
      </c>
      <c r="F13" s="26">
        <v>0.184</v>
      </c>
      <c r="G13" s="26">
        <v>0.191</v>
      </c>
      <c r="H13" s="26">
        <v>0.14799999999999999</v>
      </c>
      <c r="I13" s="26">
        <v>0.14399999999999999</v>
      </c>
      <c r="J13" s="26">
        <v>0.14399999999999999</v>
      </c>
      <c r="K13" s="26">
        <v>0.14699999999999999</v>
      </c>
      <c r="L13" s="26">
        <v>0.13300000000000001</v>
      </c>
      <c r="M13" s="26">
        <v>0.13200000000000001</v>
      </c>
      <c r="N13" s="26">
        <v>0.11799999999999999</v>
      </c>
      <c r="O13" s="26">
        <v>0.12</v>
      </c>
      <c r="P13" s="26">
        <v>0.113</v>
      </c>
      <c r="Q13" s="26">
        <v>0.124</v>
      </c>
      <c r="R13" s="26">
        <v>0.14299999999999999</v>
      </c>
      <c r="S13" s="26">
        <v>0.13700000000000001</v>
      </c>
      <c r="T13" s="26">
        <v>0.13800000000000001</v>
      </c>
      <c r="U13" s="26">
        <v>0.14099999999999999</v>
      </c>
      <c r="V13" s="26">
        <v>0.14099999999999999</v>
      </c>
      <c r="W13" s="26">
        <v>0.13300000000000001</v>
      </c>
      <c r="X13" s="6">
        <v>0.13500000000000001</v>
      </c>
      <c r="Y13" s="3">
        <v>0.13</v>
      </c>
      <c r="Z13" s="3">
        <v>0.128</v>
      </c>
    </row>
    <row r="14" spans="1:31" x14ac:dyDescent="0.25">
      <c r="A14" s="4" t="s">
        <v>24</v>
      </c>
      <c r="B14" s="4">
        <v>26</v>
      </c>
      <c r="C14" s="4" t="s">
        <v>25</v>
      </c>
      <c r="D14" s="7">
        <f>_xll.Thomson.Reuters.AFOSpreadsheetFormulas.DSGRID(Sheet1!$C14," ","1998","-0D","Y","Transpose=true;DispSeriesDescription=false;YearlyTSFormat=false;QuarterlyTSFormat=false","")</f>
        <v>0.13600000000000001</v>
      </c>
      <c r="E14" s="25">
        <v>0.126</v>
      </c>
      <c r="F14" s="26">
        <v>0.124</v>
      </c>
      <c r="G14" s="26">
        <v>0.125</v>
      </c>
      <c r="H14" s="26">
        <v>0.104</v>
      </c>
      <c r="I14" s="26">
        <v>0.1</v>
      </c>
      <c r="J14" s="26">
        <v>9.6000000000000002E-2</v>
      </c>
      <c r="K14" s="26">
        <v>9.6000000000000002E-2</v>
      </c>
      <c r="L14" s="26">
        <v>9.7000000000000003E-2</v>
      </c>
      <c r="M14" s="26">
        <v>9.4E-2</v>
      </c>
      <c r="N14" s="26">
        <v>6.7000000000000004E-2</v>
      </c>
      <c r="O14" s="26">
        <v>7.0999999999999994E-2</v>
      </c>
      <c r="P14" s="26">
        <v>6.4000000000000001E-2</v>
      </c>
      <c r="Q14" s="26">
        <v>7.0999999999999994E-2</v>
      </c>
      <c r="R14" s="26">
        <v>0.08</v>
      </c>
      <c r="S14" s="26">
        <v>7.5999999999999998E-2</v>
      </c>
      <c r="T14" s="26">
        <v>6.9000000000000006E-2</v>
      </c>
      <c r="U14" s="26">
        <v>7.8E-2</v>
      </c>
      <c r="V14" s="26">
        <v>6.0999999999999999E-2</v>
      </c>
      <c r="W14" s="26">
        <v>5.7000000000000002E-2</v>
      </c>
      <c r="X14" s="6">
        <v>5.3999999999999999E-2</v>
      </c>
      <c r="Y14" s="3">
        <v>5.0999999999999997E-2</v>
      </c>
      <c r="Z14" s="3">
        <v>6.2E-2</v>
      </c>
    </row>
    <row r="15" spans="1:31" x14ac:dyDescent="0.25">
      <c r="A15" s="4" t="s">
        <v>26</v>
      </c>
      <c r="B15" s="4">
        <v>27</v>
      </c>
      <c r="C15" s="4" t="s">
        <v>27</v>
      </c>
      <c r="D15" s="7">
        <f>_xll.Thomson.Reuters.AFOSpreadsheetFormulas.DSGRID(Sheet1!$C15," ","1998","-0D","Y","Transpose=true;DispSeriesDescription=false;YearlyTSFormat=false;QuarterlyTSFormat=false","")</f>
        <v>0.13100000000000001</v>
      </c>
      <c r="E15" s="25">
        <v>0.12</v>
      </c>
      <c r="F15" s="26">
        <v>0.122</v>
      </c>
      <c r="G15" s="26">
        <v>0.125</v>
      </c>
      <c r="H15" s="26">
        <v>0.112</v>
      </c>
      <c r="I15" s="26">
        <v>0.106</v>
      </c>
      <c r="J15" s="26">
        <v>0.104</v>
      </c>
      <c r="K15" s="26">
        <v>0.10299999999999999</v>
      </c>
      <c r="L15" s="26">
        <v>8.3000000000000004E-2</v>
      </c>
      <c r="M15" s="26">
        <v>8.1000000000000003E-2</v>
      </c>
      <c r="N15" s="26">
        <v>6.5000000000000002E-2</v>
      </c>
      <c r="O15" s="26">
        <v>6.9000000000000006E-2</v>
      </c>
      <c r="P15" s="26">
        <v>6.3E-2</v>
      </c>
      <c r="Q15" s="26">
        <v>6.6000000000000003E-2</v>
      </c>
      <c r="R15" s="26">
        <v>6.3E-2</v>
      </c>
      <c r="S15" s="26">
        <v>0.06</v>
      </c>
      <c r="T15" s="26">
        <v>5.8999999999999997E-2</v>
      </c>
      <c r="U15" s="26">
        <v>6.4000000000000001E-2</v>
      </c>
      <c r="V15" s="26">
        <v>5.7000000000000002E-2</v>
      </c>
      <c r="W15" s="26">
        <v>5.1999999999999998E-2</v>
      </c>
      <c r="X15" s="6">
        <v>4.2999999999999997E-2</v>
      </c>
      <c r="Y15" s="3">
        <v>4.2999999999999997E-2</v>
      </c>
      <c r="Z15" s="3">
        <v>4.8000000000000001E-2</v>
      </c>
    </row>
    <row r="16" spans="1:31" x14ac:dyDescent="0.25">
      <c r="A16" s="4" t="s">
        <v>28</v>
      </c>
      <c r="B16" s="4">
        <v>28</v>
      </c>
      <c r="C16" s="4" t="s">
        <v>29</v>
      </c>
      <c r="D16" s="7">
        <f>_xll.Thomson.Reuters.AFOSpreadsheetFormulas.DSGRID(Sheet1!$C16," ","1998","-0D","Y","Transpose=true;DispSeriesDescription=false;YearlyTSFormat=false;QuarterlyTSFormat=false","")</f>
        <v>0.128</v>
      </c>
      <c r="E16" s="25">
        <v>0.11600000000000001</v>
      </c>
      <c r="F16" s="26">
        <v>0.115</v>
      </c>
      <c r="G16" s="26">
        <v>0.11700000000000001</v>
      </c>
      <c r="H16" s="26">
        <v>0.105</v>
      </c>
      <c r="I16" s="26">
        <v>9.7000000000000003E-2</v>
      </c>
      <c r="J16" s="26">
        <v>9.9000000000000005E-2</v>
      </c>
      <c r="K16" s="26">
        <v>0.10199999999999999</v>
      </c>
      <c r="L16" s="26">
        <v>0.108</v>
      </c>
      <c r="M16" s="26">
        <v>0.106</v>
      </c>
      <c r="N16" s="26">
        <v>0.08</v>
      </c>
      <c r="O16" s="26">
        <v>8.5999999999999993E-2</v>
      </c>
      <c r="P16" s="26">
        <v>7.1999999999999995E-2</v>
      </c>
      <c r="Q16" s="26">
        <v>0.08</v>
      </c>
      <c r="R16" s="26">
        <v>9.4E-2</v>
      </c>
      <c r="S16" s="26">
        <v>8.6999999999999994E-2</v>
      </c>
      <c r="T16" s="26">
        <v>0.08</v>
      </c>
      <c r="U16" s="26">
        <v>8.8999999999999996E-2</v>
      </c>
      <c r="V16" s="26">
        <v>0.08</v>
      </c>
      <c r="W16" s="26">
        <v>7.5999999999999998E-2</v>
      </c>
      <c r="X16" s="6">
        <v>6.9000000000000006E-2</v>
      </c>
      <c r="Y16" s="3">
        <v>6.6000000000000003E-2</v>
      </c>
      <c r="Z16" s="3">
        <v>7.1999999999999995E-2</v>
      </c>
    </row>
    <row r="17" spans="1:26" x14ac:dyDescent="0.25">
      <c r="A17" s="4" t="s">
        <v>30</v>
      </c>
      <c r="B17" s="4">
        <v>29</v>
      </c>
      <c r="C17" s="4" t="s">
        <v>31</v>
      </c>
      <c r="D17" s="7">
        <f>_xll.Thomson.Reuters.AFOSpreadsheetFormulas.DSGRID(Sheet1!$C17," ","1998","-0D","Y","Transpose=true;DispSeriesDescription=false;YearlyTSFormat=false;QuarterlyTSFormat=false","")</f>
        <v>0.34100000000000003</v>
      </c>
      <c r="E17" s="25">
        <v>0.33200000000000002</v>
      </c>
      <c r="F17" s="26">
        <v>0.33200000000000002</v>
      </c>
      <c r="G17" s="26">
        <v>0.33300000000000002</v>
      </c>
      <c r="H17" s="26">
        <v>0.28899999999999998</v>
      </c>
      <c r="I17" s="26">
        <v>0.29099999999999998</v>
      </c>
      <c r="J17" s="26">
        <v>0.28199999999999997</v>
      </c>
      <c r="K17" s="26">
        <v>0.28199999999999997</v>
      </c>
      <c r="L17" s="26">
        <v>0.26500000000000001</v>
      </c>
      <c r="M17" s="26">
        <v>0.26300000000000001</v>
      </c>
      <c r="N17" s="26">
        <v>0.23400000000000001</v>
      </c>
      <c r="O17" s="26">
        <v>0.248</v>
      </c>
      <c r="P17" s="26">
        <v>0.23100000000000001</v>
      </c>
      <c r="Q17" s="26">
        <v>0.23599999999999999</v>
      </c>
      <c r="R17" s="26">
        <v>0.27300000000000002</v>
      </c>
      <c r="S17" s="26">
        <v>0.26500000000000001</v>
      </c>
      <c r="T17" s="26">
        <v>0.25800000000000001</v>
      </c>
      <c r="U17" s="26">
        <v>0.27500000000000002</v>
      </c>
      <c r="V17" s="26">
        <v>0.26800000000000002</v>
      </c>
      <c r="W17" s="26">
        <v>0.25800000000000001</v>
      </c>
      <c r="X17" s="6">
        <v>0.22700000000000001</v>
      </c>
      <c r="Y17" s="3">
        <v>0.221</v>
      </c>
      <c r="Z17" s="3">
        <v>0.22500000000000001</v>
      </c>
    </row>
    <row r="18" spans="1:26" x14ac:dyDescent="0.25">
      <c r="A18" s="4" t="s">
        <v>32</v>
      </c>
      <c r="B18" s="4">
        <v>31</v>
      </c>
      <c r="C18" s="4" t="s">
        <v>33</v>
      </c>
      <c r="D18" s="7">
        <f>_xll.Thomson.Reuters.AFOSpreadsheetFormulas.DSGRID(Sheet1!$C18," ","1998","-0D","Y","Transpose=true;DispSeriesDescription=false;YearlyTSFormat=false;QuarterlyTSFormat=false","")</f>
        <v>0.38200000000000001</v>
      </c>
      <c r="E18" s="25">
        <v>0.38900000000000001</v>
      </c>
      <c r="F18" s="26">
        <v>0.371</v>
      </c>
      <c r="G18" s="26">
        <v>0.36499999999999999</v>
      </c>
      <c r="H18" s="26">
        <v>0.32900000000000001</v>
      </c>
      <c r="I18" s="26">
        <v>0.32100000000000001</v>
      </c>
      <c r="J18" s="26">
        <v>0.32500000000000001</v>
      </c>
      <c r="K18" s="26">
        <v>0.33200000000000002</v>
      </c>
      <c r="L18" s="26">
        <v>0.308</v>
      </c>
      <c r="M18" s="26">
        <v>0.29699999999999999</v>
      </c>
      <c r="N18" s="26">
        <v>0.26</v>
      </c>
      <c r="O18" s="26">
        <v>0.27400000000000002</v>
      </c>
      <c r="P18" s="26">
        <v>0.27</v>
      </c>
      <c r="Q18" s="26">
        <v>0.26900000000000002</v>
      </c>
      <c r="R18" s="26">
        <v>0.26300000000000001</v>
      </c>
      <c r="S18" s="26">
        <v>0.27400000000000002</v>
      </c>
      <c r="T18" s="26">
        <v>0.28999999999999998</v>
      </c>
      <c r="U18" s="26">
        <v>0.29399999999999998</v>
      </c>
      <c r="V18" s="26">
        <v>0.28699999999999998</v>
      </c>
      <c r="W18" s="26">
        <v>0.27700000000000002</v>
      </c>
      <c r="X18" s="6">
        <v>0.26600000000000001</v>
      </c>
      <c r="Y18" s="3">
        <v>0.25900000000000001</v>
      </c>
      <c r="Z18" s="3">
        <v>0.26600000000000001</v>
      </c>
    </row>
    <row r="19" spans="1:26" x14ac:dyDescent="0.25">
      <c r="A19" s="4" t="s">
        <v>34</v>
      </c>
      <c r="B19" s="4">
        <v>32</v>
      </c>
      <c r="C19" s="4" t="s">
        <v>35</v>
      </c>
      <c r="D19" s="7">
        <f>_xll.Thomson.Reuters.AFOSpreadsheetFormulas.DSGRID(Sheet1!$C19," ","1998","-0D","Y","Transpose=true;DispSeriesDescription=false;YearlyTSFormat=false;QuarterlyTSFormat=false","")</f>
        <v>0.113</v>
      </c>
      <c r="E19" s="25">
        <v>0.112</v>
      </c>
      <c r="F19" s="26">
        <v>0.111</v>
      </c>
      <c r="G19" s="26">
        <v>0.11</v>
      </c>
      <c r="H19" s="26">
        <v>8.5000000000000006E-2</v>
      </c>
      <c r="I19" s="26">
        <v>0.08</v>
      </c>
      <c r="J19" s="26">
        <v>8.1000000000000003E-2</v>
      </c>
      <c r="K19" s="26">
        <v>8.1000000000000003E-2</v>
      </c>
      <c r="L19" s="26">
        <v>7.4999999999999997E-2</v>
      </c>
      <c r="M19" s="26">
        <v>7.2999999999999995E-2</v>
      </c>
      <c r="N19" s="26">
        <v>5.7000000000000002E-2</v>
      </c>
      <c r="O19" s="26">
        <v>6.0999999999999999E-2</v>
      </c>
      <c r="P19" s="26">
        <v>6.7000000000000004E-2</v>
      </c>
      <c r="Q19" s="26">
        <v>6.7000000000000004E-2</v>
      </c>
      <c r="R19" s="26">
        <v>7.2999999999999995E-2</v>
      </c>
      <c r="S19" s="26">
        <v>7.4999999999999997E-2</v>
      </c>
      <c r="T19" s="26">
        <v>6.7000000000000004E-2</v>
      </c>
      <c r="U19" s="26">
        <v>6.6000000000000003E-2</v>
      </c>
      <c r="V19" s="26">
        <v>6.6000000000000003E-2</v>
      </c>
      <c r="W19" s="26">
        <v>6.4000000000000001E-2</v>
      </c>
      <c r="X19" s="6">
        <v>5.8999999999999997E-2</v>
      </c>
      <c r="Y19" s="3">
        <v>5.5E-2</v>
      </c>
      <c r="Z19" s="3">
        <v>5.8000000000000003E-2</v>
      </c>
    </row>
    <row r="20" spans="1:26" x14ac:dyDescent="0.25">
      <c r="A20" s="4" t="s">
        <v>36</v>
      </c>
      <c r="B20" s="4">
        <v>34</v>
      </c>
      <c r="C20" s="4" t="s">
        <v>37</v>
      </c>
      <c r="D20" s="7">
        <f>_xll.Thomson.Reuters.AFOSpreadsheetFormulas.DSGRID(Sheet1!$C20," ","1998","-0D","Y","Transpose=true;DispSeriesDescription=false;YearlyTSFormat=false;QuarterlyTSFormat=false","")</f>
        <v>0.187</v>
      </c>
      <c r="E20" s="25">
        <v>0.19</v>
      </c>
      <c r="F20" s="26">
        <v>0.191</v>
      </c>
      <c r="G20" s="26">
        <v>0.191</v>
      </c>
      <c r="H20" s="26">
        <v>0.187</v>
      </c>
      <c r="I20" s="26">
        <v>0.17699999999999999</v>
      </c>
      <c r="J20" s="26">
        <v>0.182</v>
      </c>
      <c r="K20" s="26">
        <v>0.18099999999999999</v>
      </c>
      <c r="L20" s="26">
        <v>0.20499999999999999</v>
      </c>
      <c r="M20" s="26">
        <v>0.20799999999999999</v>
      </c>
      <c r="N20" s="26">
        <v>0.152</v>
      </c>
      <c r="O20" s="26">
        <v>0.161</v>
      </c>
      <c r="P20" s="26">
        <v>0.15</v>
      </c>
      <c r="Q20" s="26">
        <v>0.159</v>
      </c>
      <c r="R20" s="26">
        <v>0.159</v>
      </c>
      <c r="S20" s="26">
        <v>0.154</v>
      </c>
      <c r="T20" s="26">
        <v>0.14199999999999999</v>
      </c>
      <c r="U20" s="26">
        <v>0.14799999999999999</v>
      </c>
      <c r="V20" s="26">
        <v>0.14099999999999999</v>
      </c>
      <c r="W20" s="26">
        <v>0.14299999999999999</v>
      </c>
      <c r="X20" s="6">
        <v>0.127</v>
      </c>
      <c r="Y20" s="3">
        <v>0.13</v>
      </c>
      <c r="Z20" s="3">
        <v>0.13500000000000001</v>
      </c>
    </row>
    <row r="21" spans="1:26" x14ac:dyDescent="0.25">
      <c r="A21" s="4" t="s">
        <v>38</v>
      </c>
      <c r="B21" s="4">
        <v>35</v>
      </c>
      <c r="C21" s="4" t="s">
        <v>39</v>
      </c>
      <c r="D21" s="7">
        <f>_xll.Thomson.Reuters.AFOSpreadsheetFormulas.DSGRID(Sheet1!$C21," ","1998","-0D","Y","Transpose=true;DispSeriesDescription=false;YearlyTSFormat=false;QuarterlyTSFormat=false","")</f>
        <v>0.14699999999999999</v>
      </c>
      <c r="E21" s="25">
        <v>0.15</v>
      </c>
      <c r="F21" s="26">
        <v>0.14699999999999999</v>
      </c>
      <c r="G21" s="26">
        <v>0.14000000000000001</v>
      </c>
      <c r="H21" s="26">
        <v>0.126</v>
      </c>
      <c r="I21" s="26">
        <v>0.126</v>
      </c>
      <c r="J21" s="26">
        <v>0.13</v>
      </c>
      <c r="K21" s="26">
        <v>0.127</v>
      </c>
      <c r="L21" s="26">
        <v>0.129</v>
      </c>
      <c r="M21" s="26">
        <v>0.129</v>
      </c>
      <c r="N21" s="26">
        <v>0.129</v>
      </c>
      <c r="O21" s="26">
        <v>0.14199999999999999</v>
      </c>
      <c r="P21" s="26">
        <v>0.14000000000000001</v>
      </c>
      <c r="Q21" s="26">
        <v>0.13800000000000001</v>
      </c>
      <c r="R21" s="26">
        <v>0.14899999999999999</v>
      </c>
      <c r="S21" s="26">
        <v>0.14899999999999999</v>
      </c>
      <c r="T21" s="26">
        <v>0.13900000000000001</v>
      </c>
      <c r="U21" s="26">
        <v>0.14199999999999999</v>
      </c>
      <c r="V21" s="26">
        <v>0.124</v>
      </c>
      <c r="W21" s="26">
        <v>0.12</v>
      </c>
      <c r="X21" s="6">
        <v>0.124</v>
      </c>
      <c r="Y21" s="3">
        <v>0.123</v>
      </c>
      <c r="Z21" s="3">
        <v>0.13300000000000001</v>
      </c>
    </row>
    <row r="22" spans="1:26" x14ac:dyDescent="0.25">
      <c r="A22" s="4" t="s">
        <v>40</v>
      </c>
      <c r="B22" s="4">
        <v>36</v>
      </c>
      <c r="C22" s="4" t="s">
        <v>41</v>
      </c>
      <c r="D22" s="7">
        <f>_xll.Thomson.Reuters.AFOSpreadsheetFormulas.DSGRID(Sheet1!$C22," ","1998","-0D","Y","Transpose=true;DispSeriesDescription=false;YearlyTSFormat=false;QuarterlyTSFormat=false","")</f>
        <v>0.13</v>
      </c>
      <c r="E22" s="25">
        <v>0.121</v>
      </c>
      <c r="F22" s="26">
        <v>0.10199999999999999</v>
      </c>
      <c r="G22" s="26">
        <v>0.11600000000000001</v>
      </c>
      <c r="H22" s="26">
        <v>9.2999999999999999E-2</v>
      </c>
      <c r="I22" s="26">
        <v>9.9000000000000005E-2</v>
      </c>
      <c r="J22" s="26">
        <v>0.122</v>
      </c>
      <c r="K22" s="26">
        <v>9.4E-2</v>
      </c>
      <c r="L22" s="26">
        <v>8.8999999999999996E-2</v>
      </c>
      <c r="M22" s="26">
        <v>9.9000000000000005E-2</v>
      </c>
      <c r="N22" s="26">
        <v>0.12</v>
      </c>
      <c r="O22" s="26">
        <v>0.109</v>
      </c>
      <c r="P22" s="26">
        <v>9.5000000000000001E-2</v>
      </c>
      <c r="Q22" s="26">
        <v>9.9000000000000005E-2</v>
      </c>
      <c r="R22" s="26">
        <v>0.114</v>
      </c>
      <c r="S22" s="26">
        <v>0.113</v>
      </c>
      <c r="T22" s="26">
        <v>0.122</v>
      </c>
      <c r="U22" s="26">
        <v>0.13400000000000001</v>
      </c>
      <c r="V22" s="26">
        <v>0.153</v>
      </c>
      <c r="W22" s="26">
        <v>9.9000000000000005E-2</v>
      </c>
      <c r="X22" s="6">
        <v>9.7000000000000003E-2</v>
      </c>
      <c r="Y22" s="3">
        <v>9.2999999999999999E-2</v>
      </c>
      <c r="Z22" s="3">
        <v>0.10199999999999999</v>
      </c>
    </row>
    <row r="23" spans="1:26" x14ac:dyDescent="0.25">
      <c r="A23" s="4" t="s">
        <v>42</v>
      </c>
      <c r="B23" s="4">
        <v>38</v>
      </c>
      <c r="C23" s="4" t="s">
        <v>43</v>
      </c>
      <c r="D23" s="7">
        <f>_xll.Thomson.Reuters.AFOSpreadsheetFormulas.DSGRID(Sheet1!$C23," ","1998","-0D","Y","Transpose=true;DispSeriesDescription=false;YearlyTSFormat=false;QuarterlyTSFormat=false","")</f>
        <v>0.40300000000000002</v>
      </c>
      <c r="E23" s="25">
        <v>0.42099999999999999</v>
      </c>
      <c r="F23" s="26">
        <v>0.42399999999999999</v>
      </c>
      <c r="G23" s="26">
        <v>0.40899999999999997</v>
      </c>
      <c r="H23" s="26">
        <v>0.32700000000000001</v>
      </c>
      <c r="I23" s="26">
        <v>0.308</v>
      </c>
      <c r="J23" s="26">
        <v>0.316</v>
      </c>
      <c r="K23" s="26">
        <v>0.32400000000000001</v>
      </c>
      <c r="L23" s="26">
        <v>0.309</v>
      </c>
      <c r="M23" s="26">
        <v>0.29299999999999998</v>
      </c>
      <c r="N23" s="26">
        <v>0.32300000000000001</v>
      </c>
      <c r="O23" s="26">
        <v>0.312</v>
      </c>
      <c r="P23" s="26">
        <v>0.27100000000000002</v>
      </c>
      <c r="Q23" s="26">
        <v>0.28100000000000003</v>
      </c>
      <c r="R23" s="26">
        <v>0.29899999999999999</v>
      </c>
      <c r="S23" s="26">
        <v>0.3</v>
      </c>
      <c r="T23" s="26">
        <v>0.27300000000000002</v>
      </c>
      <c r="U23" s="26">
        <v>0.28299999999999997</v>
      </c>
      <c r="V23" s="26">
        <v>0.24399999999999999</v>
      </c>
      <c r="W23" s="26">
        <v>0.23499999999999999</v>
      </c>
      <c r="X23" s="6">
        <v>0.20699999999999999</v>
      </c>
      <c r="Y23" s="3">
        <v>0.20100000000000001</v>
      </c>
      <c r="Z23" s="3">
        <v>0.20899999999999999</v>
      </c>
    </row>
    <row r="24" spans="1:26" x14ac:dyDescent="0.25">
      <c r="A24" s="4" t="s">
        <v>44</v>
      </c>
      <c r="B24" s="4">
        <v>39</v>
      </c>
      <c r="C24" s="4" t="s">
        <v>45</v>
      </c>
      <c r="D24" s="7">
        <f>_xll.Thomson.Reuters.AFOSpreadsheetFormulas.DSGRID(Sheet1!$C24," ","1998","-0D","Y","Transpose=true;DispSeriesDescription=false;YearlyTSFormat=false;QuarterlyTSFormat=false","")</f>
        <v>0.30499999999999999</v>
      </c>
      <c r="E24" s="25">
        <v>0.32200000000000001</v>
      </c>
      <c r="F24" s="26">
        <v>0.32600000000000001</v>
      </c>
      <c r="G24" s="26">
        <v>0.307</v>
      </c>
      <c r="H24" s="26">
        <v>0.27300000000000002</v>
      </c>
      <c r="I24" s="26">
        <v>0.25900000000000001</v>
      </c>
      <c r="J24" s="26">
        <v>0.247</v>
      </c>
      <c r="K24" s="26">
        <v>0.252</v>
      </c>
      <c r="L24" s="26">
        <v>0.26400000000000001</v>
      </c>
      <c r="M24" s="26">
        <v>0.253</v>
      </c>
      <c r="N24" s="26">
        <v>0.26900000000000002</v>
      </c>
      <c r="O24" s="26">
        <v>0.29099999999999998</v>
      </c>
      <c r="P24" s="26">
        <v>0.26200000000000001</v>
      </c>
      <c r="Q24" s="26">
        <v>0.26900000000000002</v>
      </c>
      <c r="R24" s="26">
        <v>0.29099999999999998</v>
      </c>
      <c r="S24" s="26">
        <v>0.28699999999999998</v>
      </c>
      <c r="T24" s="26">
        <v>0.26700000000000002</v>
      </c>
      <c r="U24" s="26">
        <v>0.28599999999999998</v>
      </c>
      <c r="V24" s="26">
        <v>0.27200000000000002</v>
      </c>
      <c r="W24" s="26">
        <v>0.25900000000000001</v>
      </c>
      <c r="X24" s="6">
        <v>0.24199999999999999</v>
      </c>
      <c r="Y24" s="3">
        <v>0.23699999999999999</v>
      </c>
      <c r="Z24" s="3">
        <v>0.26</v>
      </c>
    </row>
    <row r="25" spans="1:26" x14ac:dyDescent="0.25">
      <c r="A25" s="4" t="s">
        <v>46</v>
      </c>
      <c r="B25" s="4">
        <v>40</v>
      </c>
      <c r="C25" s="4" t="s">
        <v>47</v>
      </c>
      <c r="D25" s="7">
        <f>_xll.Thomson.Reuters.AFOSpreadsheetFormulas.DSGRID(Sheet1!$C25," ","1998","-0D","Y","Transpose=true;DispSeriesDescription=false;YearlyTSFormat=false;QuarterlyTSFormat=false","")</f>
        <v>0.17599999999999999</v>
      </c>
      <c r="E25" s="25">
        <v>0.186</v>
      </c>
      <c r="F25" s="26">
        <v>0.183</v>
      </c>
      <c r="G25" s="26">
        <v>0.18</v>
      </c>
      <c r="H25" s="26">
        <v>0.17599999999999999</v>
      </c>
      <c r="I25" s="26">
        <v>0.16900000000000001</v>
      </c>
      <c r="J25" s="26">
        <v>0.153</v>
      </c>
      <c r="K25" s="26">
        <v>0.14699999999999999</v>
      </c>
      <c r="L25" s="26">
        <v>0.14299999999999999</v>
      </c>
      <c r="M25" s="26">
        <v>0.14199999999999999</v>
      </c>
      <c r="N25" s="26">
        <v>0.13900000000000001</v>
      </c>
      <c r="O25" s="26">
        <v>0.14599999999999999</v>
      </c>
      <c r="P25" s="26">
        <v>0.129</v>
      </c>
      <c r="Q25" s="26">
        <v>0.13</v>
      </c>
      <c r="R25" s="26">
        <v>0.13900000000000001</v>
      </c>
      <c r="S25" s="26">
        <v>0.13400000000000001</v>
      </c>
      <c r="T25" s="26">
        <v>0.122</v>
      </c>
      <c r="U25" s="26">
        <v>0.126</v>
      </c>
      <c r="V25" s="26">
        <v>0.12</v>
      </c>
      <c r="W25" s="26">
        <v>0.11899999999999999</v>
      </c>
      <c r="X25" s="6">
        <v>0.107</v>
      </c>
      <c r="Y25" s="3">
        <v>0.106</v>
      </c>
      <c r="Z25" s="3">
        <v>0.108</v>
      </c>
    </row>
    <row r="26" spans="1:26" x14ac:dyDescent="0.25">
      <c r="A26" s="4" t="s">
        <v>48</v>
      </c>
      <c r="B26" s="4">
        <v>41</v>
      </c>
      <c r="C26" s="4" t="s">
        <v>49</v>
      </c>
      <c r="D26" s="7">
        <f>_xll.Thomson.Reuters.AFOSpreadsheetFormulas.DSGRID(Sheet1!$C26," ","1998","-0D","Y","Transpose=true;DispSeriesDescription=false;YearlyTSFormat=false;QuarterlyTSFormat=false","")</f>
        <v>0.152</v>
      </c>
      <c r="E26" s="25">
        <v>0.159</v>
      </c>
      <c r="F26" s="26">
        <v>0.157</v>
      </c>
      <c r="G26" s="26">
        <v>0.155</v>
      </c>
      <c r="H26" s="26">
        <v>0.14000000000000001</v>
      </c>
      <c r="I26" s="26">
        <v>0.14000000000000001</v>
      </c>
      <c r="J26" s="26">
        <v>0.127</v>
      </c>
      <c r="K26" s="26">
        <v>0.126</v>
      </c>
      <c r="L26" s="26">
        <v>0.13700000000000001</v>
      </c>
      <c r="M26" s="26">
        <v>0.13300000000000001</v>
      </c>
      <c r="N26" s="26">
        <v>0.157</v>
      </c>
      <c r="O26" s="26">
        <v>0.16</v>
      </c>
      <c r="P26" s="26">
        <v>0.159</v>
      </c>
      <c r="Q26" s="26">
        <v>0.159</v>
      </c>
      <c r="R26" s="26">
        <v>0.187</v>
      </c>
      <c r="S26" s="26">
        <v>0.184</v>
      </c>
      <c r="T26" s="26">
        <v>0.19800000000000001</v>
      </c>
      <c r="U26" s="26">
        <v>0.20399999999999999</v>
      </c>
      <c r="V26" s="26">
        <v>0.21099999999999999</v>
      </c>
      <c r="W26" s="26">
        <v>0.20599999999999999</v>
      </c>
      <c r="X26" s="6">
        <v>0.188</v>
      </c>
      <c r="Y26" s="3">
        <v>0.186</v>
      </c>
      <c r="Z26" s="3">
        <v>0.192</v>
      </c>
    </row>
    <row r="27" spans="1:26" x14ac:dyDescent="0.25">
      <c r="A27" s="4" t="s">
        <v>50</v>
      </c>
      <c r="B27" s="4">
        <v>45</v>
      </c>
      <c r="C27" s="4" t="s">
        <v>51</v>
      </c>
      <c r="D27" s="7">
        <f>_xll.Thomson.Reuters.AFOSpreadsheetFormulas.DSGRID(Sheet1!$C27," ","1998","-0D","Y","Transpose=true;DispSeriesDescription=false;YearlyTSFormat=false;QuarterlyTSFormat=false","")</f>
        <v>9.7000000000000003E-2</v>
      </c>
      <c r="E27" s="25">
        <v>9.4E-2</v>
      </c>
      <c r="F27" s="26">
        <v>9.7000000000000003E-2</v>
      </c>
      <c r="G27" s="26">
        <v>9.4E-2</v>
      </c>
      <c r="H27" s="26">
        <v>8.4000000000000005E-2</v>
      </c>
      <c r="I27" s="26">
        <v>8.7999999999999995E-2</v>
      </c>
      <c r="J27" s="26">
        <v>8.7999999999999995E-2</v>
      </c>
      <c r="K27" s="26">
        <v>8.5999999999999993E-2</v>
      </c>
      <c r="L27" s="26">
        <v>0.08</v>
      </c>
      <c r="M27" s="26">
        <v>8.5999999999999993E-2</v>
      </c>
      <c r="N27" s="26">
        <v>7.8E-2</v>
      </c>
      <c r="O27" s="26">
        <v>8.1000000000000003E-2</v>
      </c>
      <c r="P27" s="26">
        <v>7.0000000000000007E-2</v>
      </c>
      <c r="Q27" s="26">
        <v>7.0999999999999994E-2</v>
      </c>
      <c r="R27" s="26">
        <v>8.3000000000000004E-2</v>
      </c>
      <c r="S27" s="26">
        <v>9.2999999999999999E-2</v>
      </c>
      <c r="T27" s="26">
        <v>8.5000000000000006E-2</v>
      </c>
      <c r="U27" s="26">
        <v>8.3000000000000004E-2</v>
      </c>
      <c r="V27" s="26">
        <v>8.5999999999999993E-2</v>
      </c>
      <c r="W27" s="26">
        <v>8.5000000000000006E-2</v>
      </c>
      <c r="X27" s="6">
        <v>7.5999999999999998E-2</v>
      </c>
      <c r="Y27" s="3">
        <v>7.3999999999999996E-2</v>
      </c>
      <c r="Z27" s="3">
        <v>7.3999999999999996E-2</v>
      </c>
    </row>
    <row r="28" spans="1:26" x14ac:dyDescent="0.25">
      <c r="A28" s="4" t="s">
        <v>52</v>
      </c>
      <c r="B28" s="4">
        <v>46</v>
      </c>
      <c r="C28" s="4" t="s">
        <v>53</v>
      </c>
      <c r="D28" s="7">
        <f>_xll.Thomson.Reuters.AFOSpreadsheetFormulas.DSGRID(Sheet1!$C28," ","1998","-0D","Y","Transpose=true;DispSeriesDescription=false;YearlyTSFormat=false;QuarterlyTSFormat=false","")</f>
        <v>0.10100000000000001</v>
      </c>
      <c r="E28" s="25">
        <v>0.108</v>
      </c>
      <c r="F28" s="26">
        <v>0.10299999999999999</v>
      </c>
      <c r="G28" s="26">
        <v>9.9000000000000005E-2</v>
      </c>
      <c r="H28" s="26">
        <v>8.7999999999999995E-2</v>
      </c>
      <c r="I28" s="26">
        <v>8.5999999999999993E-2</v>
      </c>
      <c r="J28" s="26">
        <v>7.9000000000000001E-2</v>
      </c>
      <c r="K28" s="26">
        <v>7.4999999999999997E-2</v>
      </c>
      <c r="L28" s="26">
        <v>7.2999999999999995E-2</v>
      </c>
      <c r="M28" s="26">
        <v>7.2999999999999995E-2</v>
      </c>
      <c r="N28" s="26">
        <v>6.4000000000000001E-2</v>
      </c>
      <c r="O28" s="26">
        <v>7.3999999999999996E-2</v>
      </c>
      <c r="P28" s="26">
        <v>6.6000000000000003E-2</v>
      </c>
      <c r="Q28" s="26">
        <v>6.6000000000000003E-2</v>
      </c>
      <c r="R28" s="26">
        <v>8.2000000000000003E-2</v>
      </c>
      <c r="S28" s="26">
        <v>8.1000000000000003E-2</v>
      </c>
      <c r="T28" s="26">
        <v>8.7999999999999995E-2</v>
      </c>
      <c r="U28" s="26">
        <v>8.6999999999999994E-2</v>
      </c>
      <c r="V28" s="26">
        <v>0.09</v>
      </c>
      <c r="W28" s="26">
        <v>8.6999999999999994E-2</v>
      </c>
      <c r="X28" s="6">
        <v>8.1000000000000003E-2</v>
      </c>
      <c r="Y28" s="3">
        <v>0.08</v>
      </c>
      <c r="Z28" s="3">
        <v>7.8E-2</v>
      </c>
    </row>
    <row r="29" spans="1:26" x14ac:dyDescent="0.25">
      <c r="A29" s="4" t="s">
        <v>54</v>
      </c>
      <c r="B29" s="4">
        <v>47</v>
      </c>
      <c r="C29" s="4" t="s">
        <v>55</v>
      </c>
      <c r="D29" s="7">
        <f>_xll.Thomson.Reuters.AFOSpreadsheetFormulas.DSGRID(Sheet1!$C29," ","1998","-0D","Y","Transpose=true;DispSeriesDescription=false;YearlyTSFormat=false;QuarterlyTSFormat=false","")</f>
        <v>0.11</v>
      </c>
      <c r="E29" s="25">
        <v>0.127</v>
      </c>
      <c r="F29" s="26">
        <v>0.13300000000000001</v>
      </c>
      <c r="G29" s="26">
        <v>0.123</v>
      </c>
      <c r="H29" s="26">
        <v>7.9000000000000001E-2</v>
      </c>
      <c r="I29" s="26">
        <v>8.5000000000000006E-2</v>
      </c>
      <c r="J29" s="26">
        <v>8.6999999999999994E-2</v>
      </c>
      <c r="K29" s="26">
        <v>9.4E-2</v>
      </c>
      <c r="L29" s="26">
        <v>9.0999999999999998E-2</v>
      </c>
      <c r="M29" s="26">
        <v>9.4E-2</v>
      </c>
      <c r="N29" s="26">
        <v>0.08</v>
      </c>
      <c r="O29" s="26">
        <v>0.08</v>
      </c>
      <c r="P29" s="26">
        <v>7.8E-2</v>
      </c>
      <c r="Q29" s="26">
        <v>8.4000000000000005E-2</v>
      </c>
      <c r="R29" s="26">
        <v>0.107</v>
      </c>
      <c r="S29" s="26">
        <v>0.108</v>
      </c>
      <c r="T29" s="26">
        <v>0.14000000000000001</v>
      </c>
      <c r="U29" s="26">
        <v>0.14599999999999999</v>
      </c>
      <c r="V29" s="26">
        <v>0.14499999999999999</v>
      </c>
      <c r="W29" s="26">
        <v>0.14499999999999999</v>
      </c>
      <c r="X29" s="6">
        <v>0.15</v>
      </c>
      <c r="Y29" s="3">
        <v>0.155</v>
      </c>
      <c r="Z29" s="3">
        <v>0.13500000000000001</v>
      </c>
    </row>
    <row r="30" spans="1:26" x14ac:dyDescent="0.25">
      <c r="A30" s="4" t="s">
        <v>56</v>
      </c>
      <c r="B30" s="4">
        <v>48</v>
      </c>
      <c r="C30" s="4" t="s">
        <v>57</v>
      </c>
      <c r="D30" s="7">
        <f>_xll.Thomson.Reuters.AFOSpreadsheetFormulas.DSGRID(Sheet1!$C30," ","1998","-0D","Y","Transpose=true;DispSeriesDescription=false;YearlyTSFormat=false;QuarterlyTSFormat=false","")</f>
        <v>0.24</v>
      </c>
      <c r="E30" s="25">
        <v>0.251</v>
      </c>
      <c r="F30" s="26">
        <v>0.252</v>
      </c>
      <c r="G30" s="26">
        <v>0.254</v>
      </c>
      <c r="H30" s="26">
        <v>0.215</v>
      </c>
      <c r="I30" s="26">
        <v>0.218</v>
      </c>
      <c r="J30" s="26">
        <v>0.22500000000000001</v>
      </c>
      <c r="K30" s="26">
        <v>0.24299999999999999</v>
      </c>
      <c r="L30" s="26">
        <v>0.24</v>
      </c>
      <c r="M30" s="26">
        <v>0.23899999999999999</v>
      </c>
      <c r="N30" s="26">
        <v>0.24299999999999999</v>
      </c>
      <c r="O30" s="26">
        <v>0.221</v>
      </c>
      <c r="P30" s="26">
        <v>0.22800000000000001</v>
      </c>
      <c r="Q30" s="26">
        <v>0.22800000000000001</v>
      </c>
      <c r="R30" s="26">
        <v>0.23599999999999999</v>
      </c>
      <c r="S30" s="26">
        <v>0.245</v>
      </c>
      <c r="T30" s="26">
        <v>0.246</v>
      </c>
      <c r="U30" s="26">
        <v>0.25900000000000001</v>
      </c>
      <c r="V30" s="26">
        <v>0.26600000000000001</v>
      </c>
      <c r="W30" s="26">
        <v>0.251</v>
      </c>
      <c r="X30" s="6">
        <v>0.248</v>
      </c>
      <c r="Y30" s="3">
        <v>0.23200000000000001</v>
      </c>
      <c r="Z30" s="3">
        <v>0.25</v>
      </c>
    </row>
    <row r="31" spans="1:26" x14ac:dyDescent="0.25">
      <c r="A31" s="4" t="s">
        <v>58</v>
      </c>
      <c r="B31" s="4">
        <v>50</v>
      </c>
      <c r="C31" s="4" t="s">
        <v>59</v>
      </c>
      <c r="D31" s="7">
        <f>_xll.Thomson.Reuters.AFOSpreadsheetFormulas.DSGRID(Sheet1!$C31," ","1998","-0D","Y","Transpose=true;DispSeriesDescription=false;YearlyTSFormat=false;QuarterlyTSFormat=false","")</f>
        <v>9.2999999999999999E-2</v>
      </c>
      <c r="E31" s="25">
        <v>9.2999999999999999E-2</v>
      </c>
      <c r="F31" s="26">
        <v>9.7000000000000003E-2</v>
      </c>
      <c r="G31" s="26">
        <v>8.7999999999999995E-2</v>
      </c>
      <c r="H31" s="26">
        <v>0.08</v>
      </c>
      <c r="I31" s="26">
        <v>8.4000000000000005E-2</v>
      </c>
      <c r="J31" s="26">
        <v>7.8E-2</v>
      </c>
      <c r="K31" s="26">
        <v>8.1000000000000003E-2</v>
      </c>
      <c r="L31" s="26">
        <v>7.3999999999999996E-2</v>
      </c>
      <c r="M31" s="26">
        <v>7.6999999999999999E-2</v>
      </c>
      <c r="N31" s="26">
        <v>6.8000000000000005E-2</v>
      </c>
      <c r="O31" s="26">
        <v>8.2000000000000003E-2</v>
      </c>
      <c r="P31" s="26">
        <v>6.7000000000000004E-2</v>
      </c>
      <c r="Q31" s="26">
        <v>7.0000000000000007E-2</v>
      </c>
      <c r="R31" s="26">
        <v>0.08</v>
      </c>
      <c r="S31" s="26">
        <v>7.2999999999999995E-2</v>
      </c>
      <c r="T31" s="26">
        <v>7.6999999999999999E-2</v>
      </c>
      <c r="U31" s="26">
        <v>7.4999999999999997E-2</v>
      </c>
      <c r="V31" s="26">
        <v>7.4999999999999997E-2</v>
      </c>
      <c r="W31" s="26">
        <v>7.6999999999999999E-2</v>
      </c>
      <c r="X31" s="6">
        <v>7.3999999999999996E-2</v>
      </c>
      <c r="Y31" s="3">
        <v>7.3999999999999996E-2</v>
      </c>
      <c r="Z31" s="3">
        <v>7.5999999999999998E-2</v>
      </c>
    </row>
    <row r="32" spans="1:26" x14ac:dyDescent="0.25">
      <c r="A32" s="4" t="s">
        <v>60</v>
      </c>
      <c r="B32" s="4">
        <v>51</v>
      </c>
      <c r="C32" s="4" t="s">
        <v>61</v>
      </c>
      <c r="D32" s="7">
        <f>_xll.Thomson.Reuters.AFOSpreadsheetFormulas.DSGRID(Sheet1!$C32," ","1998","-0D","Y","Transpose=true;DispSeriesDescription=false;YearlyTSFormat=false;QuarterlyTSFormat=false","")</f>
        <v>6.6000000000000003E-2</v>
      </c>
      <c r="E32" s="25">
        <v>5.8999999999999997E-2</v>
      </c>
      <c r="F32" s="26">
        <v>6.2E-2</v>
      </c>
      <c r="G32" s="26">
        <v>7.9000000000000001E-2</v>
      </c>
      <c r="H32" s="26">
        <v>5.8999999999999997E-2</v>
      </c>
      <c r="I32" s="26">
        <v>5.3999999999999999E-2</v>
      </c>
      <c r="J32" s="26">
        <v>6.9000000000000006E-2</v>
      </c>
      <c r="K32" s="26">
        <v>6.0999999999999999E-2</v>
      </c>
      <c r="L32" s="26">
        <v>5.8000000000000003E-2</v>
      </c>
      <c r="M32" s="26">
        <v>6.2E-2</v>
      </c>
      <c r="N32" s="26">
        <v>5.8999999999999997E-2</v>
      </c>
      <c r="O32" s="26">
        <v>0.06</v>
      </c>
      <c r="P32" s="26">
        <v>6.3E-2</v>
      </c>
      <c r="Q32" s="26">
        <v>5.7000000000000002E-2</v>
      </c>
      <c r="R32" s="26">
        <v>6.6000000000000003E-2</v>
      </c>
      <c r="S32" s="26">
        <v>6.3E-2</v>
      </c>
      <c r="T32" s="26">
        <v>6.9000000000000006E-2</v>
      </c>
      <c r="U32" s="26">
        <v>7.1999999999999995E-2</v>
      </c>
      <c r="V32" s="26">
        <v>7.5999999999999998E-2</v>
      </c>
      <c r="W32" s="26">
        <v>6.2E-2</v>
      </c>
      <c r="X32" s="6">
        <v>0.06</v>
      </c>
      <c r="Y32" s="3">
        <v>6.8000000000000005E-2</v>
      </c>
      <c r="Z32" s="3">
        <v>6.3E-2</v>
      </c>
    </row>
    <row r="33" spans="1:26" x14ac:dyDescent="0.25">
      <c r="A33" s="4" t="s">
        <v>62</v>
      </c>
      <c r="B33" s="4">
        <v>52</v>
      </c>
      <c r="C33" s="4" t="s">
        <v>63</v>
      </c>
      <c r="D33" s="7">
        <f>_xll.Thomson.Reuters.AFOSpreadsheetFormulas.DSGRID(Sheet1!$C33," ","1998","-0D","Y","Transpose=true;DispSeriesDescription=false;YearlyTSFormat=false;QuarterlyTSFormat=false","")</f>
        <v>0.10100000000000001</v>
      </c>
      <c r="E33" s="25">
        <v>0.111</v>
      </c>
      <c r="F33" s="26">
        <v>8.8999999999999996E-2</v>
      </c>
      <c r="G33" s="26">
        <v>0.106</v>
      </c>
      <c r="H33" s="26">
        <v>9.4E-2</v>
      </c>
      <c r="I33" s="26">
        <v>0.1</v>
      </c>
      <c r="J33" s="26">
        <v>9.5000000000000001E-2</v>
      </c>
      <c r="K33" s="26">
        <v>0.13800000000000001</v>
      </c>
      <c r="L33" s="26">
        <v>0.10199999999999999</v>
      </c>
      <c r="M33" s="26">
        <v>9.1999999999999998E-2</v>
      </c>
      <c r="N33" s="26">
        <v>9.1999999999999998E-2</v>
      </c>
      <c r="O33" s="26">
        <v>8.2000000000000003E-2</v>
      </c>
      <c r="P33" s="26">
        <v>8.5999999999999993E-2</v>
      </c>
      <c r="Q33" s="26">
        <v>7.5999999999999998E-2</v>
      </c>
      <c r="R33" s="26">
        <v>8.3000000000000004E-2</v>
      </c>
      <c r="S33" s="26">
        <v>8.5999999999999993E-2</v>
      </c>
      <c r="T33" s="26">
        <v>8.8999999999999996E-2</v>
      </c>
      <c r="U33" s="26">
        <v>0.10199999999999999</v>
      </c>
      <c r="V33" s="26">
        <v>0.09</v>
      </c>
      <c r="W33" s="26">
        <v>8.4000000000000005E-2</v>
      </c>
      <c r="X33" s="6">
        <v>8.5999999999999993E-2</v>
      </c>
      <c r="Y33" s="3">
        <v>8.5999999999999993E-2</v>
      </c>
      <c r="Z33" s="3">
        <v>0.08</v>
      </c>
    </row>
    <row r="34" spans="1:26" x14ac:dyDescent="0.25">
      <c r="A34" s="4" t="s">
        <v>64</v>
      </c>
      <c r="B34" s="4">
        <v>53</v>
      </c>
      <c r="C34" s="4" t="s">
        <v>65</v>
      </c>
      <c r="D34" s="7">
        <f>_xll.Thomson.Reuters.AFOSpreadsheetFormulas.DSGRID(Sheet1!$C34," ","1998","-0D","Y","Transpose=true;DispSeriesDescription=false;YearlyTSFormat=false;QuarterlyTSFormat=false","")</f>
        <v>0.26100000000000001</v>
      </c>
      <c r="E34" s="25">
        <v>0.26700000000000002</v>
      </c>
      <c r="F34" s="26">
        <v>0.27300000000000002</v>
      </c>
      <c r="G34" s="26">
        <v>0.29199999999999998</v>
      </c>
      <c r="H34" s="26">
        <v>0.23</v>
      </c>
      <c r="I34" s="26">
        <v>0.24199999999999999</v>
      </c>
      <c r="J34" s="26">
        <v>0.24199999999999999</v>
      </c>
      <c r="K34" s="26">
        <v>0.24399999999999999</v>
      </c>
      <c r="L34" s="26">
        <v>0.251</v>
      </c>
      <c r="M34" s="26">
        <v>0.23899999999999999</v>
      </c>
      <c r="N34" s="26">
        <v>0.222</v>
      </c>
      <c r="O34" s="26">
        <v>0.23</v>
      </c>
      <c r="P34" s="26">
        <v>0.222</v>
      </c>
      <c r="Q34" s="26">
        <v>0.23300000000000001</v>
      </c>
      <c r="R34" s="26">
        <v>0.246</v>
      </c>
      <c r="S34" s="26">
        <v>0.24</v>
      </c>
      <c r="T34" s="26">
        <v>0.247</v>
      </c>
      <c r="U34" s="26">
        <v>0.251</v>
      </c>
      <c r="V34" s="26">
        <v>0.27400000000000002</v>
      </c>
      <c r="W34" s="26">
        <v>0.25700000000000001</v>
      </c>
      <c r="X34" s="6">
        <v>0.25800000000000001</v>
      </c>
      <c r="Y34" s="3">
        <v>0.26300000000000001</v>
      </c>
      <c r="Z34" s="3">
        <v>0.28199999999999997</v>
      </c>
    </row>
    <row r="35" spans="1:26" x14ac:dyDescent="0.25">
      <c r="A35" s="4" t="s">
        <v>66</v>
      </c>
      <c r="B35" s="4">
        <v>55</v>
      </c>
      <c r="C35" s="4" t="s">
        <v>67</v>
      </c>
      <c r="D35" s="7">
        <f>_xll.Thomson.Reuters.AFOSpreadsheetFormulas.DSGRID(Sheet1!$C35," ","1998","-0D","Y","Transpose=true;DispSeriesDescription=false;YearlyTSFormat=false;QuarterlyTSFormat=false","")</f>
        <v>0.17599999999999999</v>
      </c>
      <c r="E35" s="25">
        <v>0.17699999999999999</v>
      </c>
      <c r="F35" s="26">
        <v>0.17299999999999999</v>
      </c>
      <c r="G35" s="26">
        <v>0.17100000000000001</v>
      </c>
      <c r="H35" s="26">
        <v>0.14699999999999999</v>
      </c>
      <c r="I35" s="26">
        <v>0.14899999999999999</v>
      </c>
      <c r="J35" s="26">
        <v>0.13400000000000001</v>
      </c>
      <c r="K35" s="26">
        <v>0.13300000000000001</v>
      </c>
      <c r="L35" s="26">
        <v>0.129</v>
      </c>
      <c r="M35" s="26">
        <v>0.129</v>
      </c>
      <c r="N35" s="26">
        <v>0.126</v>
      </c>
      <c r="O35" s="26">
        <v>0.14699999999999999</v>
      </c>
      <c r="P35" s="26">
        <v>0.14199999999999999</v>
      </c>
      <c r="Q35" s="26">
        <v>0.13800000000000001</v>
      </c>
      <c r="R35" s="26">
        <v>0.151</v>
      </c>
      <c r="S35" s="26">
        <v>0.14899999999999999</v>
      </c>
      <c r="T35" s="26">
        <v>0.159</v>
      </c>
      <c r="U35" s="26">
        <v>0.157</v>
      </c>
      <c r="V35" s="26">
        <v>0.155</v>
      </c>
      <c r="W35" s="26">
        <v>0.153</v>
      </c>
      <c r="X35" s="6">
        <v>0.14399999999999999</v>
      </c>
      <c r="Y35" s="3">
        <v>0.14599999999999999</v>
      </c>
      <c r="Z35" s="3">
        <v>0.14499999999999999</v>
      </c>
    </row>
    <row r="36" spans="1:26" x14ac:dyDescent="0.25">
      <c r="A36" s="4" t="s">
        <v>68</v>
      </c>
      <c r="B36" s="4">
        <v>56</v>
      </c>
      <c r="C36" s="4" t="s">
        <v>69</v>
      </c>
      <c r="D36" s="7">
        <f>_xll.Thomson.Reuters.AFOSpreadsheetFormulas.DSGRID(Sheet1!$C36," ","1998","-0D","Y","Transpose=true;DispSeriesDescription=false;YearlyTSFormat=false;QuarterlyTSFormat=false","")</f>
        <v>0.10299999999999999</v>
      </c>
      <c r="E36" s="25">
        <v>0.104</v>
      </c>
      <c r="F36" s="26">
        <v>0.104</v>
      </c>
      <c r="G36" s="26">
        <v>0.10299999999999999</v>
      </c>
      <c r="H36" s="26">
        <v>8.5999999999999993E-2</v>
      </c>
      <c r="I36" s="26">
        <v>8.4000000000000005E-2</v>
      </c>
      <c r="J36" s="26">
        <v>0.08</v>
      </c>
      <c r="K36" s="26">
        <v>7.5999999999999998E-2</v>
      </c>
      <c r="L36" s="26">
        <v>7.6999999999999999E-2</v>
      </c>
      <c r="M36" s="26">
        <v>7.6999999999999999E-2</v>
      </c>
      <c r="N36" s="26">
        <v>7.6999999999999999E-2</v>
      </c>
      <c r="O36" s="26">
        <v>8.3000000000000004E-2</v>
      </c>
      <c r="P36" s="26">
        <v>8.2000000000000003E-2</v>
      </c>
      <c r="Q36" s="26">
        <v>8.1000000000000003E-2</v>
      </c>
      <c r="R36" s="26">
        <v>9.7000000000000003E-2</v>
      </c>
      <c r="S36" s="26">
        <v>9.4E-2</v>
      </c>
      <c r="T36" s="26">
        <v>8.7999999999999995E-2</v>
      </c>
      <c r="U36" s="26">
        <v>8.7999999999999995E-2</v>
      </c>
      <c r="V36" s="26">
        <v>8.6999999999999994E-2</v>
      </c>
      <c r="W36" s="26">
        <v>8.5000000000000006E-2</v>
      </c>
      <c r="X36" s="6">
        <v>0.08</v>
      </c>
      <c r="Y36" s="3">
        <v>7.6999999999999999E-2</v>
      </c>
      <c r="Z36" s="3">
        <v>8.3000000000000004E-2</v>
      </c>
    </row>
    <row r="37" spans="1:26" x14ac:dyDescent="0.25">
      <c r="A37" s="4" t="s">
        <v>70</v>
      </c>
      <c r="B37" s="4">
        <v>57</v>
      </c>
      <c r="C37" s="4" t="s">
        <v>71</v>
      </c>
      <c r="D37" s="7">
        <f>_xll.Thomson.Reuters.AFOSpreadsheetFormulas.DSGRID(Sheet1!$C37," ","1998","-0D","Y","Transpose=true;DispSeriesDescription=false;YearlyTSFormat=false;QuarterlyTSFormat=false","")</f>
        <v>4.8000000000000001E-2</v>
      </c>
      <c r="E37" s="25">
        <v>4.7E-2</v>
      </c>
      <c r="F37" s="26">
        <v>4.5999999999999999E-2</v>
      </c>
      <c r="G37" s="26">
        <v>4.5999999999999999E-2</v>
      </c>
      <c r="H37" s="26">
        <v>4.2999999999999997E-2</v>
      </c>
      <c r="I37" s="26">
        <v>4.4999999999999998E-2</v>
      </c>
      <c r="J37" s="26">
        <v>4.3999999999999997E-2</v>
      </c>
      <c r="K37" s="26">
        <v>4.3999999999999997E-2</v>
      </c>
      <c r="L37" s="26">
        <v>4.2000000000000003E-2</v>
      </c>
      <c r="M37" s="26">
        <v>4.2000000000000003E-2</v>
      </c>
      <c r="N37" s="26">
        <v>4.8000000000000001E-2</v>
      </c>
      <c r="O37" s="26">
        <v>5.5E-2</v>
      </c>
      <c r="P37" s="26">
        <v>4.9000000000000002E-2</v>
      </c>
      <c r="Q37" s="26">
        <v>4.8000000000000001E-2</v>
      </c>
      <c r="R37" s="26">
        <v>5.6000000000000001E-2</v>
      </c>
      <c r="S37" s="26">
        <v>5.6000000000000001E-2</v>
      </c>
      <c r="T37" s="26">
        <v>5.8000000000000003E-2</v>
      </c>
      <c r="U37" s="26">
        <v>5.7000000000000002E-2</v>
      </c>
      <c r="V37" s="26">
        <v>5.6000000000000001E-2</v>
      </c>
      <c r="W37" s="26">
        <v>5.3999999999999999E-2</v>
      </c>
      <c r="X37" s="6">
        <v>4.4999999999999998E-2</v>
      </c>
      <c r="Y37" s="3">
        <v>4.3999999999999997E-2</v>
      </c>
      <c r="Z37" s="3">
        <v>5.0999999999999997E-2</v>
      </c>
    </row>
    <row r="38" spans="1:26" x14ac:dyDescent="0.25">
      <c r="A38" s="4" t="s">
        <v>72</v>
      </c>
      <c r="B38" s="4">
        <v>60</v>
      </c>
      <c r="C38" s="4" t="s">
        <v>73</v>
      </c>
      <c r="D38" s="7">
        <f>_xll.Thomson.Reuters.AFOSpreadsheetFormulas.DSGRID(Sheet1!$C38," ","1998","-0D","Y","Transpose=true;DispSeriesDescription=false;YearlyTSFormat=false;QuarterlyTSFormat=false","")</f>
        <v>0.41099999999999998</v>
      </c>
      <c r="E38" s="25">
        <v>0.4</v>
      </c>
      <c r="F38" s="26">
        <v>0.40300000000000002</v>
      </c>
      <c r="G38" s="26">
        <v>0.39800000000000002</v>
      </c>
      <c r="H38" s="26">
        <v>0.36399999999999999</v>
      </c>
      <c r="I38" s="26">
        <v>0.36</v>
      </c>
      <c r="J38" s="26">
        <v>0.31900000000000001</v>
      </c>
      <c r="K38" s="26">
        <v>0.316</v>
      </c>
      <c r="L38" s="26">
        <v>0.33200000000000002</v>
      </c>
      <c r="M38" s="26">
        <v>0.32500000000000001</v>
      </c>
      <c r="N38" s="26">
        <v>0.29199999999999998</v>
      </c>
      <c r="O38" s="26">
        <v>0.31900000000000001</v>
      </c>
      <c r="P38" s="26">
        <v>0.29399999999999998</v>
      </c>
      <c r="Q38" s="26">
        <v>0.28499999999999998</v>
      </c>
      <c r="R38" s="26">
        <v>0.28999999999999998</v>
      </c>
      <c r="S38" s="26">
        <v>0.28499999999999998</v>
      </c>
      <c r="T38" s="26">
        <v>0.28299999999999997</v>
      </c>
      <c r="U38" s="26">
        <v>0.28499999999999998</v>
      </c>
      <c r="V38" s="26">
        <v>0.27</v>
      </c>
      <c r="W38" s="26">
        <v>0.26500000000000001</v>
      </c>
      <c r="X38" s="6">
        <v>0.25</v>
      </c>
      <c r="Y38" s="3">
        <v>0.255</v>
      </c>
      <c r="Z38" s="3">
        <v>0.26300000000000001</v>
      </c>
    </row>
    <row r="39" spans="1:26" x14ac:dyDescent="0.25">
      <c r="A39" s="4" t="s">
        <v>74</v>
      </c>
      <c r="B39" s="4">
        <v>61</v>
      </c>
      <c r="C39" s="4" t="s">
        <v>75</v>
      </c>
      <c r="D39" s="7">
        <f>_xll.Thomson.Reuters.AFOSpreadsheetFormulas.DSGRID(Sheet1!$C39," ","1998","-0D","Y","Transpose=true;DispSeriesDescription=false;YearlyTSFormat=false;QuarterlyTSFormat=false","")</f>
        <v>5.3999999999999999E-2</v>
      </c>
      <c r="E39" s="25">
        <v>5.5E-2</v>
      </c>
      <c r="F39" s="26">
        <v>5.6000000000000001E-2</v>
      </c>
      <c r="G39" s="26">
        <v>5.5E-2</v>
      </c>
      <c r="H39" s="26">
        <v>3.5999999999999997E-2</v>
      </c>
      <c r="I39" s="26">
        <v>3.5000000000000003E-2</v>
      </c>
      <c r="J39" s="26">
        <v>2.7E-2</v>
      </c>
      <c r="K39" s="26">
        <v>2.5000000000000001E-2</v>
      </c>
      <c r="L39" s="26">
        <v>1.6E-2</v>
      </c>
      <c r="M39" s="26">
        <v>1.7000000000000001E-2</v>
      </c>
      <c r="N39" s="26">
        <v>1.4E-2</v>
      </c>
      <c r="O39" s="26">
        <v>1.4999999999999999E-2</v>
      </c>
      <c r="P39" s="26">
        <v>1.2999999999999999E-2</v>
      </c>
      <c r="Q39" s="26">
        <v>1.2999999999999999E-2</v>
      </c>
      <c r="R39" s="26">
        <v>1.4E-2</v>
      </c>
      <c r="S39" s="26">
        <v>1.4E-2</v>
      </c>
      <c r="T39" s="26">
        <v>1.4E-2</v>
      </c>
      <c r="U39" s="26">
        <v>1.4E-2</v>
      </c>
      <c r="V39" s="26">
        <v>1.0999999999999999E-2</v>
      </c>
      <c r="W39" s="26">
        <v>1.0999999999999999E-2</v>
      </c>
      <c r="X39" s="6">
        <v>8.9999999999999993E-3</v>
      </c>
      <c r="Y39" s="3">
        <v>8.9999999999999993E-3</v>
      </c>
      <c r="Z39" s="3">
        <v>6.0000000000000001E-3</v>
      </c>
    </row>
    <row r="40" spans="1:26" x14ac:dyDescent="0.25">
      <c r="A40" s="4" t="s">
        <v>76</v>
      </c>
      <c r="B40" s="4">
        <v>62</v>
      </c>
      <c r="C40" s="4" t="s">
        <v>77</v>
      </c>
      <c r="D40" s="7">
        <f>_xll.Thomson.Reuters.AFOSpreadsheetFormulas.DSGRID(Sheet1!$C40," ","1998","-0D","Y","Transpose=true;DispSeriesDescription=false;YearlyTSFormat=false;QuarterlyTSFormat=false","")</f>
        <v>0.316</v>
      </c>
      <c r="E40" s="25">
        <v>0.311</v>
      </c>
      <c r="F40" s="26">
        <v>0.312</v>
      </c>
      <c r="G40" s="26">
        <v>0.307</v>
      </c>
      <c r="H40" s="26">
        <v>0.31</v>
      </c>
      <c r="I40" s="26">
        <v>0.30599999999999999</v>
      </c>
      <c r="J40" s="26">
        <v>0.27900000000000003</v>
      </c>
      <c r="K40" s="26">
        <v>0.26900000000000002</v>
      </c>
      <c r="L40" s="26">
        <v>0.25900000000000001</v>
      </c>
      <c r="M40" s="26">
        <v>0.26</v>
      </c>
      <c r="N40" s="26">
        <v>0.30099999999999999</v>
      </c>
      <c r="O40" s="26">
        <v>0.317</v>
      </c>
      <c r="P40" s="26">
        <v>0.41199999999999998</v>
      </c>
      <c r="Q40" s="26">
        <v>0.39700000000000002</v>
      </c>
      <c r="R40" s="26">
        <v>0.41199999999999998</v>
      </c>
      <c r="S40" s="26">
        <v>0.40899999999999997</v>
      </c>
      <c r="T40" s="26">
        <v>0.40600000000000003</v>
      </c>
      <c r="U40" s="26">
        <v>0.4</v>
      </c>
      <c r="V40" s="26">
        <v>0.40500000000000003</v>
      </c>
      <c r="W40" s="26">
        <v>0.39300000000000002</v>
      </c>
      <c r="X40" s="6">
        <v>0.35299999999999998</v>
      </c>
      <c r="Y40" s="3">
        <v>0.35199999999999998</v>
      </c>
      <c r="Z40" s="3">
        <v>0.372</v>
      </c>
    </row>
    <row r="41" spans="1:26" x14ac:dyDescent="0.25">
      <c r="A41" s="4" t="s">
        <v>78</v>
      </c>
      <c r="B41" s="4">
        <v>64</v>
      </c>
      <c r="C41" s="4" t="s">
        <v>79</v>
      </c>
      <c r="D41" s="7">
        <f>_xll.Thomson.Reuters.AFOSpreadsheetFormulas.DSGRID(Sheet1!$C41," ","1998","-0D","Y","Transpose=true;DispSeriesDescription=false;YearlyTSFormat=false;QuarterlyTSFormat=false","")</f>
        <v>0.16600000000000001</v>
      </c>
      <c r="E41" s="25">
        <v>0.14899999999999999</v>
      </c>
      <c r="F41" s="26">
        <v>0.14299999999999999</v>
      </c>
      <c r="G41" s="26">
        <v>0.13400000000000001</v>
      </c>
      <c r="H41" s="26">
        <v>0.1</v>
      </c>
      <c r="I41" s="26">
        <v>9.7000000000000003E-2</v>
      </c>
      <c r="J41" s="26">
        <v>0.10199999999999999</v>
      </c>
      <c r="K41" s="26">
        <v>0.1</v>
      </c>
      <c r="L41" s="26">
        <v>0.1</v>
      </c>
      <c r="M41" s="26">
        <v>0.1</v>
      </c>
      <c r="N41" s="26">
        <v>0.115</v>
      </c>
      <c r="O41" s="26">
        <v>0.122</v>
      </c>
      <c r="P41" s="26">
        <v>0.111</v>
      </c>
      <c r="Q41" s="26">
        <v>0.112</v>
      </c>
      <c r="R41" s="26">
        <v>0.15</v>
      </c>
      <c r="S41" s="26">
        <v>0.14099999999999999</v>
      </c>
      <c r="T41" s="26">
        <v>0.153</v>
      </c>
      <c r="U41" s="26">
        <v>0.158</v>
      </c>
      <c r="V41" s="26">
        <v>0.182</v>
      </c>
      <c r="W41" s="26">
        <v>0.17299999999999999</v>
      </c>
      <c r="X41" s="6">
        <v>0.16800000000000001</v>
      </c>
      <c r="Y41" s="3">
        <v>0.161</v>
      </c>
      <c r="Z41" s="3">
        <v>0.16700000000000001</v>
      </c>
    </row>
    <row r="42" spans="1:26" x14ac:dyDescent="0.25">
      <c r="A42" s="4" t="s">
        <v>80</v>
      </c>
      <c r="B42" s="4">
        <v>65</v>
      </c>
      <c r="C42" s="4" t="s">
        <v>81</v>
      </c>
      <c r="D42" s="7">
        <f>_xll.Thomson.Reuters.AFOSpreadsheetFormulas.DSGRID(Sheet1!$C42," ","1998","-0D","Y","Transpose=true;DispSeriesDescription=false;YearlyTSFormat=false;QuarterlyTSFormat=false","")</f>
        <v>0.13100000000000001</v>
      </c>
      <c r="E42" s="25">
        <v>0.13300000000000001</v>
      </c>
      <c r="F42" s="26">
        <v>0.13200000000000001</v>
      </c>
      <c r="G42" s="26">
        <v>0.13300000000000001</v>
      </c>
      <c r="H42" s="26">
        <v>0.157</v>
      </c>
      <c r="I42" s="26">
        <v>0.156</v>
      </c>
      <c r="J42" s="26">
        <v>0.17799999999999999</v>
      </c>
      <c r="K42" s="26">
        <v>0.17399999999999999</v>
      </c>
      <c r="L42" s="26">
        <v>0.20399999999999999</v>
      </c>
      <c r="M42" s="26">
        <v>0.20399999999999999</v>
      </c>
      <c r="N42" s="26">
        <v>0.20599999999999999</v>
      </c>
      <c r="O42" s="26">
        <v>0.21</v>
      </c>
      <c r="P42" s="26">
        <v>0.122</v>
      </c>
      <c r="Q42" s="26">
        <v>0.11899999999999999</v>
      </c>
      <c r="R42" s="26">
        <v>9.5000000000000001E-2</v>
      </c>
      <c r="S42" s="26">
        <v>9.4E-2</v>
      </c>
      <c r="T42" s="26">
        <v>9.9000000000000005E-2</v>
      </c>
      <c r="U42" s="26">
        <v>9.9000000000000005E-2</v>
      </c>
      <c r="V42" s="26">
        <v>0.109</v>
      </c>
      <c r="W42" s="26">
        <v>0.106</v>
      </c>
      <c r="X42" s="6">
        <v>9.2999999999999999E-2</v>
      </c>
      <c r="Y42" s="3">
        <v>9.0999999999999998E-2</v>
      </c>
      <c r="Z42" s="3">
        <v>9.4E-2</v>
      </c>
    </row>
    <row r="43" spans="1:26" x14ac:dyDescent="0.25">
      <c r="A43" s="4" t="s">
        <v>82</v>
      </c>
      <c r="B43" s="4">
        <v>68</v>
      </c>
      <c r="C43" s="4" t="s">
        <v>83</v>
      </c>
      <c r="D43" s="7">
        <f>_xll.Thomson.Reuters.AFOSpreadsheetFormulas.DSGRID(Sheet1!$C43," ","1998","-0D","Y","Transpose=true;DispSeriesDescription=false;YearlyTSFormat=false;QuarterlyTSFormat=false","")</f>
        <v>7.3999999999999996E-2</v>
      </c>
      <c r="E43" s="25">
        <v>7.2999999999999995E-2</v>
      </c>
      <c r="F43" s="26">
        <v>7.0999999999999994E-2</v>
      </c>
      <c r="G43" s="26">
        <v>6.8000000000000005E-2</v>
      </c>
      <c r="H43" s="26">
        <v>5.6000000000000001E-2</v>
      </c>
      <c r="I43" s="26">
        <v>5.6000000000000001E-2</v>
      </c>
      <c r="J43" s="26">
        <v>5.2999999999999999E-2</v>
      </c>
      <c r="K43" s="26">
        <v>5.0999999999999997E-2</v>
      </c>
      <c r="L43" s="26">
        <v>5.3999999999999999E-2</v>
      </c>
      <c r="M43" s="26">
        <v>5.6000000000000001E-2</v>
      </c>
      <c r="N43" s="26">
        <v>4.8000000000000001E-2</v>
      </c>
      <c r="O43" s="26">
        <v>5.0999999999999997E-2</v>
      </c>
      <c r="P43" s="26">
        <v>5.1999999999999998E-2</v>
      </c>
      <c r="Q43" s="26">
        <v>5.5E-2</v>
      </c>
      <c r="R43" s="26">
        <v>6.0999999999999999E-2</v>
      </c>
      <c r="S43" s="26">
        <v>5.8999999999999997E-2</v>
      </c>
      <c r="T43" s="26">
        <v>5.3999999999999999E-2</v>
      </c>
      <c r="U43" s="26">
        <v>5.3999999999999999E-2</v>
      </c>
      <c r="V43" s="26">
        <v>0.05</v>
      </c>
      <c r="W43" s="26">
        <v>4.8000000000000001E-2</v>
      </c>
      <c r="X43" s="6">
        <v>4.2000000000000003E-2</v>
      </c>
      <c r="Y43" s="3">
        <v>0.04</v>
      </c>
      <c r="Z43" s="3">
        <v>3.5000000000000003E-2</v>
      </c>
    </row>
    <row r="44" spans="1:26" x14ac:dyDescent="0.25">
      <c r="A44" s="4" t="s">
        <v>84</v>
      </c>
      <c r="B44" s="4">
        <v>69</v>
      </c>
      <c r="C44" s="4" t="s">
        <v>85</v>
      </c>
      <c r="D44" s="7">
        <f>_xll.Thomson.Reuters.AFOSpreadsheetFormulas.DSGRID(Sheet1!$C44," ","1998","-0D","Y","Transpose=true;DispSeriesDescription=false;YearlyTSFormat=false;QuarterlyTSFormat=false","")</f>
        <v>0.22800000000000001</v>
      </c>
      <c r="E44" s="25">
        <v>0.22700000000000001</v>
      </c>
      <c r="F44" s="26">
        <v>0.22500000000000001</v>
      </c>
      <c r="G44" s="26">
        <v>0.22</v>
      </c>
      <c r="H44" s="26">
        <v>0.2</v>
      </c>
      <c r="I44" s="26">
        <v>0.19900000000000001</v>
      </c>
      <c r="J44" s="26">
        <v>0.19500000000000001</v>
      </c>
      <c r="K44" s="26">
        <v>0.19</v>
      </c>
      <c r="L44" s="26">
        <v>0.19600000000000001</v>
      </c>
      <c r="M44" s="26">
        <v>0.19400000000000001</v>
      </c>
      <c r="N44" s="26">
        <v>0.17799999999999999</v>
      </c>
      <c r="O44" s="26">
        <v>0.193</v>
      </c>
      <c r="P44" s="26">
        <v>0.189</v>
      </c>
      <c r="Q44" s="26">
        <v>0.188</v>
      </c>
      <c r="R44" s="26">
        <v>0.183</v>
      </c>
      <c r="S44" s="26">
        <v>0.183</v>
      </c>
      <c r="T44" s="26">
        <v>0.183</v>
      </c>
      <c r="U44" s="26">
        <v>0.185</v>
      </c>
      <c r="V44" s="26">
        <v>0.19</v>
      </c>
      <c r="W44" s="26">
        <v>0.185</v>
      </c>
      <c r="X44" s="6">
        <v>0.186</v>
      </c>
      <c r="Y44" s="3">
        <v>0.184</v>
      </c>
      <c r="Z44" s="3">
        <v>0.17499999999999999</v>
      </c>
    </row>
    <row r="45" spans="1:26" x14ac:dyDescent="0.25">
      <c r="A45" s="4" t="s">
        <v>86</v>
      </c>
      <c r="B45" s="4">
        <v>70</v>
      </c>
      <c r="C45" s="4" t="s">
        <v>87</v>
      </c>
      <c r="D45" s="7">
        <f>_xll.Thomson.Reuters.AFOSpreadsheetFormulas.DSGRID(Sheet1!$C45," ","1998","-0D","Y","Transpose=true;DispSeriesDescription=false;YearlyTSFormat=false;QuarterlyTSFormat=false","")</f>
        <v>7.5999999999999998E-2</v>
      </c>
      <c r="E45" s="25">
        <v>7.8E-2</v>
      </c>
      <c r="F45" s="26">
        <v>7.6999999999999999E-2</v>
      </c>
      <c r="G45" s="26">
        <v>7.4999999999999997E-2</v>
      </c>
      <c r="H45" s="26">
        <v>5.8999999999999997E-2</v>
      </c>
      <c r="I45" s="26">
        <v>5.8999999999999997E-2</v>
      </c>
      <c r="J45" s="26">
        <v>5.6000000000000001E-2</v>
      </c>
      <c r="K45" s="26">
        <v>5.5E-2</v>
      </c>
      <c r="L45" s="26">
        <v>5.0999999999999997E-2</v>
      </c>
      <c r="M45" s="26">
        <v>5.1999999999999998E-2</v>
      </c>
      <c r="N45" s="26">
        <v>5.1999999999999998E-2</v>
      </c>
      <c r="O45" s="26">
        <v>5.7000000000000002E-2</v>
      </c>
      <c r="P45" s="26">
        <v>5.5E-2</v>
      </c>
      <c r="Q45" s="26">
        <v>5.3999999999999999E-2</v>
      </c>
      <c r="R45" s="26">
        <v>6.3E-2</v>
      </c>
      <c r="S45" s="26">
        <v>6.3E-2</v>
      </c>
      <c r="T45" s="26">
        <v>0.06</v>
      </c>
      <c r="U45" s="26">
        <v>0.06</v>
      </c>
      <c r="V45" s="26">
        <v>5.6000000000000001E-2</v>
      </c>
      <c r="W45" s="26">
        <v>5.6000000000000001E-2</v>
      </c>
      <c r="X45" s="6">
        <v>5.3999999999999999E-2</v>
      </c>
      <c r="Y45" s="3">
        <v>5.1999999999999998E-2</v>
      </c>
      <c r="Z45" s="3">
        <v>5.2999999999999999E-2</v>
      </c>
    </row>
    <row r="46" spans="1:26" x14ac:dyDescent="0.25">
      <c r="A46" s="4" t="s">
        <v>88</v>
      </c>
      <c r="B46" s="4">
        <v>72</v>
      </c>
      <c r="C46" s="4" t="s">
        <v>89</v>
      </c>
      <c r="D46" s="7">
        <f>_xll.Thomson.Reuters.AFOSpreadsheetFormulas.DSGRID(Sheet1!$C46," ","1998","-0D","Y","Transpose=true;DispSeriesDescription=false;YearlyTSFormat=false;QuarterlyTSFormat=false","")</f>
        <v>9.0999999999999998E-2</v>
      </c>
      <c r="E46" s="25">
        <v>0.107</v>
      </c>
      <c r="F46" s="26">
        <v>9.0999999999999998E-2</v>
      </c>
      <c r="G46" s="26">
        <v>9.5000000000000001E-2</v>
      </c>
      <c r="H46" s="26">
        <v>0.09</v>
      </c>
      <c r="I46" s="26">
        <v>0.08</v>
      </c>
      <c r="J46" s="26">
        <v>7.5999999999999998E-2</v>
      </c>
      <c r="K46" s="26">
        <v>8.3000000000000004E-2</v>
      </c>
      <c r="L46" s="26">
        <v>7.0999999999999994E-2</v>
      </c>
      <c r="M46" s="26">
        <v>6.8000000000000005E-2</v>
      </c>
      <c r="N46" s="26">
        <v>5.7000000000000002E-2</v>
      </c>
      <c r="O46" s="26">
        <v>6.8000000000000005E-2</v>
      </c>
      <c r="P46" s="26">
        <v>6.2E-2</v>
      </c>
      <c r="Q46" s="26">
        <v>6.7000000000000004E-2</v>
      </c>
      <c r="R46" s="26">
        <v>7.6999999999999999E-2</v>
      </c>
      <c r="S46" s="26">
        <v>7.4999999999999997E-2</v>
      </c>
      <c r="T46" s="26">
        <v>6.9000000000000006E-2</v>
      </c>
      <c r="U46" s="26">
        <v>7.6999999999999999E-2</v>
      </c>
      <c r="V46" s="26">
        <v>7.0000000000000007E-2</v>
      </c>
      <c r="W46" s="26">
        <v>6.6000000000000003E-2</v>
      </c>
      <c r="X46" s="6">
        <v>6.0999999999999999E-2</v>
      </c>
      <c r="Y46" s="3">
        <v>0.06</v>
      </c>
      <c r="Z46" s="3">
        <v>6.2E-2</v>
      </c>
    </row>
    <row r="47" spans="1:26" x14ac:dyDescent="0.25">
      <c r="A47" s="4" t="s">
        <v>90</v>
      </c>
      <c r="B47" s="4">
        <v>73</v>
      </c>
      <c r="C47" s="4" t="s">
        <v>91</v>
      </c>
      <c r="D47" s="7">
        <f>_xll.Thomson.Reuters.AFOSpreadsheetFormulas.DSGRID(Sheet1!$C47," ","1998","-0D","Y","Transpose=true;DispSeriesDescription=false;YearlyTSFormat=false;QuarterlyTSFormat=false","")</f>
        <v>8.2000000000000003E-2</v>
      </c>
      <c r="E47" s="25">
        <v>8.3000000000000004E-2</v>
      </c>
      <c r="F47" s="26">
        <v>8.1000000000000003E-2</v>
      </c>
      <c r="G47" s="26">
        <v>0.08</v>
      </c>
      <c r="H47" s="26">
        <v>7.5999999999999998E-2</v>
      </c>
      <c r="I47" s="26">
        <v>7.3999999999999996E-2</v>
      </c>
      <c r="J47" s="26">
        <v>7.1999999999999995E-2</v>
      </c>
      <c r="K47" s="26">
        <v>7.0000000000000007E-2</v>
      </c>
      <c r="L47" s="26">
        <v>6.2E-2</v>
      </c>
      <c r="M47" s="26">
        <v>6.2E-2</v>
      </c>
      <c r="N47" s="26">
        <v>5.8000000000000003E-2</v>
      </c>
      <c r="O47" s="26">
        <v>6.4000000000000001E-2</v>
      </c>
      <c r="P47" s="26">
        <v>6.3E-2</v>
      </c>
      <c r="Q47" s="26">
        <v>6.3E-2</v>
      </c>
      <c r="R47" s="26">
        <v>6.7000000000000004E-2</v>
      </c>
      <c r="S47" s="26">
        <v>6.6000000000000003E-2</v>
      </c>
      <c r="T47" s="26">
        <v>6.5000000000000002E-2</v>
      </c>
      <c r="U47" s="26">
        <v>6.2E-2</v>
      </c>
      <c r="V47" s="26">
        <v>5.8999999999999997E-2</v>
      </c>
      <c r="W47" s="26">
        <v>5.7000000000000002E-2</v>
      </c>
      <c r="X47" s="6">
        <v>5.2999999999999999E-2</v>
      </c>
      <c r="Y47" s="3">
        <v>5.1999999999999998E-2</v>
      </c>
      <c r="Z47" s="3">
        <v>5.0999999999999997E-2</v>
      </c>
    </row>
    <row r="48" spans="1:26" x14ac:dyDescent="0.25">
      <c r="A48" s="4" t="s">
        <v>92</v>
      </c>
      <c r="B48" s="4">
        <v>74</v>
      </c>
      <c r="C48" s="4" t="s">
        <v>93</v>
      </c>
      <c r="D48" s="7">
        <f>_xll.Thomson.Reuters.AFOSpreadsheetFormulas.DSGRID(Sheet1!$C48," ","1998","-0D","Y","Transpose=true;DispSeriesDescription=false;YearlyTSFormat=false;QuarterlyTSFormat=false","")</f>
        <v>0.11899999999999999</v>
      </c>
      <c r="E48" s="25">
        <v>0.11899999999999999</v>
      </c>
      <c r="F48" s="26">
        <v>0.11600000000000001</v>
      </c>
      <c r="G48" s="26">
        <v>0.113</v>
      </c>
      <c r="H48" s="26">
        <v>9.8000000000000004E-2</v>
      </c>
      <c r="I48" s="26">
        <v>9.8000000000000004E-2</v>
      </c>
      <c r="J48" s="26">
        <v>0.10299999999999999</v>
      </c>
      <c r="K48" s="26">
        <v>0.104</v>
      </c>
      <c r="L48" s="26">
        <v>9.9000000000000005E-2</v>
      </c>
      <c r="M48" s="26">
        <v>9.7000000000000003E-2</v>
      </c>
      <c r="N48" s="26">
        <v>0.09</v>
      </c>
      <c r="O48" s="26">
        <v>0.109</v>
      </c>
      <c r="P48" s="26">
        <v>0.107</v>
      </c>
      <c r="Q48" s="26">
        <v>0.10199999999999999</v>
      </c>
      <c r="R48" s="26">
        <v>0.11899999999999999</v>
      </c>
      <c r="S48" s="26">
        <v>0.121</v>
      </c>
      <c r="T48" s="26">
        <v>0.111</v>
      </c>
      <c r="U48" s="26">
        <v>0.107</v>
      </c>
      <c r="V48" s="26">
        <v>0.111</v>
      </c>
      <c r="W48" s="26">
        <v>0.109</v>
      </c>
      <c r="X48" s="6">
        <v>0.10299999999999999</v>
      </c>
      <c r="Y48" s="3">
        <v>0.1</v>
      </c>
      <c r="Z48" s="3">
        <v>9.6000000000000002E-2</v>
      </c>
    </row>
    <row r="49" spans="1:26" x14ac:dyDescent="0.25">
      <c r="A49" s="4" t="s">
        <v>94</v>
      </c>
      <c r="B49" s="4">
        <v>76</v>
      </c>
      <c r="C49" s="4" t="s">
        <v>95</v>
      </c>
      <c r="D49" s="7">
        <f>_xll.Thomson.Reuters.AFOSpreadsheetFormulas.DSGRID(Sheet1!$C49," ","1998","-0D","Y","Transpose=true;DispSeriesDescription=false;YearlyTSFormat=false;QuarterlyTSFormat=false","")</f>
        <v>0.109</v>
      </c>
      <c r="E49" s="25">
        <v>0.108</v>
      </c>
      <c r="F49" s="26">
        <v>0.106</v>
      </c>
      <c r="G49" s="26">
        <v>0.105</v>
      </c>
      <c r="H49" s="26">
        <v>0.10100000000000001</v>
      </c>
      <c r="I49" s="26">
        <v>9.9000000000000005E-2</v>
      </c>
      <c r="J49" s="26">
        <v>9.5000000000000001E-2</v>
      </c>
      <c r="K49" s="26">
        <v>9.1999999999999998E-2</v>
      </c>
      <c r="L49" s="26">
        <v>8.7999999999999995E-2</v>
      </c>
      <c r="M49" s="26">
        <v>8.5999999999999993E-2</v>
      </c>
      <c r="N49" s="26">
        <v>8.7999999999999995E-2</v>
      </c>
      <c r="O49" s="26">
        <v>9.6000000000000002E-2</v>
      </c>
      <c r="P49" s="26">
        <v>9.1999999999999998E-2</v>
      </c>
      <c r="Q49" s="26">
        <v>0.09</v>
      </c>
      <c r="R49" s="26">
        <v>9.6000000000000002E-2</v>
      </c>
      <c r="S49" s="26">
        <v>9.4E-2</v>
      </c>
      <c r="T49" s="26">
        <v>9.4E-2</v>
      </c>
      <c r="U49" s="26">
        <v>9.2999999999999999E-2</v>
      </c>
      <c r="V49" s="26">
        <v>0.09</v>
      </c>
      <c r="W49" s="26">
        <v>9.1999999999999998E-2</v>
      </c>
      <c r="X49" s="6">
        <v>8.3000000000000004E-2</v>
      </c>
      <c r="Y49" s="3">
        <v>0.08</v>
      </c>
      <c r="Z49" s="3">
        <v>8.5000000000000006E-2</v>
      </c>
    </row>
    <row r="50" spans="1:26" x14ac:dyDescent="0.25">
      <c r="A50" s="4" t="s">
        <v>96</v>
      </c>
      <c r="B50" s="4">
        <v>77</v>
      </c>
      <c r="C50" s="4" t="s">
        <v>97</v>
      </c>
      <c r="D50" s="7">
        <f>_xll.Thomson.Reuters.AFOSpreadsheetFormulas.DSGRID(Sheet1!$C50," ","1998","-0D","Y","Transpose=true;DispSeriesDescription=false;YearlyTSFormat=false;QuarterlyTSFormat=false","")</f>
        <v>0.224</v>
      </c>
      <c r="E50" s="25">
        <v>0.224</v>
      </c>
      <c r="F50" s="26">
        <v>0.217</v>
      </c>
      <c r="G50" s="26">
        <v>0.215</v>
      </c>
      <c r="H50" s="26">
        <v>0.253</v>
      </c>
      <c r="I50" s="26">
        <v>0.245</v>
      </c>
      <c r="J50" s="26">
        <v>0.25</v>
      </c>
      <c r="K50" s="26">
        <v>0.24099999999999999</v>
      </c>
      <c r="L50" s="26">
        <v>0.25700000000000001</v>
      </c>
      <c r="M50" s="26">
        <v>0.247</v>
      </c>
      <c r="N50" s="26">
        <v>0.29499999999999998</v>
      </c>
      <c r="O50" s="26">
        <v>0.314</v>
      </c>
      <c r="P50" s="26">
        <v>0.31</v>
      </c>
      <c r="Q50" s="26">
        <v>0.30099999999999999</v>
      </c>
      <c r="R50" s="26">
        <v>0.30499999999999999</v>
      </c>
      <c r="S50" s="26">
        <v>0.30099999999999999</v>
      </c>
      <c r="T50" s="26">
        <v>0.28100000000000003</v>
      </c>
      <c r="U50" s="26">
        <v>0.28499999999999998</v>
      </c>
      <c r="V50" s="26">
        <v>0.26900000000000002</v>
      </c>
      <c r="W50" s="26">
        <v>0.26200000000000001</v>
      </c>
      <c r="X50" s="6">
        <v>0.24099999999999999</v>
      </c>
      <c r="Y50" s="3">
        <v>0.23300000000000001</v>
      </c>
      <c r="Z50" s="3">
        <v>0.25</v>
      </c>
    </row>
    <row r="51" spans="1:26" x14ac:dyDescent="0.25">
      <c r="A51" s="4" t="s">
        <v>98</v>
      </c>
      <c r="B51" s="4">
        <v>78</v>
      </c>
      <c r="C51" s="4" t="s">
        <v>99</v>
      </c>
      <c r="D51" s="7">
        <f>_xll.Thomson.Reuters.AFOSpreadsheetFormulas.DSGRID(Sheet1!$C51," ","1998","-0D","Y","Transpose=true;DispSeriesDescription=false;YearlyTSFormat=false;QuarterlyTSFormat=false","")</f>
        <v>0.27100000000000002</v>
      </c>
      <c r="E51" s="25">
        <v>0.26900000000000002</v>
      </c>
      <c r="F51" s="26">
        <v>0.27100000000000002</v>
      </c>
      <c r="G51" s="26">
        <v>0.26900000000000002</v>
      </c>
      <c r="H51" s="26">
        <v>0.26700000000000002</v>
      </c>
      <c r="I51" s="26">
        <v>0.252</v>
      </c>
      <c r="J51" s="26">
        <v>0.26300000000000001</v>
      </c>
      <c r="K51" s="26">
        <v>0.249</v>
      </c>
      <c r="L51" s="26">
        <v>0.27800000000000002</v>
      </c>
      <c r="M51" s="26">
        <v>0.26800000000000002</v>
      </c>
      <c r="N51" s="26">
        <v>0.27900000000000003</v>
      </c>
      <c r="O51" s="26">
        <v>0.314</v>
      </c>
      <c r="P51" s="26">
        <v>0.318</v>
      </c>
      <c r="Q51" s="26">
        <v>0.314</v>
      </c>
      <c r="R51" s="26">
        <v>0.32200000000000001</v>
      </c>
      <c r="S51" s="26">
        <v>0.32800000000000001</v>
      </c>
      <c r="T51" s="26">
        <v>0.32600000000000001</v>
      </c>
      <c r="U51" s="26">
        <v>0.33</v>
      </c>
      <c r="V51" s="26">
        <v>0.34</v>
      </c>
      <c r="W51" s="26">
        <v>0.33</v>
      </c>
      <c r="X51" s="6">
        <v>0.314</v>
      </c>
      <c r="Y51" s="3">
        <v>0.31</v>
      </c>
      <c r="Z51" s="3">
        <v>0.32900000000000001</v>
      </c>
    </row>
    <row r="52" spans="1:26" x14ac:dyDescent="0.25">
      <c r="A52" s="4" t="s">
        <v>100</v>
      </c>
      <c r="B52" s="4">
        <v>79</v>
      </c>
      <c r="C52" s="4" t="s">
        <v>101</v>
      </c>
      <c r="D52" s="7">
        <f>_xll.Thomson.Reuters.AFOSpreadsheetFormulas.DSGRID(Sheet1!$C52," ","1998","-0D","Y","Transpose=true;DispSeriesDescription=false;YearlyTSFormat=false;QuarterlyTSFormat=false","")</f>
        <v>0.29299999999999998</v>
      </c>
      <c r="E52" s="25">
        <v>0.29499999999999998</v>
      </c>
      <c r="F52" s="26">
        <v>0.29199999999999998</v>
      </c>
      <c r="G52" s="26">
        <v>0.27900000000000003</v>
      </c>
      <c r="H52" s="26">
        <v>0.23799999999999999</v>
      </c>
      <c r="I52" s="26">
        <v>0.23899999999999999</v>
      </c>
      <c r="J52" s="26">
        <v>0.221</v>
      </c>
      <c r="K52" s="26">
        <v>0.20799999999999999</v>
      </c>
      <c r="L52" s="26">
        <v>0.221</v>
      </c>
      <c r="M52" s="26">
        <v>0.215</v>
      </c>
      <c r="N52" s="26">
        <v>0.23599999999999999</v>
      </c>
      <c r="O52" s="26">
        <v>0.252</v>
      </c>
      <c r="P52" s="26">
        <v>0.25700000000000001</v>
      </c>
      <c r="Q52" s="26">
        <v>0.25</v>
      </c>
      <c r="R52" s="26">
        <v>0.28100000000000003</v>
      </c>
      <c r="S52" s="26">
        <v>0.28299999999999997</v>
      </c>
      <c r="T52" s="26">
        <v>0.28799999999999998</v>
      </c>
      <c r="U52" s="26">
        <v>0.29199999999999998</v>
      </c>
      <c r="V52" s="26">
        <v>0.28399999999999997</v>
      </c>
      <c r="W52" s="26">
        <v>0.28100000000000003</v>
      </c>
      <c r="X52" s="6">
        <v>0.27100000000000002</v>
      </c>
      <c r="Y52" s="3">
        <v>0.26800000000000002</v>
      </c>
      <c r="Z52" s="3">
        <v>0.28299999999999997</v>
      </c>
    </row>
    <row r="53" spans="1:26" x14ac:dyDescent="0.25">
      <c r="A53" s="4" t="s">
        <v>102</v>
      </c>
      <c r="B53" s="4">
        <v>80</v>
      </c>
      <c r="C53" s="4" t="s">
        <v>103</v>
      </c>
      <c r="D53" s="7">
        <f>_xll.Thomson.Reuters.AFOSpreadsheetFormulas.DSGRID(Sheet1!$C53," ","1998","-0D","Y","Transpose=true;DispSeriesDescription=false;YearlyTSFormat=false;QuarterlyTSFormat=false","")</f>
        <v>9.9000000000000005E-2</v>
      </c>
      <c r="E53" s="25">
        <v>0.10100000000000001</v>
      </c>
      <c r="F53" s="26">
        <v>0.10199999999999999</v>
      </c>
      <c r="G53" s="26">
        <v>0.10299999999999999</v>
      </c>
      <c r="H53" s="26">
        <v>8.4000000000000005E-2</v>
      </c>
      <c r="I53" s="26">
        <v>8.3000000000000004E-2</v>
      </c>
      <c r="J53" s="26">
        <v>7.2999999999999995E-2</v>
      </c>
      <c r="K53" s="26">
        <v>7.1999999999999995E-2</v>
      </c>
      <c r="L53" s="26">
        <v>7.2999999999999995E-2</v>
      </c>
      <c r="M53" s="26">
        <v>7.0999999999999994E-2</v>
      </c>
      <c r="N53" s="26">
        <v>6.8000000000000005E-2</v>
      </c>
      <c r="O53" s="26">
        <v>7.1999999999999995E-2</v>
      </c>
      <c r="P53" s="26">
        <v>8.1000000000000003E-2</v>
      </c>
      <c r="Q53" s="26">
        <v>7.9000000000000001E-2</v>
      </c>
      <c r="R53" s="26">
        <v>7.2999999999999995E-2</v>
      </c>
      <c r="S53" s="26">
        <v>7.2999999999999995E-2</v>
      </c>
      <c r="T53" s="26">
        <v>5.3999999999999999E-2</v>
      </c>
      <c r="U53" s="26">
        <v>5.5E-2</v>
      </c>
      <c r="V53" s="26">
        <v>5.6000000000000001E-2</v>
      </c>
      <c r="W53" s="26">
        <v>5.6000000000000001E-2</v>
      </c>
      <c r="X53" s="6">
        <v>4.9000000000000002E-2</v>
      </c>
      <c r="Y53" s="3">
        <v>5.1999999999999998E-2</v>
      </c>
      <c r="Z53" s="3">
        <v>4.2000000000000003E-2</v>
      </c>
    </row>
    <row r="54" spans="1:26" x14ac:dyDescent="0.25">
      <c r="A54" s="4" t="s">
        <v>104</v>
      </c>
      <c r="B54" s="4">
        <v>81</v>
      </c>
      <c r="C54" s="4" t="s">
        <v>105</v>
      </c>
      <c r="D54" s="7">
        <f>_xll.Thomson.Reuters.AFOSpreadsheetFormulas.DSGRID(Sheet1!$C54," ","1998","-0D","Y","Transpose=true;DispSeriesDescription=false;YearlyTSFormat=false;QuarterlyTSFormat=false","")</f>
        <v>0.309</v>
      </c>
      <c r="E54" s="25">
        <v>0.32</v>
      </c>
      <c r="F54" s="26">
        <v>0.314</v>
      </c>
      <c r="G54" s="26">
        <v>0.312</v>
      </c>
      <c r="H54" s="26">
        <v>0.28899999999999998</v>
      </c>
      <c r="I54" s="26">
        <v>0.28699999999999998</v>
      </c>
      <c r="J54" s="26">
        <v>0.308</v>
      </c>
      <c r="K54" s="26">
        <v>0.30099999999999999</v>
      </c>
      <c r="L54" s="26">
        <v>0.32800000000000001</v>
      </c>
      <c r="M54" s="26">
        <v>0.32700000000000001</v>
      </c>
      <c r="N54" s="26">
        <v>0.40400000000000003</v>
      </c>
      <c r="O54" s="26">
        <v>0.433</v>
      </c>
      <c r="P54" s="26">
        <v>0.439</v>
      </c>
      <c r="Q54" s="26">
        <v>0.432</v>
      </c>
      <c r="R54" s="26">
        <v>0.627</v>
      </c>
      <c r="S54" s="26">
        <v>0.63100000000000001</v>
      </c>
      <c r="T54" s="26">
        <v>0.44</v>
      </c>
      <c r="U54" s="26">
        <v>0.44400000000000001</v>
      </c>
      <c r="V54" s="26">
        <v>0.45800000000000002</v>
      </c>
      <c r="W54" s="26">
        <v>0.44600000000000001</v>
      </c>
      <c r="X54" s="6">
        <v>0.40799999999999997</v>
      </c>
      <c r="Y54" s="3">
        <v>0.40100000000000002</v>
      </c>
      <c r="Z54" s="3">
        <v>0.46400000000000002</v>
      </c>
    </row>
    <row r="55" spans="1:26" x14ac:dyDescent="0.25">
      <c r="A55" s="4" t="s">
        <v>106</v>
      </c>
      <c r="B55" s="4">
        <v>83</v>
      </c>
      <c r="C55" s="4" t="s">
        <v>107</v>
      </c>
      <c r="D55" s="7">
        <f>_xll.Thomson.Reuters.AFOSpreadsheetFormulas.DSGRID(Sheet1!$C55," ","1998","-0D","Y","Transpose=true;DispSeriesDescription=false;YearlyTSFormat=false;QuarterlyTSFormat=false","")</f>
        <v>2.9689999999999999</v>
      </c>
      <c r="E55" s="25">
        <v>3.0019999999999998</v>
      </c>
      <c r="F55" s="26">
        <v>2.992</v>
      </c>
      <c r="G55" s="26">
        <v>2.9740000000000002</v>
      </c>
      <c r="H55" s="26">
        <v>2.649</v>
      </c>
      <c r="I55" s="26">
        <v>2.6419999999999999</v>
      </c>
      <c r="J55" s="26">
        <v>2.6890000000000001</v>
      </c>
      <c r="K55" s="26">
        <v>2.68</v>
      </c>
      <c r="L55" s="26">
        <v>2.5939999999999999</v>
      </c>
      <c r="M55" s="26">
        <v>2.6150000000000002</v>
      </c>
      <c r="N55" s="26">
        <v>3.0270000000000001</v>
      </c>
      <c r="O55" s="26">
        <v>3.1429999999999998</v>
      </c>
      <c r="P55" s="26">
        <v>2.875</v>
      </c>
      <c r="Q55" s="26">
        <v>2.87</v>
      </c>
      <c r="R55" s="26">
        <v>2.6909999999999998</v>
      </c>
      <c r="S55" s="26">
        <v>2.7090000000000001</v>
      </c>
      <c r="T55" s="26">
        <v>2.7589999999999999</v>
      </c>
      <c r="U55" s="26">
        <v>2.823</v>
      </c>
      <c r="V55" s="26">
        <v>2.8039999999999998</v>
      </c>
      <c r="W55" s="26">
        <v>2.8130000000000002</v>
      </c>
      <c r="X55" s="6">
        <v>2.9870000000000001</v>
      </c>
      <c r="Y55" s="3">
        <v>3.012</v>
      </c>
      <c r="Z55" s="3">
        <v>3.1269999999999998</v>
      </c>
    </row>
    <row r="56" spans="1:26" x14ac:dyDescent="0.25">
      <c r="A56" s="4" t="s">
        <v>108</v>
      </c>
      <c r="B56" s="4">
        <v>84</v>
      </c>
      <c r="C56" s="4" t="s">
        <v>109</v>
      </c>
      <c r="D56" s="7">
        <f>_xll.Thomson.Reuters.AFOSpreadsheetFormulas.DSGRID(Sheet1!$C56," ","1998","-0D","Y","Transpose=true;DispSeriesDescription=false;YearlyTSFormat=false;QuarterlyTSFormat=false","")</f>
        <v>1.655</v>
      </c>
      <c r="E56" s="25">
        <v>1.6639999999999999</v>
      </c>
      <c r="F56" s="26">
        <v>1.6639999999999999</v>
      </c>
      <c r="G56" s="26">
        <v>1.6539999999999999</v>
      </c>
      <c r="H56" s="26">
        <v>2.7410000000000001</v>
      </c>
      <c r="I56" s="26">
        <v>2.734</v>
      </c>
      <c r="J56" s="26">
        <v>2.6669999999999998</v>
      </c>
      <c r="K56" s="26">
        <v>2.6640000000000001</v>
      </c>
      <c r="L56" s="26">
        <v>2.702</v>
      </c>
      <c r="M56" s="26">
        <v>2.7109999999999999</v>
      </c>
      <c r="N56" s="26">
        <v>2.4289999999999998</v>
      </c>
      <c r="O56" s="26">
        <v>2.5720000000000001</v>
      </c>
      <c r="P56" s="26">
        <v>2.359</v>
      </c>
      <c r="Q56" s="26">
        <v>2.347</v>
      </c>
      <c r="R56" s="26">
        <v>2.2770000000000001</v>
      </c>
      <c r="S56" s="26">
        <v>2.2959999999999998</v>
      </c>
      <c r="T56" s="26">
        <v>2.3559999999999999</v>
      </c>
      <c r="U56" s="26">
        <v>2.4129999999999998</v>
      </c>
      <c r="V56" s="26">
        <v>2.452</v>
      </c>
      <c r="W56" s="26">
        <v>2.4590000000000001</v>
      </c>
      <c r="X56" s="6">
        <v>2.5489999999999999</v>
      </c>
      <c r="Y56" s="3">
        <v>2.57</v>
      </c>
      <c r="Z56" s="3">
        <v>2.665</v>
      </c>
    </row>
    <row r="57" spans="1:26" x14ac:dyDescent="0.25">
      <c r="A57" s="4" t="s">
        <v>110</v>
      </c>
      <c r="B57" s="4">
        <v>85</v>
      </c>
      <c r="C57" s="4" t="s">
        <v>111</v>
      </c>
      <c r="D57" s="7">
        <f>_xll.Thomson.Reuters.AFOSpreadsheetFormulas.DSGRID(Sheet1!$C57," ","1998","-0D","Y","Transpose=true;DispSeriesDescription=false;YearlyTSFormat=false;QuarterlyTSFormat=false","")</f>
        <v>0.66200000000000003</v>
      </c>
      <c r="E57" s="25">
        <v>0.66800000000000004</v>
      </c>
      <c r="F57" s="26">
        <v>0.66300000000000003</v>
      </c>
      <c r="G57" s="26">
        <v>0.64</v>
      </c>
      <c r="H57" s="26">
        <v>0.29599999999999999</v>
      </c>
      <c r="I57" s="26">
        <v>0.30299999999999999</v>
      </c>
      <c r="J57" s="26">
        <v>0.30299999999999999</v>
      </c>
      <c r="K57" s="26">
        <v>0.30199999999999999</v>
      </c>
      <c r="L57" s="26">
        <v>0.254</v>
      </c>
      <c r="M57" s="26">
        <v>0.25700000000000001</v>
      </c>
      <c r="N57" s="26">
        <v>0.28699999999999998</v>
      </c>
      <c r="O57" s="26">
        <v>0.30299999999999999</v>
      </c>
      <c r="P57" s="26">
        <v>0.26600000000000001</v>
      </c>
      <c r="Q57" s="26">
        <v>0.26900000000000002</v>
      </c>
      <c r="R57" s="26">
        <v>0.25900000000000001</v>
      </c>
      <c r="S57" s="26">
        <v>0.26300000000000001</v>
      </c>
      <c r="T57" s="26">
        <v>0.21</v>
      </c>
      <c r="U57" s="26">
        <v>0.21199999999999999</v>
      </c>
      <c r="V57" s="26">
        <v>0.19800000000000001</v>
      </c>
      <c r="W57" s="26">
        <v>0.19900000000000001</v>
      </c>
      <c r="X57" s="6">
        <v>0.182</v>
      </c>
      <c r="Y57" s="3">
        <v>0.183</v>
      </c>
      <c r="Z57" s="3">
        <v>0.14499999999999999</v>
      </c>
    </row>
    <row r="58" spans="1:26" x14ac:dyDescent="0.25">
      <c r="A58" s="4" t="s">
        <v>112</v>
      </c>
      <c r="B58" s="4">
        <v>86</v>
      </c>
      <c r="C58" s="4" t="s">
        <v>113</v>
      </c>
      <c r="D58" s="7">
        <f>_xll.Thomson.Reuters.AFOSpreadsheetFormulas.DSGRID(Sheet1!$C58," ","1998","-0D","Y","Transpose=true;DispSeriesDescription=false;YearlyTSFormat=false;QuarterlyTSFormat=false","")</f>
        <v>0.222</v>
      </c>
      <c r="E58" s="25">
        <v>0.221</v>
      </c>
      <c r="F58" s="26">
        <v>0.216</v>
      </c>
      <c r="G58" s="26">
        <v>0.21199999999999999</v>
      </c>
      <c r="H58" s="26">
        <v>0.151</v>
      </c>
      <c r="I58" s="26">
        <v>0.14899999999999999</v>
      </c>
      <c r="J58" s="26">
        <v>0.13600000000000001</v>
      </c>
      <c r="K58" s="26">
        <v>0.13500000000000001</v>
      </c>
      <c r="L58" s="26">
        <v>0.126</v>
      </c>
      <c r="M58" s="26">
        <v>0.126</v>
      </c>
      <c r="N58" s="26">
        <v>0.13300000000000001</v>
      </c>
      <c r="O58" s="26">
        <v>0.14199999999999999</v>
      </c>
      <c r="P58" s="26">
        <v>0.111</v>
      </c>
      <c r="Q58" s="26">
        <v>0.112</v>
      </c>
      <c r="R58" s="26">
        <v>8.2000000000000003E-2</v>
      </c>
      <c r="S58" s="26">
        <v>8.2000000000000003E-2</v>
      </c>
      <c r="T58" s="26">
        <v>6.4000000000000001E-2</v>
      </c>
      <c r="U58" s="26">
        <v>6.4000000000000001E-2</v>
      </c>
      <c r="V58" s="26">
        <v>8.1000000000000003E-2</v>
      </c>
      <c r="W58" s="26">
        <v>8.2000000000000003E-2</v>
      </c>
      <c r="X58" s="6">
        <v>0.09</v>
      </c>
      <c r="Y58" s="3">
        <v>9.1999999999999998E-2</v>
      </c>
      <c r="Z58" s="3">
        <v>8.1000000000000003E-2</v>
      </c>
    </row>
    <row r="59" spans="1:26" x14ac:dyDescent="0.25">
      <c r="A59" s="4" t="s">
        <v>114</v>
      </c>
      <c r="B59" s="4">
        <v>87</v>
      </c>
      <c r="C59" s="4" t="s">
        <v>115</v>
      </c>
      <c r="D59" s="7">
        <f>_xll.Thomson.Reuters.AFOSpreadsheetFormulas.DSGRID(Sheet1!$C59," ","1998","-0D","Y","Transpose=true;DispSeriesDescription=false;YearlyTSFormat=false;QuarterlyTSFormat=false","")</f>
        <v>0.17199999999999999</v>
      </c>
      <c r="E59" s="25">
        <v>0.17499999999999999</v>
      </c>
      <c r="F59" s="26">
        <v>0.17599999999999999</v>
      </c>
      <c r="G59" s="26">
        <v>0.17699999999999999</v>
      </c>
      <c r="H59" s="26">
        <v>0.38300000000000001</v>
      </c>
      <c r="I59" s="26">
        <v>0.38800000000000001</v>
      </c>
      <c r="J59" s="26">
        <v>0.33200000000000002</v>
      </c>
      <c r="K59" s="26">
        <v>0.33200000000000002</v>
      </c>
      <c r="L59" s="26">
        <v>0.27700000000000002</v>
      </c>
      <c r="M59" s="26">
        <v>0.28100000000000003</v>
      </c>
      <c r="N59" s="26">
        <v>0.29699999999999999</v>
      </c>
      <c r="O59" s="26">
        <v>0.314</v>
      </c>
      <c r="P59" s="26">
        <v>0.32600000000000001</v>
      </c>
      <c r="Q59" s="26">
        <v>0.32900000000000001</v>
      </c>
      <c r="R59" s="26">
        <v>0.36099999999999999</v>
      </c>
      <c r="S59" s="26">
        <v>0.36299999999999999</v>
      </c>
      <c r="T59" s="26">
        <v>0.315</v>
      </c>
      <c r="U59" s="26">
        <v>0.31900000000000001</v>
      </c>
      <c r="V59" s="26">
        <v>0.25</v>
      </c>
      <c r="W59" s="26">
        <v>0.246</v>
      </c>
      <c r="X59" s="6">
        <v>0.19400000000000001</v>
      </c>
      <c r="Y59" s="3">
        <v>0.19800000000000001</v>
      </c>
      <c r="Z59" s="3">
        <v>0.17299999999999999</v>
      </c>
    </row>
    <row r="60" spans="1:26" x14ac:dyDescent="0.25">
      <c r="A60" s="4" t="s">
        <v>116</v>
      </c>
      <c r="B60" s="4">
        <v>106</v>
      </c>
      <c r="C60" s="4" t="s">
        <v>117</v>
      </c>
      <c r="D60" s="7">
        <f>_xll.Thomson.Reuters.AFOSpreadsheetFormulas.DSGRID(Sheet1!$C60," ","1998","-0D","Y","Transpose=true;DispSeriesDescription=false;YearlyTSFormat=false;QuarterlyTSFormat=false","")</f>
        <v>0.185</v>
      </c>
      <c r="E60" s="25">
        <v>0.155</v>
      </c>
      <c r="F60" s="26">
        <v>0.19700000000000001</v>
      </c>
      <c r="G60" s="26">
        <v>0.26800000000000002</v>
      </c>
      <c r="H60" s="26">
        <v>0.121</v>
      </c>
      <c r="I60" s="26">
        <v>0.13600000000000001</v>
      </c>
      <c r="J60" s="26">
        <v>0.151</v>
      </c>
      <c r="K60" s="26">
        <v>0.20399999999999999</v>
      </c>
      <c r="L60" s="26">
        <v>0.23200000000000001</v>
      </c>
      <c r="M60" s="26">
        <v>0.23100000000000001</v>
      </c>
      <c r="N60" s="26">
        <v>0.23899999999999999</v>
      </c>
      <c r="O60" s="26">
        <v>0.188</v>
      </c>
      <c r="P60" s="26">
        <v>0.17899999999999999</v>
      </c>
      <c r="Q60" s="26">
        <v>0.20499999999999999</v>
      </c>
      <c r="R60" s="26">
        <v>0.22900000000000001</v>
      </c>
      <c r="S60" s="26">
        <v>0.23400000000000001</v>
      </c>
      <c r="T60" s="26">
        <v>0.17299999999999999</v>
      </c>
      <c r="U60" s="26">
        <v>0.13900000000000001</v>
      </c>
      <c r="V60" s="26">
        <v>9.2999999999999999E-2</v>
      </c>
      <c r="W60" s="26">
        <v>0.10199999999999999</v>
      </c>
      <c r="X60" s="6">
        <v>0.109</v>
      </c>
      <c r="Y60" s="3">
        <v>0.109</v>
      </c>
      <c r="Z60" s="3">
        <v>0.106</v>
      </c>
    </row>
    <row r="61" spans="1:26" x14ac:dyDescent="0.25">
      <c r="A61" s="4" t="s">
        <v>118</v>
      </c>
      <c r="B61" s="4">
        <v>107</v>
      </c>
      <c r="C61" s="4" t="s">
        <v>119</v>
      </c>
      <c r="D61" s="7" t="str">
        <f>_xll.Thomson.Reuters.AFOSpreadsheetFormulas.DSGRID(Sheet1!$C61," ","1998","-0D","Y","Transpose=true;DispSeriesDescription=false;YearlyTSFormat=false;QuarterlyTSFormat=false","")</f>
        <v>NA</v>
      </c>
      <c r="E61" s="25" t="s">
        <v>337</v>
      </c>
      <c r="F61" s="26" t="s">
        <v>337</v>
      </c>
      <c r="G61" s="26" t="s">
        <v>337</v>
      </c>
      <c r="H61" s="26" t="s">
        <v>337</v>
      </c>
      <c r="I61" s="26" t="s">
        <v>337</v>
      </c>
      <c r="J61" s="26" t="s">
        <v>337</v>
      </c>
      <c r="K61" s="26" t="s">
        <v>337</v>
      </c>
      <c r="L61" s="26" t="s">
        <v>337</v>
      </c>
      <c r="M61" s="26">
        <v>0.107</v>
      </c>
      <c r="N61" s="26">
        <v>0.113</v>
      </c>
      <c r="O61" s="26">
        <v>0.112</v>
      </c>
      <c r="P61" s="26">
        <v>9.7000000000000003E-2</v>
      </c>
      <c r="Q61" s="26">
        <v>0.104</v>
      </c>
      <c r="R61" s="26">
        <v>0.114</v>
      </c>
      <c r="S61" s="26">
        <v>9.9000000000000005E-2</v>
      </c>
      <c r="T61" s="26">
        <v>0.10199999999999999</v>
      </c>
      <c r="U61" s="26">
        <v>9.7000000000000003E-2</v>
      </c>
      <c r="V61" s="26">
        <v>8.6999999999999994E-2</v>
      </c>
      <c r="W61" s="26">
        <v>8.7999999999999995E-2</v>
      </c>
      <c r="X61" s="6">
        <v>7.5999999999999998E-2</v>
      </c>
      <c r="Y61" s="3">
        <v>7.4999999999999997E-2</v>
      </c>
      <c r="Z61" s="3">
        <v>6.3E-2</v>
      </c>
    </row>
    <row r="62" spans="1:26" x14ac:dyDescent="0.25">
      <c r="A62" s="2" t="s">
        <v>120</v>
      </c>
      <c r="C62" s="3" t="s">
        <v>333</v>
      </c>
      <c r="D62" s="7">
        <f>_xll.Thomson.Reuters.AFOSpreadsheetFormulas.DSGRID(Sheet1!$C62," ","1998","-0D","Y","Transpose=true;DispSeriesDescription=false;YearlyTSFormat=false;QuarterlyTSFormat=false","")</f>
        <v>2.976</v>
      </c>
      <c r="E62" s="29">
        <v>2.476</v>
      </c>
      <c r="F62" s="26">
        <v>3.14</v>
      </c>
      <c r="G62" s="26">
        <v>3.4580000000000002</v>
      </c>
      <c r="H62" s="26">
        <v>2.536</v>
      </c>
      <c r="I62" s="26">
        <v>3.0910000000000002</v>
      </c>
      <c r="J62" s="26">
        <v>3.222</v>
      </c>
      <c r="K62" s="26">
        <v>3.9340000000000002</v>
      </c>
      <c r="L62" s="26">
        <v>4.1479999999999997</v>
      </c>
      <c r="M62" s="26">
        <v>4.3029999999999999</v>
      </c>
      <c r="N62" s="26">
        <v>5.2149999999999999</v>
      </c>
      <c r="O62" s="26">
        <v>2.964</v>
      </c>
      <c r="P62" s="26">
        <v>4.3369999999999997</v>
      </c>
      <c r="Q62" s="26">
        <v>4.8650000000000002</v>
      </c>
      <c r="R62" s="26">
        <v>5.2729999999999997</v>
      </c>
      <c r="S62" s="26">
        <v>5.274</v>
      </c>
      <c r="T62" s="26">
        <v>4.9790000000000001</v>
      </c>
      <c r="U62" s="26">
        <v>3.9039999999999999</v>
      </c>
      <c r="V62" s="26">
        <v>3</v>
      </c>
      <c r="W62" s="26">
        <v>3.2080000000000002</v>
      </c>
      <c r="X62" s="6">
        <v>3.823</v>
      </c>
      <c r="Y62" s="3">
        <v>3.6709999999999998</v>
      </c>
      <c r="Z62" s="3">
        <v>3.3620000000000001</v>
      </c>
    </row>
    <row r="63" spans="1:26" x14ac:dyDescent="0.25">
      <c r="A63" s="4" t="s">
        <v>121</v>
      </c>
      <c r="B63" s="4">
        <v>182</v>
      </c>
      <c r="C63" s="4" t="s">
        <v>122</v>
      </c>
      <c r="D63" s="7">
        <f>_xll.Thomson.Reuters.AFOSpreadsheetFormulas.DSGRID(Sheet1!$C63," ","1998","-0D","Y","Transpose=true;DispSeriesDescription=false;YearlyTSFormat=false;QuarterlyTSFormat=false","")</f>
        <v>1.9E-2</v>
      </c>
      <c r="E63" s="25">
        <v>1.7000000000000001E-2</v>
      </c>
      <c r="F63" s="26">
        <v>0.02</v>
      </c>
      <c r="G63" s="26">
        <v>2.4E-2</v>
      </c>
      <c r="H63" s="26">
        <v>2.8000000000000001E-2</v>
      </c>
      <c r="I63" s="26">
        <v>2.8000000000000001E-2</v>
      </c>
      <c r="J63" s="26">
        <v>2.8000000000000001E-2</v>
      </c>
      <c r="K63" s="26">
        <v>3.5000000000000003E-2</v>
      </c>
      <c r="L63" s="26">
        <v>4.2000000000000003E-2</v>
      </c>
      <c r="M63" s="26">
        <v>4.3999999999999997E-2</v>
      </c>
      <c r="N63" s="26">
        <v>0.26800000000000002</v>
      </c>
      <c r="O63" s="26">
        <v>0.2</v>
      </c>
      <c r="P63" s="26">
        <v>0.188</v>
      </c>
      <c r="Q63" s="26">
        <v>0.214</v>
      </c>
      <c r="R63" s="26">
        <v>0.189</v>
      </c>
      <c r="S63" s="26">
        <v>0.189</v>
      </c>
      <c r="T63" s="26">
        <v>8.5999999999999993E-2</v>
      </c>
      <c r="U63" s="26">
        <v>7.4999999999999997E-2</v>
      </c>
      <c r="V63" s="26">
        <v>4.8000000000000001E-2</v>
      </c>
      <c r="W63" s="26">
        <v>4.9000000000000002E-2</v>
      </c>
      <c r="X63" s="6">
        <v>8.5000000000000006E-2</v>
      </c>
      <c r="Y63" s="3">
        <v>9.0999999999999998E-2</v>
      </c>
      <c r="Z63" s="3">
        <v>7.9000000000000001E-2</v>
      </c>
    </row>
    <row r="64" spans="1:26" x14ac:dyDescent="0.25">
      <c r="A64" s="4" t="s">
        <v>123</v>
      </c>
      <c r="B64" s="4">
        <v>109</v>
      </c>
      <c r="C64" s="4" t="s">
        <v>124</v>
      </c>
      <c r="D64" s="7">
        <f>_xll.Thomson.Reuters.AFOSpreadsheetFormulas.DSGRID(Sheet1!$C64," ","1998","-0D","Y","Transpose=true;DispSeriesDescription=false;YearlyTSFormat=false;QuarterlyTSFormat=false","")</f>
        <v>2.649</v>
      </c>
      <c r="E64" s="25">
        <v>2.5209999999999999</v>
      </c>
      <c r="F64" s="26">
        <v>2.4729999999999999</v>
      </c>
      <c r="G64" s="26">
        <v>2.4529999999999998</v>
      </c>
      <c r="H64" s="26">
        <v>2.5209999999999999</v>
      </c>
      <c r="I64" s="26">
        <v>2.415</v>
      </c>
      <c r="J64" s="26">
        <v>2.431</v>
      </c>
      <c r="K64" s="26">
        <v>2.4049999999999998</v>
      </c>
      <c r="L64" s="26">
        <v>2.625</v>
      </c>
      <c r="M64" s="26">
        <v>2.75</v>
      </c>
      <c r="N64" s="26">
        <v>2.766</v>
      </c>
      <c r="O64" s="26">
        <v>3.0019999999999998</v>
      </c>
      <c r="P64" s="26">
        <v>2.8450000000000002</v>
      </c>
      <c r="Q64" s="26">
        <v>2.823</v>
      </c>
      <c r="R64" s="26">
        <v>2.9129999999999998</v>
      </c>
      <c r="S64" s="26">
        <v>2.85</v>
      </c>
      <c r="T64" s="26">
        <v>2.8719999999999999</v>
      </c>
      <c r="U64" s="26">
        <v>0.29399999999999998</v>
      </c>
      <c r="V64" s="26">
        <v>2.8330000000000002</v>
      </c>
      <c r="W64" s="26">
        <v>2.794</v>
      </c>
      <c r="X64" s="6">
        <v>2.6280000000000001</v>
      </c>
      <c r="Y64" s="3">
        <v>2.6070000000000002</v>
      </c>
      <c r="Z64" s="3">
        <v>2.4049999999999998</v>
      </c>
    </row>
    <row r="65" spans="1:26" x14ac:dyDescent="0.25">
      <c r="A65" s="4" t="s">
        <v>125</v>
      </c>
      <c r="B65" s="4">
        <v>110</v>
      </c>
      <c r="C65" s="4" t="s">
        <v>126</v>
      </c>
      <c r="D65" s="7">
        <f>_xll.Thomson.Reuters.AFOSpreadsheetFormulas.DSGRID(Sheet1!$C65," ","1998","-0D","Y","Transpose=true;DispSeriesDescription=false;YearlyTSFormat=false;QuarterlyTSFormat=false","")</f>
        <v>1.1080000000000001</v>
      </c>
      <c r="E65" s="25">
        <v>1.0529999999999999</v>
      </c>
      <c r="F65" s="26">
        <v>1.048</v>
      </c>
      <c r="G65" s="26">
        <v>1.385</v>
      </c>
      <c r="H65" s="26">
        <v>0.94499999999999995</v>
      </c>
      <c r="I65" s="26">
        <v>0.98399999999999999</v>
      </c>
      <c r="J65" s="26">
        <v>1.1679999999999999</v>
      </c>
      <c r="K65" s="26">
        <v>1.3169999999999999</v>
      </c>
      <c r="L65" s="26">
        <v>1.53</v>
      </c>
      <c r="M65" s="26">
        <v>1.28</v>
      </c>
      <c r="N65" s="26">
        <v>1.0980000000000001</v>
      </c>
      <c r="O65" s="26">
        <v>1.157</v>
      </c>
      <c r="P65" s="26">
        <v>0.90700000000000003</v>
      </c>
      <c r="Q65" s="26">
        <v>0.86899999999999999</v>
      </c>
      <c r="R65" s="26">
        <v>0.96</v>
      </c>
      <c r="S65" s="26">
        <v>0.91700000000000004</v>
      </c>
      <c r="T65" s="26">
        <v>0.83399999999999996</v>
      </c>
      <c r="U65" s="26">
        <v>0.875</v>
      </c>
      <c r="V65" s="26">
        <v>0.755</v>
      </c>
      <c r="W65" s="26">
        <v>0.79800000000000004</v>
      </c>
      <c r="X65" s="6">
        <v>0.79100000000000004</v>
      </c>
      <c r="Y65" s="3">
        <v>0.79400000000000004</v>
      </c>
      <c r="Z65" s="3">
        <v>0.69099999999999995</v>
      </c>
    </row>
    <row r="66" spans="1:26" x14ac:dyDescent="0.25">
      <c r="A66" s="4" t="s">
        <v>127</v>
      </c>
      <c r="B66" s="4">
        <v>116</v>
      </c>
      <c r="C66" s="4" t="s">
        <v>128</v>
      </c>
      <c r="D66" s="7">
        <f>_xll.Thomson.Reuters.AFOSpreadsheetFormulas.DSGRID(Sheet1!$C66," ","1998","-0D","Y","Transpose=true;DispSeriesDescription=false;YearlyTSFormat=false;QuarterlyTSFormat=false","")</f>
        <v>8.6999999999999994E-2</v>
      </c>
      <c r="E66" s="25">
        <v>8.7999999999999995E-2</v>
      </c>
      <c r="F66" s="26">
        <v>8.4000000000000005E-2</v>
      </c>
      <c r="G66" s="26">
        <v>8.6999999999999994E-2</v>
      </c>
      <c r="H66" s="26">
        <v>4.1000000000000002E-2</v>
      </c>
      <c r="I66" s="26">
        <v>4.1000000000000002E-2</v>
      </c>
      <c r="J66" s="26">
        <v>3.7999999999999999E-2</v>
      </c>
      <c r="K66" s="26">
        <v>3.6999999999999998E-2</v>
      </c>
      <c r="L66" s="26">
        <v>0.05</v>
      </c>
      <c r="M66" s="26">
        <v>5.0999999999999997E-2</v>
      </c>
      <c r="N66" s="26">
        <v>4.8000000000000001E-2</v>
      </c>
      <c r="O66" s="26">
        <v>4.8000000000000001E-2</v>
      </c>
      <c r="P66" s="26">
        <v>5.3999999999999999E-2</v>
      </c>
      <c r="Q66" s="26">
        <v>5.0999999999999997E-2</v>
      </c>
      <c r="R66" s="26">
        <v>0.04</v>
      </c>
      <c r="S66" s="26">
        <v>3.7999999999999999E-2</v>
      </c>
      <c r="T66" s="26">
        <v>4.7E-2</v>
      </c>
      <c r="U66" s="26">
        <v>4.7E-2</v>
      </c>
      <c r="V66" s="26">
        <v>5.8999999999999997E-2</v>
      </c>
      <c r="W66" s="26">
        <v>5.8999999999999997E-2</v>
      </c>
      <c r="X66" s="6">
        <v>5.5E-2</v>
      </c>
      <c r="Y66" s="3">
        <v>5.6000000000000001E-2</v>
      </c>
      <c r="Z66" s="3">
        <v>6.4000000000000001E-2</v>
      </c>
    </row>
    <row r="67" spans="1:26" x14ac:dyDescent="0.25">
      <c r="A67" s="4" t="s">
        <v>129</v>
      </c>
      <c r="B67" s="4">
        <v>117</v>
      </c>
      <c r="C67" s="4" t="s">
        <v>130</v>
      </c>
      <c r="D67" s="7">
        <f>_xll.Thomson.Reuters.AFOSpreadsheetFormulas.DSGRID(Sheet1!$C67," ","1998","-0D","Y","Transpose=true;DispSeriesDescription=false;YearlyTSFormat=false;QuarterlyTSFormat=false","")</f>
        <v>0.112</v>
      </c>
      <c r="E67" s="25">
        <v>0.11</v>
      </c>
      <c r="F67" s="26">
        <v>0.107</v>
      </c>
      <c r="G67" s="26">
        <v>0.105</v>
      </c>
      <c r="H67" s="26">
        <v>9.1999999999999998E-2</v>
      </c>
      <c r="I67" s="26">
        <v>8.5999999999999993E-2</v>
      </c>
      <c r="J67" s="26">
        <v>7.8E-2</v>
      </c>
      <c r="K67" s="26">
        <v>7.4999999999999997E-2</v>
      </c>
      <c r="L67" s="26">
        <v>0.1</v>
      </c>
      <c r="M67" s="26">
        <v>9.7000000000000003E-2</v>
      </c>
      <c r="N67" s="26">
        <v>0.112</v>
      </c>
      <c r="O67" s="26">
        <v>0.111</v>
      </c>
      <c r="P67" s="26">
        <v>9.1999999999999998E-2</v>
      </c>
      <c r="Q67" s="26">
        <v>8.3000000000000004E-2</v>
      </c>
      <c r="R67" s="26">
        <v>7.6999999999999999E-2</v>
      </c>
      <c r="S67" s="26">
        <v>7.5999999999999998E-2</v>
      </c>
      <c r="T67" s="26">
        <v>5.5E-2</v>
      </c>
      <c r="U67" s="26">
        <v>5.2999999999999999E-2</v>
      </c>
      <c r="V67" s="26">
        <v>5.5E-2</v>
      </c>
      <c r="W67" s="26">
        <v>5.3999999999999999E-2</v>
      </c>
      <c r="X67" s="6">
        <v>4.8000000000000001E-2</v>
      </c>
      <c r="Y67" s="3">
        <v>4.3999999999999997E-2</v>
      </c>
      <c r="Z67" s="3">
        <v>5.8999999999999997E-2</v>
      </c>
    </row>
    <row r="68" spans="1:26" x14ac:dyDescent="0.25">
      <c r="A68" s="4" t="s">
        <v>131</v>
      </c>
      <c r="B68" s="4">
        <v>118</v>
      </c>
      <c r="C68" s="4" t="s">
        <v>132</v>
      </c>
      <c r="D68" s="7">
        <f>_xll.Thomson.Reuters.AFOSpreadsheetFormulas.DSGRID(Sheet1!$C68," ","1998","-0D","Y","Transpose=true;DispSeriesDescription=false;YearlyTSFormat=false;QuarterlyTSFormat=false","")</f>
        <v>0.155</v>
      </c>
      <c r="E68" s="25">
        <v>0.155</v>
      </c>
      <c r="F68" s="26">
        <v>0.14699999999999999</v>
      </c>
      <c r="G68" s="26">
        <v>0.14000000000000001</v>
      </c>
      <c r="H68" s="26">
        <v>0.156</v>
      </c>
      <c r="I68" s="26">
        <v>0.14000000000000001</v>
      </c>
      <c r="J68" s="26">
        <v>0.2</v>
      </c>
      <c r="K68" s="26">
        <v>0.189</v>
      </c>
      <c r="L68" s="26">
        <v>0.22700000000000001</v>
      </c>
      <c r="M68" s="26">
        <v>0.20300000000000001</v>
      </c>
      <c r="N68" s="26">
        <v>0.19800000000000001</v>
      </c>
      <c r="O68" s="26">
        <v>0.18099999999999999</v>
      </c>
      <c r="P68" s="26">
        <v>0.186</v>
      </c>
      <c r="Q68" s="26">
        <v>0.16900000000000001</v>
      </c>
      <c r="R68" s="26">
        <v>0.16500000000000001</v>
      </c>
      <c r="S68" s="26">
        <v>0.152</v>
      </c>
      <c r="T68" s="26">
        <v>0.17599999999999999</v>
      </c>
      <c r="U68" s="26">
        <v>0.16600000000000001</v>
      </c>
      <c r="V68" s="26">
        <v>0.158</v>
      </c>
      <c r="W68" s="26">
        <v>0.14000000000000001</v>
      </c>
      <c r="X68" s="6">
        <v>0.159</v>
      </c>
      <c r="Y68" s="3">
        <v>0.154</v>
      </c>
      <c r="Z68" s="3">
        <v>0.157</v>
      </c>
    </row>
    <row r="69" spans="1:26" x14ac:dyDescent="0.25">
      <c r="A69" s="4" t="s">
        <v>133</v>
      </c>
      <c r="B69" s="4">
        <v>120</v>
      </c>
      <c r="C69" s="4" t="s">
        <v>134</v>
      </c>
      <c r="D69" s="7">
        <f>_xll.Thomson.Reuters.AFOSpreadsheetFormulas.DSGRID(Sheet1!$C69," ","1998","-0D","Y","Transpose=true;DispSeriesDescription=false;YearlyTSFormat=false;QuarterlyTSFormat=false","")</f>
        <v>0.32900000000000001</v>
      </c>
      <c r="E69" s="25">
        <v>0.32200000000000001</v>
      </c>
      <c r="F69" s="26">
        <v>0.311</v>
      </c>
      <c r="G69" s="26">
        <v>0.29399999999999998</v>
      </c>
      <c r="H69" s="26">
        <v>0.30599999999999999</v>
      </c>
      <c r="I69" s="26">
        <v>0.29399999999999998</v>
      </c>
      <c r="J69" s="26">
        <v>0.29099999999999998</v>
      </c>
      <c r="K69" s="26">
        <v>0.29599999999999999</v>
      </c>
      <c r="L69" s="26">
        <v>0.33600000000000002</v>
      </c>
      <c r="M69" s="26">
        <v>0.32400000000000001</v>
      </c>
      <c r="N69" s="26">
        <v>0.33800000000000002</v>
      </c>
      <c r="O69" s="26">
        <v>0.33900000000000002</v>
      </c>
      <c r="P69" s="26">
        <v>0.26800000000000002</v>
      </c>
      <c r="Q69" s="26">
        <v>0.25900000000000001</v>
      </c>
      <c r="R69" s="26">
        <v>0.24299999999999999</v>
      </c>
      <c r="S69" s="26">
        <v>0.23200000000000001</v>
      </c>
      <c r="T69" s="26">
        <v>0.27600000000000002</v>
      </c>
      <c r="U69" s="26">
        <v>0.26800000000000002</v>
      </c>
      <c r="V69" s="26">
        <v>0.28000000000000003</v>
      </c>
      <c r="W69" s="26">
        <v>0.26400000000000001</v>
      </c>
      <c r="X69" s="6">
        <v>0.32600000000000001</v>
      </c>
      <c r="Y69" s="3">
        <v>0.32200000000000001</v>
      </c>
      <c r="Z69" s="3">
        <v>0.33600000000000002</v>
      </c>
    </row>
    <row r="70" spans="1:26" x14ac:dyDescent="0.25">
      <c r="A70" s="4" t="s">
        <v>135</v>
      </c>
      <c r="B70" s="4">
        <v>121</v>
      </c>
      <c r="C70" s="4" t="s">
        <v>136</v>
      </c>
      <c r="D70" s="7">
        <f>_xll.Thomson.Reuters.AFOSpreadsheetFormulas.DSGRID(Sheet1!$C70," ","1998","-0D","Y","Transpose=true;DispSeriesDescription=false;YearlyTSFormat=false;QuarterlyTSFormat=false","")</f>
        <v>0.621</v>
      </c>
      <c r="E70" s="25">
        <v>0.621</v>
      </c>
      <c r="F70" s="26">
        <v>0.60099999999999998</v>
      </c>
      <c r="G70" s="26">
        <v>0.59299999999999997</v>
      </c>
      <c r="H70" s="26">
        <v>0.55500000000000005</v>
      </c>
      <c r="I70" s="26">
        <v>0.53700000000000003</v>
      </c>
      <c r="J70" s="26">
        <v>0.51400000000000001</v>
      </c>
      <c r="K70" s="26">
        <v>0.48799999999999999</v>
      </c>
      <c r="L70" s="26">
        <v>0.47299999999999998</v>
      </c>
      <c r="M70" s="26">
        <v>0.45800000000000002</v>
      </c>
      <c r="N70" s="26">
        <v>0.505</v>
      </c>
      <c r="O70" s="26">
        <v>0.499</v>
      </c>
      <c r="P70" s="26">
        <v>0.42499999999999999</v>
      </c>
      <c r="Q70" s="26">
        <v>0.40400000000000003</v>
      </c>
      <c r="R70" s="26">
        <v>0.34300000000000003</v>
      </c>
      <c r="S70" s="26">
        <v>0.33700000000000002</v>
      </c>
      <c r="T70" s="26">
        <v>0.373</v>
      </c>
      <c r="U70" s="26">
        <v>0.36299999999999999</v>
      </c>
      <c r="V70" s="26">
        <v>0.36899999999999999</v>
      </c>
      <c r="W70" s="26">
        <v>0.35899999999999999</v>
      </c>
      <c r="X70" s="6">
        <v>0.42599999999999999</v>
      </c>
      <c r="Y70" s="3">
        <v>0.432</v>
      </c>
      <c r="Z70" s="3">
        <v>0.45</v>
      </c>
    </row>
    <row r="71" spans="1:26" x14ac:dyDescent="0.25">
      <c r="A71" s="4" t="s">
        <v>137</v>
      </c>
      <c r="B71" s="4">
        <v>122</v>
      </c>
      <c r="C71" s="4" t="s">
        <v>138</v>
      </c>
      <c r="D71" s="7">
        <f>_xll.Thomson.Reuters.AFOSpreadsheetFormulas.DSGRID(Sheet1!$C71," ","1998","-0D","Y","Transpose=true;DispSeriesDescription=false;YearlyTSFormat=false;QuarterlyTSFormat=false","")</f>
        <v>0.17899999999999999</v>
      </c>
      <c r="E71" s="25">
        <v>0.184</v>
      </c>
      <c r="F71" s="26">
        <v>0.17199999999999999</v>
      </c>
      <c r="G71" s="26">
        <v>0.16600000000000001</v>
      </c>
      <c r="H71" s="26">
        <v>0.18099999999999999</v>
      </c>
      <c r="I71" s="26">
        <v>0.17599999999999999</v>
      </c>
      <c r="J71" s="26">
        <v>0.193</v>
      </c>
      <c r="K71" s="26">
        <v>0.18</v>
      </c>
      <c r="L71" s="26">
        <v>0.19700000000000001</v>
      </c>
      <c r="M71" s="26">
        <v>0.193</v>
      </c>
      <c r="N71" s="26">
        <v>0.186</v>
      </c>
      <c r="O71" s="26">
        <v>0.189</v>
      </c>
      <c r="P71" s="26">
        <v>0.17100000000000001</v>
      </c>
      <c r="Q71" s="26">
        <v>0.14899999999999999</v>
      </c>
      <c r="R71" s="26">
        <v>0.13500000000000001</v>
      </c>
      <c r="S71" s="26">
        <v>0.13700000000000001</v>
      </c>
      <c r="T71" s="26">
        <v>0.128</v>
      </c>
      <c r="U71" s="26">
        <v>0.128</v>
      </c>
      <c r="V71" s="26">
        <v>0.13900000000000001</v>
      </c>
      <c r="W71" s="26">
        <v>0.126</v>
      </c>
      <c r="X71" s="6">
        <v>0.129</v>
      </c>
      <c r="Y71" s="3">
        <v>0.125</v>
      </c>
      <c r="Z71" s="3">
        <v>0.14099999999999999</v>
      </c>
    </row>
    <row r="72" spans="1:26" x14ac:dyDescent="0.25">
      <c r="A72" s="4" t="s">
        <v>139</v>
      </c>
      <c r="B72" s="4">
        <v>125</v>
      </c>
      <c r="C72" s="4" t="s">
        <v>140</v>
      </c>
      <c r="D72" s="7">
        <f>_xll.Thomson.Reuters.AFOSpreadsheetFormulas.DSGRID(Sheet1!$C72," ","1998","-0D","Y","Transpose=true;DispSeriesDescription=false;YearlyTSFormat=false;QuarterlyTSFormat=false","")</f>
        <v>0.217</v>
      </c>
      <c r="E72" s="25">
        <v>0.21</v>
      </c>
      <c r="F72" s="26">
        <v>0.20499999999999999</v>
      </c>
      <c r="G72" s="26">
        <v>0.19400000000000001</v>
      </c>
      <c r="H72" s="26">
        <v>0.19900000000000001</v>
      </c>
      <c r="I72" s="26">
        <v>0.19</v>
      </c>
      <c r="J72" s="26">
        <v>0.17599999999999999</v>
      </c>
      <c r="K72" s="26">
        <v>0.16500000000000001</v>
      </c>
      <c r="L72" s="26">
        <v>0.192</v>
      </c>
      <c r="M72" s="26">
        <v>0.193</v>
      </c>
      <c r="N72" s="26">
        <v>0.219</v>
      </c>
      <c r="O72" s="26">
        <v>0.223</v>
      </c>
      <c r="P72" s="26">
        <v>0.17599999999999999</v>
      </c>
      <c r="Q72" s="26">
        <v>0.16500000000000001</v>
      </c>
      <c r="R72" s="26">
        <v>0.161</v>
      </c>
      <c r="S72" s="26">
        <v>0.16500000000000001</v>
      </c>
      <c r="T72" s="26">
        <v>0.159</v>
      </c>
      <c r="U72" s="26">
        <v>0.14699999999999999</v>
      </c>
      <c r="V72" s="26">
        <v>0.06</v>
      </c>
      <c r="W72" s="26">
        <v>5.5E-2</v>
      </c>
      <c r="X72" s="6">
        <v>7.4999999999999997E-2</v>
      </c>
      <c r="Y72" s="3">
        <v>8.1000000000000003E-2</v>
      </c>
      <c r="Z72" s="3">
        <v>6.8000000000000005E-2</v>
      </c>
    </row>
    <row r="73" spans="1:26" x14ac:dyDescent="0.25">
      <c r="A73" s="4" t="s">
        <v>141</v>
      </c>
      <c r="B73" s="4">
        <v>126</v>
      </c>
      <c r="C73" s="4" t="s">
        <v>142</v>
      </c>
      <c r="D73" s="7">
        <f>_xll.Thomson.Reuters.AFOSpreadsheetFormulas.DSGRID(Sheet1!$C73," ","1998","-0D","Y","Transpose=true;DispSeriesDescription=false;YearlyTSFormat=false;QuarterlyTSFormat=false","")</f>
        <v>0.14399999999999999</v>
      </c>
      <c r="E73" s="25">
        <v>0.14099999999999999</v>
      </c>
      <c r="F73" s="26">
        <v>0.13400000000000001</v>
      </c>
      <c r="G73" s="26">
        <v>0.124</v>
      </c>
      <c r="H73" s="26">
        <v>0.151</v>
      </c>
      <c r="I73" s="26">
        <v>0.14199999999999999</v>
      </c>
      <c r="J73" s="26">
        <v>0.13100000000000001</v>
      </c>
      <c r="K73" s="26">
        <v>0.121</v>
      </c>
      <c r="L73" s="26">
        <v>0.14000000000000001</v>
      </c>
      <c r="M73" s="26">
        <v>0.13400000000000001</v>
      </c>
      <c r="N73" s="26">
        <v>0.13300000000000001</v>
      </c>
      <c r="O73" s="26">
        <v>0.13400000000000001</v>
      </c>
      <c r="P73" s="26">
        <v>0.11799999999999999</v>
      </c>
      <c r="Q73" s="26">
        <v>0.112</v>
      </c>
      <c r="R73" s="26">
        <v>0.12</v>
      </c>
      <c r="S73" s="26">
        <v>0.11700000000000001</v>
      </c>
      <c r="T73" s="26">
        <v>0.124</v>
      </c>
      <c r="U73" s="26">
        <v>0.12</v>
      </c>
      <c r="V73" s="26">
        <v>0.126</v>
      </c>
      <c r="W73" s="26">
        <v>0.11899999999999999</v>
      </c>
      <c r="X73" s="6">
        <v>0.13</v>
      </c>
      <c r="Y73" s="3">
        <v>0.13100000000000001</v>
      </c>
      <c r="Z73" s="3">
        <v>0.14000000000000001</v>
      </c>
    </row>
    <row r="74" spans="1:26" x14ac:dyDescent="0.25">
      <c r="A74" s="4" t="s">
        <v>143</v>
      </c>
      <c r="B74" s="4">
        <v>129</v>
      </c>
      <c r="C74" s="4" t="s">
        <v>144</v>
      </c>
      <c r="D74" s="7">
        <f>_xll.Thomson.Reuters.AFOSpreadsheetFormulas.DSGRID(Sheet1!$C74," ","1998","-0D","Y","Transpose=true;DispSeriesDescription=false;YearlyTSFormat=false;QuarterlyTSFormat=false","")</f>
        <v>0.22900000000000001</v>
      </c>
      <c r="E74" s="25">
        <v>0.223</v>
      </c>
      <c r="F74" s="26">
        <v>0.20599999999999999</v>
      </c>
      <c r="G74" s="26">
        <v>0.191</v>
      </c>
      <c r="H74" s="26">
        <v>0.45100000000000001</v>
      </c>
      <c r="I74" s="26">
        <v>0.41699999999999998</v>
      </c>
      <c r="J74" s="26">
        <v>0.36699999999999999</v>
      </c>
      <c r="K74" s="26">
        <v>0.35499999999999998</v>
      </c>
      <c r="L74" s="26">
        <v>0.35599999999999998</v>
      </c>
      <c r="M74" s="26">
        <v>0.318</v>
      </c>
      <c r="N74" s="26">
        <v>0.34899999999999998</v>
      </c>
      <c r="O74" s="26">
        <v>0.34</v>
      </c>
      <c r="P74" s="26">
        <v>0.318</v>
      </c>
      <c r="Q74" s="26">
        <v>0.29199999999999998</v>
      </c>
      <c r="R74" s="26">
        <v>0.26400000000000001</v>
      </c>
      <c r="S74" s="26">
        <v>0.25</v>
      </c>
      <c r="T74" s="26">
        <v>0.27500000000000002</v>
      </c>
      <c r="U74" s="26">
        <v>0.25700000000000001</v>
      </c>
      <c r="V74" s="26">
        <v>0.251</v>
      </c>
      <c r="W74" s="26">
        <v>0.23300000000000001</v>
      </c>
      <c r="X74" s="6">
        <v>0.29599999999999999</v>
      </c>
      <c r="Y74" s="3">
        <v>0.27</v>
      </c>
      <c r="Z74" s="3">
        <v>0.313</v>
      </c>
    </row>
    <row r="75" spans="1:26" x14ac:dyDescent="0.25">
      <c r="A75" s="4" t="s">
        <v>145</v>
      </c>
      <c r="B75" s="4">
        <v>130</v>
      </c>
      <c r="C75" s="4" t="s">
        <v>146</v>
      </c>
      <c r="D75" s="7">
        <f>_xll.Thomson.Reuters.AFOSpreadsheetFormulas.DSGRID(Sheet1!$C75," ","1998","-0D","Y","Transpose=true;DispSeriesDescription=false;YearlyTSFormat=false;QuarterlyTSFormat=false","")</f>
        <v>0.152</v>
      </c>
      <c r="E75" s="25">
        <v>0.152</v>
      </c>
      <c r="F75" s="26">
        <v>0.14799999999999999</v>
      </c>
      <c r="G75" s="26">
        <v>0.151</v>
      </c>
      <c r="H75" s="26">
        <v>0.16600000000000001</v>
      </c>
      <c r="I75" s="26">
        <v>0.161</v>
      </c>
      <c r="J75" s="26">
        <v>0.13900000000000001</v>
      </c>
      <c r="K75" s="26">
        <v>0.13500000000000001</v>
      </c>
      <c r="L75" s="26">
        <v>0.104</v>
      </c>
      <c r="M75" s="26">
        <v>0.1</v>
      </c>
      <c r="N75" s="26">
        <v>0.104</v>
      </c>
      <c r="O75" s="26">
        <v>0.109</v>
      </c>
      <c r="P75" s="26">
        <v>0.108</v>
      </c>
      <c r="Q75" s="26">
        <v>0.105</v>
      </c>
      <c r="R75" s="26">
        <v>0.104</v>
      </c>
      <c r="S75" s="26">
        <v>0.10100000000000001</v>
      </c>
      <c r="T75" s="26">
        <v>0.106</v>
      </c>
      <c r="U75" s="26">
        <v>0.107</v>
      </c>
      <c r="V75" s="26">
        <v>0.105</v>
      </c>
      <c r="W75" s="26">
        <v>0.10100000000000001</v>
      </c>
      <c r="X75" s="6">
        <v>9.4E-2</v>
      </c>
      <c r="Y75" s="3">
        <v>9.1999999999999998E-2</v>
      </c>
      <c r="Z75" s="3">
        <v>9.0999999999999998E-2</v>
      </c>
    </row>
    <row r="76" spans="1:26" x14ac:dyDescent="0.25">
      <c r="A76" s="4" t="s">
        <v>147</v>
      </c>
      <c r="B76" s="4">
        <v>131</v>
      </c>
      <c r="C76" s="4" t="s">
        <v>148</v>
      </c>
      <c r="D76" s="7">
        <f>_xll.Thomson.Reuters.AFOSpreadsheetFormulas.DSGRID(Sheet1!$C76," ","1998","-0D","Y","Transpose=true;DispSeriesDescription=false;YearlyTSFormat=false;QuarterlyTSFormat=false","")</f>
        <v>0.08</v>
      </c>
      <c r="E76" s="25">
        <v>7.8E-2</v>
      </c>
      <c r="F76" s="26">
        <v>7.2999999999999995E-2</v>
      </c>
      <c r="G76" s="26">
        <v>6.9000000000000006E-2</v>
      </c>
      <c r="H76" s="26">
        <v>9.4E-2</v>
      </c>
      <c r="I76" s="26">
        <v>8.5999999999999993E-2</v>
      </c>
      <c r="J76" s="26">
        <v>7.1999999999999995E-2</v>
      </c>
      <c r="K76" s="26">
        <v>7.0000000000000007E-2</v>
      </c>
      <c r="L76" s="26">
        <v>8.2000000000000003E-2</v>
      </c>
      <c r="M76" s="26">
        <v>7.4999999999999997E-2</v>
      </c>
      <c r="N76" s="26">
        <v>7.3999999999999996E-2</v>
      </c>
      <c r="O76" s="26">
        <v>7.2999999999999995E-2</v>
      </c>
      <c r="P76" s="26">
        <v>6.7000000000000004E-2</v>
      </c>
      <c r="Q76" s="26">
        <v>6.0999999999999999E-2</v>
      </c>
      <c r="R76" s="26">
        <v>4.8000000000000001E-2</v>
      </c>
      <c r="S76" s="26">
        <v>4.5999999999999999E-2</v>
      </c>
      <c r="T76" s="26">
        <v>4.4999999999999998E-2</v>
      </c>
      <c r="U76" s="26">
        <v>4.1000000000000002E-2</v>
      </c>
      <c r="V76" s="26">
        <v>5.3999999999999999E-2</v>
      </c>
      <c r="W76" s="26">
        <v>4.9000000000000002E-2</v>
      </c>
      <c r="X76" s="6">
        <v>5.8000000000000003E-2</v>
      </c>
      <c r="Y76" s="3">
        <v>5.1999999999999998E-2</v>
      </c>
      <c r="Z76" s="3">
        <v>5.3999999999999999E-2</v>
      </c>
    </row>
    <row r="77" spans="1:26" x14ac:dyDescent="0.25">
      <c r="A77" s="4" t="s">
        <v>149</v>
      </c>
      <c r="B77" s="4">
        <v>132</v>
      </c>
      <c r="C77" s="4" t="s">
        <v>150</v>
      </c>
      <c r="D77" s="7">
        <f>_xll.Thomson.Reuters.AFOSpreadsheetFormulas.DSGRID(Sheet1!$C77," ","1998","-0D","Y","Transpose=true;DispSeriesDescription=false;YearlyTSFormat=false;QuarterlyTSFormat=false","")</f>
        <v>8.5000000000000006E-2</v>
      </c>
      <c r="E77" s="25">
        <v>8.3000000000000004E-2</v>
      </c>
      <c r="F77" s="26">
        <v>7.9000000000000001E-2</v>
      </c>
      <c r="G77" s="26">
        <v>7.5999999999999998E-2</v>
      </c>
      <c r="H77" s="26">
        <v>9.5000000000000001E-2</v>
      </c>
      <c r="I77" s="26">
        <v>8.8999999999999996E-2</v>
      </c>
      <c r="J77" s="26">
        <v>8.8999999999999996E-2</v>
      </c>
      <c r="K77" s="26">
        <v>8.7999999999999995E-2</v>
      </c>
      <c r="L77" s="26">
        <v>9.2999999999999999E-2</v>
      </c>
      <c r="M77" s="26">
        <v>9.0999999999999998E-2</v>
      </c>
      <c r="N77" s="26">
        <v>9.4E-2</v>
      </c>
      <c r="O77" s="26">
        <v>9.6000000000000002E-2</v>
      </c>
      <c r="P77" s="26">
        <v>0.09</v>
      </c>
      <c r="Q77" s="26">
        <v>0.09</v>
      </c>
      <c r="R77" s="26">
        <v>8.5000000000000006E-2</v>
      </c>
      <c r="S77" s="26">
        <v>8.3000000000000004E-2</v>
      </c>
      <c r="T77" s="26">
        <v>7.6999999999999999E-2</v>
      </c>
      <c r="U77" s="26">
        <v>7.3999999999999996E-2</v>
      </c>
      <c r="V77" s="26">
        <v>7.0999999999999994E-2</v>
      </c>
      <c r="W77" s="26">
        <v>6.9000000000000006E-2</v>
      </c>
      <c r="X77" s="6">
        <v>0.08</v>
      </c>
      <c r="Y77" s="3">
        <v>7.9000000000000001E-2</v>
      </c>
      <c r="Z77" s="3">
        <v>7.9000000000000001E-2</v>
      </c>
    </row>
    <row r="78" spans="1:26" x14ac:dyDescent="0.25">
      <c r="A78" s="4" t="s">
        <v>151</v>
      </c>
      <c r="B78" s="4">
        <v>133</v>
      </c>
      <c r="C78" s="4" t="s">
        <v>152</v>
      </c>
      <c r="D78" s="7">
        <f>_xll.Thomson.Reuters.AFOSpreadsheetFormulas.DSGRID(Sheet1!$C78," ","1998","-0D","Y","Transpose=true;DispSeriesDescription=false;YearlyTSFormat=false;QuarterlyTSFormat=false","")</f>
        <v>0.65300000000000002</v>
      </c>
      <c r="E78" s="25">
        <v>0.64</v>
      </c>
      <c r="F78" s="26">
        <v>0.61599999999999999</v>
      </c>
      <c r="G78" s="26">
        <v>0.58399999999999996</v>
      </c>
      <c r="H78" s="26">
        <v>0.64900000000000002</v>
      </c>
      <c r="I78" s="26">
        <v>0.625</v>
      </c>
      <c r="J78" s="26">
        <v>0.65800000000000003</v>
      </c>
      <c r="K78" s="26">
        <v>0.64700000000000002</v>
      </c>
      <c r="L78" s="26">
        <v>0.76600000000000001</v>
      </c>
      <c r="M78" s="26">
        <v>0.75600000000000001</v>
      </c>
      <c r="N78" s="26">
        <v>0.72799999999999998</v>
      </c>
      <c r="O78" s="26">
        <v>0.73</v>
      </c>
      <c r="P78" s="26">
        <v>0.82499999999999996</v>
      </c>
      <c r="Q78" s="26">
        <v>0.79600000000000004</v>
      </c>
      <c r="R78" s="26">
        <v>0.68500000000000005</v>
      </c>
      <c r="S78" s="26">
        <v>0.67500000000000004</v>
      </c>
      <c r="T78" s="26">
        <v>0.71499999999999997</v>
      </c>
      <c r="U78" s="26">
        <v>0.71</v>
      </c>
      <c r="V78" s="26">
        <v>0.69199999999999995</v>
      </c>
      <c r="W78" s="26">
        <v>0.67500000000000004</v>
      </c>
      <c r="X78" s="6">
        <v>0.67100000000000004</v>
      </c>
      <c r="Y78" s="3">
        <v>0.66600000000000004</v>
      </c>
      <c r="Z78" s="3">
        <v>0.872</v>
      </c>
    </row>
    <row r="79" spans="1:26" x14ac:dyDescent="0.25">
      <c r="A79" s="4" t="s">
        <v>153</v>
      </c>
      <c r="B79" s="4">
        <v>138</v>
      </c>
      <c r="C79" s="4" t="s">
        <v>154</v>
      </c>
      <c r="D79" s="7">
        <f>_xll.Thomson.Reuters.AFOSpreadsheetFormulas.DSGRID(Sheet1!$C79," ","1998","-0D","Y","Transpose=true;DispSeriesDescription=false;YearlyTSFormat=false;QuarterlyTSFormat=false","")</f>
        <v>0.40400000000000003</v>
      </c>
      <c r="E79" s="25">
        <v>0.40500000000000003</v>
      </c>
      <c r="F79" s="26">
        <v>0.39800000000000002</v>
      </c>
      <c r="G79" s="26">
        <v>0.40300000000000002</v>
      </c>
      <c r="H79" s="26">
        <v>0.39200000000000002</v>
      </c>
      <c r="I79" s="26">
        <v>0.377</v>
      </c>
      <c r="J79" s="26">
        <v>0.35399999999999998</v>
      </c>
      <c r="K79" s="26">
        <v>0.34</v>
      </c>
      <c r="L79" s="26">
        <v>0.372</v>
      </c>
      <c r="M79" s="26">
        <v>0.372</v>
      </c>
      <c r="N79" s="26">
        <v>0.35099999999999998</v>
      </c>
      <c r="O79" s="26">
        <v>0.375</v>
      </c>
      <c r="P79" s="26">
        <v>0.36199999999999999</v>
      </c>
      <c r="Q79" s="26">
        <v>0.35099999999999998</v>
      </c>
      <c r="R79" s="26">
        <v>0.37</v>
      </c>
      <c r="S79" s="26">
        <v>0.36</v>
      </c>
      <c r="T79" s="26">
        <v>0.34300000000000003</v>
      </c>
      <c r="U79" s="26">
        <v>0.33700000000000002</v>
      </c>
      <c r="V79" s="26">
        <v>0.34899999999999998</v>
      </c>
      <c r="W79" s="26">
        <v>0.34300000000000003</v>
      </c>
      <c r="X79" s="6">
        <v>0.33300000000000002</v>
      </c>
      <c r="Y79" s="3">
        <v>0.33200000000000002</v>
      </c>
      <c r="Z79" s="3">
        <v>0.35099999999999998</v>
      </c>
    </row>
    <row r="80" spans="1:26" x14ac:dyDescent="0.25">
      <c r="A80" s="4" t="s">
        <v>155</v>
      </c>
      <c r="B80" s="4">
        <v>139</v>
      </c>
      <c r="C80" s="4" t="s">
        <v>156</v>
      </c>
      <c r="D80" s="7">
        <f>_xll.Thomson.Reuters.AFOSpreadsheetFormulas.DSGRID(Sheet1!$C80," ","1998","-0D","Y","Transpose=true;DispSeriesDescription=false;YearlyTSFormat=false;QuarterlyTSFormat=false","")</f>
        <v>0.20899999999999999</v>
      </c>
      <c r="E80" s="25">
        <v>0.21199999999999999</v>
      </c>
      <c r="F80" s="26">
        <v>0.218</v>
      </c>
      <c r="G80" s="26">
        <v>0.22800000000000001</v>
      </c>
      <c r="H80" s="26">
        <v>0.2</v>
      </c>
      <c r="I80" s="26">
        <v>0.19500000000000001</v>
      </c>
      <c r="J80" s="26">
        <v>0.188</v>
      </c>
      <c r="K80" s="26">
        <v>0.19500000000000001</v>
      </c>
      <c r="L80" s="26">
        <v>0.20300000000000001</v>
      </c>
      <c r="M80" s="26">
        <v>0.21099999999999999</v>
      </c>
      <c r="N80" s="26">
        <v>0.223</v>
      </c>
      <c r="O80" s="26">
        <v>0.248</v>
      </c>
      <c r="P80" s="26">
        <v>0.23799999999999999</v>
      </c>
      <c r="Q80" s="26">
        <v>0.24199999999999999</v>
      </c>
      <c r="R80" s="26">
        <v>0.24199999999999999</v>
      </c>
      <c r="S80" s="26">
        <v>0.24399999999999999</v>
      </c>
      <c r="T80" s="26">
        <v>0.251</v>
      </c>
      <c r="U80" s="26">
        <v>0.247</v>
      </c>
      <c r="V80" s="26">
        <v>0.23899999999999999</v>
      </c>
      <c r="W80" s="26">
        <v>0.23400000000000001</v>
      </c>
      <c r="X80" s="6">
        <v>0.222</v>
      </c>
      <c r="Y80" s="3">
        <v>0.22600000000000001</v>
      </c>
      <c r="Z80" s="3">
        <v>0.221</v>
      </c>
    </row>
    <row r="81" spans="1:26" x14ac:dyDescent="0.25">
      <c r="A81" s="4" t="s">
        <v>157</v>
      </c>
      <c r="B81" s="4">
        <v>140</v>
      </c>
      <c r="C81" s="4" t="s">
        <v>158</v>
      </c>
      <c r="D81" s="7">
        <f>_xll.Thomson.Reuters.AFOSpreadsheetFormulas.DSGRID(Sheet1!$C81," ","1998","-0D","Y","Transpose=true;DispSeriesDescription=false;YearlyTSFormat=false;QuarterlyTSFormat=false","")</f>
        <v>0.25900000000000001</v>
      </c>
      <c r="E81" s="25">
        <v>0.26</v>
      </c>
      <c r="F81" s="26">
        <v>0.253</v>
      </c>
      <c r="G81" s="26">
        <v>0.25</v>
      </c>
      <c r="H81" s="26">
        <v>0.27</v>
      </c>
      <c r="I81" s="26">
        <v>0.26</v>
      </c>
      <c r="J81" s="26">
        <v>0.25800000000000001</v>
      </c>
      <c r="K81" s="26">
        <v>0.246</v>
      </c>
      <c r="L81" s="26">
        <v>0.26600000000000001</v>
      </c>
      <c r="M81" s="26">
        <v>0.27</v>
      </c>
      <c r="N81" s="26">
        <v>0.29199999999999998</v>
      </c>
      <c r="O81" s="26">
        <v>0.30199999999999999</v>
      </c>
      <c r="P81" s="26">
        <v>0.3</v>
      </c>
      <c r="Q81" s="26">
        <v>0.29599999999999999</v>
      </c>
      <c r="R81" s="26">
        <v>0.28999999999999998</v>
      </c>
      <c r="S81" s="26">
        <v>0.28599999999999998</v>
      </c>
      <c r="T81" s="26">
        <v>0.26700000000000002</v>
      </c>
      <c r="U81" s="26">
        <v>0.26300000000000001</v>
      </c>
      <c r="V81" s="26">
        <v>0.29599999999999999</v>
      </c>
      <c r="W81" s="26">
        <v>0.28399999999999997</v>
      </c>
      <c r="X81" s="6">
        <v>0.27900000000000003</v>
      </c>
      <c r="Y81" s="3">
        <v>0.28599999999999998</v>
      </c>
      <c r="Z81" s="3">
        <v>0.31900000000000001</v>
      </c>
    </row>
    <row r="82" spans="1:26" x14ac:dyDescent="0.25">
      <c r="A82" s="4" t="s">
        <v>159</v>
      </c>
      <c r="B82" s="4">
        <v>150</v>
      </c>
      <c r="C82" s="4" t="s">
        <v>160</v>
      </c>
      <c r="D82" s="7">
        <f>_xll.Thomson.Reuters.AFOSpreadsheetFormulas.DSGRID(Sheet1!$C82," ","1998","-0D","Y","Transpose=true;DispSeriesDescription=false;YearlyTSFormat=false;QuarterlyTSFormat=false","")</f>
        <v>0.253</v>
      </c>
      <c r="E82" s="25">
        <v>0.245</v>
      </c>
      <c r="F82" s="26">
        <v>0.24299999999999999</v>
      </c>
      <c r="G82" s="26">
        <v>0.22500000000000001</v>
      </c>
      <c r="H82" s="26">
        <v>0.20100000000000001</v>
      </c>
      <c r="I82" s="26">
        <v>0.19500000000000001</v>
      </c>
      <c r="J82" s="26">
        <v>0.19500000000000001</v>
      </c>
      <c r="K82" s="26">
        <v>0.186</v>
      </c>
      <c r="L82" s="26">
        <v>0.14499999999999999</v>
      </c>
      <c r="M82" s="26">
        <v>0.13600000000000001</v>
      </c>
      <c r="N82" s="26">
        <v>0.14799999999999999</v>
      </c>
      <c r="O82" s="26">
        <v>0.14099999999999999</v>
      </c>
      <c r="P82" s="26">
        <v>0.13</v>
      </c>
      <c r="Q82" s="26">
        <v>0.129</v>
      </c>
      <c r="R82" s="26">
        <v>0.124</v>
      </c>
      <c r="S82" s="26">
        <v>0.12</v>
      </c>
      <c r="T82" s="26">
        <v>0.113</v>
      </c>
      <c r="U82" s="26">
        <v>0.104</v>
      </c>
      <c r="V82" s="26">
        <v>9.4E-2</v>
      </c>
      <c r="W82" s="26">
        <v>9.1999999999999998E-2</v>
      </c>
      <c r="X82" s="6">
        <v>0.107</v>
      </c>
      <c r="Y82" s="3">
        <v>0.10199999999999999</v>
      </c>
      <c r="Z82" s="3">
        <v>0.10299999999999999</v>
      </c>
    </row>
    <row r="83" spans="1:26" x14ac:dyDescent="0.25">
      <c r="A83" s="4" t="s">
        <v>161</v>
      </c>
      <c r="B83" s="4">
        <v>151</v>
      </c>
      <c r="C83" s="4" t="s">
        <v>162</v>
      </c>
      <c r="D83" s="7">
        <f>_xll.Thomson.Reuters.AFOSpreadsheetFormulas.DSGRID(Sheet1!$C83," ","1998","-0D","Y","Transpose=true;DispSeriesDescription=false;YearlyTSFormat=false;QuarterlyTSFormat=false","")</f>
        <v>0.27800000000000002</v>
      </c>
      <c r="E83" s="25">
        <v>0.27100000000000002</v>
      </c>
      <c r="F83" s="26">
        <v>0.27300000000000002</v>
      </c>
      <c r="G83" s="26">
        <v>0.25900000000000001</v>
      </c>
      <c r="H83" s="26">
        <v>0.191</v>
      </c>
      <c r="I83" s="26">
        <v>0.188</v>
      </c>
      <c r="J83" s="26">
        <v>0.187</v>
      </c>
      <c r="K83" s="26">
        <v>0.18</v>
      </c>
      <c r="L83" s="26">
        <v>0.182</v>
      </c>
      <c r="M83" s="26">
        <v>0.17499999999999999</v>
      </c>
      <c r="N83" s="26">
        <v>0.183</v>
      </c>
      <c r="O83" s="26">
        <v>0.19400000000000001</v>
      </c>
      <c r="P83" s="26">
        <v>0.17599999999999999</v>
      </c>
      <c r="Q83" s="26">
        <v>0.17499999999999999</v>
      </c>
      <c r="R83" s="26">
        <v>0.17899999999999999</v>
      </c>
      <c r="S83" s="26">
        <v>0.184</v>
      </c>
      <c r="T83" s="26">
        <v>0.191</v>
      </c>
      <c r="U83" s="26">
        <v>0.185</v>
      </c>
      <c r="V83" s="26">
        <v>0.20699999999999999</v>
      </c>
      <c r="W83" s="26">
        <v>0.19</v>
      </c>
      <c r="X83" s="6">
        <v>0.15</v>
      </c>
      <c r="Y83" s="3">
        <v>0.151</v>
      </c>
      <c r="Z83" s="3">
        <v>0.155</v>
      </c>
    </row>
    <row r="84" spans="1:26" x14ac:dyDescent="0.25">
      <c r="A84" s="4" t="s">
        <v>163</v>
      </c>
      <c r="B84" s="4">
        <v>152</v>
      </c>
      <c r="C84" s="4" t="s">
        <v>164</v>
      </c>
      <c r="D84" s="7">
        <f>_xll.Thomson.Reuters.AFOSpreadsheetFormulas.DSGRID(Sheet1!$C84," ","1998","-0D","Y","Transpose=true;DispSeriesDescription=false;YearlyTSFormat=false;QuarterlyTSFormat=false","")</f>
        <v>0.317</v>
      </c>
      <c r="E84" s="25">
        <v>0.314</v>
      </c>
      <c r="F84" s="26">
        <v>0.30299999999999999</v>
      </c>
      <c r="G84" s="26">
        <v>0.29399999999999998</v>
      </c>
      <c r="H84" s="26">
        <v>0.26300000000000001</v>
      </c>
      <c r="I84" s="26">
        <v>0.255</v>
      </c>
      <c r="J84" s="26">
        <v>0.23699999999999999</v>
      </c>
      <c r="K84" s="26">
        <v>0.223</v>
      </c>
      <c r="L84" s="26">
        <v>0.19700000000000001</v>
      </c>
      <c r="M84" s="26">
        <v>0.19800000000000001</v>
      </c>
      <c r="N84" s="26">
        <v>0.224</v>
      </c>
      <c r="O84" s="26">
        <v>0.215</v>
      </c>
      <c r="P84" s="26">
        <v>0.23100000000000001</v>
      </c>
      <c r="Q84" s="26">
        <v>0.22</v>
      </c>
      <c r="R84" s="26">
        <v>0.219</v>
      </c>
      <c r="S84" s="26">
        <v>0.21299999999999999</v>
      </c>
      <c r="T84" s="26">
        <v>0.20699999999999999</v>
      </c>
      <c r="U84" s="26">
        <v>0.19600000000000001</v>
      </c>
      <c r="V84" s="26">
        <v>0.17599999999999999</v>
      </c>
      <c r="W84" s="26">
        <v>0.17100000000000001</v>
      </c>
      <c r="X84" s="6">
        <v>0.16500000000000001</v>
      </c>
      <c r="Y84" s="3">
        <v>0.157</v>
      </c>
      <c r="Z84" s="3">
        <v>0.159</v>
      </c>
    </row>
    <row r="85" spans="1:26" x14ac:dyDescent="0.25">
      <c r="A85" s="4" t="s">
        <v>165</v>
      </c>
      <c r="B85" s="4">
        <v>153</v>
      </c>
      <c r="C85" s="4" t="s">
        <v>166</v>
      </c>
      <c r="D85" s="7">
        <f>_xll.Thomson.Reuters.AFOSpreadsheetFormulas.DSGRID(Sheet1!$C85," ","1998","-0D","Y","Transpose=true;DispSeriesDescription=false;YearlyTSFormat=false;QuarterlyTSFormat=false","")</f>
        <v>0.22700000000000001</v>
      </c>
      <c r="E85" s="25">
        <v>0.223</v>
      </c>
      <c r="F85" s="26">
        <v>0.217</v>
      </c>
      <c r="G85" s="26">
        <v>0.20200000000000001</v>
      </c>
      <c r="H85" s="26">
        <v>0.20300000000000001</v>
      </c>
      <c r="I85" s="26">
        <v>0.192</v>
      </c>
      <c r="J85" s="26">
        <v>0.16700000000000001</v>
      </c>
      <c r="K85" s="26">
        <v>0.16800000000000001</v>
      </c>
      <c r="L85" s="26">
        <v>0.17699999999999999</v>
      </c>
      <c r="M85" s="26">
        <v>0.17299999999999999</v>
      </c>
      <c r="N85" s="26">
        <v>0.17499999999999999</v>
      </c>
      <c r="O85" s="26">
        <v>0.16900000000000001</v>
      </c>
      <c r="P85" s="26">
        <v>0.17699999999999999</v>
      </c>
      <c r="Q85" s="26">
        <v>0.17599999999999999</v>
      </c>
      <c r="R85" s="26">
        <v>0.15</v>
      </c>
      <c r="S85" s="26">
        <v>0.151</v>
      </c>
      <c r="T85" s="26">
        <v>0.16</v>
      </c>
      <c r="U85" s="26">
        <v>0.16</v>
      </c>
      <c r="V85" s="26">
        <v>0.14499999999999999</v>
      </c>
      <c r="W85" s="26">
        <v>0.13700000000000001</v>
      </c>
      <c r="X85" s="6">
        <v>0.151</v>
      </c>
      <c r="Y85" s="3">
        <v>0.14399999999999999</v>
      </c>
      <c r="Z85" s="3">
        <v>0.13100000000000001</v>
      </c>
    </row>
    <row r="86" spans="1:26" x14ac:dyDescent="0.25">
      <c r="A86" s="4" t="s">
        <v>167</v>
      </c>
      <c r="B86" s="4">
        <v>155</v>
      </c>
      <c r="C86" s="4" t="s">
        <v>168</v>
      </c>
      <c r="D86" s="7">
        <f>_xll.Thomson.Reuters.AFOSpreadsheetFormulas.DSGRID(Sheet1!$C86," ","1998","-0D","Y","Transpose=true;DispSeriesDescription=false;YearlyTSFormat=false;QuarterlyTSFormat=false","")</f>
        <v>0.29799999999999999</v>
      </c>
      <c r="E86" s="25">
        <v>0.28899999999999998</v>
      </c>
      <c r="F86" s="26">
        <v>0.28399999999999997</v>
      </c>
      <c r="G86" s="26">
        <v>0.26200000000000001</v>
      </c>
      <c r="H86" s="26">
        <v>0.24199999999999999</v>
      </c>
      <c r="I86" s="26">
        <v>0.215</v>
      </c>
      <c r="J86" s="26">
        <v>0.21099999999999999</v>
      </c>
      <c r="K86" s="26">
        <v>0.19600000000000001</v>
      </c>
      <c r="L86" s="26">
        <v>0.19600000000000001</v>
      </c>
      <c r="M86" s="26">
        <v>0.186</v>
      </c>
      <c r="N86" s="26">
        <v>0.19600000000000001</v>
      </c>
      <c r="O86" s="26">
        <v>0.19600000000000001</v>
      </c>
      <c r="P86" s="26">
        <v>0.18</v>
      </c>
      <c r="Q86" s="26">
        <v>0.17499999999999999</v>
      </c>
      <c r="R86" s="26">
        <v>0.17599999999999999</v>
      </c>
      <c r="S86" s="26">
        <v>0.183</v>
      </c>
      <c r="T86" s="26">
        <v>0.188</v>
      </c>
      <c r="U86" s="26">
        <v>0.18099999999999999</v>
      </c>
      <c r="V86" s="26">
        <v>0.16</v>
      </c>
      <c r="W86" s="26">
        <v>0.154</v>
      </c>
      <c r="X86" s="6">
        <v>0.156</v>
      </c>
      <c r="Y86" s="3">
        <v>0.17399999999999999</v>
      </c>
      <c r="Z86" s="3">
        <v>0.14399999999999999</v>
      </c>
    </row>
    <row r="87" spans="1:26" x14ac:dyDescent="0.25">
      <c r="A87" s="4" t="s">
        <v>169</v>
      </c>
      <c r="B87" s="4">
        <v>158</v>
      </c>
      <c r="C87" s="4" t="s">
        <v>170</v>
      </c>
      <c r="D87" s="7">
        <f>_xll.Thomson.Reuters.AFOSpreadsheetFormulas.DSGRID(Sheet1!$C87," ","1998","-0D","Y","Transpose=true;DispSeriesDescription=false;YearlyTSFormat=false;QuarterlyTSFormat=false","")</f>
        <v>0.128</v>
      </c>
      <c r="E87" s="25">
        <v>0.121</v>
      </c>
      <c r="F87" s="26">
        <v>0.114</v>
      </c>
      <c r="G87" s="26">
        <v>0.114</v>
      </c>
      <c r="H87" s="26">
        <v>0.108</v>
      </c>
      <c r="I87" s="26">
        <v>0.106</v>
      </c>
      <c r="J87" s="26">
        <v>0.121</v>
      </c>
      <c r="K87" s="26">
        <v>0.111</v>
      </c>
      <c r="L87" s="26">
        <v>0.11600000000000001</v>
      </c>
      <c r="M87" s="26">
        <v>0.113</v>
      </c>
      <c r="N87" s="26">
        <v>0.122</v>
      </c>
      <c r="O87" s="26">
        <v>0.121</v>
      </c>
      <c r="P87" s="26">
        <v>0.13600000000000001</v>
      </c>
      <c r="Q87" s="26">
        <v>0.13200000000000001</v>
      </c>
      <c r="R87" s="26">
        <v>9.6000000000000002E-2</v>
      </c>
      <c r="S87" s="26">
        <v>9.7000000000000003E-2</v>
      </c>
      <c r="T87" s="26">
        <v>0.114</v>
      </c>
      <c r="U87" s="26">
        <v>0.11799999999999999</v>
      </c>
      <c r="V87" s="26">
        <v>7.1999999999999995E-2</v>
      </c>
      <c r="W87" s="26">
        <v>6.7000000000000004E-2</v>
      </c>
      <c r="X87" s="6">
        <v>7.0999999999999994E-2</v>
      </c>
      <c r="Y87" s="3">
        <v>7.1999999999999995E-2</v>
      </c>
      <c r="Z87" s="3">
        <v>6.7000000000000004E-2</v>
      </c>
    </row>
    <row r="88" spans="1:26" x14ac:dyDescent="0.25">
      <c r="A88" s="4" t="s">
        <v>171</v>
      </c>
      <c r="B88" s="4">
        <v>159</v>
      </c>
      <c r="C88" s="4" t="s">
        <v>172</v>
      </c>
      <c r="D88" s="7">
        <f>_xll.Thomson.Reuters.AFOSpreadsheetFormulas.DSGRID(Sheet1!$C88," ","1998","-0D","Y","Transpose=true;DispSeriesDescription=false;YearlyTSFormat=false;QuarterlyTSFormat=false","")</f>
        <v>0.214</v>
      </c>
      <c r="E88" s="25">
        <v>0.22</v>
      </c>
      <c r="F88" s="26">
        <v>0.20899999999999999</v>
      </c>
      <c r="G88" s="26">
        <v>0.185</v>
      </c>
      <c r="H88" s="26">
        <v>0.214</v>
      </c>
      <c r="I88" s="26">
        <v>0.21099999999999999</v>
      </c>
      <c r="J88" s="26">
        <v>0.155</v>
      </c>
      <c r="K88" s="26">
        <v>0.14499999999999999</v>
      </c>
      <c r="L88" s="26">
        <v>0.13200000000000001</v>
      </c>
      <c r="M88" s="26">
        <v>0.13900000000000001</v>
      </c>
      <c r="N88" s="26">
        <v>0.105</v>
      </c>
      <c r="O88" s="26">
        <v>0.1</v>
      </c>
      <c r="P88" s="26">
        <v>0.13900000000000001</v>
      </c>
      <c r="Q88" s="26">
        <v>0.13</v>
      </c>
      <c r="R88" s="26">
        <v>0.157</v>
      </c>
      <c r="S88" s="26">
        <v>0.158</v>
      </c>
      <c r="T88" s="26">
        <v>0.154</v>
      </c>
      <c r="U88" s="26">
        <v>0.155</v>
      </c>
      <c r="V88" s="26">
        <v>0.14299999999999999</v>
      </c>
      <c r="W88" s="26">
        <v>0.14499999999999999</v>
      </c>
      <c r="X88" s="6">
        <v>0.125</v>
      </c>
      <c r="Y88" s="3">
        <v>0.121</v>
      </c>
      <c r="Z88" s="3">
        <v>0.106</v>
      </c>
    </row>
    <row r="89" spans="1:26" x14ac:dyDescent="0.25">
      <c r="A89" s="4" t="s">
        <v>173</v>
      </c>
      <c r="B89" s="4">
        <v>160</v>
      </c>
      <c r="C89" s="4" t="s">
        <v>174</v>
      </c>
      <c r="D89" s="7">
        <f>_xll.Thomson.Reuters.AFOSpreadsheetFormulas.DSGRID(Sheet1!$C89," ","1998","-0D","Y","Transpose=true;DispSeriesDescription=false;YearlyTSFormat=false;QuarterlyTSFormat=false","")</f>
        <v>0.88600000000000001</v>
      </c>
      <c r="E89" s="25">
        <v>0.85699999999999998</v>
      </c>
      <c r="F89" s="26">
        <v>0.83299999999999996</v>
      </c>
      <c r="G89" s="26">
        <v>0.79300000000000004</v>
      </c>
      <c r="H89" s="26">
        <v>0.76200000000000001</v>
      </c>
      <c r="I89" s="26">
        <v>0.72599999999999998</v>
      </c>
      <c r="J89" s="26">
        <v>0.75700000000000001</v>
      </c>
      <c r="K89" s="26">
        <v>0.73</v>
      </c>
      <c r="L89" s="26">
        <v>0.72499999999999998</v>
      </c>
      <c r="M89" s="26">
        <v>0.72299999999999998</v>
      </c>
      <c r="N89" s="26">
        <v>0.73899999999999999</v>
      </c>
      <c r="O89" s="26">
        <v>0.69899999999999995</v>
      </c>
      <c r="P89" s="26">
        <v>0.66700000000000004</v>
      </c>
      <c r="Q89" s="26">
        <v>0.63300000000000001</v>
      </c>
      <c r="R89" s="26">
        <v>0.57499999999999996</v>
      </c>
      <c r="S89" s="26">
        <v>0.57599999999999996</v>
      </c>
      <c r="T89" s="26">
        <v>0.60399999999999998</v>
      </c>
      <c r="U89" s="26">
        <v>0.55000000000000004</v>
      </c>
      <c r="V89" s="26">
        <v>0.47099999999999997</v>
      </c>
      <c r="W89" s="26">
        <v>0.46100000000000002</v>
      </c>
      <c r="X89" s="6">
        <v>0.53900000000000003</v>
      </c>
      <c r="Y89" s="3">
        <v>0.52400000000000002</v>
      </c>
      <c r="Z89" s="3">
        <v>0.496</v>
      </c>
    </row>
    <row r="90" spans="1:26" x14ac:dyDescent="0.25">
      <c r="A90" s="4" t="s">
        <v>175</v>
      </c>
      <c r="B90" s="4">
        <v>161</v>
      </c>
      <c r="C90" s="4" t="s">
        <v>176</v>
      </c>
      <c r="D90" s="7">
        <f>_xll.Thomson.Reuters.AFOSpreadsheetFormulas.DSGRID(Sheet1!$C90," ","1998","-0D","Y","Transpose=true;DispSeriesDescription=false;YearlyTSFormat=false;QuarterlyTSFormat=false","")</f>
        <v>0.435</v>
      </c>
      <c r="E90" s="25">
        <v>0.43</v>
      </c>
      <c r="F90" s="26">
        <v>0.42</v>
      </c>
      <c r="G90" s="26">
        <v>0.40600000000000003</v>
      </c>
      <c r="H90" s="26">
        <v>0.4</v>
      </c>
      <c r="I90" s="26">
        <v>0.376</v>
      </c>
      <c r="J90" s="26">
        <v>0.35799999999999998</v>
      </c>
      <c r="K90" s="26">
        <v>0.34200000000000003</v>
      </c>
      <c r="L90" s="26">
        <v>0.36399999999999999</v>
      </c>
      <c r="M90" s="26">
        <v>0.35199999999999998</v>
      </c>
      <c r="N90" s="26">
        <v>0.34899999999999998</v>
      </c>
      <c r="O90" s="26">
        <v>0.34799999999999998</v>
      </c>
      <c r="P90" s="26">
        <v>0.36099999999999999</v>
      </c>
      <c r="Q90" s="26">
        <v>0.36199999999999999</v>
      </c>
      <c r="R90" s="26">
        <v>0.40200000000000002</v>
      </c>
      <c r="S90" s="26">
        <v>0.39100000000000001</v>
      </c>
      <c r="T90" s="26">
        <v>0.38200000000000001</v>
      </c>
      <c r="U90" s="26">
        <v>0.378</v>
      </c>
      <c r="V90" s="26">
        <v>0.34599999999999997</v>
      </c>
      <c r="W90" s="26">
        <v>0.34100000000000003</v>
      </c>
      <c r="X90" s="6">
        <v>0.29699999999999999</v>
      </c>
      <c r="Y90" s="3">
        <v>0.28799999999999998</v>
      </c>
      <c r="Z90" s="3">
        <v>0.28199999999999997</v>
      </c>
    </row>
    <row r="91" spans="1:26" x14ac:dyDescent="0.25">
      <c r="A91" s="4" t="s">
        <v>177</v>
      </c>
      <c r="B91" s="4">
        <v>163</v>
      </c>
      <c r="C91" s="4" t="s">
        <v>178</v>
      </c>
      <c r="D91" s="7">
        <f>_xll.Thomson.Reuters.AFOSpreadsheetFormulas.DSGRID(Sheet1!$C91," ","1998","-0D","Y","Transpose=true;DispSeriesDescription=false;YearlyTSFormat=false;QuarterlyTSFormat=false","")</f>
        <v>0.30299999999999999</v>
      </c>
      <c r="E91" s="25">
        <v>0.28799999999999998</v>
      </c>
      <c r="F91" s="26">
        <v>0.28000000000000003</v>
      </c>
      <c r="G91" s="26">
        <v>0.26800000000000002</v>
      </c>
      <c r="H91" s="26">
        <v>0.29199999999999998</v>
      </c>
      <c r="I91" s="26">
        <v>0.28999999999999998</v>
      </c>
      <c r="J91" s="26">
        <v>0.27600000000000002</v>
      </c>
      <c r="K91" s="26">
        <v>0.27400000000000002</v>
      </c>
      <c r="L91" s="26">
        <v>0.247</v>
      </c>
      <c r="M91" s="26">
        <v>0.23699999999999999</v>
      </c>
      <c r="N91" s="26">
        <v>0.27100000000000002</v>
      </c>
      <c r="O91" s="26">
        <v>0.25900000000000001</v>
      </c>
      <c r="P91" s="26">
        <v>0.26200000000000001</v>
      </c>
      <c r="Q91" s="26">
        <v>0.249</v>
      </c>
      <c r="R91" s="26">
        <v>0.26100000000000001</v>
      </c>
      <c r="S91" s="26">
        <v>0.25700000000000001</v>
      </c>
      <c r="T91" s="26">
        <v>0.24</v>
      </c>
      <c r="U91" s="26">
        <v>0.22900000000000001</v>
      </c>
      <c r="V91" s="26">
        <v>0.20799999999999999</v>
      </c>
      <c r="W91" s="26">
        <v>0.20499999999999999</v>
      </c>
      <c r="X91" s="6">
        <v>0.185</v>
      </c>
      <c r="Y91" s="3">
        <v>0.17399999999999999</v>
      </c>
      <c r="Z91" s="3">
        <v>0.19700000000000001</v>
      </c>
    </row>
    <row r="92" spans="1:26" x14ac:dyDescent="0.25">
      <c r="A92" s="4" t="s">
        <v>179</v>
      </c>
      <c r="B92" s="4">
        <v>165</v>
      </c>
      <c r="C92" s="4" t="s">
        <v>180</v>
      </c>
      <c r="D92" s="7">
        <f>_xll.Thomson.Reuters.AFOSpreadsheetFormulas.DSGRID(Sheet1!$C92," ","1998","-0D","Y","Transpose=true;DispSeriesDescription=false;YearlyTSFormat=false;QuarterlyTSFormat=false","")</f>
        <v>0.27900000000000003</v>
      </c>
      <c r="E92" s="25">
        <v>0.27700000000000002</v>
      </c>
      <c r="F92" s="26">
        <v>0.26</v>
      </c>
      <c r="G92" s="26">
        <v>0.253</v>
      </c>
      <c r="H92" s="26">
        <v>0.28999999999999998</v>
      </c>
      <c r="I92" s="26">
        <v>0.28399999999999997</v>
      </c>
      <c r="J92" s="26">
        <v>0.247</v>
      </c>
      <c r="K92" s="26">
        <v>0.23499999999999999</v>
      </c>
      <c r="L92" s="26">
        <v>0.22800000000000001</v>
      </c>
      <c r="M92" s="26">
        <v>0.22800000000000001</v>
      </c>
      <c r="N92" s="26">
        <v>0.216</v>
      </c>
      <c r="O92" s="26">
        <v>0.224</v>
      </c>
      <c r="P92" s="26">
        <v>0.23499999999999999</v>
      </c>
      <c r="Q92" s="26">
        <v>0.22900000000000001</v>
      </c>
      <c r="R92" s="26">
        <v>0.20899999999999999</v>
      </c>
      <c r="S92" s="26">
        <v>0.214</v>
      </c>
      <c r="T92" s="26">
        <v>0.216</v>
      </c>
      <c r="U92" s="26">
        <v>0.218</v>
      </c>
      <c r="V92" s="26">
        <v>0.21299999999999999</v>
      </c>
      <c r="W92" s="26">
        <v>0.21099999999999999</v>
      </c>
      <c r="X92" s="6">
        <v>0.21099999999999999</v>
      </c>
      <c r="Y92" s="3">
        <v>0.216</v>
      </c>
      <c r="Z92" s="3">
        <v>0.23300000000000001</v>
      </c>
    </row>
    <row r="93" spans="1:26" x14ac:dyDescent="0.25">
      <c r="A93" s="4" t="s">
        <v>181</v>
      </c>
      <c r="B93" s="4">
        <v>166</v>
      </c>
      <c r="C93" s="4" t="s">
        <v>182</v>
      </c>
      <c r="D93" s="7">
        <f>_xll.Thomson.Reuters.AFOSpreadsheetFormulas.DSGRID(Sheet1!$C93," ","1998","-0D","Y","Transpose=true;DispSeriesDescription=false;YearlyTSFormat=false;QuarterlyTSFormat=false","")</f>
        <v>0.219</v>
      </c>
      <c r="E93" s="25">
        <v>0.215</v>
      </c>
      <c r="F93" s="26">
        <v>0.19900000000000001</v>
      </c>
      <c r="G93" s="26">
        <v>0.188</v>
      </c>
      <c r="H93" s="26">
        <v>0.17699999999999999</v>
      </c>
      <c r="I93" s="26">
        <v>0.17100000000000001</v>
      </c>
      <c r="J93" s="26">
        <v>0.16700000000000001</v>
      </c>
      <c r="K93" s="26">
        <v>0.16800000000000001</v>
      </c>
      <c r="L93" s="26">
        <v>0.16800000000000001</v>
      </c>
      <c r="M93" s="26">
        <v>0.16200000000000001</v>
      </c>
      <c r="N93" s="26">
        <v>0.14399999999999999</v>
      </c>
      <c r="O93" s="26">
        <v>0.15</v>
      </c>
      <c r="P93" s="26">
        <v>0.153</v>
      </c>
      <c r="Q93" s="26">
        <v>0.152</v>
      </c>
      <c r="R93" s="26">
        <v>0.152</v>
      </c>
      <c r="S93" s="26">
        <v>0.154</v>
      </c>
      <c r="T93" s="26">
        <v>0.16900000000000001</v>
      </c>
      <c r="U93" s="26">
        <v>0.17799999999999999</v>
      </c>
      <c r="V93" s="26">
        <v>0.17</v>
      </c>
      <c r="W93" s="26">
        <v>0.17100000000000001</v>
      </c>
      <c r="X93" s="6">
        <v>0.16200000000000001</v>
      </c>
      <c r="Y93" s="3">
        <v>0.156</v>
      </c>
      <c r="Z93" s="3">
        <v>0.14000000000000001</v>
      </c>
    </row>
    <row r="94" spans="1:26" x14ac:dyDescent="0.25">
      <c r="A94" s="4" t="s">
        <v>183</v>
      </c>
      <c r="B94" s="4">
        <v>167</v>
      </c>
      <c r="C94" s="4" t="s">
        <v>184</v>
      </c>
      <c r="D94" s="7">
        <f>_xll.Thomson.Reuters.AFOSpreadsheetFormulas.DSGRID(Sheet1!$C94," ","1998","-0D","Y","Transpose=true;DispSeriesDescription=false;YearlyTSFormat=false;QuarterlyTSFormat=false","")</f>
        <v>0.39700000000000002</v>
      </c>
      <c r="E94" s="25">
        <v>0.38400000000000001</v>
      </c>
      <c r="F94" s="26">
        <v>0.36799999999999999</v>
      </c>
      <c r="G94" s="26">
        <v>0.36</v>
      </c>
      <c r="H94" s="26">
        <v>0.40699999999999997</v>
      </c>
      <c r="I94" s="26">
        <v>0.39900000000000002</v>
      </c>
      <c r="J94" s="26">
        <v>0.36399999999999999</v>
      </c>
      <c r="K94" s="26">
        <v>0.36199999999999999</v>
      </c>
      <c r="L94" s="26">
        <v>0.36199999999999999</v>
      </c>
      <c r="M94" s="26">
        <v>0.35899999999999999</v>
      </c>
      <c r="N94" s="26">
        <v>0.31900000000000001</v>
      </c>
      <c r="O94" s="26">
        <v>0.314</v>
      </c>
      <c r="P94" s="26">
        <v>0.33300000000000002</v>
      </c>
      <c r="Q94" s="26">
        <v>0.31900000000000001</v>
      </c>
      <c r="R94" s="26">
        <v>0.316</v>
      </c>
      <c r="S94" s="26">
        <v>0.32700000000000001</v>
      </c>
      <c r="T94" s="26">
        <v>0.32600000000000001</v>
      </c>
      <c r="U94" s="26">
        <v>0.32900000000000001</v>
      </c>
      <c r="V94" s="26">
        <v>0.313</v>
      </c>
      <c r="W94" s="26">
        <v>0.309</v>
      </c>
      <c r="X94" s="6">
        <v>0.29799999999999999</v>
      </c>
      <c r="Y94" s="3">
        <v>0.28599999999999998</v>
      </c>
      <c r="Z94" s="3">
        <v>0.29499999999999998</v>
      </c>
    </row>
    <row r="95" spans="1:26" x14ac:dyDescent="0.25">
      <c r="A95" s="4" t="s">
        <v>185</v>
      </c>
      <c r="B95" s="4">
        <v>168</v>
      </c>
      <c r="C95" s="4" t="s">
        <v>186</v>
      </c>
      <c r="D95" s="7">
        <f>_xll.Thomson.Reuters.AFOSpreadsheetFormulas.DSGRID(Sheet1!$C95," ","1998","-0D","Y","Transpose=true;DispSeriesDescription=false;YearlyTSFormat=false;QuarterlyTSFormat=false","")</f>
        <v>0.26800000000000002</v>
      </c>
      <c r="E95" s="25">
        <v>0.27200000000000002</v>
      </c>
      <c r="F95" s="26">
        <v>0.27200000000000002</v>
      </c>
      <c r="G95" s="26">
        <v>0.254</v>
      </c>
      <c r="H95" s="26">
        <v>0.20300000000000001</v>
      </c>
      <c r="I95" s="26">
        <v>0.193</v>
      </c>
      <c r="J95" s="26">
        <v>0.19500000000000001</v>
      </c>
      <c r="K95" s="26">
        <v>0.188</v>
      </c>
      <c r="L95" s="26">
        <v>0.183</v>
      </c>
      <c r="M95" s="26">
        <v>0.17699999999999999</v>
      </c>
      <c r="N95" s="26">
        <v>0.185</v>
      </c>
      <c r="O95" s="26">
        <v>0.183</v>
      </c>
      <c r="P95" s="26">
        <v>0.19600000000000001</v>
      </c>
      <c r="Q95" s="26">
        <v>0.192</v>
      </c>
      <c r="R95" s="26">
        <v>0.20100000000000001</v>
      </c>
      <c r="S95" s="26">
        <v>0.2</v>
      </c>
      <c r="T95" s="26">
        <v>0.13600000000000001</v>
      </c>
      <c r="U95" s="26">
        <v>0.13500000000000001</v>
      </c>
      <c r="V95" s="26">
        <v>0.157</v>
      </c>
      <c r="W95" s="26">
        <v>0.15</v>
      </c>
      <c r="X95" s="6">
        <v>0.13400000000000001</v>
      </c>
      <c r="Y95" s="3">
        <v>0.13800000000000001</v>
      </c>
      <c r="Z95" s="3">
        <v>0.13300000000000001</v>
      </c>
    </row>
    <row r="96" spans="1:26" x14ac:dyDescent="0.25">
      <c r="A96" s="4" t="s">
        <v>187</v>
      </c>
      <c r="B96" s="4">
        <v>170</v>
      </c>
      <c r="C96" s="4" t="s">
        <v>188</v>
      </c>
      <c r="D96" s="7">
        <f>_xll.Thomson.Reuters.AFOSpreadsheetFormulas.DSGRID(Sheet1!$C96," ","1998","-0D","Y","Transpose=true;DispSeriesDescription=false;YearlyTSFormat=false;QuarterlyTSFormat=false","")</f>
        <v>7.1999999999999995E-2</v>
      </c>
      <c r="E96" s="25">
        <v>6.9000000000000006E-2</v>
      </c>
      <c r="F96" s="26">
        <v>6.6000000000000003E-2</v>
      </c>
      <c r="G96" s="26">
        <v>6.5000000000000002E-2</v>
      </c>
      <c r="H96" s="26">
        <v>5.8000000000000003E-2</v>
      </c>
      <c r="I96" s="26">
        <v>5.2999999999999999E-2</v>
      </c>
      <c r="J96" s="26">
        <v>3.6999999999999998E-2</v>
      </c>
      <c r="K96" s="26">
        <v>3.6999999999999998E-2</v>
      </c>
      <c r="L96" s="26">
        <v>4.5999999999999999E-2</v>
      </c>
      <c r="M96" s="26">
        <v>4.5999999999999999E-2</v>
      </c>
      <c r="N96" s="26">
        <v>4.4999999999999998E-2</v>
      </c>
      <c r="O96" s="26">
        <v>4.5999999999999999E-2</v>
      </c>
      <c r="P96" s="26">
        <v>4.2000000000000003E-2</v>
      </c>
      <c r="Q96" s="26">
        <v>4.1000000000000002E-2</v>
      </c>
      <c r="R96" s="26">
        <v>8.7999999999999995E-2</v>
      </c>
      <c r="S96" s="26">
        <v>9.0999999999999998E-2</v>
      </c>
      <c r="T96" s="26">
        <v>4.7E-2</v>
      </c>
      <c r="U96" s="26">
        <v>4.5999999999999999E-2</v>
      </c>
      <c r="V96" s="26">
        <v>7.6999999999999999E-2</v>
      </c>
      <c r="W96" s="26">
        <v>7.6999999999999999E-2</v>
      </c>
      <c r="X96" s="6">
        <v>9.6000000000000002E-2</v>
      </c>
      <c r="Y96" s="3">
        <v>9.5000000000000001E-2</v>
      </c>
      <c r="Z96" s="3">
        <v>3.7999999999999999E-2</v>
      </c>
    </row>
    <row r="97" spans="1:26" x14ac:dyDescent="0.25">
      <c r="A97" s="4" t="s">
        <v>189</v>
      </c>
      <c r="B97" s="4">
        <v>171</v>
      </c>
      <c r="C97" s="4" t="s">
        <v>190</v>
      </c>
      <c r="D97" s="7">
        <f>_xll.Thomson.Reuters.AFOSpreadsheetFormulas.DSGRID(Sheet1!$C97," ","1998","-0D","Y","Transpose=true;DispSeriesDescription=false;YearlyTSFormat=false;QuarterlyTSFormat=false","")</f>
        <v>0.33</v>
      </c>
      <c r="E97" s="25">
        <v>0.317</v>
      </c>
      <c r="F97" s="26">
        <v>0.30299999999999999</v>
      </c>
      <c r="G97" s="26">
        <v>0.28999999999999998</v>
      </c>
      <c r="H97" s="26">
        <v>0.33600000000000002</v>
      </c>
      <c r="I97" s="26">
        <v>0.316</v>
      </c>
      <c r="J97" s="26">
        <v>0.23699999999999999</v>
      </c>
      <c r="K97" s="26">
        <v>0.23699999999999999</v>
      </c>
      <c r="L97" s="26">
        <v>0.27200000000000002</v>
      </c>
      <c r="M97" s="26">
        <v>0.27900000000000003</v>
      </c>
      <c r="N97" s="26">
        <v>0.28799999999999998</v>
      </c>
      <c r="O97" s="26">
        <v>0.31</v>
      </c>
      <c r="P97" s="26">
        <v>0.254</v>
      </c>
      <c r="Q97" s="26">
        <v>0.26600000000000001</v>
      </c>
      <c r="R97" s="26">
        <v>0.23499999999999999</v>
      </c>
      <c r="S97" s="26">
        <v>0.224</v>
      </c>
      <c r="T97" s="26">
        <v>0.17499999999999999</v>
      </c>
      <c r="U97" s="26">
        <v>0.16400000000000001</v>
      </c>
      <c r="V97" s="26">
        <v>0.13300000000000001</v>
      </c>
      <c r="W97" s="26">
        <v>0.13700000000000001</v>
      </c>
      <c r="X97" s="6">
        <v>0.151</v>
      </c>
      <c r="Y97" s="3">
        <v>0.14199999999999999</v>
      </c>
      <c r="Z97" s="3">
        <v>0.11600000000000001</v>
      </c>
    </row>
    <row r="98" spans="1:26" x14ac:dyDescent="0.25">
      <c r="A98" s="4" t="s">
        <v>191</v>
      </c>
      <c r="B98" s="4">
        <v>175</v>
      </c>
      <c r="C98" s="4" t="s">
        <v>192</v>
      </c>
      <c r="D98" s="7">
        <f>_xll.Thomson.Reuters.AFOSpreadsheetFormulas.DSGRID(Sheet1!$C98," ","1998","-0D","Y","Transpose=true;DispSeriesDescription=false;YearlyTSFormat=false;QuarterlyTSFormat=false","")</f>
        <v>5.0629999999999997</v>
      </c>
      <c r="E98" s="25">
        <v>4.9829999999999997</v>
      </c>
      <c r="F98" s="26">
        <v>4.835</v>
      </c>
      <c r="G98" s="26">
        <v>4.6769999999999996</v>
      </c>
      <c r="H98" s="26">
        <v>5.0830000000000002</v>
      </c>
      <c r="I98" s="26">
        <v>4.8639999999999999</v>
      </c>
      <c r="J98" s="26">
        <v>4.8170000000000002</v>
      </c>
      <c r="K98" s="26">
        <v>4.6920000000000002</v>
      </c>
      <c r="L98" s="26">
        <v>5.1550000000000002</v>
      </c>
      <c r="M98" s="26">
        <v>4.9820000000000002</v>
      </c>
      <c r="N98" s="26">
        <v>4.6319999999999997</v>
      </c>
      <c r="O98" s="26">
        <v>4.4800000000000004</v>
      </c>
      <c r="P98" s="26">
        <v>3.573</v>
      </c>
      <c r="Q98" s="26">
        <v>3.5129999999999999</v>
      </c>
      <c r="R98" s="26">
        <v>3.1949999999999998</v>
      </c>
      <c r="S98" s="26">
        <v>3.1890000000000001</v>
      </c>
      <c r="T98" s="26">
        <v>3.5590000000000002</v>
      </c>
      <c r="U98" s="26">
        <v>3.5510000000000002</v>
      </c>
      <c r="V98" s="26">
        <v>3.742</v>
      </c>
      <c r="W98" s="26">
        <v>3.6779999999999999</v>
      </c>
      <c r="X98" s="6">
        <v>3.8050000000000002</v>
      </c>
      <c r="Y98" s="3">
        <v>3.7240000000000002</v>
      </c>
      <c r="Z98" s="3">
        <v>3.734</v>
      </c>
    </row>
    <row r="99" spans="1:26" x14ac:dyDescent="0.25">
      <c r="A99" s="4" t="s">
        <v>193</v>
      </c>
      <c r="B99" s="4">
        <v>176</v>
      </c>
      <c r="C99" s="4" t="s">
        <v>194</v>
      </c>
      <c r="D99" s="7">
        <f>_xll.Thomson.Reuters.AFOSpreadsheetFormulas.DSGRID(Sheet1!$C99," ","1998","-0D","Y","Transpose=true;DispSeriesDescription=false;YearlyTSFormat=false;QuarterlyTSFormat=false","")</f>
        <v>1.88</v>
      </c>
      <c r="E99" s="25">
        <v>1.9139999999999999</v>
      </c>
      <c r="F99" s="26">
        <v>1.8879999999999999</v>
      </c>
      <c r="G99" s="26">
        <v>1.887</v>
      </c>
      <c r="H99" s="26">
        <v>2.1949999999999998</v>
      </c>
      <c r="I99" s="26">
        <v>2.0249999999999999</v>
      </c>
      <c r="J99" s="26">
        <v>2.0070000000000001</v>
      </c>
      <c r="K99" s="26">
        <v>2.0369999999999999</v>
      </c>
      <c r="L99" s="26">
        <v>1.7989999999999999</v>
      </c>
      <c r="M99" s="26">
        <v>1.716</v>
      </c>
      <c r="N99" s="26">
        <v>1.7729999999999999</v>
      </c>
      <c r="O99" s="26">
        <v>1.6279999999999999</v>
      </c>
      <c r="P99" s="26">
        <v>2.012</v>
      </c>
      <c r="Q99" s="26">
        <v>2.0550000000000002</v>
      </c>
      <c r="R99" s="26">
        <v>1.913</v>
      </c>
      <c r="S99" s="26">
        <v>1.8440000000000001</v>
      </c>
      <c r="T99" s="26">
        <v>1.673</v>
      </c>
      <c r="U99" s="26">
        <v>1.591</v>
      </c>
      <c r="V99" s="26">
        <v>2.101</v>
      </c>
      <c r="W99" s="26">
        <v>1.986</v>
      </c>
      <c r="X99" s="6">
        <v>2.4020000000000001</v>
      </c>
      <c r="Y99" s="3">
        <v>2.391</v>
      </c>
      <c r="Z99" s="3">
        <v>2.5329999999999999</v>
      </c>
    </row>
    <row r="100" spans="1:26" x14ac:dyDescent="0.25">
      <c r="A100" s="4" t="s">
        <v>195</v>
      </c>
      <c r="B100" s="4">
        <v>184</v>
      </c>
      <c r="C100" s="4" t="s">
        <v>196</v>
      </c>
      <c r="D100" s="7">
        <f>_xll.Thomson.Reuters.AFOSpreadsheetFormulas.DSGRID(Sheet1!$C100," ","1998","-0D","Y","Transpose=true;DispSeriesDescription=false;YearlyTSFormat=false;QuarterlyTSFormat=false","")</f>
        <v>0.27200000000000002</v>
      </c>
      <c r="E100" s="25">
        <v>0.26700000000000002</v>
      </c>
      <c r="F100" s="26">
        <v>0.25700000000000001</v>
      </c>
      <c r="G100" s="26">
        <v>0.251</v>
      </c>
      <c r="H100" s="26">
        <v>0.23400000000000001</v>
      </c>
      <c r="I100" s="26">
        <v>0.22900000000000001</v>
      </c>
      <c r="J100" s="26">
        <v>0.214</v>
      </c>
      <c r="K100" s="26">
        <v>0.21199999999999999</v>
      </c>
      <c r="L100" s="26">
        <v>0.217</v>
      </c>
      <c r="M100" s="26">
        <v>0.219</v>
      </c>
      <c r="N100" s="26">
        <v>0.217</v>
      </c>
      <c r="O100" s="26">
        <v>0.23</v>
      </c>
      <c r="P100" s="26">
        <v>0.26200000000000001</v>
      </c>
      <c r="Q100" s="26">
        <v>0.26800000000000002</v>
      </c>
      <c r="R100" s="26">
        <v>0.29799999999999999</v>
      </c>
      <c r="S100" s="26">
        <v>0.29299999999999998</v>
      </c>
      <c r="T100" s="26">
        <v>0.29199999999999998</v>
      </c>
      <c r="U100" s="26">
        <v>0.28499999999999998</v>
      </c>
      <c r="V100" s="26">
        <v>0.23799999999999999</v>
      </c>
      <c r="W100" s="26">
        <v>0.22900000000000001</v>
      </c>
      <c r="X100" s="6">
        <v>0.22800000000000001</v>
      </c>
      <c r="Y100" s="3">
        <v>0.22700000000000001</v>
      </c>
      <c r="Z100" s="3">
        <v>0.252</v>
      </c>
    </row>
    <row r="101" spans="1:26" x14ac:dyDescent="0.25">
      <c r="A101" s="4" t="s">
        <v>197</v>
      </c>
      <c r="B101" s="4">
        <v>185</v>
      </c>
      <c r="C101" s="4" t="s">
        <v>198</v>
      </c>
      <c r="D101" s="7">
        <f>_xll.Thomson.Reuters.AFOSpreadsheetFormulas.DSGRID(Sheet1!$C101," ","1998","-0D","Y","Transpose=true;DispSeriesDescription=false;YearlyTSFormat=false;QuarterlyTSFormat=false","")</f>
        <v>0.28699999999999998</v>
      </c>
      <c r="E101" s="25">
        <v>0.28199999999999997</v>
      </c>
      <c r="F101" s="26">
        <v>0.27600000000000002</v>
      </c>
      <c r="G101" s="26">
        <v>0.27600000000000002</v>
      </c>
      <c r="H101" s="26">
        <v>0.187</v>
      </c>
      <c r="I101" s="26">
        <v>0.187</v>
      </c>
      <c r="J101" s="26">
        <v>0.155</v>
      </c>
      <c r="K101" s="26">
        <v>0.153</v>
      </c>
      <c r="L101" s="26">
        <v>0.14599999999999999</v>
      </c>
      <c r="M101" s="26">
        <v>0.151</v>
      </c>
      <c r="N101" s="26">
        <v>0.13900000000000001</v>
      </c>
      <c r="O101" s="26">
        <v>0.152</v>
      </c>
      <c r="P101" s="26">
        <v>0.13900000000000001</v>
      </c>
      <c r="Q101" s="26">
        <v>0.14000000000000001</v>
      </c>
      <c r="R101" s="26">
        <v>0.14000000000000001</v>
      </c>
      <c r="S101" s="26">
        <v>0.14099999999999999</v>
      </c>
      <c r="T101" s="26">
        <v>0.14799999999999999</v>
      </c>
      <c r="U101" s="26">
        <v>0.15</v>
      </c>
      <c r="V101" s="26">
        <v>0.158</v>
      </c>
      <c r="W101" s="26">
        <v>0.155</v>
      </c>
      <c r="X101" s="6">
        <v>0.154</v>
      </c>
      <c r="Y101" s="3">
        <v>0.156</v>
      </c>
      <c r="Z101" s="3">
        <v>0.14499999999999999</v>
      </c>
    </row>
    <row r="102" spans="1:26" x14ac:dyDescent="0.25">
      <c r="A102" s="4" t="s">
        <v>199</v>
      </c>
      <c r="B102" s="4">
        <v>204</v>
      </c>
      <c r="C102" s="4" t="s">
        <v>200</v>
      </c>
      <c r="D102" s="7" t="str">
        <f>_xll.Thomson.Reuters.AFOSpreadsheetFormulas.DSGRID(Sheet1!$C102," ","1998","-0D","Y","Transpose=true;DispSeriesDescription=false;YearlyTSFormat=false;QuarterlyTSFormat=false","")</f>
        <v>NA</v>
      </c>
      <c r="E102" s="25" t="s">
        <v>337</v>
      </c>
      <c r="F102" s="26" t="s">
        <v>337</v>
      </c>
      <c r="G102" s="26" t="s">
        <v>337</v>
      </c>
      <c r="H102" s="26" t="s">
        <v>337</v>
      </c>
      <c r="I102" s="26" t="s">
        <v>337</v>
      </c>
      <c r="J102" s="26" t="s">
        <v>337</v>
      </c>
      <c r="K102" s="26" t="s">
        <v>337</v>
      </c>
      <c r="L102" s="26" t="s">
        <v>337</v>
      </c>
      <c r="M102" s="26" t="s">
        <v>337</v>
      </c>
      <c r="N102" s="26" t="s">
        <v>337</v>
      </c>
      <c r="O102" s="26" t="s">
        <v>337</v>
      </c>
      <c r="P102" s="26">
        <v>1.222</v>
      </c>
      <c r="Q102" s="26">
        <v>1.2529999999999999</v>
      </c>
      <c r="R102" s="26">
        <v>1.32</v>
      </c>
      <c r="S102" s="26">
        <v>1.3220000000000001</v>
      </c>
      <c r="T102" s="26">
        <v>1.274</v>
      </c>
      <c r="U102" s="26">
        <v>1.345</v>
      </c>
      <c r="V102" s="26">
        <v>1.377</v>
      </c>
      <c r="W102" s="26">
        <v>1.4339999999999999</v>
      </c>
      <c r="X102" s="6">
        <v>1.341</v>
      </c>
      <c r="Y102" s="3">
        <v>1.3080000000000001</v>
      </c>
      <c r="Z102" s="3">
        <v>1.1839999999999999</v>
      </c>
    </row>
    <row r="103" spans="1:26" x14ac:dyDescent="0.25">
      <c r="A103" s="4" t="s">
        <v>201</v>
      </c>
      <c r="B103" s="4">
        <v>205</v>
      </c>
      <c r="C103" s="4" t="s">
        <v>202</v>
      </c>
      <c r="D103" s="7" t="str">
        <f>_xll.Thomson.Reuters.AFOSpreadsheetFormulas.DSGRID(Sheet1!$C103," ","1998","-0D","Y","Transpose=true;DispSeriesDescription=false;YearlyTSFormat=false;QuarterlyTSFormat=false","")</f>
        <v>NA</v>
      </c>
      <c r="E103" s="25" t="s">
        <v>337</v>
      </c>
      <c r="F103" s="26" t="s">
        <v>337</v>
      </c>
      <c r="G103" s="26" t="s">
        <v>337</v>
      </c>
      <c r="H103" s="26" t="s">
        <v>337</v>
      </c>
      <c r="I103" s="26" t="s">
        <v>337</v>
      </c>
      <c r="J103" s="26" t="s">
        <v>337</v>
      </c>
      <c r="K103" s="26" t="s">
        <v>337</v>
      </c>
      <c r="L103" s="26" t="s">
        <v>337</v>
      </c>
      <c r="M103" s="26" t="s">
        <v>337</v>
      </c>
      <c r="N103" s="26" t="s">
        <v>337</v>
      </c>
      <c r="O103" s="26" t="s">
        <v>337</v>
      </c>
      <c r="P103" s="26">
        <v>0.308</v>
      </c>
      <c r="Q103" s="26">
        <v>0.3</v>
      </c>
      <c r="R103" s="26">
        <v>0.317</v>
      </c>
      <c r="S103" s="26">
        <v>0.313</v>
      </c>
      <c r="T103" s="26">
        <v>0.35399999999999998</v>
      </c>
      <c r="U103" s="26">
        <v>0.35099999999999998</v>
      </c>
      <c r="V103" s="26">
        <v>0.36799999999999999</v>
      </c>
      <c r="W103" s="26">
        <v>0.35899999999999999</v>
      </c>
      <c r="X103" s="6">
        <v>0.35</v>
      </c>
      <c r="Y103" s="3">
        <v>0.34200000000000003</v>
      </c>
      <c r="Z103" s="3">
        <v>0.38500000000000001</v>
      </c>
    </row>
    <row r="104" spans="1:26" x14ac:dyDescent="0.25">
      <c r="A104" s="4" t="s">
        <v>203</v>
      </c>
      <c r="B104" s="4">
        <v>206</v>
      </c>
      <c r="C104" s="4" t="s">
        <v>204</v>
      </c>
      <c r="D104" s="7" t="str">
        <f>_xll.Thomson.Reuters.AFOSpreadsheetFormulas.DSGRID(Sheet1!$C104," ","1998","-0D","Y","Transpose=true;DispSeriesDescription=false;YearlyTSFormat=false;QuarterlyTSFormat=false","")</f>
        <v>NA</v>
      </c>
      <c r="E104" s="25" t="s">
        <v>337</v>
      </c>
      <c r="F104" s="26" t="s">
        <v>337</v>
      </c>
      <c r="G104" s="26" t="s">
        <v>337</v>
      </c>
      <c r="H104" s="26" t="s">
        <v>337</v>
      </c>
      <c r="I104" s="26" t="s">
        <v>337</v>
      </c>
      <c r="J104" s="26" t="s">
        <v>337</v>
      </c>
      <c r="K104" s="26" t="s">
        <v>337</v>
      </c>
      <c r="L104" s="26" t="s">
        <v>337</v>
      </c>
      <c r="M104" s="26" t="s">
        <v>337</v>
      </c>
      <c r="N104" s="26" t="s">
        <v>337</v>
      </c>
      <c r="O104" s="26" t="s">
        <v>337</v>
      </c>
      <c r="P104" s="26">
        <v>8.1000000000000003E-2</v>
      </c>
      <c r="Q104" s="26">
        <v>0.08</v>
      </c>
      <c r="R104" s="26">
        <v>7.9000000000000001E-2</v>
      </c>
      <c r="S104" s="26">
        <v>7.9000000000000001E-2</v>
      </c>
      <c r="T104" s="26">
        <v>7.5999999999999998E-2</v>
      </c>
      <c r="U104" s="26">
        <v>7.5999999999999998E-2</v>
      </c>
      <c r="V104" s="26">
        <v>6.0999999999999999E-2</v>
      </c>
      <c r="W104" s="26">
        <v>0.06</v>
      </c>
      <c r="X104" s="6">
        <v>5.8000000000000003E-2</v>
      </c>
      <c r="Y104" s="3">
        <v>5.7000000000000002E-2</v>
      </c>
      <c r="Z104" s="3">
        <v>7.3999999999999996E-2</v>
      </c>
    </row>
    <row r="105" spans="1:26" x14ac:dyDescent="0.25">
      <c r="A105" s="4" t="s">
        <v>205</v>
      </c>
      <c r="B105" s="4">
        <v>220</v>
      </c>
      <c r="C105" s="4" t="s">
        <v>206</v>
      </c>
      <c r="D105" s="7">
        <f>_xll.Thomson.Reuters.AFOSpreadsheetFormulas.DSGRID(Sheet1!$C105," ","1998","-0D","Y","Transpose=true;DispSeriesDescription=false;YearlyTSFormat=false;QuarterlyTSFormat=false","")</f>
        <v>0.215</v>
      </c>
      <c r="E105" s="25">
        <v>0.20100000000000001</v>
      </c>
      <c r="F105" s="26">
        <v>0.182</v>
      </c>
      <c r="G105" s="26">
        <v>0.157</v>
      </c>
      <c r="H105" s="26">
        <v>0.15</v>
      </c>
      <c r="I105" s="26">
        <v>0.13100000000000001</v>
      </c>
      <c r="J105" s="26">
        <v>0.156</v>
      </c>
      <c r="K105" s="26">
        <v>0.13200000000000001</v>
      </c>
      <c r="L105" s="26">
        <v>0.16400000000000001</v>
      </c>
      <c r="M105" s="26">
        <v>0.124</v>
      </c>
      <c r="N105" s="26">
        <v>0.16700000000000001</v>
      </c>
      <c r="O105" s="26">
        <v>0.13500000000000001</v>
      </c>
      <c r="P105" s="26">
        <v>0.20100000000000001</v>
      </c>
      <c r="Q105" s="26">
        <v>0.16</v>
      </c>
      <c r="R105" s="26">
        <v>0.17799999999999999</v>
      </c>
      <c r="S105" s="26">
        <v>0.14399999999999999</v>
      </c>
      <c r="T105" s="26">
        <v>0.161</v>
      </c>
      <c r="U105" s="26">
        <v>0.13300000000000001</v>
      </c>
      <c r="V105" s="26">
        <v>0.13200000000000001</v>
      </c>
      <c r="W105" s="26">
        <v>9.7000000000000003E-2</v>
      </c>
      <c r="X105" s="6">
        <v>0.122</v>
      </c>
      <c r="Y105" s="3">
        <v>9.8000000000000004E-2</v>
      </c>
      <c r="Z105" s="3">
        <v>9.7000000000000003E-2</v>
      </c>
    </row>
    <row r="106" spans="1:26" x14ac:dyDescent="0.25">
      <c r="A106" s="4" t="s">
        <v>207</v>
      </c>
      <c r="B106" s="4">
        <v>222</v>
      </c>
      <c r="C106" s="4" t="s">
        <v>208</v>
      </c>
      <c r="D106" s="7">
        <f>_xll.Thomson.Reuters.AFOSpreadsheetFormulas.DSGRID(Sheet1!$C106," ","1998","-0D","Y","Transpose=true;DispSeriesDescription=false;YearlyTSFormat=false;QuarterlyTSFormat=false","")</f>
        <v>8.6999999999999994E-2</v>
      </c>
      <c r="E106" s="25">
        <v>7.4999999999999997E-2</v>
      </c>
      <c r="F106" s="26">
        <v>6.2E-2</v>
      </c>
      <c r="G106" s="26">
        <v>4.9000000000000002E-2</v>
      </c>
      <c r="H106" s="26">
        <v>5.5E-2</v>
      </c>
      <c r="I106" s="26">
        <v>4.5999999999999999E-2</v>
      </c>
      <c r="J106" s="26">
        <v>5.0999999999999997E-2</v>
      </c>
      <c r="K106" s="26">
        <v>4.2999999999999997E-2</v>
      </c>
      <c r="L106" s="26">
        <v>4.7E-2</v>
      </c>
      <c r="M106" s="26">
        <v>0.04</v>
      </c>
      <c r="N106" s="26">
        <v>3.5000000000000003E-2</v>
      </c>
      <c r="O106" s="26">
        <v>0.03</v>
      </c>
      <c r="P106" s="26">
        <v>3.2000000000000001E-2</v>
      </c>
      <c r="Q106" s="26">
        <v>2.8000000000000001E-2</v>
      </c>
      <c r="R106" s="26">
        <v>2.8000000000000001E-2</v>
      </c>
      <c r="S106" s="26">
        <v>2.5000000000000001E-2</v>
      </c>
      <c r="T106" s="26">
        <v>0.03</v>
      </c>
      <c r="U106" s="26">
        <v>2.9000000000000001E-2</v>
      </c>
      <c r="V106" s="26">
        <v>2.5999999999999999E-2</v>
      </c>
      <c r="W106" s="26">
        <v>2.4E-2</v>
      </c>
      <c r="X106" s="6">
        <v>2.7E-2</v>
      </c>
      <c r="Y106" s="3">
        <v>2.5999999999999999E-2</v>
      </c>
      <c r="Z106" s="3">
        <v>4.2000000000000003E-2</v>
      </c>
    </row>
    <row r="107" spans="1:26" x14ac:dyDescent="0.25">
      <c r="A107" s="4" t="s">
        <v>209</v>
      </c>
      <c r="B107" s="4">
        <v>224</v>
      </c>
      <c r="C107" s="4" t="s">
        <v>210</v>
      </c>
      <c r="D107" s="7">
        <f>_xll.Thomson.Reuters.AFOSpreadsheetFormulas.DSGRID(Sheet1!$C107," ","1998","-0D","Y","Transpose=true;DispSeriesDescription=false;YearlyTSFormat=false;QuarterlyTSFormat=false","")</f>
        <v>0.16700000000000001</v>
      </c>
      <c r="E107" s="25">
        <v>0.152</v>
      </c>
      <c r="F107" s="26">
        <v>0.14199999999999999</v>
      </c>
      <c r="G107" s="26">
        <v>0.13900000000000001</v>
      </c>
      <c r="H107" s="26">
        <v>0.11700000000000001</v>
      </c>
      <c r="I107" s="26">
        <v>0.109</v>
      </c>
      <c r="J107" s="26">
        <v>0.115</v>
      </c>
      <c r="K107" s="26">
        <v>0.104</v>
      </c>
      <c r="L107" s="26">
        <v>7.9000000000000001E-2</v>
      </c>
      <c r="M107" s="26">
        <v>7.3999999999999996E-2</v>
      </c>
      <c r="N107" s="26">
        <v>0.109</v>
      </c>
      <c r="O107" s="26">
        <v>0.104</v>
      </c>
      <c r="P107" s="26">
        <v>9.4E-2</v>
      </c>
      <c r="Q107" s="26">
        <v>8.8999999999999996E-2</v>
      </c>
      <c r="R107" s="26">
        <v>7.4999999999999997E-2</v>
      </c>
      <c r="S107" s="26">
        <v>6.9000000000000006E-2</v>
      </c>
      <c r="T107" s="26">
        <v>7.1999999999999995E-2</v>
      </c>
      <c r="U107" s="26">
        <v>6.6000000000000003E-2</v>
      </c>
      <c r="V107" s="26">
        <v>6.4000000000000001E-2</v>
      </c>
      <c r="W107" s="26">
        <v>5.8000000000000003E-2</v>
      </c>
      <c r="X107" s="6">
        <v>4.5999999999999999E-2</v>
      </c>
      <c r="Y107" s="3">
        <v>4.2999999999999997E-2</v>
      </c>
      <c r="Z107" s="3">
        <v>7.8E-2</v>
      </c>
    </row>
    <row r="108" spans="1:26" x14ac:dyDescent="0.25">
      <c r="A108" s="1" t="s">
        <v>211</v>
      </c>
      <c r="B108" s="4"/>
      <c r="C108" s="5"/>
      <c r="D108" s="7"/>
      <c r="E108" s="8"/>
      <c r="F108" s="9"/>
      <c r="G108" s="10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6" x14ac:dyDescent="0.25">
      <c r="A109" s="4" t="s">
        <v>212</v>
      </c>
      <c r="B109" s="4">
        <v>228</v>
      </c>
      <c r="C109" s="4" t="s">
        <v>213</v>
      </c>
      <c r="D109" s="7">
        <f>_xll.Thomson.Reuters.AFOSpreadsheetFormulas.DSGRID(Sheet1!$C109," ","1998","-0D","Y","Transpose=true;DispSeriesDescription=false;YearlyTSFormat=false;QuarterlyTSFormat=false","")</f>
        <v>0.434</v>
      </c>
      <c r="E109" s="25">
        <v>0.42899999999999999</v>
      </c>
      <c r="F109" s="26">
        <v>0.42299999999999999</v>
      </c>
      <c r="G109" s="26">
        <v>0.40600000000000003</v>
      </c>
      <c r="H109" s="26">
        <v>0.45600000000000002</v>
      </c>
      <c r="I109" s="26">
        <v>0.44800000000000001</v>
      </c>
      <c r="J109" s="26">
        <v>0.34699999999999998</v>
      </c>
      <c r="K109" s="26">
        <v>0.34499999999999997</v>
      </c>
      <c r="L109" s="26">
        <v>0.375</v>
      </c>
      <c r="M109" s="26">
        <v>0.377</v>
      </c>
      <c r="N109" s="26">
        <v>0.42399999999999999</v>
      </c>
      <c r="O109" s="26">
        <v>0.47599999999999998</v>
      </c>
      <c r="P109" s="26">
        <v>0.73399999999999999</v>
      </c>
      <c r="Q109" s="26">
        <v>0.71799999999999997</v>
      </c>
      <c r="R109" s="26">
        <v>0.69199999999999995</v>
      </c>
      <c r="S109" s="26">
        <v>0.68799999999999994</v>
      </c>
      <c r="T109" s="26">
        <v>0.66200000000000003</v>
      </c>
      <c r="U109" s="26">
        <v>0.65900000000000003</v>
      </c>
      <c r="V109" s="26">
        <v>0.59399999999999997</v>
      </c>
      <c r="W109" s="26">
        <v>0.58699999999999997</v>
      </c>
      <c r="X109" s="6">
        <v>0.60299999999999998</v>
      </c>
      <c r="Y109" s="3">
        <v>0.60499999999999998</v>
      </c>
      <c r="Z109" s="3">
        <v>0.65300000000000002</v>
      </c>
    </row>
    <row r="110" spans="1:26" x14ac:dyDescent="0.25">
      <c r="A110" s="4" t="s">
        <v>214</v>
      </c>
      <c r="B110" s="4">
        <v>231</v>
      </c>
      <c r="C110" s="4" t="s">
        <v>215</v>
      </c>
      <c r="D110" s="7">
        <f>_xll.Thomson.Reuters.AFOSpreadsheetFormulas.DSGRID(Sheet1!$C110," ","1998","-0D","Y","Transpose=true;DispSeriesDescription=false;YearlyTSFormat=false;QuarterlyTSFormat=false","")</f>
        <v>0.21299999999999999</v>
      </c>
      <c r="E110" s="25">
        <v>0.215</v>
      </c>
      <c r="F110" s="26">
        <v>0.21099999999999999</v>
      </c>
      <c r="G110" s="26">
        <v>0.21</v>
      </c>
      <c r="H110" s="26">
        <v>0.28599999999999998</v>
      </c>
      <c r="I110" s="26">
        <v>0.27700000000000002</v>
      </c>
      <c r="J110" s="26">
        <v>0.32100000000000001</v>
      </c>
      <c r="K110" s="26">
        <v>0.315</v>
      </c>
      <c r="L110" s="26">
        <v>0.39900000000000002</v>
      </c>
      <c r="M110" s="26">
        <v>0.40100000000000002</v>
      </c>
      <c r="N110" s="26">
        <v>0.32100000000000001</v>
      </c>
      <c r="O110" s="26">
        <v>0.32500000000000001</v>
      </c>
      <c r="P110" s="26">
        <v>0.31900000000000001</v>
      </c>
      <c r="Q110" s="26">
        <v>0.32100000000000001</v>
      </c>
      <c r="R110" s="26">
        <v>0.245</v>
      </c>
      <c r="S110" s="26">
        <v>0.245</v>
      </c>
      <c r="T110" s="26">
        <v>0.185</v>
      </c>
      <c r="U110" s="26">
        <v>0.18099999999999999</v>
      </c>
      <c r="V110" s="26">
        <v>0.23100000000000001</v>
      </c>
      <c r="W110" s="26">
        <v>0.22900000000000001</v>
      </c>
      <c r="X110" s="6">
        <v>0.28100000000000003</v>
      </c>
      <c r="Y110" s="3">
        <v>0.29399999999999998</v>
      </c>
      <c r="Z110" s="3">
        <v>0.36199999999999999</v>
      </c>
    </row>
    <row r="111" spans="1:26" x14ac:dyDescent="0.25">
      <c r="A111" s="4" t="s">
        <v>216</v>
      </c>
      <c r="B111" s="4">
        <v>232</v>
      </c>
      <c r="C111" s="4" t="s">
        <v>217</v>
      </c>
      <c r="D111" s="7">
        <f>_xll.Thomson.Reuters.AFOSpreadsheetFormulas.DSGRID(Sheet1!$C111," ","1998","-0D","Y","Transpose=true;DispSeriesDescription=false;YearlyTSFormat=false;QuarterlyTSFormat=false","")</f>
        <v>0.26900000000000002</v>
      </c>
      <c r="E111" s="25">
        <v>0.25700000000000001</v>
      </c>
      <c r="F111" s="26">
        <v>0.23499999999999999</v>
      </c>
      <c r="G111" s="26">
        <v>0.22500000000000001</v>
      </c>
      <c r="H111" s="26">
        <v>0.33300000000000002</v>
      </c>
      <c r="I111" s="26">
        <v>0.32</v>
      </c>
      <c r="J111" s="26">
        <v>0.315</v>
      </c>
      <c r="K111" s="26">
        <v>0.29399999999999998</v>
      </c>
      <c r="L111" s="26">
        <v>0.27400000000000002</v>
      </c>
      <c r="M111" s="26">
        <v>0.26400000000000001</v>
      </c>
      <c r="N111" s="26">
        <v>0.255</v>
      </c>
      <c r="O111" s="26">
        <v>0.26900000000000002</v>
      </c>
      <c r="P111" s="26">
        <v>0.28499999999999998</v>
      </c>
      <c r="Q111" s="26">
        <v>0.27100000000000002</v>
      </c>
      <c r="R111" s="26">
        <v>0.20899999999999999</v>
      </c>
      <c r="S111" s="26">
        <v>0.20599999999999999</v>
      </c>
      <c r="T111" s="26">
        <v>0.222</v>
      </c>
      <c r="U111" s="26">
        <v>0.214</v>
      </c>
      <c r="V111" s="26">
        <v>0.20599999999999999</v>
      </c>
      <c r="W111" s="26">
        <v>0.193</v>
      </c>
      <c r="X111" s="6">
        <v>0.214</v>
      </c>
      <c r="Y111" s="3">
        <v>0.20399999999999999</v>
      </c>
      <c r="Z111" s="3">
        <v>0.22500000000000001</v>
      </c>
    </row>
    <row r="112" spans="1:26" x14ac:dyDescent="0.25">
      <c r="A112" s="4" t="s">
        <v>218</v>
      </c>
      <c r="B112" s="4">
        <v>235</v>
      </c>
      <c r="C112" s="4" t="s">
        <v>219</v>
      </c>
      <c r="D112" s="7">
        <f>_xll.Thomson.Reuters.AFOSpreadsheetFormulas.DSGRID(Sheet1!$C112," ","1998","-0D","Y","Transpose=true;DispSeriesDescription=false;YearlyTSFormat=false;QuarterlyTSFormat=false","")</f>
        <v>0.108</v>
      </c>
      <c r="E112" s="25">
        <v>0.10299999999999999</v>
      </c>
      <c r="F112" s="26">
        <v>0.1</v>
      </c>
      <c r="G112" s="26">
        <v>9.4E-2</v>
      </c>
      <c r="H112" s="26">
        <v>0.11</v>
      </c>
      <c r="I112" s="26">
        <v>0.10100000000000001</v>
      </c>
      <c r="J112" s="26">
        <v>0.10100000000000001</v>
      </c>
      <c r="K112" s="26">
        <v>9.0999999999999998E-2</v>
      </c>
      <c r="L112" s="26">
        <v>9.1999999999999998E-2</v>
      </c>
      <c r="M112" s="26">
        <v>0.08</v>
      </c>
      <c r="N112" s="26">
        <v>7.6999999999999999E-2</v>
      </c>
      <c r="O112" s="26">
        <v>7.1999999999999995E-2</v>
      </c>
      <c r="P112" s="26">
        <v>7.0000000000000007E-2</v>
      </c>
      <c r="Q112" s="26">
        <v>6.2E-2</v>
      </c>
      <c r="R112" s="26">
        <v>5.5E-2</v>
      </c>
      <c r="S112" s="26">
        <v>0.05</v>
      </c>
      <c r="T112" s="26">
        <v>5.8999999999999997E-2</v>
      </c>
      <c r="U112" s="26">
        <v>5.8000000000000003E-2</v>
      </c>
      <c r="V112" s="26">
        <v>3.7999999999999999E-2</v>
      </c>
      <c r="W112" s="26">
        <v>3.9E-2</v>
      </c>
      <c r="X112" s="6">
        <v>3.4000000000000002E-2</v>
      </c>
      <c r="Y112" s="3">
        <v>3.3000000000000002E-2</v>
      </c>
      <c r="Z112" s="3">
        <v>2.5000000000000001E-2</v>
      </c>
    </row>
    <row r="113" spans="1:26" x14ac:dyDescent="0.25">
      <c r="A113" s="4" t="s">
        <v>220</v>
      </c>
      <c r="B113" s="4">
        <v>249</v>
      </c>
      <c r="C113" s="4" t="s">
        <v>221</v>
      </c>
      <c r="D113" s="7">
        <f>_xll.Thomson.Reuters.AFOSpreadsheetFormulas.DSGRID(Sheet1!$C113," ","1998","-0D","Y","Transpose=true;DispSeriesDescription=false;YearlyTSFormat=false;QuarterlyTSFormat=false","")</f>
        <v>0.39100000000000001</v>
      </c>
      <c r="E113" s="25">
        <v>0.39800000000000002</v>
      </c>
      <c r="F113" s="26">
        <v>0.39500000000000002</v>
      </c>
      <c r="G113" s="26">
        <v>0.38800000000000001</v>
      </c>
      <c r="H113" s="26">
        <v>0.26500000000000001</v>
      </c>
      <c r="I113" s="26">
        <v>0.26500000000000001</v>
      </c>
      <c r="J113" s="26">
        <v>0.222</v>
      </c>
      <c r="K113" s="26">
        <v>0.223</v>
      </c>
      <c r="L113" s="26">
        <v>0.187</v>
      </c>
      <c r="M113" s="26">
        <v>0.184</v>
      </c>
      <c r="N113" s="26">
        <v>0.14399999999999999</v>
      </c>
      <c r="O113" s="26">
        <v>0.151</v>
      </c>
      <c r="P113" s="26">
        <v>0.14000000000000001</v>
      </c>
      <c r="Q113" s="26">
        <v>0.13800000000000001</v>
      </c>
      <c r="R113" s="26">
        <v>0.12</v>
      </c>
      <c r="S113" s="26">
        <v>0.126</v>
      </c>
      <c r="T113" s="26">
        <v>0.11899999999999999</v>
      </c>
      <c r="U113" s="26">
        <v>0.123</v>
      </c>
      <c r="V113" s="26">
        <v>8.6999999999999994E-2</v>
      </c>
      <c r="W113" s="26">
        <v>8.8999999999999996E-2</v>
      </c>
      <c r="X113" s="6">
        <v>6.7000000000000004E-2</v>
      </c>
      <c r="Y113" s="3">
        <v>7.0999999999999994E-2</v>
      </c>
      <c r="Z113" s="3">
        <v>6.6000000000000003E-2</v>
      </c>
    </row>
    <row r="114" spans="1:26" x14ac:dyDescent="0.25">
      <c r="A114" s="4" t="s">
        <v>222</v>
      </c>
      <c r="B114" s="4">
        <v>250</v>
      </c>
      <c r="C114" s="4" t="s">
        <v>223</v>
      </c>
      <c r="D114" s="7">
        <f>_xll.Thomson.Reuters.AFOSpreadsheetFormulas.DSGRID(Sheet1!$C114," ","1998","-0D","Y","Transpose=true;DispSeriesDescription=false;YearlyTSFormat=false;QuarterlyTSFormat=false","")</f>
        <v>0.20100000000000001</v>
      </c>
      <c r="E114" s="25">
        <v>0.20200000000000001</v>
      </c>
      <c r="F114" s="26">
        <v>0.19400000000000001</v>
      </c>
      <c r="G114" s="26">
        <v>0.189</v>
      </c>
      <c r="H114" s="26">
        <v>0.17</v>
      </c>
      <c r="I114" s="26">
        <v>0.16900000000000001</v>
      </c>
      <c r="J114" s="26">
        <v>0.152</v>
      </c>
      <c r="K114" s="26">
        <v>0.14699999999999999</v>
      </c>
      <c r="L114" s="26">
        <v>0.13</v>
      </c>
      <c r="M114" s="26">
        <v>0.127</v>
      </c>
      <c r="N114" s="26">
        <v>0.121</v>
      </c>
      <c r="O114" s="26">
        <v>0.123</v>
      </c>
      <c r="P114" s="26">
        <v>0.12</v>
      </c>
      <c r="Q114" s="26">
        <v>0.11700000000000001</v>
      </c>
      <c r="R114" s="26">
        <v>0.1</v>
      </c>
      <c r="S114" s="26">
        <v>9.7000000000000003E-2</v>
      </c>
      <c r="T114" s="26">
        <v>9.6000000000000002E-2</v>
      </c>
      <c r="U114" s="26">
        <v>9.4E-2</v>
      </c>
      <c r="V114" s="26">
        <v>6.7000000000000004E-2</v>
      </c>
      <c r="W114" s="26">
        <v>6.4000000000000001E-2</v>
      </c>
      <c r="X114" s="6">
        <v>4.5999999999999999E-2</v>
      </c>
      <c r="Y114" s="3">
        <v>4.4999999999999998E-2</v>
      </c>
      <c r="Z114" s="3">
        <v>4.9000000000000002E-2</v>
      </c>
    </row>
    <row r="115" spans="1:26" x14ac:dyDescent="0.25">
      <c r="A115" s="4" t="s">
        <v>224</v>
      </c>
      <c r="B115" s="4">
        <v>239</v>
      </c>
      <c r="C115" s="4" t="s">
        <v>225</v>
      </c>
      <c r="D115" s="7">
        <f>_xll.Thomson.Reuters.AFOSpreadsheetFormulas.DSGRID(Sheet1!$C115," ","1998","-0D","Y","Transpose=true;DispSeriesDescription=false;YearlyTSFormat=false;QuarterlyTSFormat=false","")</f>
        <v>0.45</v>
      </c>
      <c r="E115" s="25">
        <v>0.41599999999999998</v>
      </c>
      <c r="F115" s="26">
        <v>0.372</v>
      </c>
      <c r="G115" s="26">
        <v>0.34699999999999998</v>
      </c>
      <c r="H115" s="26">
        <v>0.36</v>
      </c>
      <c r="I115" s="26">
        <v>0.31900000000000001</v>
      </c>
      <c r="J115" s="26">
        <v>0.32500000000000001</v>
      </c>
      <c r="K115" s="26">
        <v>0.29599999999999999</v>
      </c>
      <c r="L115" s="26">
        <v>0.26400000000000001</v>
      </c>
      <c r="M115" s="26">
        <v>0.245</v>
      </c>
      <c r="N115" s="26">
        <v>0.245</v>
      </c>
      <c r="O115" s="26">
        <v>0.22800000000000001</v>
      </c>
      <c r="P115" s="26">
        <v>0.36399999999999999</v>
      </c>
      <c r="Q115" s="26">
        <v>0.34100000000000003</v>
      </c>
      <c r="R115" s="26">
        <v>0.35199999999999998</v>
      </c>
      <c r="S115" s="26">
        <v>0.32600000000000001</v>
      </c>
      <c r="T115" s="26">
        <v>0.29499999999999998</v>
      </c>
      <c r="U115" s="26">
        <v>0.27700000000000002</v>
      </c>
      <c r="V115" s="26">
        <v>0.32800000000000001</v>
      </c>
      <c r="W115" s="26">
        <v>0.29299999999999998</v>
      </c>
      <c r="X115" s="6">
        <v>0.28199999999999997</v>
      </c>
      <c r="Y115" s="3">
        <v>0.252</v>
      </c>
      <c r="Z115" s="3">
        <v>0.28899999999999998</v>
      </c>
    </row>
    <row r="116" spans="1:26" x14ac:dyDescent="0.25">
      <c r="A116" s="4" t="s">
        <v>226</v>
      </c>
      <c r="B116" s="4">
        <v>240</v>
      </c>
      <c r="C116" s="4" t="s">
        <v>227</v>
      </c>
      <c r="D116" s="7">
        <f>_xll.Thomson.Reuters.AFOSpreadsheetFormulas.DSGRID(Sheet1!$C116," ","1998","-0D","Y","Transpose=true;DispSeriesDescription=false;YearlyTSFormat=false;QuarterlyTSFormat=false","")</f>
        <v>7.1999999999999995E-2</v>
      </c>
      <c r="E116" s="25">
        <v>6.9000000000000006E-2</v>
      </c>
      <c r="F116" s="26">
        <v>6.5000000000000002E-2</v>
      </c>
      <c r="G116" s="26">
        <v>6.3E-2</v>
      </c>
      <c r="H116" s="26">
        <v>5.8000000000000003E-2</v>
      </c>
      <c r="I116" s="26">
        <v>5.5E-2</v>
      </c>
      <c r="J116" s="26">
        <v>6.0999999999999999E-2</v>
      </c>
      <c r="K116" s="26">
        <v>0.06</v>
      </c>
      <c r="L116" s="26">
        <v>7.1999999999999995E-2</v>
      </c>
      <c r="M116" s="26">
        <v>7.0999999999999994E-2</v>
      </c>
      <c r="N116" s="26">
        <v>6.2E-2</v>
      </c>
      <c r="O116" s="26">
        <v>6.3E-2</v>
      </c>
      <c r="P116" s="26">
        <v>0.06</v>
      </c>
      <c r="Q116" s="26">
        <v>0.06</v>
      </c>
      <c r="R116" s="26">
        <v>6.0999999999999999E-2</v>
      </c>
      <c r="S116" s="26">
        <v>6.2E-2</v>
      </c>
      <c r="T116" s="26">
        <v>5.0999999999999997E-2</v>
      </c>
      <c r="U116" s="26">
        <v>0.05</v>
      </c>
      <c r="V116" s="26">
        <v>2.5999999999999999E-2</v>
      </c>
      <c r="W116" s="26">
        <v>2.5000000000000001E-2</v>
      </c>
      <c r="X116" s="6">
        <v>2.3E-2</v>
      </c>
      <c r="Y116" s="3">
        <v>2.5000000000000001E-2</v>
      </c>
      <c r="Z116" s="3">
        <v>2.1000000000000001E-2</v>
      </c>
    </row>
    <row r="117" spans="1:26" x14ac:dyDescent="0.25">
      <c r="A117" s="4" t="s">
        <v>228</v>
      </c>
      <c r="B117" s="4">
        <v>241</v>
      </c>
      <c r="C117" s="4" t="s">
        <v>229</v>
      </c>
      <c r="D117" s="7">
        <f>_xll.Thomson.Reuters.AFOSpreadsheetFormulas.DSGRID(Sheet1!$C117," ","1998","-0D","Y","Transpose=true;DispSeriesDescription=false;YearlyTSFormat=false;QuarterlyTSFormat=false","")</f>
        <v>5.7000000000000002E-2</v>
      </c>
      <c r="E117" s="25">
        <v>5.6000000000000001E-2</v>
      </c>
      <c r="F117" s="26">
        <v>5.3999999999999999E-2</v>
      </c>
      <c r="G117" s="26">
        <v>5.2999999999999999E-2</v>
      </c>
      <c r="H117" s="26">
        <v>6.2E-2</v>
      </c>
      <c r="I117" s="26">
        <v>0.06</v>
      </c>
      <c r="J117" s="26">
        <v>5.8999999999999997E-2</v>
      </c>
      <c r="K117" s="26">
        <v>5.8000000000000003E-2</v>
      </c>
      <c r="L117" s="26">
        <v>0.05</v>
      </c>
      <c r="M117" s="26">
        <v>4.9000000000000002E-2</v>
      </c>
      <c r="N117" s="26">
        <v>4.2999999999999997E-2</v>
      </c>
      <c r="O117" s="26">
        <v>4.3999999999999997E-2</v>
      </c>
      <c r="P117" s="26">
        <v>4.8000000000000001E-2</v>
      </c>
      <c r="Q117" s="26">
        <v>4.5999999999999999E-2</v>
      </c>
      <c r="R117" s="26">
        <v>0.04</v>
      </c>
      <c r="S117" s="26">
        <v>3.9E-2</v>
      </c>
      <c r="T117" s="26">
        <v>4.1000000000000002E-2</v>
      </c>
      <c r="U117" s="26">
        <v>4.2000000000000003E-2</v>
      </c>
      <c r="V117" s="26">
        <v>3.3000000000000002E-2</v>
      </c>
      <c r="W117" s="26">
        <v>3.3000000000000002E-2</v>
      </c>
      <c r="X117" s="6">
        <v>3.6999999999999998E-2</v>
      </c>
      <c r="Y117" s="3">
        <v>3.5999999999999997E-2</v>
      </c>
      <c r="Z117" s="3">
        <v>4.7E-2</v>
      </c>
    </row>
    <row r="118" spans="1:26" x14ac:dyDescent="0.25">
      <c r="A118" s="4" t="s">
        <v>230</v>
      </c>
      <c r="B118" s="4">
        <v>254</v>
      </c>
      <c r="C118" s="4" t="s">
        <v>231</v>
      </c>
      <c r="D118" s="7">
        <f>_xll.Thomson.Reuters.AFOSpreadsheetFormulas.DSGRID(Sheet1!$C118," ","1998","-0D","Y","Transpose=true;DispSeriesDescription=false;YearlyTSFormat=false;QuarterlyTSFormat=false","")</f>
        <v>0.19400000000000001</v>
      </c>
      <c r="E118" s="25">
        <v>0.20300000000000001</v>
      </c>
      <c r="F118" s="26">
        <v>0.19600000000000001</v>
      </c>
      <c r="G118" s="26">
        <v>0.21199999999999999</v>
      </c>
      <c r="H118" s="26">
        <v>0.22</v>
      </c>
      <c r="I118" s="26">
        <v>0.23599999999999999</v>
      </c>
      <c r="J118" s="26">
        <v>0.219</v>
      </c>
      <c r="K118" s="26">
        <v>0.22</v>
      </c>
      <c r="L118" s="26">
        <v>0.19600000000000001</v>
      </c>
      <c r="M118" s="26">
        <v>0.20399999999999999</v>
      </c>
      <c r="N118" s="26">
        <v>0.20699999999999999</v>
      </c>
      <c r="O118" s="26">
        <v>0.221</v>
      </c>
      <c r="P118" s="26">
        <v>0.2</v>
      </c>
      <c r="Q118" s="26">
        <v>0.20399999999999999</v>
      </c>
      <c r="R118" s="26">
        <v>0.20100000000000001</v>
      </c>
      <c r="S118" s="26">
        <v>0.21099999999999999</v>
      </c>
      <c r="T118" s="26">
        <v>0.19500000000000001</v>
      </c>
      <c r="U118" s="26">
        <v>0.20300000000000001</v>
      </c>
      <c r="V118" s="26">
        <v>0.16</v>
      </c>
      <c r="W118" s="26">
        <v>0.16600000000000001</v>
      </c>
      <c r="X118" s="6">
        <v>0.13200000000000001</v>
      </c>
      <c r="Y118" s="3">
        <v>0.13100000000000001</v>
      </c>
      <c r="Z118" s="3">
        <v>0.11</v>
      </c>
    </row>
    <row r="119" spans="1:26" x14ac:dyDescent="0.25">
      <c r="A119" s="4" t="s">
        <v>232</v>
      </c>
      <c r="B119" s="4">
        <v>270</v>
      </c>
      <c r="C119" s="4" t="s">
        <v>233</v>
      </c>
      <c r="D119" s="7">
        <f>_xll.Thomson.Reuters.AFOSpreadsheetFormulas.DSGRID(Sheet1!$C119," ","1998","-0D","Y","Transpose=true;DispSeriesDescription=false;YearlyTSFormat=false;QuarterlyTSFormat=false","")</f>
        <v>0.23400000000000001</v>
      </c>
      <c r="E119" s="25">
        <v>0.14799999999999999</v>
      </c>
      <c r="F119" s="26">
        <v>0.106</v>
      </c>
      <c r="G119" s="26">
        <v>7.9000000000000001E-2</v>
      </c>
      <c r="H119" s="26">
        <v>0.27500000000000002</v>
      </c>
      <c r="I119" s="26">
        <v>0.21</v>
      </c>
      <c r="J119" s="26">
        <v>0.23</v>
      </c>
      <c r="K119" s="26">
        <v>0.192</v>
      </c>
      <c r="L119" s="26">
        <v>0.23599999999999999</v>
      </c>
      <c r="M119" s="26">
        <v>0.20300000000000001</v>
      </c>
      <c r="N119" s="26">
        <v>0.24199999999999999</v>
      </c>
      <c r="O119" s="26">
        <v>0.214</v>
      </c>
      <c r="P119" s="26">
        <v>0.246</v>
      </c>
      <c r="Q119" s="26">
        <v>0.22800000000000001</v>
      </c>
      <c r="R119" s="26">
        <v>0.26900000000000002</v>
      </c>
      <c r="S119" s="26">
        <v>0.24199999999999999</v>
      </c>
      <c r="T119" s="26">
        <v>0.30599999999999999</v>
      </c>
      <c r="U119" s="26">
        <v>0.27200000000000002</v>
      </c>
      <c r="V119" s="26">
        <v>0.29599999999999999</v>
      </c>
      <c r="W119" s="26">
        <v>0.27400000000000002</v>
      </c>
      <c r="X119" s="6">
        <v>0.32500000000000001</v>
      </c>
      <c r="Y119" s="3">
        <v>0.309</v>
      </c>
      <c r="Z119" s="3">
        <v>0.29799999999999999</v>
      </c>
    </row>
    <row r="120" spans="1:26" x14ac:dyDescent="0.25">
      <c r="A120" s="4" t="s">
        <v>234</v>
      </c>
      <c r="B120" s="4">
        <v>271</v>
      </c>
      <c r="C120" s="4" t="s">
        <v>235</v>
      </c>
      <c r="D120" s="7">
        <f>_xll.Thomson.Reuters.AFOSpreadsheetFormulas.DSGRID(Sheet1!$C120," ","1998","-0D","Y","Transpose=true;DispSeriesDescription=false;YearlyTSFormat=false;QuarterlyTSFormat=false","")</f>
        <v>3.6999999999999998E-2</v>
      </c>
      <c r="E120" s="25">
        <v>3.2000000000000001E-2</v>
      </c>
      <c r="F120" s="26">
        <v>3.1E-2</v>
      </c>
      <c r="G120" s="26">
        <v>2.8000000000000001E-2</v>
      </c>
      <c r="H120" s="26">
        <v>5.0999999999999997E-2</v>
      </c>
      <c r="I120" s="26">
        <v>4.4999999999999998E-2</v>
      </c>
      <c r="J120" s="26">
        <v>4.2000000000000003E-2</v>
      </c>
      <c r="K120" s="26">
        <v>3.7999999999999999E-2</v>
      </c>
      <c r="L120" s="26">
        <v>4.1000000000000002E-2</v>
      </c>
      <c r="M120" s="26">
        <v>3.6999999999999998E-2</v>
      </c>
      <c r="N120" s="26">
        <v>0.04</v>
      </c>
      <c r="O120" s="26">
        <v>3.9E-2</v>
      </c>
      <c r="P120" s="26">
        <v>4.3999999999999997E-2</v>
      </c>
      <c r="Q120" s="26">
        <v>3.9E-2</v>
      </c>
      <c r="R120" s="26">
        <v>0.05</v>
      </c>
      <c r="S120" s="26">
        <v>4.5999999999999999E-2</v>
      </c>
      <c r="T120" s="26">
        <v>6.9000000000000006E-2</v>
      </c>
      <c r="U120" s="26">
        <v>6.8000000000000005E-2</v>
      </c>
      <c r="V120" s="26">
        <v>9.6000000000000002E-2</v>
      </c>
      <c r="W120" s="26">
        <v>8.4000000000000005E-2</v>
      </c>
      <c r="X120" s="6">
        <v>2.5000000000000001E-2</v>
      </c>
      <c r="Y120" s="3">
        <v>2.4E-2</v>
      </c>
      <c r="Z120" s="3">
        <v>1.9E-2</v>
      </c>
    </row>
    <row r="121" spans="1:26" x14ac:dyDescent="0.25">
      <c r="A121" s="4" t="s">
        <v>236</v>
      </c>
      <c r="B121" s="4">
        <v>273</v>
      </c>
      <c r="C121" s="4" t="s">
        <v>237</v>
      </c>
      <c r="D121" s="7" t="str">
        <f>_xll.Thomson.Reuters.AFOSpreadsheetFormulas.DSGRID(Sheet1!$C121," ","1998","-0D","Y","Transpose=true;DispSeriesDescription=false;YearlyTSFormat=false;QuarterlyTSFormat=false","")</f>
        <v>NA</v>
      </c>
      <c r="E121" s="25" t="s">
        <v>337</v>
      </c>
      <c r="F121" s="26" t="s">
        <v>337</v>
      </c>
      <c r="G121" s="26" t="s">
        <v>337</v>
      </c>
      <c r="H121" s="26" t="s">
        <v>337</v>
      </c>
      <c r="I121" s="26" t="s">
        <v>337</v>
      </c>
      <c r="J121" s="26">
        <v>7.5999999999999998E-2</v>
      </c>
      <c r="K121" s="26">
        <v>6.8000000000000005E-2</v>
      </c>
      <c r="L121" s="26">
        <v>5.7000000000000002E-2</v>
      </c>
      <c r="M121" s="26">
        <v>5.0999999999999997E-2</v>
      </c>
      <c r="N121" s="26">
        <v>6.0999999999999999E-2</v>
      </c>
      <c r="O121" s="26">
        <v>0.06</v>
      </c>
      <c r="P121" s="26">
        <v>7.0000000000000007E-2</v>
      </c>
      <c r="Q121" s="26">
        <v>6.6000000000000003E-2</v>
      </c>
      <c r="R121" s="26">
        <v>8.8999999999999996E-2</v>
      </c>
      <c r="S121" s="26">
        <v>8.3000000000000004E-2</v>
      </c>
      <c r="T121" s="26">
        <v>7.5999999999999998E-2</v>
      </c>
      <c r="U121" s="26">
        <v>6.8000000000000005E-2</v>
      </c>
      <c r="V121" s="26">
        <v>9.8000000000000004E-2</v>
      </c>
      <c r="W121" s="26">
        <v>9.0999999999999998E-2</v>
      </c>
      <c r="X121" s="6">
        <v>8.3000000000000004E-2</v>
      </c>
      <c r="Y121" s="3">
        <v>7.1999999999999995E-2</v>
      </c>
      <c r="Z121" s="3">
        <v>9.4E-2</v>
      </c>
    </row>
    <row r="122" spans="1:26" x14ac:dyDescent="0.25">
      <c r="A122" s="4" t="s">
        <v>238</v>
      </c>
      <c r="B122" s="4">
        <v>88</v>
      </c>
      <c r="C122" s="4" t="s">
        <v>239</v>
      </c>
      <c r="D122" s="7">
        <f>_xll.Thomson.Reuters.AFOSpreadsheetFormulas.DSGRID(Sheet1!$C122," ","1998","-0D","Y","Transpose=true;DispSeriesDescription=false;YearlyTSFormat=false;QuarterlyTSFormat=false","")</f>
        <v>0.98299999999999998</v>
      </c>
      <c r="E122" s="25">
        <v>0.98599999999999999</v>
      </c>
      <c r="F122" s="26">
        <v>0.98699999999999999</v>
      </c>
      <c r="G122" s="26">
        <v>0.98099999999999998</v>
      </c>
      <c r="H122" s="26">
        <v>1.0309999999999999</v>
      </c>
      <c r="I122" s="26">
        <v>1.0289999999999999</v>
      </c>
      <c r="J122" s="26">
        <v>1.0009999999999999</v>
      </c>
      <c r="K122" s="26">
        <v>0.996</v>
      </c>
      <c r="L122" s="26">
        <v>1.109</v>
      </c>
      <c r="M122" s="26">
        <v>1.107</v>
      </c>
      <c r="N122" s="26">
        <v>1.08</v>
      </c>
      <c r="O122" s="26">
        <v>1.127</v>
      </c>
      <c r="P122" s="26">
        <v>1.056</v>
      </c>
      <c r="Q122" s="26">
        <v>1.0509999999999999</v>
      </c>
      <c r="R122" s="26">
        <v>0.94799999999999995</v>
      </c>
      <c r="S122" s="26">
        <v>0.94899999999999995</v>
      </c>
      <c r="T122" s="26">
        <v>1.01</v>
      </c>
      <c r="U122" s="26">
        <v>1.0149999999999999</v>
      </c>
      <c r="V122" s="26">
        <v>0.95799999999999996</v>
      </c>
      <c r="W122" s="26">
        <v>0.95199999999999996</v>
      </c>
      <c r="X122" s="6">
        <v>0.97399999999999998</v>
      </c>
      <c r="Y122" s="3">
        <v>0.97299999999999998</v>
      </c>
      <c r="Z122" s="3">
        <v>1.0229999999999999</v>
      </c>
    </row>
    <row r="123" spans="1:26" x14ac:dyDescent="0.25">
      <c r="A123" s="4" t="s">
        <v>240</v>
      </c>
      <c r="B123" s="4">
        <v>90</v>
      </c>
      <c r="C123" s="4" t="s">
        <v>241</v>
      </c>
      <c r="D123" s="7">
        <f>_xll.Thomson.Reuters.AFOSpreadsheetFormulas.DSGRID(Sheet1!$C123," ","1998","-0D","Y","Transpose=true;DispSeriesDescription=false;YearlyTSFormat=false;QuarterlyTSFormat=false","")</f>
        <v>0.33300000000000002</v>
      </c>
      <c r="E123" s="25">
        <v>0.33300000000000002</v>
      </c>
      <c r="F123" s="26">
        <v>0.33400000000000002</v>
      </c>
      <c r="G123" s="26">
        <v>0.33300000000000002</v>
      </c>
      <c r="H123" s="26">
        <v>0.35199999999999998</v>
      </c>
      <c r="I123" s="26">
        <v>0.35199999999999998</v>
      </c>
      <c r="J123" s="26">
        <v>0.33200000000000002</v>
      </c>
      <c r="K123" s="26">
        <v>0.33200000000000002</v>
      </c>
      <c r="L123" s="26">
        <v>0.33600000000000002</v>
      </c>
      <c r="M123" s="26">
        <v>0.33200000000000002</v>
      </c>
      <c r="N123" s="26">
        <v>0.30599999999999999</v>
      </c>
      <c r="O123" s="26">
        <v>0.32200000000000001</v>
      </c>
      <c r="P123" s="26">
        <v>0.30299999999999999</v>
      </c>
      <c r="Q123" s="26">
        <v>0.30299999999999999</v>
      </c>
      <c r="R123" s="26">
        <v>0.27300000000000002</v>
      </c>
      <c r="S123" s="26">
        <v>0.27200000000000002</v>
      </c>
      <c r="T123" s="26">
        <v>0.27400000000000002</v>
      </c>
      <c r="U123" s="26">
        <v>0.27400000000000002</v>
      </c>
      <c r="V123" s="26">
        <v>0.27100000000000002</v>
      </c>
      <c r="W123" s="26">
        <v>0.27100000000000002</v>
      </c>
      <c r="X123" s="6">
        <v>0.27100000000000002</v>
      </c>
      <c r="Y123" s="3">
        <v>0.27</v>
      </c>
      <c r="Z123" s="3">
        <v>0.22</v>
      </c>
    </row>
    <row r="124" spans="1:26" x14ac:dyDescent="0.25">
      <c r="A124" s="4" t="s">
        <v>242</v>
      </c>
      <c r="B124" s="4">
        <v>91</v>
      </c>
      <c r="C124" s="4" t="s">
        <v>243</v>
      </c>
      <c r="D124" s="7">
        <f>_xll.Thomson.Reuters.AFOSpreadsheetFormulas.DSGRID(Sheet1!$C124," ","1998","-0D","Y","Transpose=true;DispSeriesDescription=false;YearlyTSFormat=false;QuarterlyTSFormat=false","")</f>
        <v>0.11</v>
      </c>
      <c r="E124" s="25">
        <v>0.109</v>
      </c>
      <c r="F124" s="26">
        <v>0.11</v>
      </c>
      <c r="G124" s="26">
        <v>0.11</v>
      </c>
      <c r="H124" s="26">
        <v>0.109</v>
      </c>
      <c r="I124" s="26">
        <v>0.107</v>
      </c>
      <c r="J124" s="26">
        <v>0.11</v>
      </c>
      <c r="K124" s="26">
        <v>0.108</v>
      </c>
      <c r="L124" s="26">
        <v>0.125</v>
      </c>
      <c r="M124" s="26">
        <v>0.123</v>
      </c>
      <c r="N124" s="26">
        <v>7.3999999999999996E-2</v>
      </c>
      <c r="O124" s="26">
        <v>7.4999999999999997E-2</v>
      </c>
      <c r="P124" s="26">
        <v>8.1000000000000003E-2</v>
      </c>
      <c r="Q124" s="26">
        <v>7.9000000000000001E-2</v>
      </c>
      <c r="R124" s="26">
        <v>7.1999999999999995E-2</v>
      </c>
      <c r="S124" s="26">
        <v>7.0999999999999994E-2</v>
      </c>
      <c r="T124" s="26">
        <v>7.2999999999999995E-2</v>
      </c>
      <c r="U124" s="26">
        <v>7.2999999999999995E-2</v>
      </c>
      <c r="V124" s="26">
        <v>7.3999999999999996E-2</v>
      </c>
      <c r="W124" s="26">
        <v>7.2999999999999995E-2</v>
      </c>
      <c r="X124" s="6">
        <v>8.1000000000000003E-2</v>
      </c>
      <c r="Y124" s="3">
        <v>8.1000000000000003E-2</v>
      </c>
      <c r="Z124" s="3">
        <v>9.1999999999999998E-2</v>
      </c>
    </row>
    <row r="125" spans="1:26" x14ac:dyDescent="0.25">
      <c r="A125" s="4" t="s">
        <v>244</v>
      </c>
      <c r="B125" s="4">
        <v>92</v>
      </c>
      <c r="C125" s="4" t="s">
        <v>245</v>
      </c>
      <c r="D125" s="7">
        <f>_xll.Thomson.Reuters.AFOSpreadsheetFormulas.DSGRID(Sheet1!$C125," ","1998","-0D","Y","Transpose=true;DispSeriesDescription=false;YearlyTSFormat=false;QuarterlyTSFormat=false","")</f>
        <v>0.185</v>
      </c>
      <c r="E125" s="25">
        <v>0.184</v>
      </c>
      <c r="F125" s="26">
        <v>0.183</v>
      </c>
      <c r="G125" s="26">
        <v>0.17799999999999999</v>
      </c>
      <c r="H125" s="26">
        <v>0.221</v>
      </c>
      <c r="I125" s="26">
        <v>0.219</v>
      </c>
      <c r="J125" s="26">
        <v>0.2</v>
      </c>
      <c r="K125" s="26">
        <v>0.19500000000000001</v>
      </c>
      <c r="L125" s="26">
        <v>0.254</v>
      </c>
      <c r="M125" s="26">
        <v>0.253</v>
      </c>
      <c r="N125" s="26">
        <v>0.22900000000000001</v>
      </c>
      <c r="O125" s="26">
        <v>0.23799999999999999</v>
      </c>
      <c r="P125" s="26">
        <v>0.23899999999999999</v>
      </c>
      <c r="Q125" s="26">
        <v>0.23200000000000001</v>
      </c>
      <c r="R125" s="26">
        <v>0.22700000000000001</v>
      </c>
      <c r="S125" s="26">
        <v>0.22500000000000001</v>
      </c>
      <c r="T125" s="26">
        <v>0.25</v>
      </c>
      <c r="U125" s="26">
        <v>0.25</v>
      </c>
      <c r="V125" s="26">
        <v>0.247</v>
      </c>
      <c r="W125" s="26">
        <v>0.24099999999999999</v>
      </c>
      <c r="X125" s="6">
        <v>0.25600000000000001</v>
      </c>
      <c r="Y125" s="3">
        <v>0.253</v>
      </c>
      <c r="Z125" s="3">
        <v>0.25900000000000001</v>
      </c>
    </row>
    <row r="126" spans="1:26" x14ac:dyDescent="0.25">
      <c r="A126" s="4" t="s">
        <v>246</v>
      </c>
      <c r="B126" s="4">
        <v>93</v>
      </c>
      <c r="C126" s="4" t="s">
        <v>247</v>
      </c>
      <c r="D126" s="7">
        <f>_xll.Thomson.Reuters.AFOSpreadsheetFormulas.DSGRID(Sheet1!$C126," ","1998","-0D","Y","Transpose=true;DispSeriesDescription=false;YearlyTSFormat=false;QuarterlyTSFormat=false","")</f>
        <v>0.35499999999999998</v>
      </c>
      <c r="E126" s="25">
        <v>0.36</v>
      </c>
      <c r="F126" s="26">
        <v>0.36</v>
      </c>
      <c r="G126" s="26">
        <v>0.36</v>
      </c>
      <c r="H126" s="26">
        <v>0.34799999999999998</v>
      </c>
      <c r="I126" s="26">
        <v>0.35</v>
      </c>
      <c r="J126" s="26">
        <v>0.35899999999999999</v>
      </c>
      <c r="K126" s="26">
        <v>0.36099999999999999</v>
      </c>
      <c r="L126" s="26">
        <v>0.39300000000000002</v>
      </c>
      <c r="M126" s="26">
        <v>0.39900000000000002</v>
      </c>
      <c r="N126" s="26">
        <v>0.47199999999999998</v>
      </c>
      <c r="O126" s="26">
        <v>0.49199999999999999</v>
      </c>
      <c r="P126" s="26">
        <v>0.434</v>
      </c>
      <c r="Q126" s="26">
        <v>0.437</v>
      </c>
      <c r="R126" s="26">
        <v>0.376</v>
      </c>
      <c r="S126" s="26">
        <v>0.38100000000000001</v>
      </c>
      <c r="T126" s="26">
        <v>0.41199999999999998</v>
      </c>
      <c r="U126" s="26">
        <v>0.41799999999999998</v>
      </c>
      <c r="V126" s="26">
        <v>0.36599999999999999</v>
      </c>
      <c r="W126" s="26">
        <v>0.36699999999999999</v>
      </c>
      <c r="X126" s="6">
        <v>0.36699999999999999</v>
      </c>
      <c r="Y126" s="3">
        <v>0.36799999999999999</v>
      </c>
      <c r="Z126" s="3">
        <v>0.45200000000000001</v>
      </c>
    </row>
    <row r="127" spans="1:26" x14ac:dyDescent="0.25">
      <c r="A127" s="4" t="s">
        <v>248</v>
      </c>
      <c r="B127" s="4">
        <v>276</v>
      </c>
      <c r="C127" s="4" t="s">
        <v>249</v>
      </c>
      <c r="D127" s="7">
        <f>_xll.Thomson.Reuters.AFOSpreadsheetFormulas.DSGRID(Sheet1!$C127," ","1998","-0D","Y","Transpose=true;DispSeriesDescription=false;YearlyTSFormat=false;QuarterlyTSFormat=false","")</f>
        <v>0.89400000000000002</v>
      </c>
      <c r="E127" s="25">
        <v>1.159</v>
      </c>
      <c r="F127" s="26">
        <v>1.258</v>
      </c>
      <c r="G127" s="26">
        <v>1.3080000000000001</v>
      </c>
      <c r="H127" s="26">
        <v>0.92800000000000005</v>
      </c>
      <c r="I127" s="26">
        <v>0.99199999999999999</v>
      </c>
      <c r="J127" s="26">
        <v>0.80600000000000005</v>
      </c>
      <c r="K127" s="26">
        <v>0.80400000000000005</v>
      </c>
      <c r="L127" s="26">
        <v>0.71</v>
      </c>
      <c r="M127" s="26">
        <v>0.71199999999999997</v>
      </c>
      <c r="N127" s="26">
        <v>0.73099999999999998</v>
      </c>
      <c r="O127" s="26">
        <v>0.77600000000000002</v>
      </c>
      <c r="P127" s="26">
        <v>0.871</v>
      </c>
      <c r="Q127" s="26">
        <v>0.90600000000000003</v>
      </c>
      <c r="R127" s="26">
        <v>0.80400000000000005</v>
      </c>
      <c r="S127" s="26">
        <v>0.80500000000000005</v>
      </c>
      <c r="T127" s="26">
        <v>0.70299999999999996</v>
      </c>
      <c r="U127" s="26">
        <v>0.71799999999999997</v>
      </c>
      <c r="V127" s="26">
        <v>0.65500000000000003</v>
      </c>
      <c r="W127" s="26">
        <v>0.66500000000000004</v>
      </c>
      <c r="X127" s="6">
        <v>0.65100000000000002</v>
      </c>
      <c r="Y127" s="3">
        <v>0.66100000000000003</v>
      </c>
      <c r="Z127" s="3">
        <v>0.58699999999999997</v>
      </c>
    </row>
    <row r="128" spans="1:26" x14ac:dyDescent="0.25">
      <c r="A128" s="4" t="s">
        <v>250</v>
      </c>
      <c r="B128" s="4">
        <v>281</v>
      </c>
      <c r="C128" s="4" t="s">
        <v>251</v>
      </c>
      <c r="D128" s="7">
        <f>_xll.Thomson.Reuters.AFOSpreadsheetFormulas.DSGRID(Sheet1!$C128," ","1998","-0D","Y","Transpose=true;DispSeriesDescription=false;YearlyTSFormat=false;QuarterlyTSFormat=false","")</f>
        <v>0.73699999999999999</v>
      </c>
      <c r="E128" s="25">
        <v>0.74199999999999999</v>
      </c>
      <c r="F128" s="26">
        <v>0.74099999999999999</v>
      </c>
      <c r="G128" s="26">
        <v>0.73099999999999998</v>
      </c>
      <c r="H128" s="26">
        <v>0.70599999999999996</v>
      </c>
      <c r="I128" s="26">
        <v>0.68</v>
      </c>
      <c r="J128" s="26">
        <v>0.68</v>
      </c>
      <c r="K128" s="26">
        <v>0.65800000000000003</v>
      </c>
      <c r="L128" s="26">
        <v>0.71</v>
      </c>
      <c r="M128" s="26">
        <v>0.70799999999999996</v>
      </c>
      <c r="N128" s="26">
        <v>0.63900000000000001</v>
      </c>
      <c r="O128" s="26">
        <v>0.65100000000000002</v>
      </c>
      <c r="P128" s="26">
        <v>0.68799999999999994</v>
      </c>
      <c r="Q128" s="26">
        <v>0.67100000000000004</v>
      </c>
      <c r="R128" s="26">
        <v>0.65600000000000003</v>
      </c>
      <c r="S128" s="26">
        <v>0.64600000000000002</v>
      </c>
      <c r="T128" s="26">
        <v>0.72699999999999998</v>
      </c>
      <c r="U128" s="26">
        <v>0.72399999999999998</v>
      </c>
      <c r="V128" s="26">
        <v>0.71699999999999997</v>
      </c>
      <c r="W128" s="26">
        <v>0.7</v>
      </c>
      <c r="X128" s="6">
        <v>0.70399999999999996</v>
      </c>
      <c r="Y128" s="3">
        <v>0.68799999999999994</v>
      </c>
      <c r="Z128" s="3">
        <v>0.68899999999999995</v>
      </c>
    </row>
    <row r="129" spans="1:26" x14ac:dyDescent="0.25">
      <c r="A129" s="4" t="s">
        <v>252</v>
      </c>
      <c r="B129" s="4">
        <v>294</v>
      </c>
      <c r="C129" s="4" t="s">
        <v>253</v>
      </c>
      <c r="D129" s="7">
        <f>_xll.Thomson.Reuters.AFOSpreadsheetFormulas.DSGRID(Sheet1!$C129," ","1998","-0D","Y","Transpose=true;DispSeriesDescription=false;YearlyTSFormat=false;QuarterlyTSFormat=false","")</f>
        <v>0.26200000000000001</v>
      </c>
      <c r="E129" s="25">
        <v>0.25900000000000001</v>
      </c>
      <c r="F129" s="26">
        <v>0.246</v>
      </c>
      <c r="G129" s="26">
        <v>0.23300000000000001</v>
      </c>
      <c r="H129" s="26">
        <v>0.215</v>
      </c>
      <c r="I129" s="26">
        <v>0.20799999999999999</v>
      </c>
      <c r="J129" s="26">
        <v>0.192</v>
      </c>
      <c r="K129" s="26">
        <v>0.18099999999999999</v>
      </c>
      <c r="L129" s="26">
        <v>0.19500000000000001</v>
      </c>
      <c r="M129" s="26">
        <v>0.192</v>
      </c>
      <c r="N129" s="26">
        <v>0.23400000000000001</v>
      </c>
      <c r="O129" s="26">
        <v>0.23799999999999999</v>
      </c>
      <c r="P129" s="26">
        <v>0.23400000000000001</v>
      </c>
      <c r="Q129" s="26">
        <v>0.22600000000000001</v>
      </c>
      <c r="R129" s="26">
        <v>0.21099999999999999</v>
      </c>
      <c r="S129" s="26">
        <v>0.20599999999999999</v>
      </c>
      <c r="T129" s="26">
        <v>0.19500000000000001</v>
      </c>
      <c r="U129" s="26">
        <v>0.192</v>
      </c>
      <c r="V129" s="26">
        <v>0.191</v>
      </c>
      <c r="W129" s="26">
        <v>0.186</v>
      </c>
      <c r="X129" s="6">
        <v>0.223</v>
      </c>
      <c r="Y129" s="3">
        <v>0.19900000000000001</v>
      </c>
      <c r="Z129" s="3">
        <v>0.2</v>
      </c>
    </row>
    <row r="130" spans="1:26" x14ac:dyDescent="0.25">
      <c r="A130" s="4" t="s">
        <v>254</v>
      </c>
      <c r="B130" s="4">
        <v>96</v>
      </c>
      <c r="C130" s="4" t="s">
        <v>255</v>
      </c>
      <c r="D130" s="7">
        <f>_xll.Thomson.Reuters.AFOSpreadsheetFormulas.DSGRID(Sheet1!$C130," ","1998","-0D","Y","Transpose=true;DispSeriesDescription=false;YearlyTSFormat=false;QuarterlyTSFormat=false","")</f>
        <v>6.8849999999999998</v>
      </c>
      <c r="E130" s="25">
        <v>7.0069999999999997</v>
      </c>
      <c r="F130" s="26">
        <v>7.0359999999999996</v>
      </c>
      <c r="G130" s="26">
        <v>7.0789999999999997</v>
      </c>
      <c r="H130" s="26">
        <v>6.4210000000000003</v>
      </c>
      <c r="I130" s="26">
        <v>6.4669999999999996</v>
      </c>
      <c r="J130" s="26">
        <v>6.157</v>
      </c>
      <c r="K130" s="26">
        <v>6.133</v>
      </c>
      <c r="L130" s="26">
        <v>5.8319999999999999</v>
      </c>
      <c r="M130" s="26">
        <v>5.93</v>
      </c>
      <c r="N130" s="26">
        <v>5.7649999999999997</v>
      </c>
      <c r="O130" s="26">
        <v>5.9569999999999999</v>
      </c>
      <c r="P130" s="26">
        <v>5.9660000000000002</v>
      </c>
      <c r="Q130" s="26">
        <v>5.9249999999999998</v>
      </c>
      <c r="R130" s="26">
        <v>6.4850000000000003</v>
      </c>
      <c r="S130" s="26">
        <v>6.5449999999999999</v>
      </c>
      <c r="T130" s="26">
        <v>6.9770000000000003</v>
      </c>
      <c r="U130" s="26">
        <v>7.1589999999999998</v>
      </c>
      <c r="V130" s="26">
        <v>7.7329999999999997</v>
      </c>
      <c r="W130" s="26">
        <v>7.875</v>
      </c>
      <c r="X130" s="6">
        <v>7.8230000000000004</v>
      </c>
      <c r="Y130" s="3">
        <v>7.9429999999999996</v>
      </c>
      <c r="Z130" s="3">
        <v>7.7919999999999998</v>
      </c>
    </row>
    <row r="131" spans="1:26" x14ac:dyDescent="0.25">
      <c r="A131" s="4" t="s">
        <v>256</v>
      </c>
      <c r="B131" s="4">
        <v>98</v>
      </c>
      <c r="C131" s="4" t="s">
        <v>257</v>
      </c>
      <c r="D131" s="7">
        <f>_xll.Thomson.Reuters.AFOSpreadsheetFormulas.DSGRID(Sheet1!$C131," ","1998","-0D","Y","Transpose=true;DispSeriesDescription=false;YearlyTSFormat=false;QuarterlyTSFormat=false","")</f>
        <v>0.23100000000000001</v>
      </c>
      <c r="E131" s="25">
        <v>0.23699999999999999</v>
      </c>
      <c r="F131" s="26">
        <v>0.24</v>
      </c>
      <c r="G131" s="26">
        <v>0.24199999999999999</v>
      </c>
      <c r="H131" s="26">
        <v>0.24099999999999999</v>
      </c>
      <c r="I131" s="26">
        <v>0.249</v>
      </c>
      <c r="J131" s="26">
        <v>0.20300000000000001</v>
      </c>
      <c r="K131" s="26">
        <v>0.21099999999999999</v>
      </c>
      <c r="L131" s="26">
        <v>0.151</v>
      </c>
      <c r="M131" s="26">
        <v>0.154</v>
      </c>
      <c r="N131" s="26">
        <v>0.14799999999999999</v>
      </c>
      <c r="O131" s="26">
        <v>0.155</v>
      </c>
      <c r="P131" s="26">
        <v>0.159</v>
      </c>
      <c r="Q131" s="26">
        <v>0.16300000000000001</v>
      </c>
      <c r="R131" s="26">
        <v>0.155</v>
      </c>
      <c r="S131" s="26">
        <v>0.159</v>
      </c>
      <c r="T131" s="26">
        <v>0.16900000000000001</v>
      </c>
      <c r="U131" s="26">
        <v>0.17199999999999999</v>
      </c>
      <c r="V131" s="26">
        <v>0.12</v>
      </c>
      <c r="W131" s="26">
        <v>0.121</v>
      </c>
      <c r="X131" s="6">
        <v>0.114</v>
      </c>
      <c r="Y131" s="3">
        <v>0.114</v>
      </c>
      <c r="Z131" s="3">
        <v>0.11799999999999999</v>
      </c>
    </row>
    <row r="132" spans="1:26" x14ac:dyDescent="0.25">
      <c r="A132" s="4" t="s">
        <v>258</v>
      </c>
      <c r="B132" s="4">
        <v>99</v>
      </c>
      <c r="C132" s="4" t="s">
        <v>259</v>
      </c>
      <c r="D132" s="7">
        <f>_xll.Thomson.Reuters.AFOSpreadsheetFormulas.DSGRID(Sheet1!$C132," ","1998","-0D","Y","Transpose=true;DispSeriesDescription=false;YearlyTSFormat=false;QuarterlyTSFormat=false","")</f>
        <v>2.0960000000000001</v>
      </c>
      <c r="E132" s="25">
        <v>2.1389999999999998</v>
      </c>
      <c r="F132" s="26">
        <v>2.1190000000000002</v>
      </c>
      <c r="G132" s="26">
        <v>2.1040000000000001</v>
      </c>
      <c r="H132" s="26">
        <v>2.4609999999999999</v>
      </c>
      <c r="I132" s="26">
        <v>2.4049999999999998</v>
      </c>
      <c r="J132" s="26">
        <v>2.7509999999999999</v>
      </c>
      <c r="K132" s="26">
        <v>2.798</v>
      </c>
      <c r="L132" s="26">
        <v>2.46</v>
      </c>
      <c r="M132" s="26">
        <v>2.4929999999999999</v>
      </c>
      <c r="N132" s="26">
        <v>2.4159999999999999</v>
      </c>
      <c r="O132" s="26">
        <v>2.323</v>
      </c>
      <c r="P132" s="26">
        <v>0.61</v>
      </c>
      <c r="Q132" s="26">
        <v>0.61399999999999999</v>
      </c>
      <c r="R132" s="26">
        <v>0.59399999999999997</v>
      </c>
      <c r="S132" s="26">
        <v>0.58199999999999996</v>
      </c>
      <c r="T132" s="26">
        <v>0.626</v>
      </c>
      <c r="U132" s="26">
        <v>0.66600000000000004</v>
      </c>
      <c r="V132" s="26">
        <v>0.72099999999999997</v>
      </c>
      <c r="W132" s="26">
        <v>0.73</v>
      </c>
      <c r="X132" s="6">
        <v>0.78400000000000003</v>
      </c>
      <c r="Y132" s="3">
        <v>0.77300000000000002</v>
      </c>
      <c r="Z132" s="3">
        <v>0.80700000000000005</v>
      </c>
    </row>
    <row r="133" spans="1:26" x14ac:dyDescent="0.25">
      <c r="A133" s="4" t="s">
        <v>260</v>
      </c>
      <c r="B133" s="4">
        <v>100</v>
      </c>
      <c r="C133" s="4" t="s">
        <v>261</v>
      </c>
      <c r="D133" s="7" t="str">
        <f>_xll.Thomson.Reuters.AFOSpreadsheetFormulas.DSGRID(Sheet1!$C133," ","1998","-0D","Y","Transpose=true;DispSeriesDescription=false;YearlyTSFormat=false;QuarterlyTSFormat=false","")</f>
        <v>NA</v>
      </c>
      <c r="E133" s="25" t="s">
        <v>337</v>
      </c>
      <c r="F133" s="26" t="s">
        <v>337</v>
      </c>
      <c r="G133" s="26" t="s">
        <v>337</v>
      </c>
      <c r="H133" s="26" t="s">
        <v>337</v>
      </c>
      <c r="I133" s="26" t="s">
        <v>337</v>
      </c>
      <c r="J133" s="26" t="s">
        <v>337</v>
      </c>
      <c r="K133" s="26" t="s">
        <v>337</v>
      </c>
      <c r="L133" s="26" t="s">
        <v>337</v>
      </c>
      <c r="M133" s="26" t="s">
        <v>337</v>
      </c>
      <c r="N133" s="26" t="s">
        <v>337</v>
      </c>
      <c r="O133" s="26" t="s">
        <v>337</v>
      </c>
      <c r="P133" s="26">
        <v>25.206</v>
      </c>
      <c r="Q133" s="26">
        <v>24.905000000000001</v>
      </c>
      <c r="R133" s="26">
        <v>23.957000000000001</v>
      </c>
      <c r="S133" s="26">
        <v>24.041</v>
      </c>
      <c r="T133" s="26">
        <v>23.9</v>
      </c>
      <c r="U133" s="26">
        <v>24.338999999999999</v>
      </c>
      <c r="V133" s="26">
        <v>24.227</v>
      </c>
      <c r="W133" s="26">
        <v>24.582999999999998</v>
      </c>
      <c r="X133" s="6">
        <v>23.747</v>
      </c>
      <c r="Y133" s="3">
        <v>24.053999999999998</v>
      </c>
      <c r="Z133" s="3">
        <v>24.071000000000002</v>
      </c>
    </row>
    <row r="134" spans="1:26" x14ac:dyDescent="0.25">
      <c r="A134" s="4" t="s">
        <v>262</v>
      </c>
      <c r="B134" s="4">
        <v>103</v>
      </c>
      <c r="C134" s="4" t="s">
        <v>263</v>
      </c>
      <c r="D134" s="7">
        <f>_xll.Thomson.Reuters.AFOSpreadsheetFormulas.DSGRID(Sheet1!$C134," ","1998","-0D","Y","Transpose=true;DispSeriesDescription=false;YearlyTSFormat=false;QuarterlyTSFormat=false","")</f>
        <v>0.377</v>
      </c>
      <c r="E134" s="25">
        <v>0.371</v>
      </c>
      <c r="F134" s="26">
        <v>0.37</v>
      </c>
      <c r="G134" s="26">
        <v>0.36599999999999999</v>
      </c>
      <c r="H134" s="26">
        <v>0.35299999999999998</v>
      </c>
      <c r="I134" s="26">
        <v>0.36499999999999999</v>
      </c>
      <c r="J134" s="26">
        <v>0.38500000000000001</v>
      </c>
      <c r="K134" s="26">
        <v>0.38700000000000001</v>
      </c>
      <c r="L134" s="26">
        <v>0.375</v>
      </c>
      <c r="M134" s="26">
        <v>0.36899999999999999</v>
      </c>
      <c r="N134" s="26">
        <v>0.32500000000000001</v>
      </c>
      <c r="O134" s="26">
        <v>0.33300000000000002</v>
      </c>
      <c r="P134" s="26">
        <v>0.34699999999999998</v>
      </c>
      <c r="Q134" s="26">
        <v>0.34899999999999998</v>
      </c>
      <c r="R134" s="26">
        <v>0.34799999999999998</v>
      </c>
      <c r="S134" s="26">
        <v>0.35399999999999998</v>
      </c>
      <c r="T134" s="26">
        <v>0.35799999999999998</v>
      </c>
      <c r="U134" s="26">
        <v>0.375</v>
      </c>
      <c r="V134" s="26">
        <v>0.35</v>
      </c>
      <c r="W134" s="26">
        <v>0.34300000000000003</v>
      </c>
      <c r="X134" s="6">
        <v>0.375</v>
      </c>
      <c r="Y134" s="3">
        <v>0.375</v>
      </c>
      <c r="Z134" s="3">
        <v>0.371</v>
      </c>
    </row>
    <row r="135" spans="1:26" x14ac:dyDescent="0.25">
      <c r="A135" s="4" t="s">
        <v>264</v>
      </c>
      <c r="B135" s="4">
        <v>112</v>
      </c>
      <c r="C135" s="4" t="s">
        <v>265</v>
      </c>
      <c r="D135" s="7">
        <f>_xll.Thomson.Reuters.AFOSpreadsheetFormulas.DSGRID(Sheet1!$C135," ","1998","-0D","Y","Transpose=true;DispSeriesDescription=false;YearlyTSFormat=false;QuarterlyTSFormat=false","")</f>
        <v>0.67700000000000005</v>
      </c>
      <c r="E135" s="25">
        <v>0.68300000000000005</v>
      </c>
      <c r="F135" s="26">
        <v>0.67800000000000005</v>
      </c>
      <c r="G135" s="26">
        <v>0.67700000000000005</v>
      </c>
      <c r="H135" s="26">
        <v>0.63300000000000001</v>
      </c>
      <c r="I135" s="26">
        <v>0.64</v>
      </c>
      <c r="J135" s="26">
        <v>0.66800000000000004</v>
      </c>
      <c r="K135" s="26">
        <v>0.68700000000000006</v>
      </c>
      <c r="L135" s="26">
        <v>0.65500000000000003</v>
      </c>
      <c r="M135" s="26">
        <v>0.66900000000000004</v>
      </c>
      <c r="N135" s="26">
        <v>0.66</v>
      </c>
      <c r="O135" s="26">
        <v>0.70599999999999996</v>
      </c>
      <c r="P135" s="26">
        <v>0.79300000000000004</v>
      </c>
      <c r="Q135" s="26">
        <v>0.83499999999999996</v>
      </c>
      <c r="R135" s="26">
        <v>0.86599999999999999</v>
      </c>
      <c r="S135" s="26">
        <v>0.90800000000000003</v>
      </c>
      <c r="T135" s="26">
        <v>0.90200000000000002</v>
      </c>
      <c r="U135" s="26">
        <v>0.94499999999999995</v>
      </c>
      <c r="V135" s="26">
        <v>0.87</v>
      </c>
      <c r="W135" s="26">
        <v>0.88500000000000001</v>
      </c>
      <c r="X135" s="6">
        <v>0.81299999999999994</v>
      </c>
      <c r="Y135" s="3">
        <v>0.82699999999999996</v>
      </c>
      <c r="Z135" s="3">
        <v>0.79500000000000004</v>
      </c>
    </row>
    <row r="136" spans="1:26" x14ac:dyDescent="0.25">
      <c r="A136" s="4" t="s">
        <v>266</v>
      </c>
      <c r="B136" s="4">
        <v>113</v>
      </c>
      <c r="C136" s="4" t="s">
        <v>267</v>
      </c>
      <c r="D136" s="7">
        <f>_xll.Thomson.Reuters.AFOSpreadsheetFormulas.DSGRID(Sheet1!$C136," ","1998","-0D","Y","Transpose=true;DispSeriesDescription=false;YearlyTSFormat=false;QuarterlyTSFormat=false","")</f>
        <v>0.247</v>
      </c>
      <c r="E136" s="25">
        <v>0.25</v>
      </c>
      <c r="F136" s="26">
        <v>0.25</v>
      </c>
      <c r="G136" s="26">
        <v>0.247</v>
      </c>
      <c r="H136" s="26">
        <v>0.224</v>
      </c>
      <c r="I136" s="26">
        <v>0.224</v>
      </c>
      <c r="J136" s="26">
        <v>0.24199999999999999</v>
      </c>
      <c r="K136" s="26">
        <v>0.24199999999999999</v>
      </c>
      <c r="L136" s="26">
        <v>0.222</v>
      </c>
      <c r="M136" s="26">
        <v>0.22800000000000001</v>
      </c>
      <c r="N136" s="26">
        <v>0.253</v>
      </c>
      <c r="O136" s="26">
        <v>0.26600000000000001</v>
      </c>
      <c r="P136" s="26">
        <v>0.25900000000000001</v>
      </c>
      <c r="Q136" s="26">
        <v>0.26100000000000001</v>
      </c>
      <c r="R136" s="26">
        <v>0.28999999999999998</v>
      </c>
      <c r="S136" s="26">
        <v>0.29299999999999998</v>
      </c>
      <c r="T136" s="26">
        <v>0.27500000000000002</v>
      </c>
      <c r="U136" s="26">
        <v>0.27700000000000002</v>
      </c>
      <c r="V136" s="26">
        <v>0.28699999999999998</v>
      </c>
      <c r="W136" s="26">
        <v>0.28599999999999998</v>
      </c>
      <c r="X136" s="6">
        <v>0.26100000000000001</v>
      </c>
      <c r="Y136" s="3">
        <v>0.27400000000000002</v>
      </c>
      <c r="Z136" s="3">
        <v>0.28799999999999998</v>
      </c>
    </row>
    <row r="137" spans="1:26" x14ac:dyDescent="0.25">
      <c r="A137" s="4" t="s">
        <v>268</v>
      </c>
      <c r="B137" s="4">
        <v>141</v>
      </c>
      <c r="C137" s="4" t="s">
        <v>269</v>
      </c>
      <c r="D137" s="7" t="str">
        <f>_xll.Thomson.Reuters.AFOSpreadsheetFormulas.DSGRID(Sheet1!$C137," ","1998","-0D","Y","Transpose=true;DispSeriesDescription=false;YearlyTSFormat=false;QuarterlyTSFormat=false","")</f>
        <v>NA</v>
      </c>
      <c r="E137" s="25">
        <v>0.90800000000000003</v>
      </c>
      <c r="F137" s="26">
        <v>0.91</v>
      </c>
      <c r="G137" s="26">
        <v>0.93500000000000005</v>
      </c>
      <c r="H137" s="26">
        <v>0.82</v>
      </c>
      <c r="I137" s="26">
        <v>0.82</v>
      </c>
      <c r="J137" s="26">
        <v>0.70399999999999996</v>
      </c>
      <c r="K137" s="26">
        <v>0.70699999999999996</v>
      </c>
      <c r="L137" s="26">
        <v>0.77900000000000003</v>
      </c>
      <c r="M137" s="26">
        <v>0.79200000000000004</v>
      </c>
      <c r="N137" s="26">
        <v>0.73699999999999999</v>
      </c>
      <c r="O137" s="26">
        <v>0.78100000000000003</v>
      </c>
      <c r="P137" s="26">
        <v>0.78100000000000003</v>
      </c>
      <c r="Q137" s="26">
        <v>0.77200000000000002</v>
      </c>
      <c r="R137" s="26">
        <v>0.72699999999999998</v>
      </c>
      <c r="S137" s="26">
        <v>0.73</v>
      </c>
      <c r="T137" s="26">
        <v>0.83099999999999996</v>
      </c>
      <c r="U137" s="26">
        <v>0.84799999999999998</v>
      </c>
      <c r="V137" s="26">
        <v>0.84899999999999998</v>
      </c>
      <c r="W137" s="26">
        <v>0.85599999999999998</v>
      </c>
      <c r="X137" s="6">
        <v>0.85199999999999998</v>
      </c>
      <c r="Y137" s="3">
        <v>0.89300000000000002</v>
      </c>
      <c r="Z137" s="3">
        <v>0.875</v>
      </c>
    </row>
    <row r="138" spans="1:26" x14ac:dyDescent="0.25">
      <c r="A138" s="4" t="s">
        <v>270</v>
      </c>
      <c r="B138" s="4">
        <v>209</v>
      </c>
      <c r="C138" s="4" t="s">
        <v>271</v>
      </c>
      <c r="D138" s="7">
        <f>_xll.Thomson.Reuters.AFOSpreadsheetFormulas.DSGRID(Sheet1!$C138," ","1998","-0D","Y","Transpose=true;DispSeriesDescription=false;YearlyTSFormat=false;QuarterlyTSFormat=false","")</f>
        <v>1.444</v>
      </c>
      <c r="E138" s="25">
        <v>1.468</v>
      </c>
      <c r="F138" s="26">
        <v>1.4670000000000001</v>
      </c>
      <c r="G138" s="26">
        <v>1.474</v>
      </c>
      <c r="H138" s="26">
        <v>1.5029999999999999</v>
      </c>
      <c r="I138" s="26">
        <v>1.516</v>
      </c>
      <c r="J138" s="26">
        <v>1.5449999999999999</v>
      </c>
      <c r="K138" s="26">
        <v>1.5549999999999999</v>
      </c>
      <c r="L138" s="26">
        <v>1.631</v>
      </c>
      <c r="M138" s="26">
        <v>1.6160000000000001</v>
      </c>
      <c r="N138" s="26">
        <v>1.3260000000000001</v>
      </c>
      <c r="O138" s="26">
        <v>1.3640000000000001</v>
      </c>
      <c r="P138" s="26">
        <v>1.45</v>
      </c>
      <c r="Q138" s="26">
        <v>1.4770000000000001</v>
      </c>
      <c r="R138" s="26">
        <v>1.6120000000000001</v>
      </c>
      <c r="S138" s="26">
        <v>1.6160000000000001</v>
      </c>
      <c r="T138" s="26">
        <v>1.579</v>
      </c>
      <c r="U138" s="26">
        <v>1.59</v>
      </c>
      <c r="V138" s="26">
        <v>1.681</v>
      </c>
      <c r="W138" s="26">
        <v>1.71</v>
      </c>
      <c r="X138" s="6">
        <v>1.7549999999999999</v>
      </c>
      <c r="Y138" s="3">
        <v>1.732</v>
      </c>
      <c r="Z138" s="3">
        <v>1.8109999999999999</v>
      </c>
    </row>
    <row r="139" spans="1:26" x14ac:dyDescent="0.25">
      <c r="A139" s="4" t="s">
        <v>272</v>
      </c>
      <c r="B139" s="4">
        <v>210</v>
      </c>
      <c r="C139" s="4" t="s">
        <v>273</v>
      </c>
      <c r="D139" s="7">
        <f>_xll.Thomson.Reuters.AFOSpreadsheetFormulas.DSGRID(Sheet1!$C139," ","1998","-0D","Y","Transpose=true;DispSeriesDescription=false;YearlyTSFormat=false;QuarterlyTSFormat=false","")</f>
        <v>0.81200000000000006</v>
      </c>
      <c r="E139" s="25">
        <v>0.83499999999999996</v>
      </c>
      <c r="F139" s="26">
        <v>0.85099999999999998</v>
      </c>
      <c r="G139" s="26">
        <v>0.85899999999999999</v>
      </c>
      <c r="H139" s="26">
        <v>0.747</v>
      </c>
      <c r="I139" s="26">
        <v>0.76200000000000001</v>
      </c>
      <c r="J139" s="26">
        <v>0.71099999999999997</v>
      </c>
      <c r="K139" s="26">
        <v>0.72199999999999998</v>
      </c>
      <c r="L139" s="26">
        <v>0.70399999999999996</v>
      </c>
      <c r="M139" s="26">
        <v>0.72099999999999997</v>
      </c>
      <c r="N139" s="26">
        <v>0.72699999999999998</v>
      </c>
      <c r="O139" s="26">
        <v>0.752</v>
      </c>
      <c r="P139" s="26">
        <v>0.71499999999999997</v>
      </c>
      <c r="Q139" s="26">
        <v>0.72299999999999998</v>
      </c>
      <c r="R139" s="26">
        <v>0.76100000000000001</v>
      </c>
      <c r="S139" s="26">
        <v>0.76900000000000002</v>
      </c>
      <c r="T139" s="26">
        <v>0.79500000000000004</v>
      </c>
      <c r="U139" s="26">
        <v>0.80400000000000005</v>
      </c>
      <c r="V139" s="26">
        <v>0.81200000000000006</v>
      </c>
      <c r="W139" s="26">
        <v>0.81599999999999995</v>
      </c>
      <c r="X139" s="6">
        <v>0.78200000000000003</v>
      </c>
      <c r="Y139" s="3">
        <v>0.78500000000000003</v>
      </c>
      <c r="Z139" s="3">
        <v>0.99</v>
      </c>
    </row>
    <row r="140" spans="1:26" x14ac:dyDescent="0.25">
      <c r="A140" s="4" t="s">
        <v>274</v>
      </c>
      <c r="B140" s="4">
        <v>211</v>
      </c>
      <c r="C140" s="4" t="s">
        <v>275</v>
      </c>
      <c r="D140" s="7">
        <f>_xll.Thomson.Reuters.AFOSpreadsheetFormulas.DSGRID(Sheet1!$C140," ","1998","-0D","Y","Transpose=true;DispSeriesDescription=false;YearlyTSFormat=false;QuarterlyTSFormat=false","")</f>
        <v>0.28100000000000003</v>
      </c>
      <c r="E140" s="25">
        <v>0.27800000000000002</v>
      </c>
      <c r="F140" s="26">
        <v>0.27900000000000003</v>
      </c>
      <c r="G140" s="26">
        <v>0.27700000000000002</v>
      </c>
      <c r="H140" s="26">
        <v>0.28799999999999998</v>
      </c>
      <c r="I140" s="26">
        <v>0.28100000000000003</v>
      </c>
      <c r="J140" s="26">
        <v>0.23699999999999999</v>
      </c>
      <c r="K140" s="26">
        <v>0.23599999999999999</v>
      </c>
      <c r="L140" s="26">
        <v>0.22600000000000001</v>
      </c>
      <c r="M140" s="26">
        <v>0.22500000000000001</v>
      </c>
      <c r="N140" s="26">
        <v>0.24299999999999999</v>
      </c>
      <c r="O140" s="26">
        <v>0.24399999999999999</v>
      </c>
      <c r="P140" s="26">
        <v>0.249</v>
      </c>
      <c r="Q140" s="26">
        <v>0.246</v>
      </c>
      <c r="R140" s="26">
        <v>0.252</v>
      </c>
      <c r="S140" s="26">
        <v>0.249</v>
      </c>
      <c r="T140" s="26">
        <v>0.27900000000000003</v>
      </c>
      <c r="U140" s="26">
        <v>0.28399999999999997</v>
      </c>
      <c r="V140" s="26">
        <v>0.32400000000000001</v>
      </c>
      <c r="W140" s="26">
        <v>0.32200000000000001</v>
      </c>
      <c r="X140" s="6">
        <v>0.32</v>
      </c>
      <c r="Y140" s="3">
        <v>0.31900000000000001</v>
      </c>
      <c r="Z140" s="3">
        <v>0.36899999999999999</v>
      </c>
    </row>
    <row r="141" spans="1:26" x14ac:dyDescent="0.25">
      <c r="A141" s="4" t="s">
        <v>276</v>
      </c>
      <c r="B141" s="4">
        <v>212</v>
      </c>
      <c r="C141" s="4" t="s">
        <v>277</v>
      </c>
      <c r="D141" s="7">
        <f>_xll.Thomson.Reuters.AFOSpreadsheetFormulas.DSGRID(Sheet1!$C141," ","1998","-0D","Y","Transpose=true;DispSeriesDescription=false;YearlyTSFormat=false;QuarterlyTSFormat=false","")</f>
        <v>0.27</v>
      </c>
      <c r="E141" s="25">
        <v>0.27200000000000002</v>
      </c>
      <c r="F141" s="26">
        <v>0.27</v>
      </c>
      <c r="G141" s="26">
        <v>0.26800000000000002</v>
      </c>
      <c r="H141" s="26">
        <v>0.247</v>
      </c>
      <c r="I141" s="26">
        <v>0.25</v>
      </c>
      <c r="J141" s="26">
        <v>0.25600000000000001</v>
      </c>
      <c r="K141" s="26">
        <v>0.254</v>
      </c>
      <c r="L141" s="26">
        <v>0.254</v>
      </c>
      <c r="M141" s="26">
        <v>0.255</v>
      </c>
      <c r="N141" s="26">
        <v>0.33</v>
      </c>
      <c r="O141" s="26">
        <v>0.34200000000000003</v>
      </c>
      <c r="P141" s="26">
        <v>0.38300000000000001</v>
      </c>
      <c r="Q141" s="26">
        <v>0.38400000000000001</v>
      </c>
      <c r="R141" s="26">
        <v>0.38</v>
      </c>
      <c r="S141" s="26">
        <v>0.376</v>
      </c>
      <c r="T141" s="26">
        <v>0.35</v>
      </c>
      <c r="U141" s="26">
        <v>0.35399999999999998</v>
      </c>
      <c r="V141" s="26">
        <v>0.314</v>
      </c>
      <c r="W141" s="26">
        <v>0.315</v>
      </c>
      <c r="X141" s="6">
        <v>0.42699999999999999</v>
      </c>
      <c r="Y141" s="3">
        <v>0.41899999999999998</v>
      </c>
      <c r="Z141" s="3">
        <v>0.47399999999999998</v>
      </c>
    </row>
    <row r="142" spans="1:26" x14ac:dyDescent="0.25">
      <c r="A142" s="4" t="s">
        <v>278</v>
      </c>
      <c r="B142" s="4">
        <v>214</v>
      </c>
      <c r="C142" s="4" t="s">
        <v>279</v>
      </c>
      <c r="D142" s="7">
        <f>_xll.Thomson.Reuters.AFOSpreadsheetFormulas.DSGRID(Sheet1!$C142," ","1998","-0D","Y","Transpose=true;DispSeriesDescription=false;YearlyTSFormat=false;QuarterlyTSFormat=false","")</f>
        <v>1.284</v>
      </c>
      <c r="E142" s="25">
        <v>1.3029999999999999</v>
      </c>
      <c r="F142" s="26">
        <v>1.3340000000000001</v>
      </c>
      <c r="G142" s="26">
        <v>1.371</v>
      </c>
      <c r="H142" s="26">
        <v>1.2709999999999999</v>
      </c>
      <c r="I142" s="26">
        <v>1.367</v>
      </c>
      <c r="J142" s="26">
        <v>1.425</v>
      </c>
      <c r="K142" s="26">
        <v>1.452</v>
      </c>
      <c r="L142" s="26">
        <v>1.49</v>
      </c>
      <c r="M142" s="26">
        <v>1.542</v>
      </c>
      <c r="N142" s="26">
        <v>1.264</v>
      </c>
      <c r="O142" s="26">
        <v>1.337</v>
      </c>
      <c r="P142" s="26">
        <v>1.3580000000000001</v>
      </c>
      <c r="Q142" s="26">
        <v>1.44</v>
      </c>
      <c r="R142" s="26">
        <v>1.51</v>
      </c>
      <c r="S142" s="26">
        <v>1.5569999999999999</v>
      </c>
      <c r="T142" s="26">
        <v>1.78</v>
      </c>
      <c r="U142" s="26">
        <v>1.853</v>
      </c>
      <c r="V142" s="26">
        <v>2.19</v>
      </c>
      <c r="W142" s="26">
        <v>2.2410000000000001</v>
      </c>
      <c r="X142" s="6">
        <v>2.2999999999999998</v>
      </c>
      <c r="Y142" s="3">
        <v>2.34</v>
      </c>
      <c r="Z142" s="3">
        <v>2.1859999999999999</v>
      </c>
    </row>
    <row r="143" spans="1:26" x14ac:dyDescent="0.25">
      <c r="A143" s="4" t="s">
        <v>280</v>
      </c>
      <c r="B143" s="4">
        <v>215</v>
      </c>
      <c r="C143" s="4" t="s">
        <v>281</v>
      </c>
      <c r="D143" s="7" t="str">
        <f>_xll.Thomson.Reuters.AFOSpreadsheetFormulas.DSGRID(Sheet1!$C143," ","1998","-0D","Y","Transpose=true;DispSeriesDescription=false;YearlyTSFormat=false;QuarterlyTSFormat=false","")</f>
        <v>NA</v>
      </c>
      <c r="E143" s="25" t="s">
        <v>337</v>
      </c>
      <c r="F143" s="26" t="s">
        <v>337</v>
      </c>
      <c r="G143" s="26" t="s">
        <v>337</v>
      </c>
      <c r="H143" s="26" t="s">
        <v>337</v>
      </c>
      <c r="I143" s="26" t="s">
        <v>337</v>
      </c>
      <c r="J143" s="26" t="s">
        <v>337</v>
      </c>
      <c r="K143" s="26" t="s">
        <v>337</v>
      </c>
      <c r="L143" s="26" t="s">
        <v>337</v>
      </c>
      <c r="M143" s="26" t="s">
        <v>337</v>
      </c>
      <c r="N143" s="26">
        <v>0.128</v>
      </c>
      <c r="O143" s="26">
        <v>0.13200000000000001</v>
      </c>
      <c r="P143" s="26">
        <v>0.14799999999999999</v>
      </c>
      <c r="Q143" s="26">
        <v>0.15</v>
      </c>
      <c r="R143" s="26">
        <v>0.13500000000000001</v>
      </c>
      <c r="S143" s="26">
        <v>0.13800000000000001</v>
      </c>
      <c r="T143" s="26">
        <v>0.17</v>
      </c>
      <c r="U143" s="26">
        <v>0.17399999999999999</v>
      </c>
      <c r="V143" s="26">
        <v>0.191</v>
      </c>
      <c r="W143" s="26">
        <v>0.19400000000000001</v>
      </c>
      <c r="X143" s="6">
        <v>0.19</v>
      </c>
      <c r="Y143" s="3">
        <v>0.193</v>
      </c>
      <c r="Z143" s="3">
        <v>0.122</v>
      </c>
    </row>
    <row r="144" spans="1:26" x14ac:dyDescent="0.25">
      <c r="A144" s="4" t="s">
        <v>282</v>
      </c>
      <c r="B144" s="4">
        <v>216</v>
      </c>
      <c r="C144" s="4" t="s">
        <v>283</v>
      </c>
      <c r="D144" s="7" t="str">
        <f>_xll.Thomson.Reuters.AFOSpreadsheetFormulas.DSGRID(Sheet1!$C144," ","1998","-0D","Y","Transpose=true;DispSeriesDescription=false;YearlyTSFormat=false;QuarterlyTSFormat=false","")</f>
        <v>NA</v>
      </c>
      <c r="E144" s="25" t="s">
        <v>337</v>
      </c>
      <c r="F144" s="26" t="s">
        <v>337</v>
      </c>
      <c r="G144" s="26" t="s">
        <v>337</v>
      </c>
      <c r="H144" s="26" t="s">
        <v>337</v>
      </c>
      <c r="I144" s="26" t="s">
        <v>337</v>
      </c>
      <c r="J144" s="26" t="s">
        <v>337</v>
      </c>
      <c r="K144" s="26" t="s">
        <v>337</v>
      </c>
      <c r="L144" s="26" t="s">
        <v>337</v>
      </c>
      <c r="M144" s="26" t="s">
        <v>337</v>
      </c>
      <c r="N144" s="26">
        <v>7.4999999999999997E-2</v>
      </c>
      <c r="O144" s="26">
        <v>7.5999999999999998E-2</v>
      </c>
      <c r="P144" s="26">
        <v>0.113</v>
      </c>
      <c r="Q144" s="26">
        <v>0.113</v>
      </c>
      <c r="R144" s="26">
        <v>8.5999999999999993E-2</v>
      </c>
      <c r="S144" s="26">
        <v>8.5999999999999993E-2</v>
      </c>
      <c r="T144" s="26">
        <v>0.13100000000000001</v>
      </c>
      <c r="U144" s="26">
        <v>0.13200000000000001</v>
      </c>
      <c r="V144" s="26">
        <v>7.6999999999999999E-2</v>
      </c>
      <c r="W144" s="26">
        <v>7.6999999999999999E-2</v>
      </c>
      <c r="X144" s="6">
        <v>8.6999999999999994E-2</v>
      </c>
      <c r="Y144" s="3">
        <v>8.7999999999999995E-2</v>
      </c>
      <c r="Z144" s="3">
        <v>6.9000000000000006E-2</v>
      </c>
    </row>
    <row r="145" spans="1:26" x14ac:dyDescent="0.25">
      <c r="A145" s="4" t="s">
        <v>284</v>
      </c>
      <c r="B145" s="4">
        <v>217</v>
      </c>
      <c r="C145" s="4" t="s">
        <v>285</v>
      </c>
      <c r="D145" s="7">
        <f>_xll.Thomson.Reuters.AFOSpreadsheetFormulas.DSGRID(Sheet1!$C145," ","1998","-0D","Y","Transpose=true;DispSeriesDescription=false;YearlyTSFormat=false;QuarterlyTSFormat=false","")</f>
        <v>0.25</v>
      </c>
      <c r="E145" s="25">
        <v>0.253</v>
      </c>
      <c r="F145" s="26">
        <v>0.248</v>
      </c>
      <c r="G145" s="26">
        <v>0.252</v>
      </c>
      <c r="H145" s="26">
        <v>0.29699999999999999</v>
      </c>
      <c r="I145" s="26">
        <v>0.315</v>
      </c>
      <c r="J145" s="26">
        <v>0.33800000000000002</v>
      </c>
      <c r="K145" s="26">
        <v>0.36599999999999999</v>
      </c>
      <c r="L145" s="26">
        <v>0.373</v>
      </c>
      <c r="M145" s="26">
        <v>0.38600000000000001</v>
      </c>
      <c r="N145" s="26">
        <v>0.53700000000000003</v>
      </c>
      <c r="O145" s="26">
        <v>0.51800000000000002</v>
      </c>
      <c r="P145" s="26">
        <v>0.48699999999999999</v>
      </c>
      <c r="Q145" s="26">
        <v>0.46100000000000002</v>
      </c>
      <c r="R145" s="26">
        <v>0.60899999999999999</v>
      </c>
      <c r="S145" s="26">
        <v>0.65800000000000003</v>
      </c>
      <c r="T145" s="26">
        <v>0.76300000000000001</v>
      </c>
      <c r="U145" s="26">
        <v>0.753</v>
      </c>
      <c r="V145" s="26">
        <v>0.97899999999999998</v>
      </c>
      <c r="W145" s="26">
        <v>1.012</v>
      </c>
      <c r="X145" s="6">
        <v>1.0629999999999999</v>
      </c>
      <c r="Y145" s="3">
        <v>1.099</v>
      </c>
      <c r="Z145" s="3">
        <v>1.17</v>
      </c>
    </row>
    <row r="146" spans="1:26" x14ac:dyDescent="0.25">
      <c r="A146" s="4" t="s">
        <v>286</v>
      </c>
      <c r="B146" s="4">
        <v>177</v>
      </c>
      <c r="C146" s="4" t="s">
        <v>287</v>
      </c>
      <c r="D146" s="7">
        <f>_xll.Thomson.Reuters.AFOSpreadsheetFormulas.DSGRID(Sheet1!$C146," ","1998","-0D","Y","Transpose=true;DispSeriesDescription=false;YearlyTSFormat=false;QuarterlyTSFormat=false","")</f>
        <v>0.72099999999999997</v>
      </c>
      <c r="E146" s="25">
        <v>0.71099999999999997</v>
      </c>
      <c r="F146" s="26">
        <v>0.69199999999999995</v>
      </c>
      <c r="G146" s="26">
        <v>0.68500000000000005</v>
      </c>
      <c r="H146" s="26">
        <v>1.0609999999999999</v>
      </c>
      <c r="I146" s="26">
        <v>1.016</v>
      </c>
      <c r="J146" s="26">
        <v>0.86199999999999999</v>
      </c>
      <c r="K146" s="26">
        <v>0.8</v>
      </c>
      <c r="L146" s="26">
        <v>0.61299999999999999</v>
      </c>
      <c r="M146" s="26">
        <v>0.59599999999999997</v>
      </c>
      <c r="N146" s="26">
        <v>0.61</v>
      </c>
      <c r="O146" s="26">
        <v>0.64500000000000002</v>
      </c>
      <c r="P146" s="26">
        <v>0.59799999999999998</v>
      </c>
      <c r="Q146" s="26">
        <v>0.56399999999999995</v>
      </c>
      <c r="R146" s="26">
        <v>0.40300000000000002</v>
      </c>
      <c r="S146" s="26">
        <v>0.38</v>
      </c>
      <c r="T146" s="26">
        <v>0.40100000000000002</v>
      </c>
      <c r="U146" s="26">
        <v>0.39700000000000002</v>
      </c>
      <c r="V146" s="26">
        <v>0.56999999999999995</v>
      </c>
      <c r="W146" s="26">
        <v>0.54300000000000004</v>
      </c>
      <c r="X146" s="6">
        <v>0.64200000000000002</v>
      </c>
      <c r="Y146" s="3">
        <v>0.65600000000000003</v>
      </c>
      <c r="Z146" s="3">
        <v>0.64600000000000002</v>
      </c>
    </row>
    <row r="147" spans="1:26" x14ac:dyDescent="0.25">
      <c r="A147" s="4" t="s">
        <v>288</v>
      </c>
      <c r="B147" s="4">
        <v>178</v>
      </c>
      <c r="C147" s="4" t="s">
        <v>289</v>
      </c>
      <c r="D147" s="7">
        <f>_xll.Thomson.Reuters.AFOSpreadsheetFormulas.DSGRID(Sheet1!$C147," ","1998","-0D","Y","Transpose=true;DispSeriesDescription=false;YearlyTSFormat=false;QuarterlyTSFormat=false","")</f>
        <v>0.13800000000000001</v>
      </c>
      <c r="E147" s="25">
        <v>0.13800000000000001</v>
      </c>
      <c r="F147" s="26">
        <v>0.14299999999999999</v>
      </c>
      <c r="G147" s="26">
        <v>0.13800000000000001</v>
      </c>
      <c r="H147" s="26">
        <v>0.12</v>
      </c>
      <c r="I147" s="26">
        <v>0.11799999999999999</v>
      </c>
      <c r="J147" s="26">
        <v>0.107</v>
      </c>
      <c r="K147" s="26">
        <v>0.1</v>
      </c>
      <c r="L147" s="26">
        <v>0.09</v>
      </c>
      <c r="M147" s="26">
        <v>0.09</v>
      </c>
      <c r="N147" s="26">
        <v>8.2000000000000003E-2</v>
      </c>
      <c r="O147" s="26">
        <v>8.5000000000000006E-2</v>
      </c>
      <c r="P147" s="26">
        <v>0.09</v>
      </c>
      <c r="Q147" s="26">
        <v>8.7999999999999995E-2</v>
      </c>
      <c r="R147" s="26">
        <v>7.0999999999999994E-2</v>
      </c>
      <c r="S147" s="26">
        <v>7.0000000000000007E-2</v>
      </c>
      <c r="T147" s="26">
        <v>7.2999999999999995E-2</v>
      </c>
      <c r="U147" s="26">
        <v>7.2999999999999995E-2</v>
      </c>
      <c r="V147" s="26">
        <v>9.5000000000000001E-2</v>
      </c>
      <c r="W147" s="26">
        <v>0.10299999999999999</v>
      </c>
      <c r="X147" s="6">
        <v>0.11700000000000001</v>
      </c>
      <c r="Y147" s="3">
        <v>0.122</v>
      </c>
      <c r="Z147" s="3">
        <v>0.129</v>
      </c>
    </row>
    <row r="148" spans="1:26" x14ac:dyDescent="0.25">
      <c r="A148" s="4" t="s">
        <v>290</v>
      </c>
      <c r="B148" s="4">
        <v>186</v>
      </c>
      <c r="C148" s="4" t="s">
        <v>291</v>
      </c>
      <c r="D148" s="7">
        <f>_xll.Thomson.Reuters.AFOSpreadsheetFormulas.DSGRID(Sheet1!$C148," ","1998","-0D","Y","Transpose=true;DispSeriesDescription=false;YearlyTSFormat=false;QuarterlyTSFormat=false","")</f>
        <v>1.603</v>
      </c>
      <c r="E148" s="25">
        <v>1.6240000000000001</v>
      </c>
      <c r="F148" s="26">
        <v>1.6220000000000001</v>
      </c>
      <c r="G148" s="26">
        <v>1.623</v>
      </c>
      <c r="H148" s="26">
        <v>1.4</v>
      </c>
      <c r="I148" s="26">
        <v>1.4179999999999999</v>
      </c>
      <c r="J148" s="26">
        <v>1.349</v>
      </c>
      <c r="K148" s="26">
        <v>1.341</v>
      </c>
      <c r="L148" s="26">
        <v>1.131</v>
      </c>
      <c r="M148" s="26">
        <v>1.145</v>
      </c>
      <c r="N148" s="26">
        <v>1.123</v>
      </c>
      <c r="O148" s="26">
        <v>1.1879999999999999</v>
      </c>
      <c r="P148" s="26">
        <v>1.167</v>
      </c>
      <c r="Q148" s="26">
        <v>1.1719999999999999</v>
      </c>
      <c r="R148" s="26">
        <v>1.155</v>
      </c>
      <c r="S148" s="26">
        <v>1.149</v>
      </c>
      <c r="T148" s="26">
        <v>1.153</v>
      </c>
      <c r="U148" s="26">
        <v>1.1679999999999999</v>
      </c>
      <c r="V148" s="26">
        <v>1.167</v>
      </c>
      <c r="W148" s="26">
        <v>1.165</v>
      </c>
      <c r="X148" s="6">
        <v>1.123</v>
      </c>
      <c r="Y148" s="3">
        <v>1.1279999999999999</v>
      </c>
      <c r="Z148" s="3">
        <v>1.077</v>
      </c>
    </row>
    <row r="149" spans="1:26" x14ac:dyDescent="0.25">
      <c r="A149" s="4" t="s">
        <v>292</v>
      </c>
      <c r="B149" s="4">
        <v>191</v>
      </c>
      <c r="C149" s="4" t="s">
        <v>293</v>
      </c>
      <c r="D149" s="7">
        <f>_xll.Thomson.Reuters.AFOSpreadsheetFormulas.DSGRID(Sheet1!$C149," ","1998","-0D","Y","Transpose=true;DispSeriesDescription=false;YearlyTSFormat=false;QuarterlyTSFormat=false","")</f>
        <v>2.5510000000000002</v>
      </c>
      <c r="E149" s="25">
        <v>2.5019999999999998</v>
      </c>
      <c r="F149" s="26">
        <v>2.4500000000000002</v>
      </c>
      <c r="G149" s="26">
        <v>2.4129999999999998</v>
      </c>
      <c r="H149" s="26">
        <v>2.548</v>
      </c>
      <c r="I149" s="26">
        <v>2.4359999999999999</v>
      </c>
      <c r="J149" s="26">
        <v>2.4660000000000002</v>
      </c>
      <c r="K149" s="26">
        <v>2.4700000000000002</v>
      </c>
      <c r="L149" s="26">
        <v>2.3010000000000002</v>
      </c>
      <c r="M149" s="26">
        <v>2.2610000000000001</v>
      </c>
      <c r="N149" s="26">
        <v>1.966</v>
      </c>
      <c r="O149" s="26">
        <v>2.0419999999999998</v>
      </c>
      <c r="P149" s="26">
        <v>2.492</v>
      </c>
      <c r="Q149" s="26">
        <v>2.5630000000000002</v>
      </c>
      <c r="R149" s="26">
        <v>2.4260000000000002</v>
      </c>
      <c r="S149" s="26">
        <v>2.4969999999999999</v>
      </c>
      <c r="T149" s="26">
        <v>2.2130000000000001</v>
      </c>
      <c r="U149" s="26">
        <v>2.2999999999999998</v>
      </c>
      <c r="V149" s="26">
        <v>2.379</v>
      </c>
      <c r="W149" s="26">
        <v>2.4940000000000002</v>
      </c>
      <c r="X149" s="6">
        <v>2.3519999999999999</v>
      </c>
      <c r="Y149" s="3">
        <v>2.415</v>
      </c>
      <c r="Z149" s="3">
        <v>1.7010000000000001</v>
      </c>
    </row>
    <row r="150" spans="1:26" x14ac:dyDescent="0.25">
      <c r="A150" s="4" t="s">
        <v>294</v>
      </c>
      <c r="B150" s="4">
        <v>192</v>
      </c>
      <c r="C150" s="4" t="s">
        <v>295</v>
      </c>
      <c r="D150" s="7">
        <f>_xll.Thomson.Reuters.AFOSpreadsheetFormulas.DSGRID(Sheet1!$C150," ","1998","-0D","Y","Transpose=true;DispSeriesDescription=false;YearlyTSFormat=false;QuarterlyTSFormat=false","")</f>
        <v>0.63300000000000001</v>
      </c>
      <c r="E150" s="25">
        <v>0.64200000000000002</v>
      </c>
      <c r="F150" s="26">
        <v>0.63400000000000001</v>
      </c>
      <c r="G150" s="26">
        <v>0.63400000000000001</v>
      </c>
      <c r="H150" s="26">
        <v>0.63800000000000001</v>
      </c>
      <c r="I150" s="26">
        <v>0.56299999999999994</v>
      </c>
      <c r="J150" s="26">
        <v>0.47199999999999998</v>
      </c>
      <c r="K150" s="26">
        <v>0.496</v>
      </c>
      <c r="L150" s="26">
        <v>0.48499999999999999</v>
      </c>
      <c r="M150" s="26">
        <v>0.48399999999999999</v>
      </c>
      <c r="N150" s="26">
        <v>0.46500000000000002</v>
      </c>
      <c r="O150" s="26">
        <v>0.48199999999999998</v>
      </c>
      <c r="P150" s="26">
        <v>0.52700000000000002</v>
      </c>
      <c r="Q150" s="26">
        <v>0.52600000000000002</v>
      </c>
      <c r="R150" s="26">
        <v>0.56100000000000005</v>
      </c>
      <c r="S150" s="26">
        <v>0.56299999999999994</v>
      </c>
      <c r="T150" s="26">
        <v>0.56699999999999995</v>
      </c>
      <c r="U150" s="26">
        <v>0.56499999999999995</v>
      </c>
      <c r="V150" s="26">
        <v>0.53</v>
      </c>
      <c r="W150" s="26">
        <v>0.52900000000000003</v>
      </c>
      <c r="X150" s="6">
        <v>0.53800000000000003</v>
      </c>
      <c r="Y150" s="3">
        <v>0.54300000000000004</v>
      </c>
      <c r="Z150" s="3">
        <v>0.57299999999999995</v>
      </c>
    </row>
    <row r="151" spans="1:26" x14ac:dyDescent="0.25">
      <c r="A151" s="1" t="s">
        <v>296</v>
      </c>
      <c r="C151" s="5" t="s">
        <v>335</v>
      </c>
      <c r="D151" s="7">
        <f>_xll.Thomson.Reuters.AFOSpreadsheetFormulas.DSGRID(Sheet1!$C151," ","1998","-0D","Y","Transpose=true;DispSeriesDescription=false;YearlyTSFormat=false;QuarterlyTSFormat=false","")</f>
        <v>0.81399999999999995</v>
      </c>
      <c r="E151" s="25">
        <v>0.83399999999999996</v>
      </c>
      <c r="F151" s="26">
        <v>0.90100000000000002</v>
      </c>
      <c r="G151" s="28">
        <v>0.92300000000000004</v>
      </c>
      <c r="H151" s="26">
        <v>0.76100000000000001</v>
      </c>
      <c r="I151" s="26">
        <v>0.72499999999999998</v>
      </c>
      <c r="J151" s="26">
        <v>0.63400000000000001</v>
      </c>
      <c r="K151" s="26">
        <v>0.60499999999999998</v>
      </c>
      <c r="L151" s="26">
        <v>0.67300000000000004</v>
      </c>
      <c r="M151" s="26">
        <v>0.64900000000000002</v>
      </c>
      <c r="N151" s="26">
        <v>0.72099999999999997</v>
      </c>
      <c r="O151" s="26">
        <v>0.73099999999999998</v>
      </c>
      <c r="P151" s="26">
        <v>0.78300000000000003</v>
      </c>
      <c r="Q151" s="26">
        <v>0.81599999999999995</v>
      </c>
      <c r="R151" s="26">
        <v>0.76800000000000002</v>
      </c>
      <c r="S151" s="26">
        <v>0.77100000000000002</v>
      </c>
      <c r="T151" s="26">
        <v>0.74199999999999999</v>
      </c>
      <c r="U151" s="26">
        <v>0.70199999999999996</v>
      </c>
      <c r="V151" s="26">
        <v>0.66900000000000004</v>
      </c>
      <c r="W151" s="26">
        <v>0.624</v>
      </c>
      <c r="X151" s="6">
        <v>0.69099999999999995</v>
      </c>
      <c r="Y151" s="3">
        <v>0.66</v>
      </c>
      <c r="Z151" s="3">
        <v>0.78600000000000003</v>
      </c>
    </row>
    <row r="152" spans="1:26" x14ac:dyDescent="0.25">
      <c r="A152" s="4" t="s">
        <v>297</v>
      </c>
      <c r="B152" s="4">
        <v>198</v>
      </c>
      <c r="C152" s="4" t="s">
        <v>298</v>
      </c>
      <c r="D152" s="7">
        <f>_xll.Thomson.Reuters.AFOSpreadsheetFormulas.DSGRID(Sheet1!$C152," ","1998","-0D","Y","Transpose=true;DispSeriesDescription=false;YearlyTSFormat=false;QuarterlyTSFormat=false","")</f>
        <v>0.183</v>
      </c>
      <c r="E152" s="25">
        <v>0.185</v>
      </c>
      <c r="F152" s="26">
        <v>0.17799999999999999</v>
      </c>
      <c r="G152" s="26">
        <v>0.16900000000000001</v>
      </c>
      <c r="H152" s="26">
        <v>0.187</v>
      </c>
      <c r="I152" s="26">
        <v>0.186</v>
      </c>
      <c r="J152" s="26">
        <v>0.14399999999999999</v>
      </c>
      <c r="K152" s="26">
        <v>0.13700000000000001</v>
      </c>
      <c r="L152" s="26">
        <v>0.16300000000000001</v>
      </c>
      <c r="M152" s="26">
        <v>0.16300000000000001</v>
      </c>
      <c r="N152" s="26">
        <v>0.16700000000000001</v>
      </c>
      <c r="O152" s="26">
        <v>0.16600000000000001</v>
      </c>
      <c r="P152" s="26">
        <v>0.157</v>
      </c>
      <c r="Q152" s="26">
        <v>0.159</v>
      </c>
      <c r="R152" s="26">
        <v>0.152</v>
      </c>
      <c r="S152" s="26">
        <v>0.151</v>
      </c>
      <c r="T152" s="26">
        <v>0.159</v>
      </c>
      <c r="U152" s="26">
        <v>0.157</v>
      </c>
      <c r="V152" s="26">
        <v>0.18</v>
      </c>
      <c r="W152" s="26">
        <v>0.18</v>
      </c>
      <c r="X152" s="6">
        <v>0.17299999999999999</v>
      </c>
      <c r="Y152" s="3">
        <v>0.16700000000000001</v>
      </c>
      <c r="Z152" s="3">
        <v>0.18</v>
      </c>
    </row>
    <row r="153" spans="1:26" x14ac:dyDescent="0.25">
      <c r="A153" s="4" t="s">
        <v>299</v>
      </c>
      <c r="B153" s="4">
        <v>199</v>
      </c>
      <c r="C153" s="4" t="s">
        <v>300</v>
      </c>
      <c r="D153" s="7">
        <f>_xll.Thomson.Reuters.AFOSpreadsheetFormulas.DSGRID(Sheet1!$C153," ","1998","-0D","Y","Transpose=true;DispSeriesDescription=false;YearlyTSFormat=false;QuarterlyTSFormat=false","")</f>
        <v>0.33700000000000002</v>
      </c>
      <c r="E153" s="25">
        <v>0.32200000000000001</v>
      </c>
      <c r="F153" s="26">
        <v>0.316</v>
      </c>
      <c r="G153" s="26">
        <v>0.314</v>
      </c>
      <c r="H153" s="26">
        <v>0.25600000000000001</v>
      </c>
      <c r="I153" s="26">
        <v>0.254</v>
      </c>
      <c r="J153" s="26">
        <v>0.28100000000000003</v>
      </c>
      <c r="K153" s="26">
        <v>0.28199999999999997</v>
      </c>
      <c r="L153" s="26">
        <v>0.248</v>
      </c>
      <c r="M153" s="26">
        <v>0.246</v>
      </c>
      <c r="N153" s="26">
        <v>0.21099999999999999</v>
      </c>
      <c r="O153" s="26">
        <v>0.222</v>
      </c>
      <c r="P153" s="26">
        <v>0.245</v>
      </c>
      <c r="Q153" s="26">
        <v>0.248</v>
      </c>
      <c r="R153" s="26">
        <v>0.25900000000000001</v>
      </c>
      <c r="S153" s="26">
        <v>0.26400000000000001</v>
      </c>
      <c r="T153" s="26">
        <v>0.25900000000000001</v>
      </c>
      <c r="U153" s="26">
        <v>0.26</v>
      </c>
      <c r="V153" s="26">
        <v>0.28199999999999997</v>
      </c>
      <c r="W153" s="26">
        <v>0.27900000000000003</v>
      </c>
      <c r="X153" s="6">
        <v>0.28199999999999997</v>
      </c>
      <c r="Y153" s="3">
        <v>0.27800000000000002</v>
      </c>
      <c r="Z153" s="3">
        <v>0.30399999999999999</v>
      </c>
    </row>
    <row r="154" spans="1:26" x14ac:dyDescent="0.25">
      <c r="A154" s="1" t="s">
        <v>301</v>
      </c>
      <c r="C154" s="5" t="s">
        <v>336</v>
      </c>
      <c r="D154" s="7" t="str">
        <f>_xll.Thomson.Reuters.AFOSpreadsheetFormulas.DSGRID(Sheet1!$C154," ","1998","-0D","Y","Transpose=true;DispSeriesDescription=false;YearlyTSFormat=false;QuarterlyTSFormat=false","")</f>
        <v>NA</v>
      </c>
      <c r="E154" s="25" t="s">
        <v>337</v>
      </c>
      <c r="F154" s="26" t="s">
        <v>337</v>
      </c>
      <c r="G154" s="28" t="s">
        <v>337</v>
      </c>
      <c r="H154" s="26">
        <v>0.92800000000000005</v>
      </c>
      <c r="I154" s="26">
        <v>0.97299999999999998</v>
      </c>
      <c r="J154" s="26">
        <v>1.0369999999999999</v>
      </c>
      <c r="K154" s="26">
        <v>1.0449999999999999</v>
      </c>
      <c r="L154" s="26">
        <v>1.1439999999999999</v>
      </c>
      <c r="M154" s="26">
        <v>1.145</v>
      </c>
      <c r="N154" s="26">
        <v>1.1870000000000001</v>
      </c>
      <c r="O154" s="26">
        <v>1.208</v>
      </c>
      <c r="P154" s="26">
        <v>1.2669999999999999</v>
      </c>
      <c r="Q154" s="26">
        <v>1.252</v>
      </c>
      <c r="R154" s="26">
        <v>1.371</v>
      </c>
      <c r="S154" s="26">
        <v>1.3959999999999999</v>
      </c>
      <c r="T154" s="26">
        <v>1.448</v>
      </c>
      <c r="U154" s="26">
        <v>1.468</v>
      </c>
      <c r="V154" s="26">
        <v>1.4970000000000001</v>
      </c>
      <c r="W154" s="26">
        <v>1.5349999999999999</v>
      </c>
      <c r="X154" s="6">
        <v>1.512</v>
      </c>
      <c r="Y154" s="3">
        <v>1.5089999999999999</v>
      </c>
      <c r="Z154" s="3">
        <v>1.159</v>
      </c>
    </row>
    <row r="155" spans="1:26" x14ac:dyDescent="0.25">
      <c r="A155" s="1" t="s">
        <v>302</v>
      </c>
      <c r="C155" s="5" t="s">
        <v>334</v>
      </c>
      <c r="D155" s="7" t="str">
        <f>_xll.Thomson.Reuters.AFOSpreadsheetFormulas.DSGRID(Sheet1!$C155," ","1998","-0D","Y","Transpose=true;DispSeriesDescription=false;YearlyTSFormat=false;QuarterlyTSFormat=false","")</f>
        <v>NA</v>
      </c>
      <c r="E155" s="25" t="s">
        <v>337</v>
      </c>
      <c r="F155" s="26" t="s">
        <v>337</v>
      </c>
      <c r="G155" s="28" t="s">
        <v>337</v>
      </c>
      <c r="H155" s="26" t="s">
        <v>337</v>
      </c>
      <c r="I155" s="26" t="s">
        <v>337</v>
      </c>
      <c r="J155" s="26" t="s">
        <v>337</v>
      </c>
      <c r="K155" s="26" t="s">
        <v>337</v>
      </c>
      <c r="L155" s="26" t="s">
        <v>337</v>
      </c>
      <c r="M155" s="26" t="s">
        <v>337</v>
      </c>
      <c r="N155" s="26" t="s">
        <v>337</v>
      </c>
      <c r="O155" s="26">
        <v>0.16600000000000001</v>
      </c>
      <c r="P155" s="26">
        <v>0.13700000000000001</v>
      </c>
      <c r="Q155" s="26">
        <v>0.13200000000000001</v>
      </c>
      <c r="R155" s="26">
        <v>0.114</v>
      </c>
      <c r="S155" s="26">
        <v>0.108</v>
      </c>
      <c r="T155" s="26">
        <v>9.2999999999999999E-2</v>
      </c>
      <c r="U155" s="26">
        <v>0.09</v>
      </c>
      <c r="V155" s="26">
        <v>0.107</v>
      </c>
      <c r="W155" s="26">
        <v>0.10100000000000001</v>
      </c>
      <c r="X155" s="6">
        <v>8.5999999999999993E-2</v>
      </c>
      <c r="Y155" s="3">
        <v>8.5999999999999993E-2</v>
      </c>
      <c r="Z155" s="3">
        <v>8.4000000000000005E-2</v>
      </c>
    </row>
    <row r="156" spans="1:26" x14ac:dyDescent="0.25">
      <c r="A156" s="4" t="s">
        <v>303</v>
      </c>
      <c r="B156" s="4">
        <v>229</v>
      </c>
      <c r="C156" s="4" t="s">
        <v>304</v>
      </c>
      <c r="D156" s="7">
        <f>_xll.Thomson.Reuters.AFOSpreadsheetFormulas.DSGRID(Sheet1!$C156," ","1998","-0D","Y","Transpose=true;DispSeriesDescription=false;YearlyTSFormat=false;QuarterlyTSFormat=false","")</f>
        <v>0.23100000000000001</v>
      </c>
      <c r="E156" s="25">
        <v>0.23699999999999999</v>
      </c>
      <c r="F156" s="26">
        <v>0.23899999999999999</v>
      </c>
      <c r="G156" s="26">
        <v>0.252</v>
      </c>
      <c r="H156" s="26">
        <v>0.255</v>
      </c>
      <c r="I156" s="26">
        <v>0.26200000000000001</v>
      </c>
      <c r="J156" s="26">
        <v>0.247</v>
      </c>
      <c r="K156" s="26">
        <v>0.254</v>
      </c>
      <c r="L156" s="26">
        <v>0.26500000000000001</v>
      </c>
      <c r="M156" s="26">
        <v>0.26900000000000002</v>
      </c>
      <c r="N156" s="26">
        <v>0.29799999999999999</v>
      </c>
      <c r="O156" s="26">
        <v>0.316</v>
      </c>
      <c r="P156" s="26">
        <v>0.41099999999999998</v>
      </c>
      <c r="Q156" s="26">
        <v>0.42299999999999999</v>
      </c>
      <c r="R156" s="26">
        <v>0.40899999999999997</v>
      </c>
      <c r="S156" s="26">
        <v>0.41099999999999998</v>
      </c>
      <c r="T156" s="26">
        <v>0.39100000000000001</v>
      </c>
      <c r="U156" s="26">
        <v>0.39900000000000002</v>
      </c>
      <c r="V156" s="26">
        <v>0.36799999999999999</v>
      </c>
      <c r="W156" s="26">
        <v>0.36799999999999999</v>
      </c>
      <c r="X156" s="6">
        <v>0.41399999999999998</v>
      </c>
      <c r="Y156" s="3">
        <v>0.41699999999999998</v>
      </c>
      <c r="Z156" s="3">
        <v>0.55100000000000005</v>
      </c>
    </row>
    <row r="157" spans="1:26" x14ac:dyDescent="0.25">
      <c r="A157" s="4" t="s">
        <v>305</v>
      </c>
      <c r="B157" s="4">
        <v>236</v>
      </c>
      <c r="C157" s="4" t="s">
        <v>306</v>
      </c>
      <c r="D157" s="7">
        <f>_xll.Thomson.Reuters.AFOSpreadsheetFormulas.DSGRID(Sheet1!$C157," ","1998","-0D","Y","Transpose=true;DispSeriesDescription=false;YearlyTSFormat=false;QuarterlyTSFormat=false","")</f>
        <v>0.155</v>
      </c>
      <c r="E157" s="25">
        <v>0.154</v>
      </c>
      <c r="F157" s="26">
        <v>0.151</v>
      </c>
      <c r="G157" s="26">
        <v>0.14899999999999999</v>
      </c>
      <c r="H157" s="26">
        <v>0.129</v>
      </c>
      <c r="I157" s="26">
        <v>0.128</v>
      </c>
      <c r="J157" s="26">
        <v>0.124</v>
      </c>
      <c r="K157" s="26">
        <v>0.121</v>
      </c>
      <c r="L157" s="26">
        <v>8.6999999999999994E-2</v>
      </c>
      <c r="M157" s="26">
        <v>8.5999999999999993E-2</v>
      </c>
      <c r="N157" s="26">
        <v>8.5000000000000006E-2</v>
      </c>
      <c r="O157" s="26">
        <v>8.6999999999999994E-2</v>
      </c>
      <c r="P157" s="26">
        <v>9.5000000000000001E-2</v>
      </c>
      <c r="Q157" s="26">
        <v>9.5000000000000001E-2</v>
      </c>
      <c r="R157" s="26">
        <v>5.8999999999999997E-2</v>
      </c>
      <c r="S157" s="26">
        <v>5.8000000000000003E-2</v>
      </c>
      <c r="T157" s="26">
        <v>6.0999999999999999E-2</v>
      </c>
      <c r="U157" s="26">
        <v>6.2E-2</v>
      </c>
      <c r="V157" s="26">
        <v>0.05</v>
      </c>
      <c r="W157" s="26">
        <v>4.9000000000000002E-2</v>
      </c>
      <c r="X157" s="6">
        <v>3.9E-2</v>
      </c>
      <c r="Y157" s="3">
        <v>3.9E-2</v>
      </c>
      <c r="Z157" s="3">
        <v>4.3999999999999997E-2</v>
      </c>
    </row>
    <row r="158" spans="1:26" x14ac:dyDescent="0.25">
      <c r="A158" s="4" t="s">
        <v>307</v>
      </c>
      <c r="B158" s="4">
        <v>243</v>
      </c>
      <c r="C158" s="4" t="s">
        <v>308</v>
      </c>
      <c r="D158" s="7" t="str">
        <f>_xll.Thomson.Reuters.AFOSpreadsheetFormulas.DSGRID(Sheet1!$C158," ","1998","-0D","Y","Transpose=true;DispSeriesDescription=false;YearlyTSFormat=false;QuarterlyTSFormat=false","")</f>
        <v>NA</v>
      </c>
      <c r="E158" s="25" t="s">
        <v>337</v>
      </c>
      <c r="F158" s="26" t="s">
        <v>337</v>
      </c>
      <c r="G158" s="26" t="s">
        <v>337</v>
      </c>
      <c r="H158" s="26" t="s">
        <v>337</v>
      </c>
      <c r="I158" s="26" t="s">
        <v>337</v>
      </c>
      <c r="J158" s="26" t="s">
        <v>337</v>
      </c>
      <c r="K158" s="26" t="s">
        <v>337</v>
      </c>
      <c r="L158" s="26" t="s">
        <v>337</v>
      </c>
      <c r="M158" s="26" t="s">
        <v>337</v>
      </c>
      <c r="N158" s="26" t="s">
        <v>337</v>
      </c>
      <c r="O158" s="26">
        <v>1.7350000000000001</v>
      </c>
      <c r="P158" s="26">
        <v>1.8720000000000001</v>
      </c>
      <c r="Q158" s="26">
        <v>1.86</v>
      </c>
      <c r="R158" s="26">
        <v>1.742</v>
      </c>
      <c r="S158" s="26">
        <v>1.7529999999999999</v>
      </c>
      <c r="T158" s="26">
        <v>1.7230000000000001</v>
      </c>
      <c r="U158" s="26">
        <v>1.724</v>
      </c>
      <c r="V158" s="26">
        <v>1.8240000000000001</v>
      </c>
      <c r="W158" s="26">
        <v>1.8240000000000001</v>
      </c>
      <c r="X158" s="6">
        <v>1.82</v>
      </c>
      <c r="Y158" s="3">
        <v>1.8360000000000001</v>
      </c>
      <c r="Z158" s="3">
        <v>1.9419999999999999</v>
      </c>
    </row>
    <row r="159" spans="1:26" x14ac:dyDescent="0.25">
      <c r="A159" s="4" t="s">
        <v>309</v>
      </c>
      <c r="B159" s="4">
        <v>255</v>
      </c>
      <c r="C159" s="4" t="s">
        <v>310</v>
      </c>
      <c r="D159" s="7">
        <f>_xll.Thomson.Reuters.AFOSpreadsheetFormulas.DSGRID(Sheet1!$C159," ","1998","-0D","Y","Transpose=true;DispSeriesDescription=false;YearlyTSFormat=false;QuarterlyTSFormat=false","")</f>
        <v>2.4209999999999998</v>
      </c>
      <c r="E159" s="25">
        <v>2.492</v>
      </c>
      <c r="F159" s="26">
        <v>2.544</v>
      </c>
      <c r="G159" s="26">
        <v>2.589</v>
      </c>
      <c r="H159" s="26">
        <v>2.5059999999999998</v>
      </c>
      <c r="I159" s="26">
        <v>2.5990000000000002</v>
      </c>
      <c r="J159" s="26">
        <v>2.6230000000000002</v>
      </c>
      <c r="K159" s="26">
        <v>2.7120000000000002</v>
      </c>
      <c r="L159" s="26">
        <v>2.7709999999999999</v>
      </c>
      <c r="M159" s="26">
        <v>2.8719999999999999</v>
      </c>
      <c r="N159" s="26">
        <v>2.7360000000000002</v>
      </c>
      <c r="O159" s="26">
        <v>2.8860000000000001</v>
      </c>
      <c r="P159" s="26">
        <v>2.835</v>
      </c>
      <c r="Q159" s="26">
        <v>2.903</v>
      </c>
      <c r="R159" s="26">
        <v>3.0150000000000001</v>
      </c>
      <c r="S159" s="26">
        <v>3.069</v>
      </c>
      <c r="T159" s="26">
        <v>3.0489999999999999</v>
      </c>
      <c r="U159" s="26">
        <v>3.1219999999999999</v>
      </c>
      <c r="V159" s="26">
        <v>3.028</v>
      </c>
      <c r="W159" s="26">
        <v>3.044</v>
      </c>
      <c r="X159" s="6">
        <v>2.9009999999999998</v>
      </c>
      <c r="Y159" s="3">
        <v>2.9239999999999999</v>
      </c>
      <c r="Z159" s="3">
        <v>2.9220000000000002</v>
      </c>
    </row>
    <row r="160" spans="1:26" x14ac:dyDescent="0.25">
      <c r="A160" s="4" t="s">
        <v>311</v>
      </c>
      <c r="B160" s="4">
        <v>262</v>
      </c>
      <c r="C160" s="4" t="s">
        <v>312</v>
      </c>
      <c r="D160" s="7">
        <f>_xll.Thomson.Reuters.AFOSpreadsheetFormulas.DSGRID(Sheet1!$C160," ","1998","-0D","Y","Transpose=true;DispSeriesDescription=false;YearlyTSFormat=false;QuarterlyTSFormat=false","")</f>
        <v>0.20699999999999999</v>
      </c>
      <c r="E160" s="25">
        <v>0.20399999999999999</v>
      </c>
      <c r="F160" s="26">
        <v>0.20399999999999999</v>
      </c>
      <c r="G160" s="26">
        <v>0.19800000000000001</v>
      </c>
      <c r="H160" s="26">
        <v>0.184</v>
      </c>
      <c r="I160" s="26">
        <v>0.19800000000000001</v>
      </c>
      <c r="J160" s="26">
        <v>0.182</v>
      </c>
      <c r="K160" s="26">
        <v>0.17699999999999999</v>
      </c>
      <c r="L160" s="26">
        <v>0.185</v>
      </c>
      <c r="M160" s="26">
        <v>0.189</v>
      </c>
      <c r="N160" s="26">
        <v>0.16600000000000001</v>
      </c>
      <c r="O160" s="26">
        <v>0.17199999999999999</v>
      </c>
      <c r="P160" s="26">
        <v>0.17399999999999999</v>
      </c>
      <c r="Q160" s="26">
        <v>0.17499999999999999</v>
      </c>
      <c r="R160" s="26">
        <v>0.14499999999999999</v>
      </c>
      <c r="S160" s="26">
        <v>0.14799999999999999</v>
      </c>
      <c r="T160" s="26">
        <v>0.14000000000000001</v>
      </c>
      <c r="U160" s="26">
        <v>0.14399999999999999</v>
      </c>
      <c r="V160" s="26">
        <v>0.13800000000000001</v>
      </c>
      <c r="W160" s="26">
        <v>0.13600000000000001</v>
      </c>
      <c r="X160" s="6">
        <v>0.107</v>
      </c>
      <c r="Y160" s="3">
        <v>0.108</v>
      </c>
      <c r="Z160" s="3">
        <v>0.108</v>
      </c>
    </row>
    <row r="161" spans="1:26" x14ac:dyDescent="0.25">
      <c r="A161" s="4" t="s">
        <v>313</v>
      </c>
      <c r="B161" s="4">
        <v>267</v>
      </c>
      <c r="C161" s="4" t="s">
        <v>314</v>
      </c>
      <c r="D161" s="7" t="str">
        <f>_xll.Thomson.Reuters.AFOSpreadsheetFormulas.DSGRID(Sheet1!$C161," ","1998","-0D","Y","Transpose=true;DispSeriesDescription=false;YearlyTSFormat=false;QuarterlyTSFormat=false","")</f>
        <v>NA</v>
      </c>
      <c r="E161" s="25" t="s">
        <v>337</v>
      </c>
      <c r="F161" s="26" t="s">
        <v>337</v>
      </c>
      <c r="G161" s="26" t="s">
        <v>337</v>
      </c>
      <c r="H161" s="26" t="s">
        <v>337</v>
      </c>
      <c r="I161" s="26" t="s">
        <v>337</v>
      </c>
      <c r="J161" s="26">
        <v>0.64500000000000002</v>
      </c>
      <c r="K161" s="26">
        <v>0.61599999999999999</v>
      </c>
      <c r="L161" s="26">
        <v>0.81599999999999995</v>
      </c>
      <c r="M161" s="26">
        <v>0.79500000000000004</v>
      </c>
      <c r="N161" s="26">
        <v>1.0469999999999999</v>
      </c>
      <c r="O161" s="26">
        <v>1.052</v>
      </c>
      <c r="P161" s="26">
        <v>1.3009999999999999</v>
      </c>
      <c r="Q161" s="26">
        <v>1.2350000000000001</v>
      </c>
      <c r="R161" s="26">
        <v>1.484</v>
      </c>
      <c r="S161" s="26">
        <v>1.4470000000000001</v>
      </c>
      <c r="T161" s="26">
        <v>1.706</v>
      </c>
      <c r="U161" s="26">
        <v>1.6240000000000001</v>
      </c>
      <c r="V161" s="26">
        <v>1.8520000000000001</v>
      </c>
      <c r="W161" s="26">
        <v>1.738</v>
      </c>
      <c r="X161" s="6">
        <v>1.7490000000000001</v>
      </c>
      <c r="Y161" s="3">
        <v>1.661</v>
      </c>
      <c r="Z161" s="3">
        <v>1.9079999999999999</v>
      </c>
    </row>
    <row r="162" spans="1:26" x14ac:dyDescent="0.25">
      <c r="A162" s="4" t="s">
        <v>315</v>
      </c>
      <c r="B162" s="4">
        <v>268</v>
      </c>
      <c r="C162" s="4" t="s">
        <v>316</v>
      </c>
      <c r="D162" s="7" t="str">
        <f>_xll.Thomson.Reuters.AFOSpreadsheetFormulas.DSGRID(Sheet1!$C162," ","1998","-0D","Y","Transpose=true;DispSeriesDescription=false;YearlyTSFormat=false;QuarterlyTSFormat=false","")</f>
        <v>NA</v>
      </c>
      <c r="E162" s="25" t="s">
        <v>337</v>
      </c>
      <c r="F162" s="26" t="s">
        <v>337</v>
      </c>
      <c r="G162" s="26" t="s">
        <v>337</v>
      </c>
      <c r="H162" s="26" t="s">
        <v>337</v>
      </c>
      <c r="I162" s="26" t="s">
        <v>337</v>
      </c>
      <c r="J162" s="26" t="s">
        <v>337</v>
      </c>
      <c r="K162" s="26" t="s">
        <v>337</v>
      </c>
      <c r="L162" s="26" t="s">
        <v>337</v>
      </c>
      <c r="M162" s="26" t="s">
        <v>337</v>
      </c>
      <c r="N162" s="26" t="s">
        <v>337</v>
      </c>
      <c r="O162" s="26" t="s">
        <v>337</v>
      </c>
      <c r="P162" s="26">
        <v>1.091</v>
      </c>
      <c r="Q162" s="26">
        <v>1.099</v>
      </c>
      <c r="R162" s="26">
        <v>0.94499999999999995</v>
      </c>
      <c r="S162" s="26">
        <v>0.94699999999999995</v>
      </c>
      <c r="T162" s="26">
        <v>0.82799999999999996</v>
      </c>
      <c r="U162" s="26">
        <v>0.83699999999999997</v>
      </c>
      <c r="V162" s="26">
        <v>0.73599999999999999</v>
      </c>
      <c r="W162" s="26">
        <v>0.72699999999999998</v>
      </c>
      <c r="X162" s="6">
        <v>0.58299999999999996</v>
      </c>
      <c r="Y162" s="3">
        <v>0.57199999999999995</v>
      </c>
      <c r="Z162" s="3">
        <v>0.39700000000000002</v>
      </c>
    </row>
    <row r="163" spans="1:26" x14ac:dyDescent="0.25">
      <c r="A163" s="4" t="s">
        <v>317</v>
      </c>
      <c r="B163" s="4">
        <v>272</v>
      </c>
      <c r="C163" s="4" t="s">
        <v>318</v>
      </c>
      <c r="D163" s="7" t="str">
        <f>_xll.Thomson.Reuters.AFOSpreadsheetFormulas.DSGRID(Sheet1!$C163," ","1998","-0D","Y","Transpose=true;DispSeriesDescription=false;YearlyTSFormat=false;QuarterlyTSFormat=false","")</f>
        <v>NA</v>
      </c>
      <c r="E163" s="25" t="s">
        <v>337</v>
      </c>
      <c r="F163" s="26" t="s">
        <v>337</v>
      </c>
      <c r="G163" s="26" t="s">
        <v>337</v>
      </c>
      <c r="H163" s="26" t="s">
        <v>337</v>
      </c>
      <c r="I163" s="26" t="s">
        <v>337</v>
      </c>
      <c r="J163" s="26">
        <v>0.25600000000000001</v>
      </c>
      <c r="K163" s="26">
        <v>0.246</v>
      </c>
      <c r="L163" s="26">
        <v>0.307</v>
      </c>
      <c r="M163" s="26">
        <v>0.245</v>
      </c>
      <c r="N163" s="26">
        <v>0.28199999999999997</v>
      </c>
      <c r="O163" s="26">
        <v>0.29199999999999998</v>
      </c>
      <c r="P163" s="26">
        <v>0.45900000000000002</v>
      </c>
      <c r="Q163" s="26">
        <v>0.45700000000000002</v>
      </c>
      <c r="R163" s="26">
        <v>0.58399999999999996</v>
      </c>
      <c r="S163" s="26">
        <v>0.57199999999999995</v>
      </c>
      <c r="T163" s="26">
        <v>0.70499999999999996</v>
      </c>
      <c r="U163" s="26">
        <v>0.77100000000000002</v>
      </c>
      <c r="V163" s="26">
        <v>0.72799999999999998</v>
      </c>
      <c r="W163" s="26">
        <v>0.71399999999999997</v>
      </c>
      <c r="X163" s="6">
        <v>0.79200000000000004</v>
      </c>
      <c r="Y163" s="3">
        <v>0.78600000000000003</v>
      </c>
      <c r="Z163" s="3">
        <v>0.90200000000000002</v>
      </c>
    </row>
    <row r="164" spans="1:26" x14ac:dyDescent="0.25">
      <c r="A164" s="4" t="s">
        <v>319</v>
      </c>
      <c r="B164" s="4">
        <v>285</v>
      </c>
      <c r="C164" s="4" t="s">
        <v>320</v>
      </c>
      <c r="D164" s="7">
        <f>_xll.Thomson.Reuters.AFOSpreadsheetFormulas.DSGRID(Sheet1!$C164," ","1998","-0D","Y","Transpose=true;DispSeriesDescription=false;YearlyTSFormat=false;QuarterlyTSFormat=false","")</f>
        <v>0.96299999999999997</v>
      </c>
      <c r="E164" s="25">
        <v>0.97299999999999998</v>
      </c>
      <c r="F164" s="26">
        <v>0.98199999999999998</v>
      </c>
      <c r="G164" s="26">
        <v>0.98699999999999999</v>
      </c>
      <c r="H164" s="26">
        <v>0.90100000000000002</v>
      </c>
      <c r="I164" s="26">
        <v>0.89700000000000002</v>
      </c>
      <c r="J164" s="26">
        <v>0.65</v>
      </c>
      <c r="K164" s="26">
        <v>0.65200000000000002</v>
      </c>
      <c r="L164" s="26">
        <v>0.67500000000000004</v>
      </c>
      <c r="M164" s="26">
        <v>0.67700000000000005</v>
      </c>
      <c r="N164" s="26">
        <v>0.629</v>
      </c>
      <c r="O164" s="26">
        <v>0.64700000000000002</v>
      </c>
      <c r="P164" s="26">
        <v>0.64200000000000002</v>
      </c>
      <c r="Q164" s="26">
        <v>0.63800000000000001</v>
      </c>
      <c r="R164" s="26">
        <v>0.63300000000000001</v>
      </c>
      <c r="S164" s="26">
        <v>0.63300000000000001</v>
      </c>
      <c r="T164" s="26">
        <v>0.63300000000000001</v>
      </c>
      <c r="U164" s="26">
        <v>0.63800000000000001</v>
      </c>
      <c r="V164" s="26">
        <v>0.61</v>
      </c>
      <c r="W164" s="26">
        <v>0.61</v>
      </c>
      <c r="X164" s="6">
        <v>0.623</v>
      </c>
      <c r="Y164" s="3">
        <v>0.63300000000000001</v>
      </c>
      <c r="Z164" s="3">
        <v>0.66600000000000004</v>
      </c>
    </row>
    <row r="165" spans="1:26" x14ac:dyDescent="0.25">
      <c r="A165" s="4" t="s">
        <v>321</v>
      </c>
      <c r="B165" s="4">
        <v>288</v>
      </c>
      <c r="C165" s="4" t="s">
        <v>322</v>
      </c>
      <c r="D165" s="7">
        <f>_xll.Thomson.Reuters.AFOSpreadsheetFormulas.DSGRID(Sheet1!$C165," ","1998","-0D","Y","Transpose=true;DispSeriesDescription=false;YearlyTSFormat=false;QuarterlyTSFormat=false","")</f>
        <v>0.32900000000000001</v>
      </c>
      <c r="E165" s="25">
        <v>0.33800000000000002</v>
      </c>
      <c r="F165" s="26">
        <v>0.34599999999999997</v>
      </c>
      <c r="G165" s="26">
        <v>0.35099999999999998</v>
      </c>
      <c r="H165" s="26">
        <v>0.33300000000000002</v>
      </c>
      <c r="I165" s="26">
        <v>0.34</v>
      </c>
      <c r="J165" s="26">
        <v>0.34799999999999998</v>
      </c>
      <c r="K165" s="26">
        <v>0.35499999999999998</v>
      </c>
      <c r="L165" s="26">
        <v>0.29799999999999999</v>
      </c>
      <c r="M165" s="26">
        <v>0.30399999999999999</v>
      </c>
      <c r="N165" s="26">
        <v>0.29699999999999999</v>
      </c>
      <c r="O165" s="26">
        <v>0.311</v>
      </c>
      <c r="P165" s="26">
        <v>0.30299999999999999</v>
      </c>
      <c r="Q165" s="26">
        <v>0.308</v>
      </c>
      <c r="R165" s="26">
        <v>0.29699999999999999</v>
      </c>
      <c r="S165" s="26">
        <v>0.29699999999999999</v>
      </c>
      <c r="T165" s="26">
        <v>0.314</v>
      </c>
      <c r="U165" s="26">
        <v>0.316</v>
      </c>
      <c r="V165" s="26">
        <v>0.24099999999999999</v>
      </c>
      <c r="W165" s="26">
        <v>0.245</v>
      </c>
      <c r="X165" s="6">
        <v>0.29799999999999999</v>
      </c>
      <c r="Y165" s="3">
        <v>0.311</v>
      </c>
      <c r="Z165" s="3">
        <v>0.25</v>
      </c>
    </row>
    <row r="166" spans="1:26" x14ac:dyDescent="0.25">
      <c r="A166" s="4" t="s">
        <v>323</v>
      </c>
      <c r="B166" s="4">
        <v>289</v>
      </c>
      <c r="C166" s="4" t="s">
        <v>324</v>
      </c>
      <c r="D166" s="7">
        <f>_xll.Thomson.Reuters.AFOSpreadsheetFormulas.DSGRID(Sheet1!$C166," ","1998","-0D","Y","Transpose=true;DispSeriesDescription=false;YearlyTSFormat=false;QuarterlyTSFormat=false","")</f>
        <v>0.34399999999999997</v>
      </c>
      <c r="E166" s="25">
        <v>0.35199999999999998</v>
      </c>
      <c r="F166" s="26">
        <v>0.35399999999999998</v>
      </c>
      <c r="G166" s="26">
        <v>0.35099999999999998</v>
      </c>
      <c r="H166" s="26">
        <v>0.22700000000000001</v>
      </c>
      <c r="I166" s="26">
        <v>0.23100000000000001</v>
      </c>
      <c r="J166" s="26">
        <v>0.24299999999999999</v>
      </c>
      <c r="K166" s="26">
        <v>0.24399999999999999</v>
      </c>
      <c r="L166" s="26">
        <v>0.187</v>
      </c>
      <c r="M166" s="26">
        <v>0.191</v>
      </c>
      <c r="N166" s="26">
        <v>0.17599999999999999</v>
      </c>
      <c r="O166" s="26">
        <v>0.186</v>
      </c>
      <c r="P166" s="26">
        <v>0.16900000000000001</v>
      </c>
      <c r="Q166" s="26">
        <v>0.17</v>
      </c>
      <c r="R166" s="26">
        <v>0.159</v>
      </c>
      <c r="S166" s="26">
        <v>0.16</v>
      </c>
      <c r="T166" s="26">
        <v>0.17199999999999999</v>
      </c>
      <c r="U166" s="26">
        <v>0.17299999999999999</v>
      </c>
      <c r="V166" s="26">
        <v>0.14499999999999999</v>
      </c>
      <c r="W166" s="26">
        <v>0.14399999999999999</v>
      </c>
      <c r="X166" s="6">
        <v>0.128</v>
      </c>
      <c r="Y166" s="3">
        <v>0.128</v>
      </c>
      <c r="Z166" s="3">
        <v>0.14099999999999999</v>
      </c>
    </row>
    <row r="167" spans="1:26" x14ac:dyDescent="0.25">
      <c r="A167" s="4" t="s">
        <v>325</v>
      </c>
      <c r="B167" s="4">
        <v>290</v>
      </c>
      <c r="C167" s="4" t="s">
        <v>326</v>
      </c>
      <c r="D167" s="7">
        <f>_xll.Thomson.Reuters.AFOSpreadsheetFormulas.DSGRID(Sheet1!$C167," ","1998","-0D","Y","Transpose=true;DispSeriesDescription=false;YearlyTSFormat=false;QuarterlyTSFormat=false","")</f>
        <v>0.214</v>
      </c>
      <c r="E167" s="25">
        <v>0.216</v>
      </c>
      <c r="F167" s="26">
        <v>0.215</v>
      </c>
      <c r="G167" s="26">
        <v>0.21299999999999999</v>
      </c>
      <c r="H167" s="26">
        <v>0.38500000000000001</v>
      </c>
      <c r="I167" s="26">
        <v>0.38300000000000001</v>
      </c>
      <c r="J167" s="26">
        <v>0.33900000000000002</v>
      </c>
      <c r="K167" s="26">
        <v>0.33800000000000002</v>
      </c>
      <c r="L167" s="26">
        <v>0.28299999999999997</v>
      </c>
      <c r="M167" s="26">
        <v>0.28499999999999998</v>
      </c>
      <c r="N167" s="26">
        <v>0.253</v>
      </c>
      <c r="O167" s="26">
        <v>0.26500000000000001</v>
      </c>
      <c r="P167" s="26">
        <v>0.25700000000000001</v>
      </c>
      <c r="Q167" s="26">
        <v>0.25800000000000001</v>
      </c>
      <c r="R167" s="26">
        <v>0.24099999999999999</v>
      </c>
      <c r="S167" s="26">
        <v>0.24199999999999999</v>
      </c>
      <c r="T167" s="26">
        <v>0.27300000000000002</v>
      </c>
      <c r="U167" s="26">
        <v>0.27600000000000002</v>
      </c>
      <c r="V167" s="26">
        <v>0.26600000000000001</v>
      </c>
      <c r="W167" s="26">
        <v>0.26800000000000002</v>
      </c>
      <c r="X167" s="6">
        <v>0.23699999999999999</v>
      </c>
      <c r="Y167" s="3">
        <v>0.24099999999999999</v>
      </c>
      <c r="Z167" s="3">
        <v>0.219</v>
      </c>
    </row>
    <row r="168" spans="1:26" x14ac:dyDescent="0.25">
      <c r="A168" s="4" t="s">
        <v>327</v>
      </c>
      <c r="B168" s="4">
        <v>291</v>
      </c>
      <c r="C168" s="4" t="s">
        <v>328</v>
      </c>
      <c r="D168" s="7">
        <f>_xll.Thomson.Reuters.AFOSpreadsheetFormulas.DSGRID(Sheet1!$C168," ","1998","-0D","Y","Transpose=true;DispSeriesDescription=false;YearlyTSFormat=false;QuarterlyTSFormat=false","")</f>
        <v>6.5000000000000002E-2</v>
      </c>
      <c r="E168" s="25">
        <v>6.5000000000000002E-2</v>
      </c>
      <c r="F168" s="26">
        <v>6.5000000000000002E-2</v>
      </c>
      <c r="G168" s="26">
        <v>6.5000000000000002E-2</v>
      </c>
      <c r="H168" s="26">
        <v>4.9000000000000002E-2</v>
      </c>
      <c r="I168" s="26">
        <v>4.9000000000000002E-2</v>
      </c>
      <c r="J168" s="26">
        <v>4.2999999999999997E-2</v>
      </c>
      <c r="K168" s="26">
        <v>4.2999999999999997E-2</v>
      </c>
      <c r="L168" s="26">
        <v>3.3000000000000002E-2</v>
      </c>
      <c r="M168" s="26">
        <v>3.4000000000000002E-2</v>
      </c>
      <c r="N168" s="26">
        <v>3.1E-2</v>
      </c>
      <c r="O168" s="26">
        <v>3.3000000000000002E-2</v>
      </c>
      <c r="P168" s="26">
        <v>3.3000000000000002E-2</v>
      </c>
      <c r="Q168" s="26">
        <v>3.4000000000000002E-2</v>
      </c>
      <c r="R168" s="26">
        <v>0.03</v>
      </c>
      <c r="S168" s="26">
        <v>0.03</v>
      </c>
      <c r="T168" s="26">
        <v>3.3000000000000002E-2</v>
      </c>
      <c r="U168" s="26">
        <v>3.4000000000000002E-2</v>
      </c>
      <c r="V168" s="26">
        <v>2.7E-2</v>
      </c>
      <c r="W168" s="26">
        <v>2.7E-2</v>
      </c>
      <c r="X168" s="6">
        <v>2.9000000000000001E-2</v>
      </c>
      <c r="Y168" s="3">
        <v>2.9000000000000001E-2</v>
      </c>
      <c r="Z168" s="3">
        <v>0.03</v>
      </c>
    </row>
    <row r="169" spans="1:26" x14ac:dyDescent="0.25">
      <c r="A169" s="4" t="s">
        <v>329</v>
      </c>
      <c r="B169" s="4">
        <v>292</v>
      </c>
      <c r="C169" s="4" t="s">
        <v>330</v>
      </c>
      <c r="D169" s="7">
        <f>_xll.Thomson.Reuters.AFOSpreadsheetFormulas.DSGRID(Sheet1!$C169," ","1998","-0D","Y","Transpose=true;DispSeriesDescription=false;YearlyTSFormat=false;QuarterlyTSFormat=false","")</f>
        <v>0.307</v>
      </c>
      <c r="E169" s="25">
        <v>0.313</v>
      </c>
      <c r="F169" s="26">
        <v>0.318</v>
      </c>
      <c r="G169" s="26">
        <v>0.31900000000000001</v>
      </c>
      <c r="H169" s="26">
        <v>0.26700000000000002</v>
      </c>
      <c r="I169" s="26">
        <v>0.26900000000000002</v>
      </c>
      <c r="J169" s="26">
        <v>0.24099999999999999</v>
      </c>
      <c r="K169" s="26">
        <v>0.24199999999999999</v>
      </c>
      <c r="L169" s="26">
        <v>0.185</v>
      </c>
      <c r="M169" s="26">
        <v>0.186</v>
      </c>
      <c r="N169" s="26">
        <v>0.192</v>
      </c>
      <c r="O169" s="26">
        <v>0.18099999999999999</v>
      </c>
      <c r="P169" s="26">
        <v>0.192</v>
      </c>
      <c r="Q169" s="26">
        <v>0.191</v>
      </c>
      <c r="R169" s="26">
        <v>0.21199999999999999</v>
      </c>
      <c r="S169" s="26">
        <v>0.214</v>
      </c>
      <c r="T169" s="26">
        <v>0.222</v>
      </c>
      <c r="U169" s="26">
        <v>0.22800000000000001</v>
      </c>
      <c r="V169" s="26">
        <v>0.22700000000000001</v>
      </c>
      <c r="W169" s="26">
        <v>0.23499999999999999</v>
      </c>
      <c r="X169" s="6">
        <v>0.23499999999999999</v>
      </c>
      <c r="Y169" s="3">
        <v>0.24099999999999999</v>
      </c>
      <c r="Z169" s="3">
        <v>0.23200000000000001</v>
      </c>
    </row>
    <row r="172" spans="1:26" x14ac:dyDescent="0.25">
      <c r="D172" s="11">
        <f t="shared" ref="D172:K172" si="0">SUM(D2:D169)</f>
        <v>72.645999999999972</v>
      </c>
      <c r="E172" s="11">
        <f t="shared" si="0"/>
        <v>73.159999999999982</v>
      </c>
      <c r="F172" s="11">
        <f t="shared" si="0"/>
        <v>73.23899999999999</v>
      </c>
      <c r="G172" s="11">
        <f t="shared" si="0"/>
        <v>73.365999999999971</v>
      </c>
      <c r="H172" s="11">
        <f t="shared" si="0"/>
        <v>72.402999999999977</v>
      </c>
      <c r="I172" s="11">
        <f t="shared" si="0"/>
        <v>71.935999999999993</v>
      </c>
      <c r="J172" s="11">
        <f t="shared" si="0"/>
        <v>71.621000000000009</v>
      </c>
      <c r="K172" s="11">
        <f t="shared" si="0"/>
        <v>71.97499999999998</v>
      </c>
      <c r="L172" s="11">
        <f t="shared" ref="L172:Z172" si="1">SUM(L2:L169)</f>
        <v>72.120000000000033</v>
      </c>
      <c r="M172" s="11">
        <f t="shared" si="1"/>
        <v>71.844000000000037</v>
      </c>
      <c r="N172" s="11">
        <f t="shared" si="1"/>
        <v>71.935000000000002</v>
      </c>
      <c r="O172" s="11">
        <f t="shared" si="1"/>
        <v>73.270000000000039</v>
      </c>
      <c r="P172" s="11">
        <f t="shared" si="1"/>
        <v>100.61699999999999</v>
      </c>
      <c r="Q172" s="11">
        <f t="shared" si="1"/>
        <v>100.61099999999998</v>
      </c>
      <c r="R172" s="11">
        <f t="shared" si="1"/>
        <v>100.495</v>
      </c>
      <c r="S172" s="11">
        <f t="shared" si="1"/>
        <v>100.49900000000004</v>
      </c>
      <c r="T172" s="11">
        <f t="shared" si="1"/>
        <v>100.67699999999999</v>
      </c>
      <c r="U172" s="11">
        <f t="shared" si="1"/>
        <v>98.101000000000028</v>
      </c>
      <c r="V172" s="11">
        <f t="shared" si="1"/>
        <v>100.66600000000001</v>
      </c>
      <c r="W172" s="11">
        <f t="shared" si="1"/>
        <v>100.67400000000001</v>
      </c>
      <c r="X172" s="11">
        <f t="shared" si="1"/>
        <v>100.65299999999998</v>
      </c>
      <c r="Y172" s="11">
        <f t="shared" si="1"/>
        <v>100.66000000000003</v>
      </c>
      <c r="Z172" s="11">
        <f t="shared" si="1"/>
        <v>100.54900000000004</v>
      </c>
    </row>
    <row r="174" spans="1:26" x14ac:dyDescent="0.25">
      <c r="C174" s="4" t="s">
        <v>338</v>
      </c>
      <c r="D174" s="7">
        <f>_xll.Thomson.Reuters.AFOSpreadsheetFormulas.DSGRID(Sheet1!$C174," ","1998","-0D","Y","Transpose=true;DispSeriesDescription=false;YearlyTSFormat=false;QuarterlyTSFormat=false","")</f>
        <v>20.199000000000002</v>
      </c>
      <c r="E174" s="6">
        <v>20.529</v>
      </c>
      <c r="F174" s="6">
        <v>20.47</v>
      </c>
      <c r="G174" s="6">
        <v>20.46</v>
      </c>
      <c r="H174" s="6">
        <v>22.045999999999999</v>
      </c>
      <c r="I174" s="6">
        <v>22.242999999999999</v>
      </c>
      <c r="J174" s="6">
        <v>23.382999999999999</v>
      </c>
      <c r="K174" s="6">
        <v>23.158000000000001</v>
      </c>
      <c r="L174" s="6">
        <v>23.442</v>
      </c>
      <c r="M174" s="6">
        <v>23.83</v>
      </c>
      <c r="N174" s="6">
        <v>23.942</v>
      </c>
      <c r="O174" s="6">
        <v>24.433</v>
      </c>
      <c r="P174" s="6">
        <v>23.593</v>
      </c>
      <c r="Q174" s="6">
        <v>23.31</v>
      </c>
      <c r="R174" s="6">
        <v>22.542999999999999</v>
      </c>
      <c r="S174" s="6">
        <v>22.622</v>
      </c>
      <c r="T174" s="6">
        <v>22.504999999999999</v>
      </c>
      <c r="U174" s="6">
        <v>22.917999999999999</v>
      </c>
      <c r="V174" s="6">
        <v>23.116</v>
      </c>
      <c r="W174" s="6">
        <v>23.457000000000001</v>
      </c>
      <c r="X174" s="6">
        <v>22.422000000000001</v>
      </c>
      <c r="Y174" s="3">
        <v>22.710999999999999</v>
      </c>
      <c r="Z174" s="3">
        <v>22.864000000000001</v>
      </c>
    </row>
    <row r="175" spans="1:26" x14ac:dyDescent="0.25">
      <c r="D175" s="13">
        <f t="shared" ref="D175:N175" si="2">D174/(1-0.068)</f>
        <v>21.672746781115883</v>
      </c>
      <c r="E175" s="13">
        <f t="shared" si="2"/>
        <v>22.026824034334766</v>
      </c>
      <c r="F175" s="13">
        <f t="shared" si="2"/>
        <v>21.963519313304722</v>
      </c>
      <c r="G175" s="13">
        <f t="shared" si="2"/>
        <v>21.952789699570818</v>
      </c>
      <c r="H175" s="13">
        <f t="shared" si="2"/>
        <v>23.654506437768241</v>
      </c>
      <c r="I175" s="13">
        <f t="shared" si="2"/>
        <v>23.865879828326179</v>
      </c>
      <c r="J175" s="13">
        <f t="shared" si="2"/>
        <v>25.089055793991417</v>
      </c>
      <c r="K175" s="13">
        <f t="shared" si="2"/>
        <v>24.847639484978544</v>
      </c>
      <c r="L175" s="13">
        <f t="shared" si="2"/>
        <v>25.15236051502146</v>
      </c>
      <c r="M175" s="13">
        <f t="shared" si="2"/>
        <v>25.568669527896997</v>
      </c>
      <c r="N175" s="13">
        <f t="shared" si="2"/>
        <v>25.688841201716741</v>
      </c>
      <c r="O175" s="13">
        <f>O174/(1-0.068)</f>
        <v>26.215665236051503</v>
      </c>
      <c r="P175" s="12">
        <f t="shared" ref="P175:V175" si="3">P133-P174</f>
        <v>1.6129999999999995</v>
      </c>
      <c r="Q175" s="12">
        <f t="shared" si="3"/>
        <v>1.5950000000000024</v>
      </c>
      <c r="R175" s="12">
        <f t="shared" si="3"/>
        <v>1.4140000000000015</v>
      </c>
      <c r="S175" s="12">
        <f t="shared" si="3"/>
        <v>1.4190000000000005</v>
      </c>
      <c r="T175" s="12">
        <f t="shared" si="3"/>
        <v>1.3949999999999996</v>
      </c>
      <c r="U175" s="12">
        <f t="shared" si="3"/>
        <v>1.4209999999999994</v>
      </c>
      <c r="V175" s="12">
        <f t="shared" si="3"/>
        <v>1.1110000000000007</v>
      </c>
      <c r="W175" s="12">
        <f>W133-W174</f>
        <v>1.1259999999999977</v>
      </c>
      <c r="X175" s="12">
        <f>X133-X174</f>
        <v>1.3249999999999993</v>
      </c>
      <c r="Y175" s="12">
        <f>Y133-Y174</f>
        <v>1.343</v>
      </c>
      <c r="Z175" s="12">
        <f>Z133-Z174</f>
        <v>1.2070000000000007</v>
      </c>
    </row>
    <row r="176" spans="1:26" x14ac:dyDescent="0.25">
      <c r="O176" s="12"/>
      <c r="P176" s="11">
        <f t="shared" ref="P176:Z176" si="4">P175/P174</f>
        <v>6.8367736192938566E-2</v>
      </c>
      <c r="Q176" s="11">
        <f t="shared" si="4"/>
        <v>6.8425568425568531E-2</v>
      </c>
      <c r="R176" s="11">
        <f t="shared" si="4"/>
        <v>6.2724570820210337E-2</v>
      </c>
      <c r="S176" s="11">
        <f t="shared" si="4"/>
        <v>6.2726549376712959E-2</v>
      </c>
      <c r="T176" s="11">
        <f t="shared" si="4"/>
        <v>6.1986225283270371E-2</v>
      </c>
      <c r="U176" s="11">
        <f t="shared" si="4"/>
        <v>6.2003665241295025E-2</v>
      </c>
      <c r="V176" s="11">
        <f t="shared" si="4"/>
        <v>4.8061948433985147E-2</v>
      </c>
      <c r="W176" s="11">
        <f t="shared" si="4"/>
        <v>4.8002728396640562E-2</v>
      </c>
      <c r="X176" s="11">
        <f t="shared" si="4"/>
        <v>5.9093747212559063E-2</v>
      </c>
      <c r="Y176" s="11">
        <f t="shared" si="4"/>
        <v>5.9134340187574304E-2</v>
      </c>
      <c r="Z176" s="11">
        <f t="shared" si="4"/>
        <v>5.2790412876137192E-2</v>
      </c>
    </row>
    <row r="177" spans="2:26" x14ac:dyDescent="0.25">
      <c r="C177" s="5" t="s">
        <v>339</v>
      </c>
      <c r="D177" s="7">
        <f>_xll.Thomson.Reuters.AFOSpreadsheetFormulas.DSGRID(Sheet1!$C177," ","1998","-0D","Y","Transpose=true;DispSeriesDescription=false;YearlyTSFormat=false;QuarterlyTSFormat=false","")</f>
        <v>1.222</v>
      </c>
      <c r="E177" s="27">
        <v>1.252</v>
      </c>
      <c r="F177" s="27">
        <v>1.268</v>
      </c>
      <c r="G177" s="27">
        <v>1.2609999999999999</v>
      </c>
      <c r="H177" s="27">
        <v>1.377</v>
      </c>
      <c r="I177" s="27">
        <v>1.387</v>
      </c>
      <c r="J177" s="27">
        <v>1.4990000000000001</v>
      </c>
      <c r="K177" s="27">
        <v>1.484</v>
      </c>
      <c r="L177" s="27">
        <v>1.4570000000000001</v>
      </c>
      <c r="M177" s="27">
        <v>1.446</v>
      </c>
      <c r="N177" s="27">
        <v>1.601</v>
      </c>
      <c r="O177" s="27">
        <v>1.625</v>
      </c>
      <c r="P177" s="6">
        <v>1.611</v>
      </c>
      <c r="Q177" s="6">
        <v>1.633</v>
      </c>
      <c r="R177" s="6">
        <v>1.716</v>
      </c>
      <c r="S177" s="6">
        <v>1.714</v>
      </c>
      <c r="T177" s="6">
        <v>1.704</v>
      </c>
      <c r="U177" s="6">
        <v>1.772</v>
      </c>
      <c r="V177" s="6">
        <v>1.806</v>
      </c>
      <c r="W177" s="6">
        <v>1.8520000000000001</v>
      </c>
      <c r="X177" s="6">
        <v>1.748</v>
      </c>
      <c r="Y177" s="3">
        <v>1.7070000000000001</v>
      </c>
      <c r="Z177" s="3">
        <v>1.643</v>
      </c>
    </row>
    <row r="178" spans="2:26" x14ac:dyDescent="0.25">
      <c r="B178" s="4" t="s">
        <v>199</v>
      </c>
      <c r="D178" s="13">
        <f t="shared" ref="D178:N180" si="5">AVERAGE($P178:$W178)*D$177</f>
        <v>0.93327179126217241</v>
      </c>
      <c r="E178" s="13">
        <f t="shared" si="5"/>
        <v>0.95618353736517181</v>
      </c>
      <c r="F178" s="13">
        <f t="shared" si="5"/>
        <v>0.96840313528677147</v>
      </c>
      <c r="G178" s="13">
        <f t="shared" si="5"/>
        <v>0.96305706119607148</v>
      </c>
      <c r="H178" s="13">
        <f t="shared" si="5"/>
        <v>1.0516491461276689</v>
      </c>
      <c r="I178" s="13">
        <f t="shared" si="5"/>
        <v>1.0592863948286688</v>
      </c>
      <c r="J178" s="13">
        <f t="shared" si="5"/>
        <v>1.1448235802798663</v>
      </c>
      <c r="K178" s="13">
        <f t="shared" si="5"/>
        <v>1.1333677072283665</v>
      </c>
      <c r="L178" s="13">
        <f t="shared" si="5"/>
        <v>1.1127471357356673</v>
      </c>
      <c r="M178" s="13">
        <f t="shared" si="5"/>
        <v>1.1043461621645674</v>
      </c>
      <c r="N178" s="13">
        <f t="shared" si="5"/>
        <v>1.2227235170300639</v>
      </c>
      <c r="O178" s="13">
        <f>AVERAGE($P178:$W178)*O$177</f>
        <v>1.2410529139124633</v>
      </c>
      <c r="P178" s="12">
        <f t="shared" ref="P178:W178" si="6">P102/P177</f>
        <v>0.75853507138423337</v>
      </c>
      <c r="Q178" s="12">
        <f t="shared" si="6"/>
        <v>0.76729944886711565</v>
      </c>
      <c r="R178" s="12">
        <f t="shared" si="6"/>
        <v>0.76923076923076927</v>
      </c>
      <c r="S178" s="12">
        <f t="shared" si="6"/>
        <v>0.7712952158693116</v>
      </c>
      <c r="T178" s="12">
        <f t="shared" si="6"/>
        <v>0.74765258215962449</v>
      </c>
      <c r="U178" s="12">
        <f t="shared" si="6"/>
        <v>0.75902934537246047</v>
      </c>
      <c r="V178" s="12">
        <f t="shared" si="6"/>
        <v>0.76245847176079729</v>
      </c>
      <c r="W178" s="12">
        <f t="shared" si="6"/>
        <v>0.77429805615550751</v>
      </c>
    </row>
    <row r="179" spans="2:26" x14ac:dyDescent="0.25">
      <c r="B179" s="4" t="s">
        <v>201</v>
      </c>
      <c r="D179" s="13">
        <f t="shared" si="5"/>
        <v>0.23610257823268033</v>
      </c>
      <c r="E179" s="13">
        <f t="shared" si="5"/>
        <v>0.24189887720729605</v>
      </c>
      <c r="F179" s="13">
        <f t="shared" si="5"/>
        <v>0.24499023666042444</v>
      </c>
      <c r="G179" s="13">
        <f t="shared" si="5"/>
        <v>0.24363776689968072</v>
      </c>
      <c r="H179" s="13">
        <f t="shared" si="5"/>
        <v>0.26605012293486152</v>
      </c>
      <c r="I179" s="13">
        <f t="shared" si="5"/>
        <v>0.26798222259306675</v>
      </c>
      <c r="J179" s="13">
        <f t="shared" si="5"/>
        <v>0.2896217387649655</v>
      </c>
      <c r="K179" s="13">
        <f t="shared" si="5"/>
        <v>0.28672358927765762</v>
      </c>
      <c r="L179" s="13">
        <f t="shared" si="5"/>
        <v>0.2815069202005035</v>
      </c>
      <c r="M179" s="13">
        <f t="shared" si="5"/>
        <v>0.2793816105764777</v>
      </c>
      <c r="N179" s="13">
        <f t="shared" si="5"/>
        <v>0.3093291552786589</v>
      </c>
      <c r="O179" s="13">
        <f>AVERAGE($P179:$W179)*O$177</f>
        <v>0.3139661944583515</v>
      </c>
      <c r="P179" s="12">
        <f t="shared" ref="P179:W179" si="7">P103/P177</f>
        <v>0.19118559900682805</v>
      </c>
      <c r="Q179" s="12">
        <f t="shared" si="7"/>
        <v>0.18371096142069809</v>
      </c>
      <c r="R179" s="12">
        <f t="shared" si="7"/>
        <v>0.18473193473193475</v>
      </c>
      <c r="S179" s="12">
        <f t="shared" si="7"/>
        <v>0.18261376896149359</v>
      </c>
      <c r="T179" s="12">
        <f t="shared" si="7"/>
        <v>0.20774647887323944</v>
      </c>
      <c r="U179" s="12">
        <f t="shared" si="7"/>
        <v>0.19808126410835214</v>
      </c>
      <c r="V179" s="12">
        <f t="shared" si="7"/>
        <v>0.20376522702104097</v>
      </c>
      <c r="W179" s="12">
        <f t="shared" si="7"/>
        <v>0.19384449244060473</v>
      </c>
    </row>
    <row r="180" spans="2:26" x14ac:dyDescent="0.25">
      <c r="B180" s="4" t="s">
        <v>203</v>
      </c>
      <c r="D180" s="13">
        <f t="shared" si="5"/>
        <v>5.2708108906875092E-2</v>
      </c>
      <c r="E180" s="13">
        <f t="shared" si="5"/>
        <v>5.4002088667273011E-2</v>
      </c>
      <c r="F180" s="13">
        <f t="shared" si="5"/>
        <v>5.4692211206151899E-2</v>
      </c>
      <c r="G180" s="13">
        <f t="shared" si="5"/>
        <v>5.4390282595392379E-2</v>
      </c>
      <c r="H180" s="13">
        <f t="shared" si="5"/>
        <v>5.9393671002264323E-2</v>
      </c>
      <c r="I180" s="13">
        <f t="shared" si="5"/>
        <v>5.9824997589063629E-2</v>
      </c>
      <c r="J180" s="13">
        <f t="shared" si="5"/>
        <v>6.4655855361215847E-2</v>
      </c>
      <c r="K180" s="13">
        <f t="shared" si="5"/>
        <v>6.4008865481016891E-2</v>
      </c>
      <c r="L180" s="13">
        <f t="shared" si="5"/>
        <v>6.2844283696658773E-2</v>
      </c>
      <c r="M180" s="13">
        <f t="shared" si="5"/>
        <v>6.2369824451179529E-2</v>
      </c>
      <c r="N180" s="13">
        <f t="shared" si="5"/>
        <v>6.9055386546568759E-2</v>
      </c>
      <c r="O180" s="13">
        <f>AVERAGE($P180:$W180)*O$177</f>
        <v>7.0090570354887097E-2</v>
      </c>
      <c r="P180" s="12">
        <f t="shared" ref="P180:W180" si="8">P104/P177</f>
        <v>5.027932960893855E-2</v>
      </c>
      <c r="Q180" s="12">
        <f t="shared" si="8"/>
        <v>4.8989589712186164E-2</v>
      </c>
      <c r="R180" s="12">
        <f t="shared" si="8"/>
        <v>4.603729603729604E-2</v>
      </c>
      <c r="S180" s="12">
        <f t="shared" si="8"/>
        <v>4.6091015169194866E-2</v>
      </c>
      <c r="T180" s="12">
        <f t="shared" si="8"/>
        <v>4.4600938967136149E-2</v>
      </c>
      <c r="U180" s="12">
        <f t="shared" si="8"/>
        <v>4.2889390519187359E-2</v>
      </c>
      <c r="V180" s="12">
        <f t="shared" si="8"/>
        <v>3.3776301218161685E-2</v>
      </c>
      <c r="W180" s="12">
        <f t="shared" si="8"/>
        <v>3.2397408207343409E-2</v>
      </c>
    </row>
    <row r="181" spans="2:26" x14ac:dyDescent="0.25">
      <c r="C181" s="5" t="s">
        <v>340</v>
      </c>
      <c r="D181" s="7">
        <f>_xll.Thomson.Reuters.AFOSpreadsheetFormulas.DSGRID(Sheet1!$C181," ","1998","-0D","Y","Transpose=true;DispSeriesDescription=false;YearlyTSFormat=false;QuarterlyTSFormat=false","")</f>
        <v>2.3570000000000002</v>
      </c>
      <c r="E181" s="6">
        <v>2.327</v>
      </c>
      <c r="F181" s="6">
        <v>2.274</v>
      </c>
      <c r="G181" s="6">
        <v>2.15</v>
      </c>
      <c r="H181" s="6">
        <v>2.3239999999999998</v>
      </c>
      <c r="I181" s="27">
        <v>2.2730000000000001</v>
      </c>
      <c r="J181" s="6">
        <v>2.3149999999999999</v>
      </c>
      <c r="K181" s="6">
        <v>2.1869999999999998</v>
      </c>
      <c r="L181" s="6">
        <v>2.2450000000000001</v>
      </c>
      <c r="M181" s="6">
        <v>2.2250000000000001</v>
      </c>
      <c r="N181" s="6">
        <v>2.3420000000000001</v>
      </c>
      <c r="O181" s="6">
        <v>2.4079999999999999</v>
      </c>
      <c r="P181" s="6">
        <v>2.3919999999999999</v>
      </c>
      <c r="Q181" s="6">
        <v>2.3340000000000001</v>
      </c>
      <c r="R181" s="6">
        <v>2.4289999999999998</v>
      </c>
      <c r="S181" s="6">
        <v>2.3940000000000001</v>
      </c>
      <c r="T181" s="6">
        <v>2.5339999999999998</v>
      </c>
      <c r="U181" s="6">
        <v>2.4620000000000002</v>
      </c>
      <c r="V181" s="6">
        <v>2.5880000000000001</v>
      </c>
      <c r="W181" s="6">
        <v>2.4649999999999999</v>
      </c>
      <c r="X181" s="6">
        <v>2.3319999999999999</v>
      </c>
      <c r="Y181" s="3">
        <v>2.234</v>
      </c>
      <c r="Z181" s="3">
        <v>2.3050000000000002</v>
      </c>
    </row>
    <row r="182" spans="2:26" x14ac:dyDescent="0.25">
      <c r="B182" s="4" t="s">
        <v>313</v>
      </c>
      <c r="D182" s="15">
        <f t="shared" ref="D182:I182" si="9">E182-0.036</f>
        <v>6.2617710583153352E-2</v>
      </c>
      <c r="E182" s="15">
        <f t="shared" si="9"/>
        <v>9.8617710583153356E-2</v>
      </c>
      <c r="F182" s="15">
        <f t="shared" si="9"/>
        <v>0.13461771058315336</v>
      </c>
      <c r="G182" s="15">
        <f t="shared" si="9"/>
        <v>0.17061771058315336</v>
      </c>
      <c r="H182" s="15">
        <f t="shared" si="9"/>
        <v>0.20661771058315337</v>
      </c>
      <c r="I182" s="15">
        <f t="shared" si="9"/>
        <v>0.24261771058315337</v>
      </c>
      <c r="J182" s="12">
        <f t="shared" ref="J182:W182" si="10">J161/J181</f>
        <v>0.27861771058315338</v>
      </c>
      <c r="K182" s="12">
        <f t="shared" si="10"/>
        <v>0.28166438042981257</v>
      </c>
      <c r="L182" s="12">
        <f t="shared" si="10"/>
        <v>0.36347438752783962</v>
      </c>
      <c r="M182" s="12">
        <f t="shared" si="10"/>
        <v>0.35730337078651686</v>
      </c>
      <c r="N182" s="12">
        <f t="shared" si="10"/>
        <v>0.44705380017079416</v>
      </c>
      <c r="O182" s="12">
        <f t="shared" si="10"/>
        <v>0.43687707641196016</v>
      </c>
      <c r="P182" s="12">
        <f t="shared" si="10"/>
        <v>0.54389632107023411</v>
      </c>
      <c r="Q182" s="12">
        <f t="shared" si="10"/>
        <v>0.52913453299057411</v>
      </c>
      <c r="R182" s="12">
        <f t="shared" si="10"/>
        <v>0.6109510086455332</v>
      </c>
      <c r="S182" s="12">
        <f t="shared" si="10"/>
        <v>0.60442773600668342</v>
      </c>
      <c r="T182" s="12">
        <f t="shared" si="10"/>
        <v>0.6732438831886346</v>
      </c>
      <c r="U182" s="12">
        <f t="shared" si="10"/>
        <v>0.65962632006498778</v>
      </c>
      <c r="V182" s="12">
        <f t="shared" si="10"/>
        <v>0.71561051004636789</v>
      </c>
      <c r="W182" s="12">
        <f t="shared" si="10"/>
        <v>0.70507099391480732</v>
      </c>
    </row>
    <row r="183" spans="2:26" x14ac:dyDescent="0.25">
      <c r="B183" s="4" t="s">
        <v>315</v>
      </c>
      <c r="D183" s="16">
        <f t="shared" ref="D183:I183" si="11">D181-D184</f>
        <v>2.2094100561555079</v>
      </c>
      <c r="E183" s="16">
        <f t="shared" si="11"/>
        <v>2.097516587473002</v>
      </c>
      <c r="F183" s="16">
        <f t="shared" si="11"/>
        <v>1.9678793261339091</v>
      </c>
      <c r="G183" s="16">
        <f t="shared" si="11"/>
        <v>1.7831719222462201</v>
      </c>
      <c r="H183" s="16">
        <f t="shared" si="11"/>
        <v>1.8438204406047514</v>
      </c>
      <c r="I183" s="16">
        <f t="shared" si="11"/>
        <v>1.7215299438444924</v>
      </c>
      <c r="J183" s="13">
        <f t="shared" ref="J183:O183" si="12">J181-J161</f>
        <v>1.67</v>
      </c>
      <c r="K183" s="13">
        <f t="shared" si="12"/>
        <v>1.5709999999999997</v>
      </c>
      <c r="L183" s="13">
        <f t="shared" si="12"/>
        <v>1.4290000000000003</v>
      </c>
      <c r="M183" s="13">
        <f t="shared" si="12"/>
        <v>1.4300000000000002</v>
      </c>
      <c r="N183" s="13">
        <f t="shared" si="12"/>
        <v>1.2950000000000002</v>
      </c>
      <c r="O183" s="13">
        <f t="shared" si="12"/>
        <v>1.3559999999999999</v>
      </c>
      <c r="P183" s="12">
        <f t="shared" ref="P183:W183" si="13">P162/P181</f>
        <v>0.45610367892976589</v>
      </c>
      <c r="Q183" s="12">
        <f t="shared" si="13"/>
        <v>0.47086546700942583</v>
      </c>
      <c r="R183" s="12">
        <f t="shared" si="13"/>
        <v>0.38904899135446686</v>
      </c>
      <c r="S183" s="12">
        <f t="shared" si="13"/>
        <v>0.39557226399331658</v>
      </c>
      <c r="T183" s="12">
        <f t="shared" si="13"/>
        <v>0.32675611681136546</v>
      </c>
      <c r="U183" s="12">
        <f t="shared" si="13"/>
        <v>0.33996750609260762</v>
      </c>
      <c r="V183" s="12">
        <f t="shared" si="13"/>
        <v>0.28438948995363211</v>
      </c>
      <c r="W183" s="12">
        <f t="shared" si="13"/>
        <v>0.29492900608519268</v>
      </c>
    </row>
    <row r="184" spans="2:26" x14ac:dyDescent="0.25">
      <c r="D184" s="16">
        <f t="shared" ref="D184:I184" si="14">D182*D181</f>
        <v>0.14758994384449248</v>
      </c>
      <c r="E184" s="16">
        <f t="shared" si="14"/>
        <v>0.22948341252699786</v>
      </c>
      <c r="F184" s="16">
        <f t="shared" si="14"/>
        <v>0.30612067386609076</v>
      </c>
      <c r="G184" s="16">
        <f t="shared" si="14"/>
        <v>0.36682807775377974</v>
      </c>
      <c r="H184" s="16">
        <f t="shared" si="14"/>
        <v>0.48017955939524842</v>
      </c>
      <c r="I184" s="16">
        <f t="shared" si="14"/>
        <v>0.5514700561555077</v>
      </c>
    </row>
    <row r="185" spans="2:26" x14ac:dyDescent="0.25">
      <c r="C185" s="5" t="s">
        <v>341</v>
      </c>
      <c r="D185" s="7">
        <f>_xll.Thomson.Reuters.AFOSpreadsheetFormulas.DSGRID(Sheet1!$C185," ","1998","-0D","Y","Transpose=true;DispSeriesDescription=false;YearlyTSFormat=false;QuarterlyTSFormat=false","")</f>
        <v>0.26100000000000001</v>
      </c>
      <c r="E185" s="6">
        <v>0.22700000000000001</v>
      </c>
      <c r="F185" s="6">
        <v>0.27300000000000002</v>
      </c>
      <c r="G185" s="6">
        <v>0.36099999999999999</v>
      </c>
      <c r="H185" s="6">
        <v>0.188</v>
      </c>
      <c r="I185" s="6">
        <v>0.20499999999999999</v>
      </c>
      <c r="J185" s="6">
        <v>0.23100000000000001</v>
      </c>
      <c r="K185" s="6">
        <v>0.3</v>
      </c>
      <c r="L185" s="6">
        <v>0.33900000000000002</v>
      </c>
      <c r="M185" s="6">
        <v>0.33800000000000002</v>
      </c>
      <c r="N185" s="6">
        <v>0.35099999999999998</v>
      </c>
      <c r="O185" s="6">
        <v>0.30099999999999999</v>
      </c>
      <c r="P185" s="6">
        <v>0.27600000000000002</v>
      </c>
      <c r="Q185" s="6">
        <v>0.309</v>
      </c>
      <c r="R185" s="6">
        <v>0.34300000000000003</v>
      </c>
      <c r="S185" s="6">
        <v>0.33200000000000002</v>
      </c>
      <c r="T185" s="6">
        <v>0.27500000000000002</v>
      </c>
      <c r="U185" s="6">
        <v>0.23599999999999999</v>
      </c>
      <c r="V185" s="6">
        <v>0.18</v>
      </c>
      <c r="W185" s="6">
        <v>0.19</v>
      </c>
      <c r="X185" s="6">
        <v>0.186</v>
      </c>
      <c r="Y185" s="3">
        <v>0.185</v>
      </c>
      <c r="Z185" s="3">
        <v>0.17</v>
      </c>
    </row>
    <row r="186" spans="2:26" x14ac:dyDescent="0.25">
      <c r="B186" s="4" t="s">
        <v>116</v>
      </c>
    </row>
    <row r="187" spans="2:26" x14ac:dyDescent="0.25">
      <c r="B187" s="4" t="s">
        <v>118</v>
      </c>
      <c r="D187" s="13">
        <f t="shared" ref="D187:L187" si="15">D185-D60</f>
        <v>7.6000000000000012E-2</v>
      </c>
      <c r="E187" s="13">
        <f t="shared" si="15"/>
        <v>7.2000000000000008E-2</v>
      </c>
      <c r="F187" s="13">
        <f t="shared" si="15"/>
        <v>7.6000000000000012E-2</v>
      </c>
      <c r="G187" s="13">
        <f t="shared" si="15"/>
        <v>9.2999999999999972E-2</v>
      </c>
      <c r="H187" s="13">
        <f t="shared" si="15"/>
        <v>6.7000000000000004E-2</v>
      </c>
      <c r="I187" s="13">
        <f t="shared" si="15"/>
        <v>6.8999999999999978E-2</v>
      </c>
      <c r="J187" s="13">
        <f t="shared" si="15"/>
        <v>8.0000000000000016E-2</v>
      </c>
      <c r="K187" s="13">
        <f t="shared" si="15"/>
        <v>9.6000000000000002E-2</v>
      </c>
      <c r="L187" s="13">
        <f t="shared" si="15"/>
        <v>0.10700000000000001</v>
      </c>
    </row>
    <row r="189" spans="2:26" x14ac:dyDescent="0.25">
      <c r="B189" s="4" t="s">
        <v>236</v>
      </c>
      <c r="D189" s="19">
        <f t="shared" ref="D189:I189" si="16">E189</f>
        <v>7.5999999999999998E-2</v>
      </c>
      <c r="E189" s="19">
        <f t="shared" si="16"/>
        <v>7.5999999999999998E-2</v>
      </c>
      <c r="F189" s="19">
        <f t="shared" si="16"/>
        <v>7.5999999999999998E-2</v>
      </c>
      <c r="G189" s="19">
        <f t="shared" si="16"/>
        <v>7.5999999999999998E-2</v>
      </c>
      <c r="H189" s="19">
        <f t="shared" si="16"/>
        <v>7.5999999999999998E-2</v>
      </c>
      <c r="I189" s="19">
        <f t="shared" si="16"/>
        <v>7.5999999999999998E-2</v>
      </c>
      <c r="J189" s="11">
        <f>J121</f>
        <v>7.5999999999999998E-2</v>
      </c>
    </row>
    <row r="190" spans="2:26" x14ac:dyDescent="0.25">
      <c r="B190" s="4" t="s">
        <v>268</v>
      </c>
      <c r="D190" s="19">
        <f>E190</f>
        <v>0.90800000000000003</v>
      </c>
      <c r="E190" s="11">
        <f>E137</f>
        <v>0.90800000000000003</v>
      </c>
    </row>
    <row r="191" spans="2:26" x14ac:dyDescent="0.25">
      <c r="N191" s="12"/>
    </row>
    <row r="192" spans="2:26" x14ac:dyDescent="0.25">
      <c r="C192" s="5" t="s">
        <v>342</v>
      </c>
      <c r="D192" s="7">
        <f>_xll.Thomson.Reuters.AFOSpreadsheetFormulas.DSGRID(Sheet1!$C192," ","1998","-0D","Y","Transpose=true;DispSeriesDescription=false;YearlyTSFormat=false;QuarterlyTSFormat=false","")</f>
        <v>1.3340000000000001</v>
      </c>
      <c r="E192" s="6">
        <v>1.3540000000000001</v>
      </c>
      <c r="F192" s="6">
        <v>1.3859999999999999</v>
      </c>
      <c r="G192" s="6">
        <v>1.4239999999999999</v>
      </c>
      <c r="H192" s="6">
        <v>1.353</v>
      </c>
      <c r="I192" s="6">
        <v>1.4510000000000001</v>
      </c>
      <c r="J192" s="6">
        <v>1.4890000000000001</v>
      </c>
      <c r="K192" s="6">
        <v>1.516</v>
      </c>
      <c r="L192" s="6">
        <v>1.5760000000000001</v>
      </c>
      <c r="M192" s="6">
        <v>1.63</v>
      </c>
      <c r="N192" s="6">
        <v>1.4670000000000001</v>
      </c>
      <c r="O192" s="6">
        <v>1.5449999999999999</v>
      </c>
      <c r="P192" s="6">
        <v>1.619</v>
      </c>
      <c r="Q192" s="6">
        <v>1.7030000000000001</v>
      </c>
      <c r="R192" s="6">
        <v>1.732</v>
      </c>
      <c r="S192" s="6">
        <v>1.7809999999999999</v>
      </c>
      <c r="T192" s="6">
        <v>2.081</v>
      </c>
      <c r="U192" s="6">
        <v>2.1589999999999998</v>
      </c>
      <c r="V192" s="6">
        <v>2.4590000000000001</v>
      </c>
      <c r="W192" s="6">
        <v>2.512</v>
      </c>
      <c r="X192" s="6">
        <v>2.577</v>
      </c>
      <c r="Y192" s="3">
        <v>2.621</v>
      </c>
      <c r="Z192" s="3">
        <v>2.3780000000000001</v>
      </c>
    </row>
    <row r="193" spans="2:28" x14ac:dyDescent="0.25">
      <c r="B193" s="3" t="s">
        <v>278</v>
      </c>
      <c r="D193" s="11">
        <f>D142</f>
        <v>1.284</v>
      </c>
      <c r="E193" s="11">
        <f t="shared" ref="E193:W193" si="17">E142</f>
        <v>1.3029999999999999</v>
      </c>
      <c r="F193" s="11">
        <f t="shared" si="17"/>
        <v>1.3340000000000001</v>
      </c>
      <c r="G193" s="11">
        <f t="shared" si="17"/>
        <v>1.371</v>
      </c>
      <c r="H193" s="11">
        <f t="shared" si="17"/>
        <v>1.2709999999999999</v>
      </c>
      <c r="I193" s="11">
        <f t="shared" si="17"/>
        <v>1.367</v>
      </c>
      <c r="J193" s="11">
        <f t="shared" si="17"/>
        <v>1.425</v>
      </c>
      <c r="K193" s="11">
        <f t="shared" si="17"/>
        <v>1.452</v>
      </c>
      <c r="L193" s="11">
        <f t="shared" si="17"/>
        <v>1.49</v>
      </c>
      <c r="M193" s="11">
        <f t="shared" si="17"/>
        <v>1.542</v>
      </c>
      <c r="N193" s="11">
        <f t="shared" si="17"/>
        <v>1.264</v>
      </c>
      <c r="O193" s="11">
        <f t="shared" si="17"/>
        <v>1.337</v>
      </c>
      <c r="P193" s="11">
        <f t="shared" si="17"/>
        <v>1.3580000000000001</v>
      </c>
      <c r="Q193" s="11">
        <f t="shared" si="17"/>
        <v>1.44</v>
      </c>
      <c r="R193" s="11">
        <f t="shared" si="17"/>
        <v>1.51</v>
      </c>
      <c r="S193" s="11">
        <f t="shared" si="17"/>
        <v>1.5569999999999999</v>
      </c>
      <c r="T193" s="11">
        <f t="shared" si="17"/>
        <v>1.78</v>
      </c>
      <c r="U193" s="11">
        <f t="shared" si="17"/>
        <v>1.853</v>
      </c>
      <c r="V193" s="11">
        <f t="shared" si="17"/>
        <v>2.19</v>
      </c>
      <c r="W193" s="11">
        <f t="shared" si="17"/>
        <v>2.2410000000000001</v>
      </c>
    </row>
    <row r="194" spans="2:28" x14ac:dyDescent="0.25">
      <c r="B194" s="3" t="s">
        <v>280</v>
      </c>
      <c r="D194" s="19">
        <f t="shared" ref="D194:L194" si="18">AVERAGE($N$194:$U$194)*(D192-0.35)</f>
        <v>9.6012341559508302E-2</v>
      </c>
      <c r="E194" s="19">
        <f t="shared" si="18"/>
        <v>9.7963811916408863E-2</v>
      </c>
      <c r="F194" s="19">
        <f t="shared" si="18"/>
        <v>0.10108616448744979</v>
      </c>
      <c r="G194" s="19">
        <f t="shared" si="18"/>
        <v>0.10479395816556086</v>
      </c>
      <c r="H194" s="19">
        <f t="shared" si="18"/>
        <v>9.7866238398563857E-2</v>
      </c>
      <c r="I194" s="19">
        <f t="shared" si="18"/>
        <v>0.10742844314737665</v>
      </c>
      <c r="J194" s="19">
        <f t="shared" si="18"/>
        <v>0.11113623682548777</v>
      </c>
      <c r="K194" s="19">
        <f t="shared" si="18"/>
        <v>0.11377072180730352</v>
      </c>
      <c r="L194" s="19">
        <f t="shared" si="18"/>
        <v>0.11962513287800525</v>
      </c>
      <c r="M194" s="19">
        <f>AVERAGE($N$194:$U$194)*(M192-0.35)</f>
        <v>0.12489410284163678</v>
      </c>
      <c r="N194" s="11">
        <f>N143/N193</f>
        <v>0.10126582278481013</v>
      </c>
      <c r="O194" s="11">
        <f t="shared" ref="O194:W194" si="19">O143/O193</f>
        <v>9.87284966342558E-2</v>
      </c>
      <c r="P194" s="11">
        <f t="shared" si="19"/>
        <v>0.10898379970544918</v>
      </c>
      <c r="Q194" s="11">
        <f t="shared" si="19"/>
        <v>0.10416666666666667</v>
      </c>
      <c r="R194" s="11">
        <f t="shared" si="19"/>
        <v>8.9403973509933773E-2</v>
      </c>
      <c r="S194" s="11">
        <f t="shared" si="19"/>
        <v>8.8631984585741827E-2</v>
      </c>
      <c r="T194" s="11">
        <f t="shared" si="19"/>
        <v>9.5505617977528101E-2</v>
      </c>
      <c r="U194" s="11">
        <f t="shared" si="19"/>
        <v>9.3901780895844569E-2</v>
      </c>
      <c r="V194" s="11">
        <f t="shared" si="19"/>
        <v>8.7214611872146117E-2</v>
      </c>
      <c r="W194" s="11">
        <f t="shared" si="19"/>
        <v>8.6568496207050427E-2</v>
      </c>
    </row>
    <row r="195" spans="2:28" x14ac:dyDescent="0.25">
      <c r="B195" s="3" t="s">
        <v>282</v>
      </c>
      <c r="D195" s="19">
        <f t="shared" ref="D195:L195" si="20">AVERAGE($N$195:$U$195)*(D192-0.35)</f>
        <v>6.5790406779567892E-2</v>
      </c>
      <c r="E195" s="19">
        <f t="shared" si="20"/>
        <v>6.7127610169396501E-2</v>
      </c>
      <c r="F195" s="19">
        <f t="shared" si="20"/>
        <v>6.9267135593122295E-2</v>
      </c>
      <c r="G195" s="19">
        <f t="shared" si="20"/>
        <v>7.1807822033796653E-2</v>
      </c>
      <c r="H195" s="19">
        <f t="shared" si="20"/>
        <v>6.7060749999905078E-2</v>
      </c>
      <c r="I195" s="19">
        <f t="shared" si="20"/>
        <v>7.3613046610065291E-2</v>
      </c>
      <c r="J195" s="19">
        <f t="shared" si="20"/>
        <v>7.6153733050739678E-2</v>
      </c>
      <c r="K195" s="19">
        <f t="shared" si="20"/>
        <v>7.7958957627008288E-2</v>
      </c>
      <c r="L195" s="19">
        <f t="shared" si="20"/>
        <v>8.1970567796494143E-2</v>
      </c>
      <c r="M195" s="19">
        <f>AVERAGE($N$195:$U$195)*(M192-0.35)</f>
        <v>8.5581016949031391E-2</v>
      </c>
      <c r="N195" s="11">
        <f>N144/N193</f>
        <v>5.9335443037974681E-2</v>
      </c>
      <c r="O195" s="11">
        <f t="shared" ref="O195:W195" si="21">O144/O193</f>
        <v>5.6843679880329095E-2</v>
      </c>
      <c r="P195" s="11">
        <f t="shared" si="21"/>
        <v>8.3210603829160526E-2</v>
      </c>
      <c r="Q195" s="11">
        <f t="shared" si="21"/>
        <v>7.8472222222222221E-2</v>
      </c>
      <c r="R195" s="11">
        <f t="shared" si="21"/>
        <v>5.6953642384105954E-2</v>
      </c>
      <c r="S195" s="11">
        <f t="shared" si="21"/>
        <v>5.5234425176621707E-2</v>
      </c>
      <c r="T195" s="11">
        <f t="shared" si="21"/>
        <v>7.3595505617977536E-2</v>
      </c>
      <c r="U195" s="11">
        <f t="shared" si="21"/>
        <v>7.1235833783054509E-2</v>
      </c>
      <c r="V195" s="11">
        <f t="shared" si="21"/>
        <v>3.5159817351598177E-2</v>
      </c>
      <c r="W195" s="11">
        <f t="shared" si="21"/>
        <v>3.4359660865684961E-2</v>
      </c>
    </row>
    <row r="196" spans="2:28" x14ac:dyDescent="0.25">
      <c r="C196" s="4"/>
      <c r="D196" s="7"/>
    </row>
    <row r="197" spans="2:28" x14ac:dyDescent="0.25">
      <c r="D197" s="12">
        <f t="shared" ref="D197:W197" si="22">D192-D193</f>
        <v>5.0000000000000044E-2</v>
      </c>
      <c r="E197" s="12">
        <f t="shared" si="22"/>
        <v>5.1000000000000156E-2</v>
      </c>
      <c r="F197" s="12">
        <f t="shared" si="22"/>
        <v>5.1999999999999824E-2</v>
      </c>
      <c r="G197" s="12">
        <f t="shared" si="22"/>
        <v>5.2999999999999936E-2</v>
      </c>
      <c r="H197" s="12">
        <f t="shared" si="22"/>
        <v>8.2000000000000073E-2</v>
      </c>
      <c r="I197" s="12">
        <f t="shared" si="22"/>
        <v>8.4000000000000075E-2</v>
      </c>
      <c r="J197" s="12">
        <f t="shared" si="22"/>
        <v>6.4000000000000057E-2</v>
      </c>
      <c r="K197" s="12">
        <f t="shared" si="22"/>
        <v>6.4000000000000057E-2</v>
      </c>
      <c r="L197" s="12">
        <f t="shared" si="22"/>
        <v>8.6000000000000076E-2</v>
      </c>
      <c r="M197" s="12">
        <f t="shared" si="22"/>
        <v>8.7999999999999856E-2</v>
      </c>
      <c r="N197" s="12">
        <f t="shared" si="22"/>
        <v>0.20300000000000007</v>
      </c>
      <c r="O197" s="12">
        <f t="shared" si="22"/>
        <v>0.20799999999999996</v>
      </c>
      <c r="P197" s="12">
        <f t="shared" si="22"/>
        <v>0.2609999999999999</v>
      </c>
      <c r="Q197" s="12">
        <f t="shared" si="22"/>
        <v>0.26300000000000012</v>
      </c>
      <c r="R197" s="12">
        <f t="shared" si="22"/>
        <v>0.22199999999999998</v>
      </c>
      <c r="S197" s="12">
        <f t="shared" si="22"/>
        <v>0.22399999999999998</v>
      </c>
      <c r="T197" s="12">
        <f t="shared" si="22"/>
        <v>0.30099999999999993</v>
      </c>
      <c r="U197" s="12">
        <f t="shared" si="22"/>
        <v>0.30599999999999983</v>
      </c>
      <c r="V197" s="12">
        <f t="shared" si="22"/>
        <v>0.26900000000000013</v>
      </c>
      <c r="W197" s="12">
        <f t="shared" si="22"/>
        <v>0.27099999999999991</v>
      </c>
    </row>
    <row r="199" spans="2:28" x14ac:dyDescent="0.25">
      <c r="B199" t="s">
        <v>301</v>
      </c>
      <c r="D199" s="19">
        <f t="shared" ref="D199:F199" si="23">E199-0.04</f>
        <v>0.7679999999999999</v>
      </c>
      <c r="E199" s="19">
        <f t="shared" si="23"/>
        <v>0.80799999999999994</v>
      </c>
      <c r="F199" s="19">
        <f t="shared" si="23"/>
        <v>0.84799999999999998</v>
      </c>
      <c r="G199" s="19">
        <f>H199-0.04</f>
        <v>0.88800000000000001</v>
      </c>
      <c r="H199" s="11">
        <f>H154</f>
        <v>0.92800000000000005</v>
      </c>
      <c r="I199" s="11">
        <f>I154</f>
        <v>0.97299999999999998</v>
      </c>
      <c r="J199" s="11">
        <f t="shared" ref="J199:W199" si="24">J154</f>
        <v>1.0369999999999999</v>
      </c>
      <c r="K199" s="11">
        <f t="shared" si="24"/>
        <v>1.0449999999999999</v>
      </c>
      <c r="L199" s="11">
        <f t="shared" si="24"/>
        <v>1.1439999999999999</v>
      </c>
      <c r="M199" s="11">
        <f t="shared" si="24"/>
        <v>1.145</v>
      </c>
      <c r="N199" s="11">
        <f t="shared" si="24"/>
        <v>1.1870000000000001</v>
      </c>
      <c r="O199" s="11">
        <f t="shared" si="24"/>
        <v>1.208</v>
      </c>
      <c r="P199" s="11">
        <f t="shared" si="24"/>
        <v>1.2669999999999999</v>
      </c>
      <c r="Q199" s="11">
        <f t="shared" si="24"/>
        <v>1.252</v>
      </c>
      <c r="R199" s="11">
        <f t="shared" si="24"/>
        <v>1.371</v>
      </c>
      <c r="S199" s="11">
        <f t="shared" si="24"/>
        <v>1.3959999999999999</v>
      </c>
      <c r="T199" s="11">
        <f t="shared" si="24"/>
        <v>1.448</v>
      </c>
      <c r="U199" s="11">
        <f t="shared" si="24"/>
        <v>1.468</v>
      </c>
      <c r="V199" s="11">
        <f t="shared" si="24"/>
        <v>1.4970000000000001</v>
      </c>
      <c r="W199" s="11">
        <f t="shared" si="24"/>
        <v>1.5349999999999999</v>
      </c>
    </row>
    <row r="200" spans="2:28" x14ac:dyDescent="0.25">
      <c r="B200" s="3" t="s">
        <v>302</v>
      </c>
      <c r="D200" s="19">
        <f t="shared" ref="D200:M200" si="25">E200+0.0076</f>
        <v>0.24959999999999996</v>
      </c>
      <c r="E200" s="19">
        <f t="shared" si="25"/>
        <v>0.24199999999999997</v>
      </c>
      <c r="F200" s="19">
        <f t="shared" si="25"/>
        <v>0.23439999999999997</v>
      </c>
      <c r="G200" s="19">
        <f t="shared" si="25"/>
        <v>0.22679999999999997</v>
      </c>
      <c r="H200" s="19">
        <f t="shared" si="25"/>
        <v>0.21919999999999998</v>
      </c>
      <c r="I200" s="19">
        <f t="shared" si="25"/>
        <v>0.21159999999999998</v>
      </c>
      <c r="J200" s="19">
        <f t="shared" si="25"/>
        <v>0.20399999999999999</v>
      </c>
      <c r="K200" s="19">
        <f t="shared" si="25"/>
        <v>0.19639999999999999</v>
      </c>
      <c r="L200" s="19">
        <f t="shared" si="25"/>
        <v>0.1888</v>
      </c>
      <c r="M200" s="19">
        <f t="shared" si="25"/>
        <v>0.1812</v>
      </c>
      <c r="N200" s="19">
        <f>O200+0.0076</f>
        <v>0.1736</v>
      </c>
      <c r="O200" s="11">
        <f t="shared" ref="O200:W200" si="26">O155</f>
        <v>0.16600000000000001</v>
      </c>
      <c r="P200" s="11">
        <f t="shared" si="26"/>
        <v>0.13700000000000001</v>
      </c>
      <c r="Q200" s="11">
        <f t="shared" si="26"/>
        <v>0.13200000000000001</v>
      </c>
      <c r="R200" s="11">
        <f t="shared" si="26"/>
        <v>0.114</v>
      </c>
      <c r="S200" s="11">
        <f t="shared" si="26"/>
        <v>0.108</v>
      </c>
      <c r="T200" s="11">
        <f t="shared" si="26"/>
        <v>9.2999999999999999E-2</v>
      </c>
      <c r="U200" s="11">
        <f t="shared" si="26"/>
        <v>0.09</v>
      </c>
      <c r="V200" s="11">
        <f t="shared" si="26"/>
        <v>0.107</v>
      </c>
      <c r="W200" s="11">
        <f t="shared" si="26"/>
        <v>0.10100000000000001</v>
      </c>
    </row>
    <row r="201" spans="2:28" x14ac:dyDescent="0.25">
      <c r="B201" s="4" t="s">
        <v>307</v>
      </c>
      <c r="C201" s="5"/>
      <c r="D201" s="16">
        <f t="shared" ref="D201:L201" si="27">E201</f>
        <v>1.7841111111111114</v>
      </c>
      <c r="E201" s="16">
        <f t="shared" si="27"/>
        <v>1.7841111111111114</v>
      </c>
      <c r="F201" s="16">
        <f t="shared" si="27"/>
        <v>1.7841111111111114</v>
      </c>
      <c r="G201" s="16">
        <f t="shared" si="27"/>
        <v>1.7841111111111114</v>
      </c>
      <c r="H201" s="16">
        <f t="shared" si="27"/>
        <v>1.7841111111111114</v>
      </c>
      <c r="I201" s="16">
        <f t="shared" si="27"/>
        <v>1.7841111111111114</v>
      </c>
      <c r="J201" s="16">
        <f t="shared" si="27"/>
        <v>1.7841111111111114</v>
      </c>
      <c r="K201" s="16">
        <f t="shared" si="27"/>
        <v>1.7841111111111114</v>
      </c>
      <c r="L201" s="16">
        <f t="shared" si="27"/>
        <v>1.7841111111111114</v>
      </c>
      <c r="M201" s="16">
        <f>N201</f>
        <v>1.7841111111111114</v>
      </c>
      <c r="N201" s="16">
        <f>AVERAGE(O201:W201)</f>
        <v>1.7841111111111114</v>
      </c>
      <c r="O201" s="7">
        <f t="shared" ref="O201:W201" si="28">O158</f>
        <v>1.7350000000000001</v>
      </c>
      <c r="P201" s="7">
        <f t="shared" si="28"/>
        <v>1.8720000000000001</v>
      </c>
      <c r="Q201" s="7">
        <f t="shared" si="28"/>
        <v>1.86</v>
      </c>
      <c r="R201" s="7">
        <f t="shared" si="28"/>
        <v>1.742</v>
      </c>
      <c r="S201" s="7">
        <f t="shared" si="28"/>
        <v>1.7529999999999999</v>
      </c>
      <c r="T201" s="7">
        <f t="shared" si="28"/>
        <v>1.7230000000000001</v>
      </c>
      <c r="U201" s="7">
        <f t="shared" si="28"/>
        <v>1.724</v>
      </c>
      <c r="V201" s="7">
        <f t="shared" si="28"/>
        <v>1.8240000000000001</v>
      </c>
      <c r="W201" s="7">
        <f t="shared" si="28"/>
        <v>1.8240000000000001</v>
      </c>
    </row>
    <row r="203" spans="2:28" x14ac:dyDescent="0.25">
      <c r="B203" s="4" t="s">
        <v>317</v>
      </c>
      <c r="D203" s="19">
        <f t="shared" ref="D203:H203" si="29">E203-0.02</f>
        <v>0.13600000000000007</v>
      </c>
      <c r="E203" s="19">
        <f t="shared" si="29"/>
        <v>0.15600000000000006</v>
      </c>
      <c r="F203" s="19">
        <f t="shared" si="29"/>
        <v>0.17600000000000005</v>
      </c>
      <c r="G203" s="19">
        <f t="shared" si="29"/>
        <v>0.19600000000000004</v>
      </c>
      <c r="H203" s="19">
        <f t="shared" si="29"/>
        <v>0.21600000000000003</v>
      </c>
      <c r="I203" s="19">
        <f>J203-0.02</f>
        <v>0.23600000000000002</v>
      </c>
      <c r="J203" s="11">
        <f t="shared" ref="J203:W203" si="30">J163</f>
        <v>0.25600000000000001</v>
      </c>
      <c r="K203" s="11">
        <f t="shared" si="30"/>
        <v>0.246</v>
      </c>
      <c r="L203" s="11">
        <f t="shared" si="30"/>
        <v>0.307</v>
      </c>
      <c r="M203" s="11">
        <f t="shared" si="30"/>
        <v>0.245</v>
      </c>
      <c r="N203" s="11">
        <f t="shared" si="30"/>
        <v>0.28199999999999997</v>
      </c>
      <c r="O203" s="11">
        <f t="shared" si="30"/>
        <v>0.29199999999999998</v>
      </c>
      <c r="P203" s="11">
        <f t="shared" si="30"/>
        <v>0.45900000000000002</v>
      </c>
      <c r="Q203" s="11">
        <f t="shared" si="30"/>
        <v>0.45700000000000002</v>
      </c>
      <c r="R203" s="11">
        <f t="shared" si="30"/>
        <v>0.58399999999999996</v>
      </c>
      <c r="S203" s="11">
        <f t="shared" si="30"/>
        <v>0.57199999999999995</v>
      </c>
      <c r="T203" s="11">
        <f t="shared" si="30"/>
        <v>0.70499999999999996</v>
      </c>
      <c r="U203" s="11">
        <f t="shared" si="30"/>
        <v>0.77100000000000002</v>
      </c>
      <c r="V203" s="11">
        <f t="shared" si="30"/>
        <v>0.72799999999999998</v>
      </c>
      <c r="W203" s="11">
        <f t="shared" si="30"/>
        <v>0.71399999999999997</v>
      </c>
    </row>
    <row r="205" spans="2:28" x14ac:dyDescent="0.25">
      <c r="B205" s="20" t="s">
        <v>343</v>
      </c>
    </row>
    <row r="206" spans="2:28" x14ac:dyDescent="0.25">
      <c r="C206" s="3" t="s">
        <v>344</v>
      </c>
      <c r="H206" s="3">
        <v>23.76</v>
      </c>
      <c r="I206" s="3">
        <v>24.202999999999999</v>
      </c>
      <c r="J206" s="3">
        <v>25.003</v>
      </c>
      <c r="K206" s="3">
        <v>24.82</v>
      </c>
      <c r="L206" s="3">
        <v>24.506</v>
      </c>
      <c r="M206" s="3">
        <v>25.117000000000001</v>
      </c>
      <c r="N206" s="3">
        <v>24.696000000000002</v>
      </c>
      <c r="O206" s="3">
        <v>24.949000000000002</v>
      </c>
      <c r="P206" s="3">
        <v>26.509</v>
      </c>
      <c r="Q206" s="3">
        <v>26.207999999999998</v>
      </c>
      <c r="R206" s="3">
        <v>24.803999999999998</v>
      </c>
      <c r="S206" s="3">
        <v>24.884</v>
      </c>
      <c r="T206" s="3">
        <v>25.460999999999999</v>
      </c>
      <c r="U206" s="3">
        <v>25.861000000000001</v>
      </c>
      <c r="V206" s="3">
        <v>25.606999999999999</v>
      </c>
      <c r="W206" s="3">
        <v>25.884</v>
      </c>
      <c r="X206" s="3">
        <v>25.786000000000001</v>
      </c>
      <c r="Y206" s="3">
        <v>26.047999999999998</v>
      </c>
      <c r="Z206" s="3">
        <v>25.285</v>
      </c>
      <c r="AA206" s="3" t="s">
        <v>369</v>
      </c>
      <c r="AB206" s="3" t="s">
        <v>367</v>
      </c>
    </row>
    <row r="207" spans="2:28" x14ac:dyDescent="0.25">
      <c r="C207" s="3" t="s">
        <v>345</v>
      </c>
      <c r="H207" s="3">
        <v>21.664000000000001</v>
      </c>
      <c r="I207" s="3">
        <v>21.815999999999999</v>
      </c>
      <c r="J207" s="3">
        <v>22.419</v>
      </c>
      <c r="K207" s="3">
        <v>22.067</v>
      </c>
      <c r="L207" s="3">
        <v>22.596</v>
      </c>
      <c r="M207" s="3">
        <v>22.704000000000001</v>
      </c>
      <c r="N207" s="3">
        <v>22.114000000000001</v>
      </c>
      <c r="O207" s="3">
        <v>22.359000000000002</v>
      </c>
      <c r="P207" s="3">
        <v>23.853999999999999</v>
      </c>
      <c r="Q207" s="3">
        <v>23.538</v>
      </c>
      <c r="R207" s="3">
        <v>23.210999999999999</v>
      </c>
      <c r="S207" s="3">
        <v>23.265000000000001</v>
      </c>
      <c r="T207" s="3">
        <v>22.792999999999999</v>
      </c>
      <c r="U207" s="3">
        <v>23.013999999999999</v>
      </c>
      <c r="V207" s="3">
        <v>22.16</v>
      </c>
      <c r="W207" s="3">
        <v>22.396000000000001</v>
      </c>
      <c r="X207" s="3">
        <v>21.815000000000001</v>
      </c>
      <c r="Y207" s="3">
        <v>22.292999999999999</v>
      </c>
      <c r="Z207" s="3">
        <v>22.18</v>
      </c>
    </row>
    <row r="208" spans="2:28" x14ac:dyDescent="0.25">
      <c r="C208" s="3" t="s">
        <v>346</v>
      </c>
      <c r="H208" s="3">
        <v>20.760999999999999</v>
      </c>
      <c r="I208" s="3">
        <v>20.907</v>
      </c>
      <c r="J208" s="3">
        <v>21.99</v>
      </c>
      <c r="K208" s="3">
        <v>21.834</v>
      </c>
      <c r="L208" s="3">
        <v>22.824999999999999</v>
      </c>
      <c r="M208" s="3">
        <v>23.331</v>
      </c>
      <c r="N208" s="3">
        <v>23.75</v>
      </c>
      <c r="O208" s="3">
        <v>24.321000000000002</v>
      </c>
      <c r="P208" s="3">
        <v>24.937999999999999</v>
      </c>
      <c r="Q208" s="3">
        <v>24.751000000000001</v>
      </c>
      <c r="R208" s="3">
        <v>23.695</v>
      </c>
      <c r="S208" s="3">
        <v>23.803000000000001</v>
      </c>
      <c r="T208" s="3">
        <v>23.265000000000001</v>
      </c>
      <c r="U208" s="3">
        <v>23.817</v>
      </c>
      <c r="V208" s="3">
        <v>24.081</v>
      </c>
      <c r="W208" s="3">
        <v>24.268000000000001</v>
      </c>
      <c r="X208" s="3">
        <v>22.858000000000001</v>
      </c>
      <c r="Y208" s="3">
        <v>23.117999999999999</v>
      </c>
      <c r="Z208" s="3">
        <v>23.428000000000001</v>
      </c>
    </row>
    <row r="209" spans="2:28" x14ac:dyDescent="0.25">
      <c r="C209" s="3" t="s">
        <v>347</v>
      </c>
      <c r="H209" s="3">
        <v>22.414999999999999</v>
      </c>
      <c r="I209" s="3">
        <v>22.495999999999999</v>
      </c>
      <c r="J209" s="3">
        <v>24.468</v>
      </c>
      <c r="K209" s="3">
        <v>24.227</v>
      </c>
      <c r="L209" s="3">
        <v>23.984999999999999</v>
      </c>
      <c r="M209" s="3">
        <v>24.257000000000001</v>
      </c>
      <c r="N209" s="3">
        <v>24.972000000000001</v>
      </c>
      <c r="O209" s="3">
        <v>25.731999999999999</v>
      </c>
      <c r="P209" s="3">
        <v>25.545000000000002</v>
      </c>
      <c r="Q209" s="3">
        <v>25.116</v>
      </c>
      <c r="R209" s="3">
        <v>24.164000000000001</v>
      </c>
      <c r="S209" s="3">
        <v>24.245000000000001</v>
      </c>
      <c r="T209" s="3">
        <v>24.266999999999999</v>
      </c>
      <c r="U209" s="3">
        <v>24.76</v>
      </c>
      <c r="V209" s="3">
        <v>24.89</v>
      </c>
      <c r="W209" s="3">
        <v>25.614000000000001</v>
      </c>
      <c r="X209" s="3">
        <v>24.835000000000001</v>
      </c>
      <c r="Y209" s="3">
        <v>25.088999999999999</v>
      </c>
      <c r="Z209" s="3">
        <v>25.364999999999998</v>
      </c>
    </row>
    <row r="210" spans="2:28" x14ac:dyDescent="0.25">
      <c r="B210" s="21" t="s">
        <v>348</v>
      </c>
    </row>
    <row r="211" spans="2:28" x14ac:dyDescent="0.25">
      <c r="C211" s="3" t="s">
        <v>344</v>
      </c>
      <c r="H211" s="3">
        <v>6.9619999999999997</v>
      </c>
      <c r="I211" s="3">
        <v>7.0670000000000002</v>
      </c>
      <c r="J211" s="3">
        <v>6.5609999999999999</v>
      </c>
      <c r="K211" s="3">
        <v>6.5789999999999997</v>
      </c>
      <c r="L211" s="3">
        <v>6.5179999999999998</v>
      </c>
      <c r="M211" s="3">
        <v>6.6280000000000001</v>
      </c>
      <c r="N211" s="3">
        <v>6.5270000000000001</v>
      </c>
      <c r="O211" s="3">
        <v>6.7469999999999999</v>
      </c>
      <c r="P211" s="3">
        <v>6.2960000000000003</v>
      </c>
      <c r="Q211" s="3">
        <v>6.3239999999999998</v>
      </c>
      <c r="R211" s="3">
        <v>7.1239999999999997</v>
      </c>
      <c r="S211" s="3">
        <v>7.17</v>
      </c>
      <c r="T211" s="3">
        <v>7.4269999999999996</v>
      </c>
      <c r="U211" s="3">
        <v>7.5910000000000002</v>
      </c>
      <c r="V211" s="3">
        <v>8.1280000000000001</v>
      </c>
      <c r="W211" s="3">
        <v>8.1999999999999993</v>
      </c>
      <c r="X211" s="3">
        <v>8.3230000000000004</v>
      </c>
      <c r="Y211" s="3">
        <v>8.3849999999999998</v>
      </c>
      <c r="Z211" s="3">
        <v>8.2789999999999999</v>
      </c>
      <c r="AA211" s="3" t="s">
        <v>369</v>
      </c>
    </row>
    <row r="212" spans="2:28" x14ac:dyDescent="0.25">
      <c r="C212" s="3" t="s">
        <v>345</v>
      </c>
      <c r="H212" s="3">
        <v>5.077</v>
      </c>
      <c r="I212" s="3">
        <v>5.093</v>
      </c>
      <c r="J212" s="3">
        <v>4.7549999999999999</v>
      </c>
      <c r="K212" s="3">
        <v>4.68</v>
      </c>
      <c r="L212" s="3">
        <v>4.4809999999999999</v>
      </c>
      <c r="M212" s="3">
        <v>4.5030000000000001</v>
      </c>
      <c r="N212" s="3">
        <v>4.2919999999999998</v>
      </c>
      <c r="O212" s="3">
        <v>4.4039999999999999</v>
      </c>
      <c r="P212" s="3">
        <v>4.6920000000000002</v>
      </c>
      <c r="Q212" s="3">
        <v>4.6589999999999998</v>
      </c>
      <c r="R212" s="3">
        <v>4.8789999999999996</v>
      </c>
      <c r="S212" s="3">
        <v>4.9119999999999999</v>
      </c>
      <c r="T212" s="3">
        <v>5.4450000000000003</v>
      </c>
      <c r="U212" s="3">
        <v>5.5430000000000001</v>
      </c>
      <c r="V212" s="3">
        <v>5.9260000000000002</v>
      </c>
      <c r="W212" s="3">
        <v>5.9880000000000004</v>
      </c>
      <c r="X212" s="3">
        <v>6.3369999999999997</v>
      </c>
      <c r="Y212" s="3">
        <v>6.4550000000000001</v>
      </c>
      <c r="Z212" s="3">
        <v>5.8319999999999999</v>
      </c>
    </row>
    <row r="213" spans="2:28" x14ac:dyDescent="0.25">
      <c r="C213" s="3" t="s">
        <v>346</v>
      </c>
      <c r="H213" s="3">
        <v>5.7759999999999998</v>
      </c>
      <c r="I213" s="3">
        <v>5.8049999999999997</v>
      </c>
      <c r="J213" s="3">
        <v>5.6079999999999997</v>
      </c>
      <c r="K213" s="3">
        <v>5.5640000000000001</v>
      </c>
      <c r="L213" s="3">
        <v>5.3639999999999999</v>
      </c>
      <c r="M213" s="3">
        <v>5.508</v>
      </c>
      <c r="N213" s="3">
        <v>5.3179999999999996</v>
      </c>
      <c r="O213" s="3">
        <v>5.4930000000000003</v>
      </c>
      <c r="P213" s="3">
        <v>5.3730000000000002</v>
      </c>
      <c r="Q213" s="3">
        <v>5.2949999999999999</v>
      </c>
      <c r="R213" s="3">
        <v>5.7140000000000004</v>
      </c>
      <c r="S213" s="3">
        <v>5.7690000000000001</v>
      </c>
      <c r="T213" s="3">
        <v>6.9210000000000003</v>
      </c>
      <c r="U213" s="3">
        <v>6.4550000000000001</v>
      </c>
      <c r="V213" s="3">
        <v>6.9219999999999997</v>
      </c>
      <c r="W213" s="3">
        <v>7.0209999999999999</v>
      </c>
      <c r="X213" s="3">
        <v>6.8170000000000002</v>
      </c>
      <c r="Y213" s="3">
        <v>6.9240000000000004</v>
      </c>
      <c r="Z213" s="3">
        <v>7.1580000000000004</v>
      </c>
    </row>
    <row r="214" spans="2:28" x14ac:dyDescent="0.25">
      <c r="C214" s="3" t="s">
        <v>347</v>
      </c>
      <c r="H214" s="3">
        <v>7.8689999999999998</v>
      </c>
      <c r="I214" s="3">
        <v>7.9059999999999997</v>
      </c>
      <c r="J214" s="3">
        <v>7.6550000000000002</v>
      </c>
      <c r="K214" s="3">
        <v>7.6630000000000003</v>
      </c>
      <c r="L214" s="3">
        <v>6.944</v>
      </c>
      <c r="M214" s="3">
        <v>7.0220000000000002</v>
      </c>
      <c r="N214" s="3">
        <v>6.82</v>
      </c>
      <c r="O214" s="3">
        <v>7.0609999999999999</v>
      </c>
      <c r="P214" s="3">
        <v>7.4420000000000002</v>
      </c>
      <c r="Q214" s="3">
        <v>7.39</v>
      </c>
      <c r="R214" s="3">
        <v>8.2040000000000006</v>
      </c>
      <c r="S214" s="3">
        <v>8.3040000000000003</v>
      </c>
      <c r="T214" s="3">
        <v>8.6690000000000005</v>
      </c>
      <c r="U214" s="3">
        <v>8.8960000000000008</v>
      </c>
      <c r="V214" s="3">
        <v>9.8550000000000004</v>
      </c>
      <c r="W214" s="3">
        <v>10.161</v>
      </c>
      <c r="X214" s="3">
        <v>9.9079999999999995</v>
      </c>
      <c r="Y214" s="3">
        <v>10.057</v>
      </c>
      <c r="Z214" s="3">
        <v>9.6660000000000004</v>
      </c>
    </row>
    <row r="216" spans="2:28" x14ac:dyDescent="0.25">
      <c r="B216" s="21" t="s">
        <v>349</v>
      </c>
    </row>
    <row r="217" spans="2:28" x14ac:dyDescent="0.25">
      <c r="C217" s="3" t="s">
        <v>344</v>
      </c>
      <c r="H217" s="3">
        <v>21.847999999999999</v>
      </c>
      <c r="I217" s="3">
        <v>21.963000000000001</v>
      </c>
      <c r="J217" s="3">
        <v>22.213000000000001</v>
      </c>
      <c r="K217" s="3">
        <v>22.283000000000001</v>
      </c>
      <c r="L217" s="3">
        <v>21.995000000000001</v>
      </c>
      <c r="M217" s="3">
        <v>22.077999999999999</v>
      </c>
      <c r="N217" s="3">
        <v>20.983000000000001</v>
      </c>
      <c r="O217" s="3">
        <v>21.12</v>
      </c>
      <c r="P217" s="3">
        <v>21.308</v>
      </c>
      <c r="Q217" s="3">
        <v>21.327999999999999</v>
      </c>
      <c r="R217" s="3">
        <v>21.611999999999998</v>
      </c>
      <c r="S217" s="3">
        <v>21.634</v>
      </c>
      <c r="T217" s="3">
        <v>21.152000000000001</v>
      </c>
      <c r="U217" s="3">
        <v>21.073</v>
      </c>
      <c r="V217" s="3">
        <v>21.248000000000001</v>
      </c>
      <c r="W217" s="3">
        <v>21.21</v>
      </c>
      <c r="X217" s="3">
        <v>19.736999999999998</v>
      </c>
      <c r="Y217" s="3">
        <v>19.701000000000001</v>
      </c>
      <c r="Z217" s="3">
        <v>19.777999999999999</v>
      </c>
      <c r="AA217" s="3" t="s">
        <v>366</v>
      </c>
      <c r="AB217" s="3" t="s">
        <v>368</v>
      </c>
    </row>
    <row r="218" spans="2:28" x14ac:dyDescent="0.25">
      <c r="C218" s="3" t="s">
        <v>345</v>
      </c>
      <c r="H218" s="3">
        <v>22.280999999999999</v>
      </c>
      <c r="I218" s="3">
        <v>22.210999999999999</v>
      </c>
      <c r="J218" s="3">
        <v>21.585999999999999</v>
      </c>
      <c r="K218" s="3">
        <v>21.535</v>
      </c>
      <c r="L218" s="3">
        <v>21.465</v>
      </c>
      <c r="M218" s="3">
        <v>21.277000000000001</v>
      </c>
      <c r="N218" s="3">
        <v>20.428000000000001</v>
      </c>
      <c r="O218" s="3">
        <v>20.344000000000001</v>
      </c>
      <c r="P218" s="3">
        <v>20.640999999999998</v>
      </c>
      <c r="Q218" s="3">
        <v>20.699000000000002</v>
      </c>
      <c r="R218" s="3">
        <v>20.099</v>
      </c>
      <c r="S218" s="3">
        <v>20.11</v>
      </c>
      <c r="T218" s="3">
        <v>19.581</v>
      </c>
      <c r="U218" s="3">
        <v>19.576000000000001</v>
      </c>
      <c r="V218" s="3">
        <v>20.117999999999999</v>
      </c>
      <c r="W218" s="3">
        <v>20.068999999999999</v>
      </c>
      <c r="X218" s="3">
        <v>19.286000000000001</v>
      </c>
      <c r="Y218" s="3">
        <v>19.163</v>
      </c>
      <c r="Z218" s="3">
        <v>18.927</v>
      </c>
    </row>
    <row r="219" spans="2:28" x14ac:dyDescent="0.25">
      <c r="C219" s="3" t="s">
        <v>346</v>
      </c>
      <c r="H219" s="3">
        <v>29.974</v>
      </c>
      <c r="I219" s="3">
        <v>30.001000000000001</v>
      </c>
      <c r="J219" s="3">
        <v>30.742000000000001</v>
      </c>
      <c r="K219" s="3">
        <v>30.754999999999999</v>
      </c>
      <c r="L219" s="3">
        <v>31.013999999999999</v>
      </c>
      <c r="M219" s="3">
        <v>30.984000000000002</v>
      </c>
      <c r="N219" s="3">
        <v>31.759</v>
      </c>
      <c r="O219" s="3">
        <v>31.736000000000001</v>
      </c>
      <c r="P219" s="3">
        <v>32.103000000000002</v>
      </c>
      <c r="Q219" s="3">
        <v>32.084000000000003</v>
      </c>
      <c r="R219" s="3">
        <v>32.844000000000001</v>
      </c>
      <c r="S219" s="3">
        <v>32.817999999999998</v>
      </c>
      <c r="T219" s="3">
        <v>33.073999999999998</v>
      </c>
      <c r="U219" s="3">
        <v>33.023000000000003</v>
      </c>
      <c r="V219" s="3">
        <v>32.898000000000003</v>
      </c>
      <c r="W219" s="3">
        <v>32.878</v>
      </c>
      <c r="X219" s="3">
        <v>35.055</v>
      </c>
      <c r="Y219" s="3">
        <v>34.923000000000002</v>
      </c>
      <c r="Z219" s="3">
        <v>34.863</v>
      </c>
    </row>
    <row r="220" spans="2:28" x14ac:dyDescent="0.25">
      <c r="C220" s="3" t="s">
        <v>347</v>
      </c>
      <c r="H220" s="3">
        <v>25.896000000000001</v>
      </c>
      <c r="I220" s="3">
        <v>25.824999999999999</v>
      </c>
      <c r="J220" s="3">
        <v>25.459</v>
      </c>
      <c r="K220" s="3">
        <v>25.427</v>
      </c>
      <c r="L220" s="3">
        <v>25.526</v>
      </c>
      <c r="M220" s="3">
        <v>25.66</v>
      </c>
      <c r="N220" s="3">
        <v>26.83</v>
      </c>
      <c r="O220" s="3">
        <v>26.8</v>
      </c>
      <c r="P220" s="3">
        <v>25.948</v>
      </c>
      <c r="Q220" s="3">
        <v>25.888999999999999</v>
      </c>
      <c r="R220" s="3">
        <v>25.445</v>
      </c>
      <c r="S220" s="3">
        <v>25.437999999999999</v>
      </c>
      <c r="T220" s="3">
        <v>26.193000000000001</v>
      </c>
      <c r="U220" s="3">
        <v>26.327000000000002</v>
      </c>
      <c r="V220" s="3">
        <v>25.736000000000001</v>
      </c>
      <c r="W220" s="3">
        <v>25.843</v>
      </c>
      <c r="X220" s="3">
        <v>25.922000000000001</v>
      </c>
      <c r="Y220" s="3">
        <v>26.213000000000001</v>
      </c>
      <c r="Z220" s="3">
        <v>26.433</v>
      </c>
    </row>
    <row r="223" spans="2:28" x14ac:dyDescent="0.25">
      <c r="B223" s="22" t="s">
        <v>343</v>
      </c>
      <c r="C223" t="s">
        <v>260</v>
      </c>
    </row>
    <row r="224" spans="2:28" x14ac:dyDescent="0.25">
      <c r="B224" s="23" t="s">
        <v>350</v>
      </c>
      <c r="C224" s="23" t="s">
        <v>344</v>
      </c>
      <c r="D224" s="23">
        <f t="shared" ref="D224:G227" si="31">E224</f>
        <v>5.1909999999999998</v>
      </c>
      <c r="E224" s="23">
        <f t="shared" si="31"/>
        <v>5.1909999999999998</v>
      </c>
      <c r="F224" s="23">
        <f t="shared" si="31"/>
        <v>5.1909999999999998</v>
      </c>
      <c r="G224" s="23">
        <f t="shared" si="31"/>
        <v>5.1909999999999998</v>
      </c>
      <c r="H224" s="3">
        <f>ROUND(H206*H217/100,3)</f>
        <v>5.1909999999999998</v>
      </c>
      <c r="I224" s="3">
        <f t="shared" ref="I224:W224" si="32">ROUND(I206*I217/100,3)</f>
        <v>5.3159999999999998</v>
      </c>
      <c r="J224" s="3">
        <f t="shared" si="32"/>
        <v>5.5540000000000003</v>
      </c>
      <c r="K224" s="3">
        <f t="shared" si="32"/>
        <v>5.5309999999999997</v>
      </c>
      <c r="L224" s="3">
        <f t="shared" si="32"/>
        <v>5.39</v>
      </c>
      <c r="M224" s="3">
        <f t="shared" si="32"/>
        <v>5.5449999999999999</v>
      </c>
      <c r="N224" s="3">
        <f t="shared" si="32"/>
        <v>5.1820000000000004</v>
      </c>
      <c r="O224" s="3">
        <f t="shared" si="32"/>
        <v>5.2690000000000001</v>
      </c>
      <c r="P224" s="3">
        <f t="shared" si="32"/>
        <v>5.649</v>
      </c>
      <c r="Q224" s="3">
        <f t="shared" si="32"/>
        <v>5.59</v>
      </c>
      <c r="R224" s="3">
        <f t="shared" si="32"/>
        <v>5.3609999999999998</v>
      </c>
      <c r="S224" s="3">
        <f t="shared" si="32"/>
        <v>5.383</v>
      </c>
      <c r="T224" s="3">
        <f t="shared" si="32"/>
        <v>5.3860000000000001</v>
      </c>
      <c r="U224" s="3">
        <f t="shared" si="32"/>
        <v>5.45</v>
      </c>
      <c r="V224" s="3">
        <f t="shared" si="32"/>
        <v>5.4409999999999998</v>
      </c>
      <c r="W224" s="3">
        <f t="shared" si="32"/>
        <v>5.49</v>
      </c>
      <c r="X224" s="3">
        <f t="shared" ref="X224:Z224" si="33">ROUND(X206*X217/100,3)</f>
        <v>5.0890000000000004</v>
      </c>
      <c r="Y224" s="3">
        <f t="shared" si="33"/>
        <v>5.1319999999999997</v>
      </c>
      <c r="Z224" s="3">
        <f t="shared" si="33"/>
        <v>5.0010000000000003</v>
      </c>
    </row>
    <row r="225" spans="2:26" x14ac:dyDescent="0.25">
      <c r="B225" s="23" t="s">
        <v>351</v>
      </c>
      <c r="C225" s="23" t="s">
        <v>345</v>
      </c>
      <c r="D225" s="23">
        <f t="shared" si="31"/>
        <v>4.827</v>
      </c>
      <c r="E225" s="23">
        <f t="shared" si="31"/>
        <v>4.827</v>
      </c>
      <c r="F225" s="23">
        <f t="shared" si="31"/>
        <v>4.827</v>
      </c>
      <c r="G225" s="23">
        <f t="shared" si="31"/>
        <v>4.827</v>
      </c>
      <c r="H225" s="3">
        <f>ROUND(H207*H218/100,3)</f>
        <v>4.827</v>
      </c>
      <c r="I225" s="3">
        <f t="shared" ref="I225:W225" si="34">ROUND(I207*I218/100,3)</f>
        <v>4.8460000000000001</v>
      </c>
      <c r="J225" s="3">
        <f t="shared" si="34"/>
        <v>4.8390000000000004</v>
      </c>
      <c r="K225" s="3">
        <f t="shared" si="34"/>
        <v>4.7519999999999998</v>
      </c>
      <c r="L225" s="3">
        <f t="shared" si="34"/>
        <v>4.8499999999999996</v>
      </c>
      <c r="M225" s="3">
        <f t="shared" si="34"/>
        <v>4.8310000000000004</v>
      </c>
      <c r="N225" s="3">
        <f t="shared" si="34"/>
        <v>4.5170000000000003</v>
      </c>
      <c r="O225" s="3">
        <f t="shared" si="34"/>
        <v>4.5490000000000004</v>
      </c>
      <c r="P225" s="3">
        <f t="shared" si="34"/>
        <v>4.9240000000000004</v>
      </c>
      <c r="Q225" s="3">
        <f t="shared" si="34"/>
        <v>4.8719999999999999</v>
      </c>
      <c r="R225" s="3">
        <f t="shared" si="34"/>
        <v>4.665</v>
      </c>
      <c r="S225" s="3">
        <f t="shared" si="34"/>
        <v>4.6790000000000003</v>
      </c>
      <c r="T225" s="3">
        <f t="shared" si="34"/>
        <v>4.4630000000000001</v>
      </c>
      <c r="U225" s="3">
        <f t="shared" si="34"/>
        <v>4.5049999999999999</v>
      </c>
      <c r="V225" s="3">
        <f t="shared" si="34"/>
        <v>4.4580000000000002</v>
      </c>
      <c r="W225" s="3">
        <f t="shared" si="34"/>
        <v>4.4950000000000001</v>
      </c>
      <c r="X225" s="3">
        <f t="shared" ref="X225:Y225" si="35">ROUND(X207*X218/100,3)</f>
        <v>4.2069999999999999</v>
      </c>
      <c r="Y225" s="3">
        <f t="shared" si="35"/>
        <v>4.2720000000000002</v>
      </c>
      <c r="Z225" s="3">
        <f t="shared" ref="Z225" si="36">ROUND(Z207*Z218/100,3)</f>
        <v>4.1980000000000004</v>
      </c>
    </row>
    <row r="226" spans="2:26" x14ac:dyDescent="0.25">
      <c r="B226" s="23" t="s">
        <v>352</v>
      </c>
      <c r="C226" s="23" t="s">
        <v>346</v>
      </c>
      <c r="D226" s="23">
        <f t="shared" si="31"/>
        <v>6.2229999999999999</v>
      </c>
      <c r="E226" s="23">
        <f t="shared" si="31"/>
        <v>6.2229999999999999</v>
      </c>
      <c r="F226" s="23">
        <f t="shared" si="31"/>
        <v>6.2229999999999999</v>
      </c>
      <c r="G226" s="23">
        <f t="shared" si="31"/>
        <v>6.2229999999999999</v>
      </c>
      <c r="H226" s="3">
        <f>ROUND(H208*H219/100,3)</f>
        <v>6.2229999999999999</v>
      </c>
      <c r="I226" s="3">
        <f t="shared" ref="I226:W226" si="37">ROUND(I208*I219/100,3)</f>
        <v>6.2720000000000002</v>
      </c>
      <c r="J226" s="3">
        <f t="shared" si="37"/>
        <v>6.76</v>
      </c>
      <c r="K226" s="3">
        <f t="shared" si="37"/>
        <v>6.7149999999999999</v>
      </c>
      <c r="L226" s="3">
        <f t="shared" si="37"/>
        <v>7.0789999999999997</v>
      </c>
      <c r="M226" s="3">
        <f t="shared" si="37"/>
        <v>7.2290000000000001</v>
      </c>
      <c r="N226" s="3">
        <f t="shared" si="37"/>
        <v>7.5430000000000001</v>
      </c>
      <c r="O226" s="3">
        <f t="shared" si="37"/>
        <v>7.7190000000000003</v>
      </c>
      <c r="P226" s="3">
        <f t="shared" si="37"/>
        <v>8.0060000000000002</v>
      </c>
      <c r="Q226" s="3">
        <f t="shared" si="37"/>
        <v>7.9409999999999998</v>
      </c>
      <c r="R226" s="3">
        <f t="shared" si="37"/>
        <v>7.782</v>
      </c>
      <c r="S226" s="3">
        <f t="shared" si="37"/>
        <v>7.8120000000000003</v>
      </c>
      <c r="T226" s="3">
        <f t="shared" si="37"/>
        <v>7.6950000000000003</v>
      </c>
      <c r="U226" s="3">
        <f t="shared" si="37"/>
        <v>7.8650000000000002</v>
      </c>
      <c r="V226" s="3">
        <f t="shared" si="37"/>
        <v>7.9219999999999997</v>
      </c>
      <c r="W226" s="3">
        <f t="shared" si="37"/>
        <v>7.9790000000000001</v>
      </c>
      <c r="X226" s="3">
        <f t="shared" ref="X226:Y226" si="38">ROUND(X208*X219/100,3)</f>
        <v>8.0129999999999999</v>
      </c>
      <c r="Y226" s="3">
        <f t="shared" si="38"/>
        <v>8.0730000000000004</v>
      </c>
      <c r="Z226" s="3">
        <f t="shared" ref="Z226" si="39">ROUND(Z208*Z219/100,3)</f>
        <v>8.1679999999999993</v>
      </c>
    </row>
    <row r="227" spans="2:26" x14ac:dyDescent="0.25">
      <c r="B227" s="23" t="s">
        <v>353</v>
      </c>
      <c r="C227" s="23" t="s">
        <v>347</v>
      </c>
      <c r="D227" s="23">
        <f t="shared" si="31"/>
        <v>5.8049999999999997</v>
      </c>
      <c r="E227" s="23">
        <f t="shared" si="31"/>
        <v>5.8049999999999997</v>
      </c>
      <c r="F227" s="23">
        <f t="shared" si="31"/>
        <v>5.8049999999999997</v>
      </c>
      <c r="G227" s="23">
        <f t="shared" si="31"/>
        <v>5.8049999999999997</v>
      </c>
      <c r="H227" s="3">
        <f>ROUND(H209*H220/100,3)</f>
        <v>5.8049999999999997</v>
      </c>
      <c r="I227" s="3">
        <f t="shared" ref="I227:W227" si="40">ROUND(I209*I220/100,3)</f>
        <v>5.81</v>
      </c>
      <c r="J227" s="3">
        <f t="shared" si="40"/>
        <v>6.2290000000000001</v>
      </c>
      <c r="K227" s="3">
        <f t="shared" si="40"/>
        <v>6.16</v>
      </c>
      <c r="L227" s="3">
        <f t="shared" si="40"/>
        <v>6.1219999999999999</v>
      </c>
      <c r="M227" s="3">
        <f t="shared" si="40"/>
        <v>6.2240000000000002</v>
      </c>
      <c r="N227" s="3">
        <f t="shared" si="40"/>
        <v>6.7</v>
      </c>
      <c r="O227" s="3">
        <f t="shared" si="40"/>
        <v>6.8959999999999999</v>
      </c>
      <c r="P227" s="3">
        <f t="shared" si="40"/>
        <v>6.6280000000000001</v>
      </c>
      <c r="Q227" s="3">
        <f t="shared" si="40"/>
        <v>6.5019999999999998</v>
      </c>
      <c r="R227" s="3">
        <f t="shared" si="40"/>
        <v>6.149</v>
      </c>
      <c r="S227" s="3">
        <f t="shared" si="40"/>
        <v>6.1669999999999998</v>
      </c>
      <c r="T227" s="3">
        <f t="shared" si="40"/>
        <v>6.3559999999999999</v>
      </c>
      <c r="U227" s="3">
        <f t="shared" si="40"/>
        <v>6.5190000000000001</v>
      </c>
      <c r="V227" s="3">
        <f t="shared" si="40"/>
        <v>6.4059999999999997</v>
      </c>
      <c r="W227" s="3">
        <f t="shared" si="40"/>
        <v>6.6189999999999998</v>
      </c>
      <c r="X227" s="3">
        <f t="shared" ref="X227:Y227" si="41">ROUND(X209*X220/100,3)</f>
        <v>6.4379999999999997</v>
      </c>
      <c r="Y227" s="3">
        <f t="shared" si="41"/>
        <v>6.577</v>
      </c>
      <c r="Z227" s="3">
        <f t="shared" ref="Z227" si="42">ROUND(Z209*Z220/100,3)</f>
        <v>6.7050000000000001</v>
      </c>
    </row>
    <row r="228" spans="2:26" x14ac:dyDescent="0.25">
      <c r="B228" s="24" t="s">
        <v>348</v>
      </c>
      <c r="C228" t="s">
        <v>254</v>
      </c>
    </row>
    <row r="229" spans="2:26" x14ac:dyDescent="0.25">
      <c r="B229" s="23" t="s">
        <v>354</v>
      </c>
      <c r="C229" s="23" t="s">
        <v>344</v>
      </c>
      <c r="D229" s="23">
        <f t="shared" ref="D229:G232" si="43">E229</f>
        <v>1.5209999999999999</v>
      </c>
      <c r="E229" s="23">
        <f t="shared" si="43"/>
        <v>1.5209999999999999</v>
      </c>
      <c r="F229" s="23">
        <f t="shared" si="43"/>
        <v>1.5209999999999999</v>
      </c>
      <c r="G229" s="23">
        <f t="shared" si="43"/>
        <v>1.5209999999999999</v>
      </c>
      <c r="H229" s="3">
        <f>ROUND(H211*H217/100,3)</f>
        <v>1.5209999999999999</v>
      </c>
      <c r="I229" s="3">
        <f t="shared" ref="I229:W229" si="44">ROUND(I211*I217/100,3)</f>
        <v>1.552</v>
      </c>
      <c r="J229" s="3">
        <f t="shared" si="44"/>
        <v>1.4570000000000001</v>
      </c>
      <c r="K229" s="3">
        <f t="shared" si="44"/>
        <v>1.466</v>
      </c>
      <c r="L229" s="3">
        <f t="shared" si="44"/>
        <v>1.4339999999999999</v>
      </c>
      <c r="M229" s="3">
        <f t="shared" si="44"/>
        <v>1.4630000000000001</v>
      </c>
      <c r="N229" s="3">
        <f t="shared" si="44"/>
        <v>1.37</v>
      </c>
      <c r="O229" s="3">
        <f t="shared" si="44"/>
        <v>1.425</v>
      </c>
      <c r="P229" s="3">
        <f t="shared" si="44"/>
        <v>1.3420000000000001</v>
      </c>
      <c r="Q229" s="3">
        <f t="shared" si="44"/>
        <v>1.349</v>
      </c>
      <c r="R229" s="3">
        <f t="shared" si="44"/>
        <v>1.54</v>
      </c>
      <c r="S229" s="3">
        <f t="shared" si="44"/>
        <v>1.5509999999999999</v>
      </c>
      <c r="T229" s="3">
        <f t="shared" si="44"/>
        <v>1.571</v>
      </c>
      <c r="U229" s="3">
        <f t="shared" si="44"/>
        <v>1.6</v>
      </c>
      <c r="V229" s="3">
        <f t="shared" si="44"/>
        <v>1.7270000000000001</v>
      </c>
      <c r="W229" s="3">
        <f t="shared" si="44"/>
        <v>1.7390000000000001</v>
      </c>
      <c r="X229" s="3">
        <f t="shared" ref="X229:Y229" si="45">ROUND(X211*X217/100,3)</f>
        <v>1.643</v>
      </c>
      <c r="Y229" s="3">
        <f t="shared" si="45"/>
        <v>1.6519999999999999</v>
      </c>
      <c r="Z229" s="3">
        <f t="shared" ref="Z229" si="46">ROUND(Z211*Z217/100,3)</f>
        <v>1.637</v>
      </c>
    </row>
    <row r="230" spans="2:26" x14ac:dyDescent="0.25">
      <c r="B230" s="23" t="s">
        <v>355</v>
      </c>
      <c r="C230" s="23" t="s">
        <v>345</v>
      </c>
      <c r="D230" s="23">
        <f t="shared" si="43"/>
        <v>1.131</v>
      </c>
      <c r="E230" s="23">
        <f t="shared" si="43"/>
        <v>1.131</v>
      </c>
      <c r="F230" s="23">
        <f t="shared" si="43"/>
        <v>1.131</v>
      </c>
      <c r="G230" s="23">
        <f t="shared" si="43"/>
        <v>1.131</v>
      </c>
      <c r="H230" s="3">
        <f>ROUND(H212*H218/100,3)</f>
        <v>1.131</v>
      </c>
      <c r="I230" s="3">
        <f t="shared" ref="I230:W230" si="47">ROUND(I212*I218/100,3)</f>
        <v>1.131</v>
      </c>
      <c r="J230" s="3">
        <f t="shared" si="47"/>
        <v>1.026</v>
      </c>
      <c r="K230" s="3">
        <f t="shared" si="47"/>
        <v>1.008</v>
      </c>
      <c r="L230" s="3">
        <f t="shared" si="47"/>
        <v>0.96199999999999997</v>
      </c>
      <c r="M230" s="3">
        <f t="shared" si="47"/>
        <v>0.95799999999999996</v>
      </c>
      <c r="N230" s="3">
        <f t="shared" si="47"/>
        <v>0.877</v>
      </c>
      <c r="O230" s="3">
        <f t="shared" si="47"/>
        <v>0.89600000000000002</v>
      </c>
      <c r="P230" s="3">
        <f t="shared" si="47"/>
        <v>0.96799999999999997</v>
      </c>
      <c r="Q230" s="3">
        <f t="shared" si="47"/>
        <v>0.96399999999999997</v>
      </c>
      <c r="R230" s="3">
        <f t="shared" si="47"/>
        <v>0.98099999999999998</v>
      </c>
      <c r="S230" s="3">
        <f t="shared" si="47"/>
        <v>0.98799999999999999</v>
      </c>
      <c r="T230" s="3">
        <f t="shared" si="47"/>
        <v>1.0660000000000001</v>
      </c>
      <c r="U230" s="3">
        <f t="shared" si="47"/>
        <v>1.085</v>
      </c>
      <c r="V230" s="3">
        <f t="shared" si="47"/>
        <v>1.1919999999999999</v>
      </c>
      <c r="W230" s="3">
        <f t="shared" si="47"/>
        <v>1.202</v>
      </c>
      <c r="X230" s="3">
        <f t="shared" ref="X230:Y230" si="48">ROUND(X212*X218/100,3)</f>
        <v>1.222</v>
      </c>
      <c r="Y230" s="3">
        <f t="shared" si="48"/>
        <v>1.2370000000000001</v>
      </c>
      <c r="Z230" s="3">
        <f t="shared" ref="Z230" si="49">ROUND(Z212*Z218/100,3)</f>
        <v>1.1040000000000001</v>
      </c>
    </row>
    <row r="231" spans="2:26" x14ac:dyDescent="0.25">
      <c r="B231" s="23" t="s">
        <v>356</v>
      </c>
      <c r="C231" s="23" t="s">
        <v>346</v>
      </c>
      <c r="D231" s="23">
        <f t="shared" si="43"/>
        <v>1.7310000000000001</v>
      </c>
      <c r="E231" s="23">
        <f t="shared" si="43"/>
        <v>1.7310000000000001</v>
      </c>
      <c r="F231" s="23">
        <f t="shared" si="43"/>
        <v>1.7310000000000001</v>
      </c>
      <c r="G231" s="23">
        <f t="shared" si="43"/>
        <v>1.7310000000000001</v>
      </c>
      <c r="H231" s="3">
        <f>ROUND(H213*H219/100,3)</f>
        <v>1.7310000000000001</v>
      </c>
      <c r="I231" s="3">
        <f t="shared" ref="I231:W232" si="50">ROUND(I213*I219/100,3)</f>
        <v>1.742</v>
      </c>
      <c r="J231" s="3">
        <f t="shared" si="50"/>
        <v>1.724</v>
      </c>
      <c r="K231" s="3">
        <f t="shared" si="50"/>
        <v>1.7110000000000001</v>
      </c>
      <c r="L231" s="3">
        <f t="shared" si="50"/>
        <v>1.6639999999999999</v>
      </c>
      <c r="M231" s="3">
        <f t="shared" si="50"/>
        <v>1.7070000000000001</v>
      </c>
      <c r="N231" s="3">
        <f t="shared" si="50"/>
        <v>1.6890000000000001</v>
      </c>
      <c r="O231" s="3">
        <f t="shared" si="50"/>
        <v>1.7430000000000001</v>
      </c>
      <c r="P231" s="3">
        <f t="shared" si="50"/>
        <v>1.7250000000000001</v>
      </c>
      <c r="Q231" s="3">
        <f t="shared" si="50"/>
        <v>1.6990000000000001</v>
      </c>
      <c r="R231" s="3">
        <f t="shared" si="50"/>
        <v>1.877</v>
      </c>
      <c r="S231" s="3">
        <f t="shared" si="50"/>
        <v>1.893</v>
      </c>
      <c r="T231" s="3">
        <f t="shared" si="50"/>
        <v>2.2890000000000001</v>
      </c>
      <c r="U231" s="3">
        <f t="shared" si="50"/>
        <v>2.1320000000000001</v>
      </c>
      <c r="V231" s="3">
        <f t="shared" si="50"/>
        <v>2.2770000000000001</v>
      </c>
      <c r="W231" s="3">
        <f t="shared" si="50"/>
        <v>2.3079999999999998</v>
      </c>
      <c r="X231" s="3">
        <f t="shared" ref="X231:Y231" si="51">ROUND(X213*X219/100,3)</f>
        <v>2.39</v>
      </c>
      <c r="Y231" s="3">
        <f t="shared" si="51"/>
        <v>2.4180000000000001</v>
      </c>
      <c r="Z231" s="3">
        <f t="shared" ref="Z231" si="52">ROUND(Z213*Z219/100,3)</f>
        <v>2.4950000000000001</v>
      </c>
    </row>
    <row r="232" spans="2:26" x14ac:dyDescent="0.25">
      <c r="B232" s="23" t="s">
        <v>357</v>
      </c>
      <c r="C232" s="23" t="s">
        <v>347</v>
      </c>
      <c r="D232" s="23">
        <f t="shared" si="43"/>
        <v>2.0379999999999998</v>
      </c>
      <c r="E232" s="23">
        <f t="shared" si="43"/>
        <v>2.0379999999999998</v>
      </c>
      <c r="F232" s="23">
        <f t="shared" si="43"/>
        <v>2.0379999999999998</v>
      </c>
      <c r="G232" s="23">
        <f t="shared" si="43"/>
        <v>2.0379999999999998</v>
      </c>
      <c r="H232" s="3">
        <f>ROUND(H214*H220/100,3)</f>
        <v>2.0379999999999998</v>
      </c>
      <c r="I232" s="3">
        <f t="shared" si="50"/>
        <v>2.0419999999999998</v>
      </c>
      <c r="J232" s="3">
        <f t="shared" si="50"/>
        <v>1.9490000000000001</v>
      </c>
      <c r="K232" s="3">
        <f t="shared" si="50"/>
        <v>1.948</v>
      </c>
      <c r="L232" s="3">
        <f t="shared" si="50"/>
        <v>1.7729999999999999</v>
      </c>
      <c r="M232" s="3">
        <f t="shared" si="50"/>
        <v>1.802</v>
      </c>
      <c r="N232" s="3">
        <f t="shared" si="50"/>
        <v>1.83</v>
      </c>
      <c r="O232" s="3">
        <f t="shared" si="50"/>
        <v>1.8919999999999999</v>
      </c>
      <c r="P232" s="3">
        <f t="shared" si="50"/>
        <v>1.931</v>
      </c>
      <c r="Q232" s="3">
        <f t="shared" si="50"/>
        <v>1.913</v>
      </c>
      <c r="R232" s="3">
        <f t="shared" si="50"/>
        <v>2.0880000000000001</v>
      </c>
      <c r="S232" s="3">
        <f t="shared" si="50"/>
        <v>2.1120000000000001</v>
      </c>
      <c r="T232" s="3">
        <f t="shared" si="50"/>
        <v>2.2709999999999999</v>
      </c>
      <c r="U232" s="3">
        <f t="shared" si="50"/>
        <v>2.3420000000000001</v>
      </c>
      <c r="V232" s="3">
        <f t="shared" si="50"/>
        <v>2.536</v>
      </c>
      <c r="W232" s="3">
        <f t="shared" si="50"/>
        <v>2.6259999999999999</v>
      </c>
      <c r="X232" s="3">
        <f t="shared" ref="X232:Y232" si="53">ROUND(X214*X220/100,3)</f>
        <v>2.5680000000000001</v>
      </c>
      <c r="Y232" s="3">
        <f t="shared" si="53"/>
        <v>2.6360000000000001</v>
      </c>
      <c r="Z232" s="3">
        <f t="shared" ref="Z232" si="54">ROUND(Z214*Z220/100,3)</f>
        <v>2.5550000000000002</v>
      </c>
    </row>
  </sheetData>
  <dataValidations count="175">
    <dataValidation allowBlank="1" showErrorMessage="1" promptTitle="TRAFO" prompt="$D$3:$W$3" sqref="D108" xr:uid="{5E8E14E0-0EBD-4B10-BA22-61C7EB6985D4}"/>
    <dataValidation allowBlank="1" showErrorMessage="1" promptTitle="TRAFO" prompt="$D$196:$W$196" sqref="D196" xr:uid="{B8F48F43-3972-4F9E-855E-696722858B7C}"/>
    <dataValidation allowBlank="1" showErrorMessage="1" promptTitle="TRAFO" prompt="$D$201:$W$201" sqref="D201:W201" xr:uid="{83880807-3B88-4094-B94D-C32008718BB1}"/>
    <dataValidation allowBlank="1" showErrorMessage="1" promptTitle="TRAFO" prompt="$D$192:$Z$192" sqref="D192" xr:uid="{B63CE4A7-FCF8-4E89-BC20-1680AE25197C}"/>
    <dataValidation allowBlank="1" showErrorMessage="1" promptTitle="TRAFO" prompt="$D$185:$Z$185" sqref="D185" xr:uid="{481DB7B8-691E-4092-9F54-3F9676156841}"/>
    <dataValidation allowBlank="1" showErrorMessage="1" promptTitle="TRAFO" prompt="$D$181:$Z$181" sqref="D181" xr:uid="{96E865F0-D0E3-48C2-816F-D1D7C52D038E}"/>
    <dataValidation allowBlank="1" showErrorMessage="1" promptTitle="TRAFO" prompt="$D$177:$Z$177" sqref="D177" xr:uid="{E41A0031-762D-4085-BE73-270EF33AE191}"/>
    <dataValidation allowBlank="1" showErrorMessage="1" promptTitle="TRAFO" prompt="$D$174:$Z$174" sqref="D174" xr:uid="{53F177AF-1CCA-4973-A1E2-C7456F7B9503}"/>
    <dataValidation allowBlank="1" showErrorMessage="1" promptTitle="TRAFO" prompt="$D$169:$Z$169" sqref="D169" xr:uid="{F86DACC4-5B54-4158-84F0-9F776CAAA63A}"/>
    <dataValidation allowBlank="1" showErrorMessage="1" promptTitle="TRAFO" prompt="$D$168:$Z$168" sqref="D168" xr:uid="{6C9C3CFF-15FD-4A19-8EE1-4298DCDE7CCD}"/>
    <dataValidation allowBlank="1" showErrorMessage="1" promptTitle="TRAFO" prompt="$D$167:$Z$167" sqref="D167" xr:uid="{F3FB7C7A-6EAE-45F6-B7E1-D7AB462CD9E5}"/>
    <dataValidation allowBlank="1" showErrorMessage="1" promptTitle="TRAFO" prompt="$D$166:$Z$166" sqref="D166" xr:uid="{F8FDB3F6-93A1-47BB-B598-80BC6019EB30}"/>
    <dataValidation allowBlank="1" showErrorMessage="1" promptTitle="TRAFO" prompt="$D$165:$Z$165" sqref="D165" xr:uid="{AC6F0EC1-6AED-4D4F-A954-07AE76639EF6}"/>
    <dataValidation allowBlank="1" showErrorMessage="1" promptTitle="TRAFO" prompt="$D$164:$Z$164" sqref="D164" xr:uid="{AA0583C8-D128-417F-A6E2-DD0E58E14F41}"/>
    <dataValidation allowBlank="1" showErrorMessage="1" promptTitle="TRAFO" prompt="$D$163:$Z$163" sqref="D163" xr:uid="{C13A8D48-D9BE-4BC0-BE7E-5A0F7A0BD0A8}"/>
    <dataValidation allowBlank="1" showErrorMessage="1" promptTitle="TRAFO" prompt="$D$162:$Z$162" sqref="D162" xr:uid="{4276D71C-BF77-486F-B150-60257B34DEFC}"/>
    <dataValidation allowBlank="1" showErrorMessage="1" promptTitle="TRAFO" prompt="$D$161:$Z$161" sqref="D161" xr:uid="{289E450F-842F-46B0-948B-76A1A6832C84}"/>
    <dataValidation allowBlank="1" showErrorMessage="1" promptTitle="TRAFO" prompt="$D$160:$Z$160" sqref="D160" xr:uid="{CD9268CB-D54F-425E-B3E9-7CC2DB2BD91C}"/>
    <dataValidation allowBlank="1" showErrorMessage="1" promptTitle="TRAFO" prompt="$D$159:$Z$159" sqref="D159" xr:uid="{425E52A9-FA8C-456E-AD17-0092433E6692}"/>
    <dataValidation allowBlank="1" showErrorMessage="1" promptTitle="TRAFO" prompt="$D$158:$Z$158" sqref="D158" xr:uid="{FCE67807-2FAC-42E6-81ED-1A25ECC1477A}"/>
    <dataValidation allowBlank="1" showErrorMessage="1" promptTitle="TRAFO" prompt="$D$157:$Z$157" sqref="D157" xr:uid="{447336D6-B2BE-4AEA-81C3-9E25575B384F}"/>
    <dataValidation allowBlank="1" showErrorMessage="1" promptTitle="TRAFO" prompt="$D$156:$Z$156" sqref="D156" xr:uid="{695478A3-2B57-472A-B750-D5CB3FB76885}"/>
    <dataValidation allowBlank="1" showErrorMessage="1" promptTitle="TRAFO" prompt="$D$155:$Z$155" sqref="D155" xr:uid="{408D6E19-2CC1-47C5-B884-D7D68A1480B9}"/>
    <dataValidation allowBlank="1" showErrorMessage="1" promptTitle="TRAFO" prompt="$D$154:$Z$154" sqref="D154" xr:uid="{870501F1-5EAD-4FA7-B83B-CDEA0D37F727}"/>
    <dataValidation allowBlank="1" showErrorMessage="1" promptTitle="TRAFO" prompt="$D$153:$Z$153" sqref="D153" xr:uid="{A062B30E-1277-40DB-8E81-114A55FD6E75}"/>
    <dataValidation allowBlank="1" showErrorMessage="1" promptTitle="TRAFO" prompt="$D$152:$Z$152" sqref="D152" xr:uid="{440C1A04-3CE2-457B-8701-08E1CBD9A293}"/>
    <dataValidation allowBlank="1" showErrorMessage="1" promptTitle="TRAFO" prompt="$D$151:$Z$151" sqref="D151" xr:uid="{50D02A84-38FC-410A-80DC-8983F54684A0}"/>
    <dataValidation allowBlank="1" showErrorMessage="1" promptTitle="TRAFO" prompt="$D$150:$Z$150" sqref="D150" xr:uid="{DDBDA2AC-452C-44BB-8615-B7D6EF900453}"/>
    <dataValidation allowBlank="1" showErrorMessage="1" promptTitle="TRAFO" prompt="$D$149:$Z$149" sqref="D149" xr:uid="{E3DF886D-03B8-483F-B424-68817B243B16}"/>
    <dataValidation allowBlank="1" showErrorMessage="1" promptTitle="TRAFO" prompt="$D$148:$Z$148" sqref="D148" xr:uid="{B928A74A-0BDB-47F4-841D-382F63277E08}"/>
    <dataValidation allowBlank="1" showErrorMessage="1" promptTitle="TRAFO" prompt="$D$147:$Z$147" sqref="D147" xr:uid="{9365F276-1D02-4680-ABCA-AAC8EF98564F}"/>
    <dataValidation allowBlank="1" showErrorMessage="1" promptTitle="TRAFO" prompt="$D$146:$Z$146" sqref="D146" xr:uid="{A5BE47A3-3576-4BAE-B3BD-1432DFAE1E81}"/>
    <dataValidation allowBlank="1" showErrorMessage="1" promptTitle="TRAFO" prompt="$D$145:$Z$145" sqref="D145" xr:uid="{390141DB-661A-4633-8E73-95F5A01CFC4A}"/>
    <dataValidation allowBlank="1" showErrorMessage="1" promptTitle="TRAFO" prompt="$D$144:$Z$144" sqref="D144" xr:uid="{E9B2DF85-062E-4D4D-B592-5F7AB4406015}"/>
    <dataValidation allowBlank="1" showErrorMessage="1" promptTitle="TRAFO" prompt="$D$143:$Z$143" sqref="D143" xr:uid="{D1759EAF-D2D8-4D33-8655-C1E31933C11B}"/>
    <dataValidation allowBlank="1" showErrorMessage="1" promptTitle="TRAFO" prompt="$D$142:$Z$142" sqref="D142" xr:uid="{FDCEDBFD-DDBB-401C-9C22-D36E95B463AC}"/>
    <dataValidation allowBlank="1" showErrorMessage="1" promptTitle="TRAFO" prompt="$D$141:$Z$141" sqref="D141" xr:uid="{7BEDE32A-6C44-425A-9C5F-E649C4FF8748}"/>
    <dataValidation allowBlank="1" showErrorMessage="1" promptTitle="TRAFO" prompt="$D$140:$Z$140" sqref="D140" xr:uid="{04DF9911-4F9F-4B77-9FE4-23597F305BFB}"/>
    <dataValidation allowBlank="1" showErrorMessage="1" promptTitle="TRAFO" prompt="$D$139:$Z$139" sqref="D139" xr:uid="{3CEF43B4-6DCB-4B89-847C-67E06D0D6EDA}"/>
    <dataValidation allowBlank="1" showErrorMessage="1" promptTitle="TRAFO" prompt="$D$138:$Z$138" sqref="D138" xr:uid="{784F437E-286C-4BFA-9941-A6CDD8736DD0}"/>
    <dataValidation allowBlank="1" showErrorMessage="1" promptTitle="TRAFO" prompt="$D$137:$Z$137" sqref="D137" xr:uid="{7D687ECB-5952-4D2D-8606-CD9F69E51D90}"/>
    <dataValidation allowBlank="1" showErrorMessage="1" promptTitle="TRAFO" prompt="$D$136:$Z$136" sqref="D136" xr:uid="{92F17C78-D014-4018-A9DA-520E7D228386}"/>
    <dataValidation allowBlank="1" showErrorMessage="1" promptTitle="TRAFO" prompt="$D$135:$Z$135" sqref="D135" xr:uid="{F41105C8-F54B-4239-B210-0E9B7CB67953}"/>
    <dataValidation allowBlank="1" showErrorMessage="1" promptTitle="TRAFO" prompt="$D$134:$Z$134" sqref="D134" xr:uid="{AB959238-8CD6-45F7-B40B-56AF235508A2}"/>
    <dataValidation allowBlank="1" showErrorMessage="1" promptTitle="TRAFO" prompt="$D$133:$Z$133" sqref="D133" xr:uid="{754EBEEE-7A1B-483F-AE7D-4B65735F4DD5}"/>
    <dataValidation allowBlank="1" showErrorMessage="1" promptTitle="TRAFO" prompt="$D$132:$Z$132" sqref="D132" xr:uid="{F6DC2FC7-1C8B-4EF0-A08D-3D4CBA4EA546}"/>
    <dataValidation allowBlank="1" showErrorMessage="1" promptTitle="TRAFO" prompt="$D$131:$Z$131" sqref="D131" xr:uid="{7906CA7D-27FC-4AA5-AB57-D7195FE0830F}"/>
    <dataValidation allowBlank="1" showErrorMessage="1" promptTitle="TRAFO" prompt="$D$130:$Z$130" sqref="D130" xr:uid="{1680877A-D9D5-4D2A-A02C-0B78E8FC086F}"/>
    <dataValidation allowBlank="1" showErrorMessage="1" promptTitle="TRAFO" prompt="$D$129:$Z$129" sqref="D129" xr:uid="{2BF5F91F-55D3-4CD4-A820-4D31097047F1}"/>
    <dataValidation allowBlank="1" showErrorMessage="1" promptTitle="TRAFO" prompt="$D$128:$Z$128" sqref="D128" xr:uid="{BF7AE2F9-ED7B-4E9E-BF7E-36025F90C10C}"/>
    <dataValidation allowBlank="1" showErrorMessage="1" promptTitle="TRAFO" prompt="$D$127:$Z$127" sqref="D127" xr:uid="{3439E4EE-3F45-4C65-A841-3325AA7BEFC3}"/>
    <dataValidation allowBlank="1" showErrorMessage="1" promptTitle="TRAFO" prompt="$D$126:$Z$126" sqref="D126" xr:uid="{D2001B91-167F-494A-B093-77D08B6EF85E}"/>
    <dataValidation allowBlank="1" showErrorMessage="1" promptTitle="TRAFO" prompt="$D$125:$Z$125" sqref="D125" xr:uid="{4A1E6606-55A6-4D92-AC97-6204A267A165}"/>
    <dataValidation allowBlank="1" showErrorMessage="1" promptTitle="TRAFO" prompt="$D$124:$Z$124" sqref="D124" xr:uid="{5C32F3CE-F0F1-44C6-8FDD-5F80EC533CAF}"/>
    <dataValidation allowBlank="1" showErrorMessage="1" promptTitle="TRAFO" prompt="$D$123:$Z$123" sqref="D123" xr:uid="{93C6752B-0297-46CC-90BB-43E145DD032E}"/>
    <dataValidation allowBlank="1" showErrorMessage="1" promptTitle="TRAFO" prompt="$D$122:$Z$122" sqref="D122" xr:uid="{27961260-1A4B-448F-AF82-F0360C63209D}"/>
    <dataValidation allowBlank="1" showErrorMessage="1" promptTitle="TRAFO" prompt="$D$121:$Z$121" sqref="D121" xr:uid="{AE6ECFFB-4E8D-454D-AC82-2154DC57D9A0}"/>
    <dataValidation allowBlank="1" showErrorMessage="1" promptTitle="TRAFO" prompt="$D$120:$Z$120" sqref="D120" xr:uid="{404DB641-FFD6-4B5F-8814-05711ED99960}"/>
    <dataValidation allowBlank="1" showErrorMessage="1" promptTitle="TRAFO" prompt="$D$119:$Z$119" sqref="D119" xr:uid="{AA2BC1E4-710F-4121-8883-E6253B20A68D}"/>
    <dataValidation allowBlank="1" showErrorMessage="1" promptTitle="TRAFO" prompt="$D$118:$Z$118" sqref="D118" xr:uid="{ABDBE719-AEB0-4A95-881D-51F32692EC28}"/>
    <dataValidation allowBlank="1" showErrorMessage="1" promptTitle="TRAFO" prompt="$D$117:$Z$117" sqref="D117" xr:uid="{169517BA-0AE5-43B7-A496-EF6D4E203824}"/>
    <dataValidation allowBlank="1" showErrorMessage="1" promptTitle="TRAFO" prompt="$D$116:$Z$116" sqref="D116" xr:uid="{BF3E90FC-32B4-4E8C-91FF-9D60187DB4D7}"/>
    <dataValidation allowBlank="1" showErrorMessage="1" promptTitle="TRAFO" prompt="$D$115:$Z$115" sqref="D115" xr:uid="{594635EB-556F-4E53-B5C6-8F0C2FB6D267}"/>
    <dataValidation allowBlank="1" showErrorMessage="1" promptTitle="TRAFO" prompt="$D$114:$Z$114" sqref="D114" xr:uid="{4348A0E6-EBC3-493B-A91B-760DAAFAED6E}"/>
    <dataValidation allowBlank="1" showErrorMessage="1" promptTitle="TRAFO" prompt="$D$113:$Z$113" sqref="D113" xr:uid="{E52A5B5A-DCF9-482B-B7DB-029B7EEAA4A4}"/>
    <dataValidation allowBlank="1" showErrorMessage="1" promptTitle="TRAFO" prompt="$D$112:$Z$112" sqref="D112" xr:uid="{CAC18370-871B-4A97-ABEA-4B69AF359CD4}"/>
    <dataValidation allowBlank="1" showErrorMessage="1" promptTitle="TRAFO" prompt="$D$111:$Z$111" sqref="D111" xr:uid="{98A7AC7F-0BBC-4F6D-BC90-B6E1BC0E2046}"/>
    <dataValidation allowBlank="1" showErrorMessage="1" promptTitle="TRAFO" prompt="$D$110:$Z$110" sqref="D110" xr:uid="{95913DC1-5C5F-4478-8C02-84F321455A3A}"/>
    <dataValidation allowBlank="1" showErrorMessage="1" promptTitle="TRAFO" prompt="$D$109:$Z$109" sqref="D109" xr:uid="{821B0479-7F3F-4A6B-AFAB-F62EEB4F64DA}"/>
    <dataValidation allowBlank="1" showErrorMessage="1" promptTitle="TRAFO" prompt="$D$107:$Z$107" sqref="D107" xr:uid="{C250B762-BC8A-4E9C-86C2-A943584C4092}"/>
    <dataValidation allowBlank="1" showErrorMessage="1" promptTitle="TRAFO" prompt="$D$106:$Z$106" sqref="D106" xr:uid="{B0059694-208A-4DA0-A818-33C79731B61A}"/>
    <dataValidation allowBlank="1" showErrorMessage="1" promptTitle="TRAFO" prompt="$D$105:$Z$105" sqref="D105" xr:uid="{9665F580-1BF4-4749-BFB4-4AB29B01DBC6}"/>
    <dataValidation allowBlank="1" showErrorMessage="1" promptTitle="TRAFO" prompt="$D$104:$Z$104" sqref="D104" xr:uid="{3A539BF3-5C52-41D5-AA10-6465A1A3E9BD}"/>
    <dataValidation allowBlank="1" showErrorMessage="1" promptTitle="TRAFO" prompt="$D$103:$Z$103" sqref="D103" xr:uid="{1423ED4E-F5C9-48BE-87C1-1E25FA02A52E}"/>
    <dataValidation allowBlank="1" showErrorMessage="1" promptTitle="TRAFO" prompt="$D$102:$Z$102" sqref="D102" xr:uid="{A7285282-2CCC-4862-9749-0898EFBF594A}"/>
    <dataValidation allowBlank="1" showErrorMessage="1" promptTitle="TRAFO" prompt="$D$101:$Z$101" sqref="D101" xr:uid="{2185B66F-B22A-41AD-9884-03C6AD55BB2E}"/>
    <dataValidation allowBlank="1" showErrorMessage="1" promptTitle="TRAFO" prompt="$D$100:$Z$100" sqref="D100" xr:uid="{1738E179-2F87-484E-9295-0BE7F495B07F}"/>
    <dataValidation allowBlank="1" showErrorMessage="1" promptTitle="TRAFO" prompt="$D$99:$Z$99" sqref="D99" xr:uid="{567595FD-0E9D-4E66-B061-8199992377E2}"/>
    <dataValidation allowBlank="1" showErrorMessage="1" promptTitle="TRAFO" prompt="$D$98:$Z$98" sqref="D98" xr:uid="{BF7EDADF-4F37-4D50-9531-BF9796ECF09B}"/>
    <dataValidation allowBlank="1" showErrorMessage="1" promptTitle="TRAFO" prompt="$D$97:$Z$97" sqref="D97" xr:uid="{03C19F3F-5FA9-4A48-8252-BEFC7955D125}"/>
    <dataValidation allowBlank="1" showErrorMessage="1" promptTitle="TRAFO" prompt="$D$96:$Z$96" sqref="D96" xr:uid="{491CF0E1-996A-4127-B53F-F55C41B3AC08}"/>
    <dataValidation allowBlank="1" showErrorMessage="1" promptTitle="TRAFO" prompt="$D$95:$Z$95" sqref="D95" xr:uid="{19D2FF0F-1954-4024-B0D2-4358B5E32B49}"/>
    <dataValidation allowBlank="1" showErrorMessage="1" promptTitle="TRAFO" prompt="$D$94:$Z$94" sqref="D94" xr:uid="{810D3581-27EE-4732-B7D2-B45797E1E1A4}"/>
    <dataValidation allowBlank="1" showErrorMessage="1" promptTitle="TRAFO" prompt="$D$93:$Z$93" sqref="D93" xr:uid="{AB954E26-E89C-420B-AF44-40494ACB2970}"/>
    <dataValidation allowBlank="1" showErrorMessage="1" promptTitle="TRAFO" prompt="$D$92:$Z$92" sqref="D92" xr:uid="{71BF3874-EA47-45AD-9747-E6632E358C6C}"/>
    <dataValidation allowBlank="1" showErrorMessage="1" promptTitle="TRAFO" prompt="$D$91:$Z$91" sqref="D91" xr:uid="{FA1FE1B2-77BD-4C88-A677-6550E727C4A4}"/>
    <dataValidation allowBlank="1" showErrorMessage="1" promptTitle="TRAFO" prompt="$D$90:$Z$90" sqref="D90" xr:uid="{4F4BABC4-C15F-406A-B779-D5719F9581DE}"/>
    <dataValidation allowBlank="1" showErrorMessage="1" promptTitle="TRAFO" prompt="$D$89:$Z$89" sqref="D89" xr:uid="{601C236F-696B-4637-A802-1FC37CC0FBB9}"/>
    <dataValidation allowBlank="1" showErrorMessage="1" promptTitle="TRAFO" prompt="$D$88:$Z$88" sqref="D88" xr:uid="{E58ABD12-27CB-491A-88F2-CD07CB09957B}"/>
    <dataValidation allowBlank="1" showErrorMessage="1" promptTitle="TRAFO" prompt="$D$87:$Z$87" sqref="D87" xr:uid="{E7E63FA2-2944-43C6-BFC8-5AA2BB76ED57}"/>
    <dataValidation allowBlank="1" showErrorMessage="1" promptTitle="TRAFO" prompt="$D$86:$Z$86" sqref="D86" xr:uid="{4B7F2D9A-5390-4F4C-AB2C-286D89E03CA2}"/>
    <dataValidation allowBlank="1" showErrorMessage="1" promptTitle="TRAFO" prompt="$D$85:$Z$85" sqref="D85" xr:uid="{337B2BCB-BD2D-4915-AA6F-8482BB14CB5F}"/>
    <dataValidation allowBlank="1" showErrorMessage="1" promptTitle="TRAFO" prompt="$D$84:$Z$84" sqref="D84" xr:uid="{EC9CF403-B866-4B7C-B2A3-93836CBAE1EA}"/>
    <dataValidation allowBlank="1" showErrorMessage="1" promptTitle="TRAFO" prompt="$D$83:$Z$83" sqref="D83" xr:uid="{C73E1C15-4B10-4B49-92AC-0CD831CB0914}"/>
    <dataValidation allowBlank="1" showErrorMessage="1" promptTitle="TRAFO" prompt="$D$82:$Z$82" sqref="D82" xr:uid="{FF47C2AE-FA02-401A-AE20-6EFFD292631D}"/>
    <dataValidation allowBlank="1" showErrorMessage="1" promptTitle="TRAFO" prompt="$D$81:$Z$81" sqref="D81" xr:uid="{D3171070-27E6-4F1F-BE87-DE708DD19698}"/>
    <dataValidation allowBlank="1" showErrorMessage="1" promptTitle="TRAFO" prompt="$D$80:$Z$80" sqref="D80" xr:uid="{B7D1CF46-2479-4005-84E2-DA9076CEF926}"/>
    <dataValidation allowBlank="1" showErrorMessage="1" promptTitle="TRAFO" prompt="$D$79:$Z$79" sqref="D79" xr:uid="{31353D86-F468-421E-AD34-2A07F993CAE2}"/>
    <dataValidation allowBlank="1" showErrorMessage="1" promptTitle="TRAFO" prompt="$D$78:$Z$78" sqref="D78" xr:uid="{86D1871F-8ADF-4019-A8DA-1D2365414EF0}"/>
    <dataValidation allowBlank="1" showErrorMessage="1" promptTitle="TRAFO" prompt="$D$77:$Z$77" sqref="D77" xr:uid="{6EA6AF8F-349B-466E-B491-C604D9421B3B}"/>
    <dataValidation allowBlank="1" showErrorMessage="1" promptTitle="TRAFO" prompt="$D$76:$Z$76" sqref="D76" xr:uid="{C1873C4C-FE9E-47C6-8D1F-43E812B1D5FE}"/>
    <dataValidation allowBlank="1" showErrorMessage="1" promptTitle="TRAFO" prompt="$D$75:$Z$75" sqref="D75" xr:uid="{9DF41392-EA4F-4DCF-A43D-9E9D306B44E6}"/>
    <dataValidation allowBlank="1" showErrorMessage="1" promptTitle="TRAFO" prompt="$D$74:$Z$74" sqref="D74" xr:uid="{56FABB2E-1935-4C27-8F22-F6D91F103ACC}"/>
    <dataValidation allowBlank="1" showErrorMessage="1" promptTitle="TRAFO" prompt="$D$73:$Z$73" sqref="D73" xr:uid="{EAAB2184-C466-4CC6-8B2F-863136529CEF}"/>
    <dataValidation allowBlank="1" showErrorMessage="1" promptTitle="TRAFO" prompt="$D$72:$Z$72" sqref="D72" xr:uid="{F5A15BB4-CD7E-4286-96C0-4B8BC0488FC7}"/>
    <dataValidation allowBlank="1" showErrorMessage="1" promptTitle="TRAFO" prompt="$D$71:$Z$71" sqref="D71" xr:uid="{F5EAE221-1479-4051-B8EB-58A5D8FD6F73}"/>
    <dataValidation allowBlank="1" showErrorMessage="1" promptTitle="TRAFO" prompt="$D$70:$Z$70" sqref="D70" xr:uid="{430BD9F9-7146-44B5-B26C-9040D2E9C43B}"/>
    <dataValidation allowBlank="1" showErrorMessage="1" promptTitle="TRAFO" prompt="$D$69:$Z$69" sqref="D69" xr:uid="{7B9F4699-7D91-423A-A4DC-B816DA8C2348}"/>
    <dataValidation allowBlank="1" showErrorMessage="1" promptTitle="TRAFO" prompt="$D$68:$Z$68" sqref="D68" xr:uid="{FAC3724B-1BD3-4CFF-9247-D13BD7CDFD9E}"/>
    <dataValidation allowBlank="1" showErrorMessage="1" promptTitle="TRAFO" prompt="$D$67:$Z$67" sqref="D67" xr:uid="{D3BEE418-902B-4F01-82C5-DE83733A31D8}"/>
    <dataValidation allowBlank="1" showErrorMessage="1" promptTitle="TRAFO" prompt="$D$66:$Z$66" sqref="D66" xr:uid="{82DC4A09-B5DA-4363-B4C9-50C1BEA789D7}"/>
    <dataValidation allowBlank="1" showErrorMessage="1" promptTitle="TRAFO" prompt="$D$65:$Z$65" sqref="D65" xr:uid="{CF3F9382-55EB-4205-80F6-DB5DDDBEB6FE}"/>
    <dataValidation allowBlank="1" showErrorMessage="1" promptTitle="TRAFO" prompt="$D$64:$Z$64" sqref="D64" xr:uid="{C3CCB746-891A-4020-81EA-3CBB7682EB39}"/>
    <dataValidation allowBlank="1" showErrorMessage="1" promptTitle="TRAFO" prompt="$D$63:$Z$63" sqref="D63" xr:uid="{9A414FEA-4305-46C9-B7D9-E5C64E540F65}"/>
    <dataValidation allowBlank="1" showErrorMessage="1" promptTitle="TRAFO" prompt="$D$62:$Z$62" sqref="D62" xr:uid="{B572CEFA-D3E1-4CAD-AA15-B1EB9B82C0EC}"/>
    <dataValidation allowBlank="1" showErrorMessage="1" promptTitle="TRAFO" prompt="$D$61:$Z$61" sqref="D61" xr:uid="{817E3F81-E542-4C6D-A21F-BD73D146FE74}"/>
    <dataValidation allowBlank="1" showErrorMessage="1" promptTitle="TRAFO" prompt="$D$60:$Z$60" sqref="D60" xr:uid="{B2B4E9C8-20B9-482B-B65E-0C1179B10C90}"/>
    <dataValidation allowBlank="1" showErrorMessage="1" promptTitle="TRAFO" prompt="$D$59:$Z$59" sqref="D59" xr:uid="{80925B7D-D820-4CE9-8FB2-0F643B457498}"/>
    <dataValidation allowBlank="1" showErrorMessage="1" promptTitle="TRAFO" prompt="$D$58:$Z$58" sqref="D58" xr:uid="{EB356ADF-845D-4CA1-A59E-E13380A4B1B8}"/>
    <dataValidation allowBlank="1" showErrorMessage="1" promptTitle="TRAFO" prompt="$D$57:$Z$57" sqref="D57" xr:uid="{ABF450BF-A400-4D48-A34E-64EE3E4ACD2F}"/>
    <dataValidation allowBlank="1" showErrorMessage="1" promptTitle="TRAFO" prompt="$D$56:$Z$56" sqref="D56" xr:uid="{67D6B3F1-3B36-49B0-B1F1-669CEB56D617}"/>
    <dataValidation allowBlank="1" showErrorMessage="1" promptTitle="TRAFO" prompt="$D$55:$Z$55" sqref="D55" xr:uid="{9ED48DC1-5D6D-4BEB-A719-70471AC24D3D}"/>
    <dataValidation allowBlank="1" showErrorMessage="1" promptTitle="TRAFO" prompt="$D$54:$Z$54" sqref="D54" xr:uid="{4C689152-A57F-45F1-8AFB-B2CCA4DCE257}"/>
    <dataValidation allowBlank="1" showErrorMessage="1" promptTitle="TRAFO" prompt="$D$53:$Z$53" sqref="D53" xr:uid="{D9FBEB28-DD27-480D-9EFD-2638CB3D1995}"/>
    <dataValidation allowBlank="1" showErrorMessage="1" promptTitle="TRAFO" prompt="$D$52:$Z$52" sqref="D52" xr:uid="{D7456C0F-5D0B-424B-AEEB-2F762BF0217D}"/>
    <dataValidation allowBlank="1" showErrorMessage="1" promptTitle="TRAFO" prompt="$D$51:$Z$51" sqref="D51" xr:uid="{263FABD8-7603-4844-B1C3-B5EF17992FA4}"/>
    <dataValidation allowBlank="1" showErrorMessage="1" promptTitle="TRAFO" prompt="$D$50:$Z$50" sqref="D50" xr:uid="{72386FE8-18A1-468F-8956-6F8D7ADB1746}"/>
    <dataValidation allowBlank="1" showErrorMessage="1" promptTitle="TRAFO" prompt="$D$49:$Z$49" sqref="D49" xr:uid="{25A8CDCE-AD17-464F-A1FE-7E4A533E8738}"/>
    <dataValidation allowBlank="1" showErrorMessage="1" promptTitle="TRAFO" prompt="$D$48:$Z$48" sqref="D48" xr:uid="{3C638DD5-C0A8-443F-9CF6-653329DFD737}"/>
    <dataValidation allowBlank="1" showErrorMessage="1" promptTitle="TRAFO" prompt="$D$47:$Z$47" sqref="D47" xr:uid="{8278C5A5-97F0-4D22-A7C0-2D5C5D71C248}"/>
    <dataValidation allowBlank="1" showErrorMessage="1" promptTitle="TRAFO" prompt="$D$46:$Z$46" sqref="D46" xr:uid="{090CABBE-8043-41D5-9174-50848678330E}"/>
    <dataValidation allowBlank="1" showErrorMessage="1" promptTitle="TRAFO" prompt="$D$45:$Z$45" sqref="D45" xr:uid="{79EC603F-A327-4CB3-A062-5D97DE0C3912}"/>
    <dataValidation allowBlank="1" showErrorMessage="1" promptTitle="TRAFO" prompt="$D$44:$Z$44" sqref="D44" xr:uid="{F89F0895-EAE2-4A3F-89F8-9366D5252C13}"/>
    <dataValidation allowBlank="1" showErrorMessage="1" promptTitle="TRAFO" prompt="$D$43:$Z$43" sqref="D43" xr:uid="{446360D6-9DDD-4B47-9C9B-34F3578A895C}"/>
    <dataValidation allowBlank="1" showErrorMessage="1" promptTitle="TRAFO" prompt="$D$42:$Z$42" sqref="D42" xr:uid="{46A48DF8-A035-4D67-B7FD-8D1E9DE5018C}"/>
    <dataValidation allowBlank="1" showErrorMessage="1" promptTitle="TRAFO" prompt="$D$41:$Z$41" sqref="D41" xr:uid="{DD9AD7A1-5553-4D15-8784-57967E9C9F98}"/>
    <dataValidation allowBlank="1" showErrorMessage="1" promptTitle="TRAFO" prompt="$D$40:$Z$40" sqref="D40" xr:uid="{A0A46EE8-A9C0-44E1-AEDE-D4D07061452C}"/>
    <dataValidation allowBlank="1" showErrorMessage="1" promptTitle="TRAFO" prompt="$D$39:$Z$39" sqref="D39" xr:uid="{F08BB5FB-5525-4455-B0F8-73EF60E86127}"/>
    <dataValidation allowBlank="1" showErrorMessage="1" promptTitle="TRAFO" prompt="$D$38:$Z$38" sqref="D38" xr:uid="{86E7A117-C858-4B0E-831C-1AB478F4DE21}"/>
    <dataValidation allowBlank="1" showErrorMessage="1" promptTitle="TRAFO" prompt="$D$37:$Z$37" sqref="D37" xr:uid="{FD506820-9942-4A1D-8A1B-BBB99EFEF144}"/>
    <dataValidation allowBlank="1" showErrorMessage="1" promptTitle="TRAFO" prompt="$D$36:$Z$36" sqref="D36" xr:uid="{F4E61DCA-5078-4D5F-A89B-3ABD2F0A8974}"/>
    <dataValidation allowBlank="1" showErrorMessage="1" promptTitle="TRAFO" prompt="$D$35:$Z$35" sqref="D35" xr:uid="{0F624946-FC21-4483-BAB0-23ED4A87B53E}"/>
    <dataValidation allowBlank="1" showErrorMessage="1" promptTitle="TRAFO" prompt="$D$34:$Z$34" sqref="D34" xr:uid="{41935A72-94FB-4656-978A-83D27AD9F4D2}"/>
    <dataValidation allowBlank="1" showErrorMessage="1" promptTitle="TRAFO" prompt="$D$33:$Z$33" sqref="D33" xr:uid="{C4E73161-888D-47C2-928A-4EF35B8E1138}"/>
    <dataValidation allowBlank="1" showErrorMessage="1" promptTitle="TRAFO" prompt="$D$32:$Z$32" sqref="D32" xr:uid="{D3186B5E-3562-4051-8651-A137ABDCF908}"/>
    <dataValidation allowBlank="1" showErrorMessage="1" promptTitle="TRAFO" prompt="$D$31:$Z$31" sqref="D31" xr:uid="{B1EF0D84-F1F4-4845-87B9-0488CBFBCA11}"/>
    <dataValidation allowBlank="1" showErrorMessage="1" promptTitle="TRAFO" prompt="$D$30:$Z$30" sqref="D30" xr:uid="{981B6965-F6A0-4023-9161-80B38BADF338}"/>
    <dataValidation allowBlank="1" showErrorMessage="1" promptTitle="TRAFO" prompt="$D$29:$Z$29" sqref="D29" xr:uid="{A3FE7EEF-8DE8-49CD-A7EF-3271C2363ED6}"/>
    <dataValidation allowBlank="1" showErrorMessage="1" promptTitle="TRAFO" prompt="$D$28:$Z$28" sqref="D28" xr:uid="{47F254AB-FE62-4F43-ABF4-4FDAB7D5F535}"/>
    <dataValidation allowBlank="1" showErrorMessage="1" promptTitle="TRAFO" prompt="$D$27:$Z$27" sqref="D27" xr:uid="{AF93FD97-6D6E-4A40-99BE-A742CC8B2236}"/>
    <dataValidation allowBlank="1" showErrorMessage="1" promptTitle="TRAFO" prompt="$D$26:$Z$26" sqref="D26" xr:uid="{55D7F79A-D6F8-4F1A-A742-D9618DA3286A}"/>
    <dataValidation allowBlank="1" showErrorMessage="1" promptTitle="TRAFO" prompt="$D$25:$Z$25" sqref="D25" xr:uid="{303AA7EE-0F32-4D0A-BFC1-320103FA9C34}"/>
    <dataValidation allowBlank="1" showErrorMessage="1" promptTitle="TRAFO" prompt="$D$24:$Z$24" sqref="D24" xr:uid="{7284687A-A51F-4B68-865F-63A631E16D6D}"/>
    <dataValidation allowBlank="1" showErrorMessage="1" promptTitle="TRAFO" prompt="$D$23:$Z$23" sqref="D23" xr:uid="{CEC30AC8-8ACF-4F3B-8DE1-0BB9FE48B1DD}"/>
    <dataValidation allowBlank="1" showErrorMessage="1" promptTitle="TRAFO" prompt="$D$22:$Z$22" sqref="D22" xr:uid="{FF78ECB6-7204-46B9-8C53-F4C4F033D922}"/>
    <dataValidation allowBlank="1" showErrorMessage="1" promptTitle="TRAFO" prompt="$D$21:$Z$21" sqref="D21" xr:uid="{AC14369E-CAC0-4799-B310-5D5DC4E4D3C7}"/>
    <dataValidation allowBlank="1" showErrorMessage="1" promptTitle="TRAFO" prompt="$D$20:$Z$20" sqref="D20" xr:uid="{93751694-7D58-48F2-A3DD-027DA3510290}"/>
    <dataValidation allowBlank="1" showErrorMessage="1" promptTitle="TRAFO" prompt="$D$19:$Z$19" sqref="D19" xr:uid="{5BF3ED1C-E1C6-4A0A-8742-6B13AE7F51EF}"/>
    <dataValidation allowBlank="1" showErrorMessage="1" promptTitle="TRAFO" prompt="$D$18:$Z$18" sqref="D18" xr:uid="{941FF304-B5D4-4249-86F4-947F2E77B4FB}"/>
    <dataValidation allowBlank="1" showErrorMessage="1" promptTitle="TRAFO" prompt="$D$17:$Z$17" sqref="D17" xr:uid="{CECBE4D7-053E-4EFA-92E8-D56CE81B1792}"/>
    <dataValidation allowBlank="1" showErrorMessage="1" promptTitle="TRAFO" prompt="$D$16:$Z$16" sqref="D16" xr:uid="{365699EC-B10D-45DE-BF76-8269D3712B28}"/>
    <dataValidation allowBlank="1" showErrorMessage="1" promptTitle="TRAFO" prompt="$D$15:$Z$15" sqref="D15" xr:uid="{5051D95C-C885-48B7-9D60-E0622900E521}"/>
    <dataValidation allowBlank="1" showErrorMessage="1" promptTitle="TRAFO" prompt="$D$14:$Z$14" sqref="D14" xr:uid="{DCE0E576-E7FF-4B23-B0E7-07445F4BE81F}"/>
    <dataValidation allowBlank="1" showErrorMessage="1" promptTitle="TRAFO" prompt="$D$13:$Z$13" sqref="D13" xr:uid="{CF7D60CC-FD7F-420A-8013-D5B4A219BB13}"/>
    <dataValidation allowBlank="1" showErrorMessage="1" promptTitle="TRAFO" prompt="$D$12:$Z$12" sqref="D12" xr:uid="{8114A40C-489B-44E1-9216-097837F05A77}"/>
    <dataValidation allowBlank="1" showErrorMessage="1" promptTitle="TRAFO" prompt="$D$11:$Z$11" sqref="D11" xr:uid="{2F7124B5-C47E-44AD-9D9A-F550CB13CB0E}"/>
    <dataValidation allowBlank="1" showErrorMessage="1" promptTitle="TRAFO" prompt="$D$10:$Z$10" sqref="D10" xr:uid="{D8A26030-DBF8-40B4-930D-38FD40627DE1}"/>
    <dataValidation allowBlank="1" showErrorMessage="1" promptTitle="TRAFO" prompt="$D$9:$Z$9" sqref="D9" xr:uid="{671CB363-AAE6-49AA-B5A4-E6F8DB0B6BCA}"/>
    <dataValidation allowBlank="1" showErrorMessage="1" promptTitle="TRAFO" prompt="$D$8:$Z$8" sqref="D8" xr:uid="{3DA8F6CD-17E4-4E56-880B-9521E05837D0}"/>
    <dataValidation allowBlank="1" showErrorMessage="1" promptTitle="TRAFO" prompt="$D$7:$Z$7" sqref="D7" xr:uid="{00B59EAD-FB4E-4EA9-A759-AE47D490AAEA}"/>
    <dataValidation allowBlank="1" showErrorMessage="1" promptTitle="TRAFO" prompt="$D$6:$Z$6" sqref="D6" xr:uid="{F1CECC79-13CE-4F93-9CFF-35794CE40668}"/>
    <dataValidation allowBlank="1" showErrorMessage="1" promptTitle="TRAFO" prompt="$D$5:$Z$5" sqref="D5" xr:uid="{A667516E-DE54-4106-B089-DB24B698A1B6}"/>
    <dataValidation allowBlank="1" showErrorMessage="1" promptTitle="TRAFO" prompt="$D$4:$Z$4" sqref="D4" xr:uid="{55C51822-4289-4C24-AE42-498F4A3A6D45}"/>
    <dataValidation allowBlank="1" showErrorMessage="1" promptTitle="TRAFO" prompt="$D$3:$Z$3" sqref="D3" xr:uid="{3A1B9456-040C-4742-822E-E69EFEA66085}"/>
    <dataValidation allowBlank="1" showErrorMessage="1" promptTitle="TRAFO" prompt="$D$1:$Z$2" sqref="D1" xr:uid="{1203583A-2F91-4732-B6BA-710E54501EA0}"/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53CB-97A6-457B-AFD8-B78FEC35FB5F}">
  <dimension ref="A1:X168"/>
  <sheetViews>
    <sheetView tabSelected="1"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X2" sqref="X2"/>
    </sheetView>
  </sheetViews>
  <sheetFormatPr defaultRowHeight="15" x14ac:dyDescent="0.25"/>
  <cols>
    <col min="1" max="1" width="10.42578125" bestFit="1" customWidth="1"/>
  </cols>
  <sheetData>
    <row r="1" spans="1:24" x14ac:dyDescent="0.25">
      <c r="A1" t="str">
        <f>Sheet1!A1</f>
        <v>item_code</v>
      </c>
      <c r="B1">
        <f>Sheet1!D1</f>
        <v>1998</v>
      </c>
      <c r="C1">
        <f>Sheet1!E1</f>
        <v>1999</v>
      </c>
      <c r="D1">
        <f>Sheet1!F1</f>
        <v>2000</v>
      </c>
      <c r="E1">
        <f>Sheet1!G1</f>
        <v>2001</v>
      </c>
      <c r="F1">
        <f>Sheet1!H1</f>
        <v>2002</v>
      </c>
      <c r="G1">
        <f>Sheet1!I1</f>
        <v>2003</v>
      </c>
      <c r="H1">
        <f>Sheet1!J1</f>
        <v>2004</v>
      </c>
      <c r="I1">
        <f>Sheet1!K1</f>
        <v>2005</v>
      </c>
      <c r="J1">
        <f>Sheet1!L1</f>
        <v>2006</v>
      </c>
      <c r="K1">
        <f>Sheet1!M1</f>
        <v>2007</v>
      </c>
      <c r="L1">
        <f>Sheet1!N1</f>
        <v>2008</v>
      </c>
      <c r="M1">
        <f>Sheet1!O1</f>
        <v>2009</v>
      </c>
      <c r="N1">
        <f>Sheet1!P1</f>
        <v>2010</v>
      </c>
      <c r="O1">
        <f>Sheet1!Q1</f>
        <v>2011</v>
      </c>
      <c r="P1">
        <f>Sheet1!R1</f>
        <v>2012</v>
      </c>
      <c r="Q1">
        <f>Sheet1!S1</f>
        <v>2013</v>
      </c>
      <c r="R1">
        <f>Sheet1!T1</f>
        <v>2014</v>
      </c>
      <c r="S1">
        <f>Sheet1!U1</f>
        <v>2015</v>
      </c>
      <c r="T1">
        <f>Sheet1!V1</f>
        <v>2016</v>
      </c>
      <c r="U1">
        <f>Sheet1!W1</f>
        <v>2017</v>
      </c>
      <c r="V1">
        <f>Sheet1!X1</f>
        <v>2018</v>
      </c>
      <c r="W1">
        <f>Sheet1!Y1</f>
        <v>2019</v>
      </c>
      <c r="X1">
        <f>Sheet1!Z1</f>
        <v>2020</v>
      </c>
    </row>
    <row r="2" spans="1:24" x14ac:dyDescent="0.25">
      <c r="A2" t="str">
        <f>Sheet1!A2</f>
        <v>SEFA01</v>
      </c>
      <c r="B2">
        <f>Sheet1!D2</f>
        <v>7.0999999999999994E-2</v>
      </c>
      <c r="C2">
        <f>Sheet1!E2</f>
        <v>7.0999999999999994E-2</v>
      </c>
      <c r="D2">
        <f>Sheet1!F2</f>
        <v>6.8000000000000005E-2</v>
      </c>
      <c r="E2">
        <f>Sheet1!G2</f>
        <v>6.6000000000000003E-2</v>
      </c>
      <c r="F2">
        <f>Sheet1!H2</f>
        <v>5.8000000000000003E-2</v>
      </c>
      <c r="G2">
        <f>Sheet1!I2</f>
        <v>5.8999999999999997E-2</v>
      </c>
      <c r="H2">
        <f>Sheet1!J2</f>
        <v>5.3999999999999999E-2</v>
      </c>
      <c r="I2">
        <f>Sheet1!K2</f>
        <v>0.05</v>
      </c>
      <c r="J2">
        <f>Sheet1!L2</f>
        <v>4.5999999999999999E-2</v>
      </c>
      <c r="K2">
        <f>Sheet1!M2</f>
        <v>4.5999999999999999E-2</v>
      </c>
      <c r="L2">
        <f>Sheet1!N2</f>
        <v>3.5999999999999997E-2</v>
      </c>
      <c r="M2">
        <f>Sheet1!O2</f>
        <v>4.3999999999999997E-2</v>
      </c>
      <c r="N2">
        <f>Sheet1!P2</f>
        <v>0.04</v>
      </c>
      <c r="O2">
        <f>Sheet1!Q2</f>
        <v>3.9E-2</v>
      </c>
      <c r="P2">
        <f>Sheet1!R2</f>
        <v>5.0999999999999997E-2</v>
      </c>
      <c r="Q2">
        <f>Sheet1!S2</f>
        <v>5.1999999999999998E-2</v>
      </c>
      <c r="R2">
        <f>Sheet1!T2</f>
        <v>4.9000000000000002E-2</v>
      </c>
      <c r="S2">
        <f>Sheet1!U2</f>
        <v>4.8000000000000001E-2</v>
      </c>
      <c r="T2">
        <f>Sheet1!V2</f>
        <v>4.2999999999999997E-2</v>
      </c>
      <c r="U2">
        <f>Sheet1!W2</f>
        <v>4.1000000000000002E-2</v>
      </c>
      <c r="V2">
        <f>Sheet1!X2</f>
        <v>0.04</v>
      </c>
      <c r="W2">
        <f>Sheet1!Y2</f>
        <v>3.9E-2</v>
      </c>
      <c r="X2">
        <f>Sheet1!Z2</f>
        <v>0.04</v>
      </c>
    </row>
    <row r="3" spans="1:24" x14ac:dyDescent="0.25">
      <c r="A3" t="str">
        <f>Sheet1!A3</f>
        <v>SEFA02</v>
      </c>
      <c r="B3">
        <f>Sheet1!D3</f>
        <v>0.317</v>
      </c>
      <c r="C3">
        <f>Sheet1!E3</f>
        <v>0.318</v>
      </c>
      <c r="D3">
        <f>Sheet1!F3</f>
        <v>0.316</v>
      </c>
      <c r="E3">
        <f>Sheet1!G3</f>
        <v>0.309</v>
      </c>
      <c r="F3">
        <f>Sheet1!H3</f>
        <v>0.249</v>
      </c>
      <c r="G3">
        <f>Sheet1!I3</f>
        <v>0.24399999999999999</v>
      </c>
      <c r="H3">
        <f>Sheet1!J3</f>
        <v>0.22600000000000001</v>
      </c>
      <c r="I3">
        <f>Sheet1!K3</f>
        <v>0.221</v>
      </c>
      <c r="J3">
        <f>Sheet1!L3</f>
        <v>0.20300000000000001</v>
      </c>
      <c r="K3">
        <f>Sheet1!M3</f>
        <v>0.19900000000000001</v>
      </c>
      <c r="L3">
        <f>Sheet1!N3</f>
        <v>0.191</v>
      </c>
      <c r="M3">
        <f>Sheet1!O3</f>
        <v>0.20100000000000001</v>
      </c>
      <c r="N3">
        <f>Sheet1!P3</f>
        <v>0.2</v>
      </c>
      <c r="O3">
        <f>Sheet1!Q3</f>
        <v>0.19400000000000001</v>
      </c>
      <c r="P3">
        <f>Sheet1!R3</f>
        <v>0.29699999999999999</v>
      </c>
      <c r="Q3">
        <f>Sheet1!S3</f>
        <v>0.28899999999999998</v>
      </c>
      <c r="R3">
        <f>Sheet1!T3</f>
        <v>0.19600000000000001</v>
      </c>
      <c r="S3">
        <f>Sheet1!U3</f>
        <v>0.19700000000000001</v>
      </c>
      <c r="T3">
        <f>Sheet1!V3</f>
        <v>0.192</v>
      </c>
      <c r="U3">
        <f>Sheet1!W3</f>
        <v>0.186</v>
      </c>
      <c r="V3">
        <f>Sheet1!X3</f>
        <v>0.155</v>
      </c>
      <c r="W3">
        <f>Sheet1!Y3</f>
        <v>0.15</v>
      </c>
      <c r="X3">
        <f>Sheet1!Z3</f>
        <v>0.14000000000000001</v>
      </c>
    </row>
    <row r="4" spans="1:24" x14ac:dyDescent="0.25">
      <c r="A4" t="str">
        <f>Sheet1!A4</f>
        <v>SEFA03</v>
      </c>
      <c r="B4">
        <f>Sheet1!D4</f>
        <v>0.16</v>
      </c>
      <c r="C4">
        <f>Sheet1!E4</f>
        <v>0.158</v>
      </c>
      <c r="D4">
        <f>Sheet1!F4</f>
        <v>0.155</v>
      </c>
      <c r="E4">
        <f>Sheet1!G4</f>
        <v>0.151</v>
      </c>
      <c r="F4">
        <f>Sheet1!H4</f>
        <v>0.13700000000000001</v>
      </c>
      <c r="G4">
        <f>Sheet1!I4</f>
        <v>0.13400000000000001</v>
      </c>
      <c r="H4">
        <f>Sheet1!J4</f>
        <v>0.13</v>
      </c>
      <c r="I4">
        <f>Sheet1!K4</f>
        <v>0.128</v>
      </c>
      <c r="J4">
        <f>Sheet1!L4</f>
        <v>0.111</v>
      </c>
      <c r="K4">
        <f>Sheet1!M4</f>
        <v>0.114</v>
      </c>
      <c r="L4">
        <f>Sheet1!N4</f>
        <v>9.6000000000000002E-2</v>
      </c>
      <c r="M4">
        <f>Sheet1!O4</f>
        <v>0.122</v>
      </c>
      <c r="N4">
        <f>Sheet1!P4</f>
        <v>0.11899999999999999</v>
      </c>
      <c r="O4">
        <f>Sheet1!Q4</f>
        <v>0.11799999999999999</v>
      </c>
      <c r="P4">
        <f>Sheet1!R4</f>
        <v>0.13400000000000001</v>
      </c>
      <c r="Q4">
        <f>Sheet1!S4</f>
        <v>0.13</v>
      </c>
      <c r="R4">
        <f>Sheet1!T4</f>
        <v>0.129</v>
      </c>
      <c r="S4">
        <f>Sheet1!U4</f>
        <v>0.126</v>
      </c>
      <c r="T4">
        <f>Sheet1!V4</f>
        <v>0.13500000000000001</v>
      </c>
      <c r="U4">
        <f>Sheet1!W4</f>
        <v>0.13</v>
      </c>
      <c r="V4">
        <f>Sheet1!X4</f>
        <v>0.11899999999999999</v>
      </c>
      <c r="W4">
        <f>Sheet1!Y4</f>
        <v>0.11899999999999999</v>
      </c>
      <c r="X4">
        <f>Sheet1!Z4</f>
        <v>0.121</v>
      </c>
    </row>
    <row r="5" spans="1:24" x14ac:dyDescent="0.25">
      <c r="A5" t="str">
        <f>Sheet1!A5</f>
        <v>SEFB01</v>
      </c>
      <c r="B5">
        <f>Sheet1!D5</f>
        <v>0.28999999999999998</v>
      </c>
      <c r="C5">
        <f>Sheet1!E5</f>
        <v>0.29199999999999998</v>
      </c>
      <c r="D5">
        <f>Sheet1!F5</f>
        <v>0.28999999999999998</v>
      </c>
      <c r="E5">
        <f>Sheet1!G5</f>
        <v>0.29399999999999998</v>
      </c>
      <c r="F5">
        <f>Sheet1!H5</f>
        <v>0.25</v>
      </c>
      <c r="G5">
        <f>Sheet1!I5</f>
        <v>0.246</v>
      </c>
      <c r="H5">
        <f>Sheet1!J5</f>
        <v>0.223</v>
      </c>
      <c r="I5">
        <f>Sheet1!K5</f>
        <v>0.22500000000000001</v>
      </c>
      <c r="J5">
        <f>Sheet1!L5</f>
        <v>0.215</v>
      </c>
      <c r="K5">
        <f>Sheet1!M5</f>
        <v>0.221</v>
      </c>
      <c r="L5">
        <f>Sheet1!N5</f>
        <v>0.21099999999999999</v>
      </c>
      <c r="M5">
        <f>Sheet1!O5</f>
        <v>0.23699999999999999</v>
      </c>
      <c r="N5">
        <f>Sheet1!P5</f>
        <v>0.21299999999999999</v>
      </c>
      <c r="O5">
        <f>Sheet1!Q5</f>
        <v>0.21199999999999999</v>
      </c>
      <c r="P5">
        <f>Sheet1!R5</f>
        <v>0.22500000000000001</v>
      </c>
      <c r="Q5">
        <f>Sheet1!S5</f>
        <v>0.224</v>
      </c>
      <c r="R5">
        <f>Sheet1!T5</f>
        <v>0.22900000000000001</v>
      </c>
      <c r="S5">
        <f>Sheet1!U5</f>
        <v>0.23</v>
      </c>
      <c r="T5">
        <f>Sheet1!V5</f>
        <v>0.218</v>
      </c>
      <c r="U5">
        <f>Sheet1!W5</f>
        <v>0.21199999999999999</v>
      </c>
      <c r="V5">
        <f>Sheet1!X5</f>
        <v>0.192</v>
      </c>
      <c r="W5">
        <f>Sheet1!Y5</f>
        <v>0.19400000000000001</v>
      </c>
      <c r="X5">
        <f>Sheet1!Z5</f>
        <v>0.19600000000000001</v>
      </c>
    </row>
    <row r="6" spans="1:24" x14ac:dyDescent="0.25">
      <c r="A6" t="str">
        <f>Sheet1!A6</f>
        <v>SEFB02</v>
      </c>
      <c r="B6">
        <f>Sheet1!D6</f>
        <v>0.14199999999999999</v>
      </c>
      <c r="C6">
        <f>Sheet1!E6</f>
        <v>0.14399999999999999</v>
      </c>
      <c r="D6">
        <f>Sheet1!F6</f>
        <v>0.14499999999999999</v>
      </c>
      <c r="E6">
        <f>Sheet1!G6</f>
        <v>0.14399999999999999</v>
      </c>
      <c r="F6">
        <f>Sheet1!H6</f>
        <v>0.113</v>
      </c>
      <c r="G6">
        <f>Sheet1!I6</f>
        <v>0.112</v>
      </c>
      <c r="H6">
        <f>Sheet1!J6</f>
        <v>0.11</v>
      </c>
      <c r="I6">
        <f>Sheet1!K6</f>
        <v>0.109</v>
      </c>
      <c r="J6">
        <f>Sheet1!L6</f>
        <v>0.1</v>
      </c>
      <c r="K6">
        <f>Sheet1!M6</f>
        <v>0.10299999999999999</v>
      </c>
      <c r="L6">
        <f>Sheet1!N6</f>
        <v>9.8000000000000004E-2</v>
      </c>
      <c r="M6">
        <f>Sheet1!O6</f>
        <v>0.112</v>
      </c>
      <c r="N6">
        <f>Sheet1!P6</f>
        <v>0.109</v>
      </c>
      <c r="O6">
        <f>Sheet1!Q6</f>
        <v>0.109</v>
      </c>
      <c r="P6">
        <f>Sheet1!R6</f>
        <v>0.114</v>
      </c>
      <c r="Q6">
        <f>Sheet1!S6</f>
        <v>0.114</v>
      </c>
      <c r="R6">
        <f>Sheet1!T6</f>
        <v>0.115</v>
      </c>
      <c r="S6">
        <f>Sheet1!U6</f>
        <v>0.11600000000000001</v>
      </c>
      <c r="T6">
        <f>Sheet1!V6</f>
        <v>0.108</v>
      </c>
      <c r="U6">
        <f>Sheet1!W6</f>
        <v>0.106</v>
      </c>
      <c r="V6">
        <f>Sheet1!X6</f>
        <v>9.2999999999999999E-2</v>
      </c>
      <c r="W6">
        <f>Sheet1!Y6</f>
        <v>9.2999999999999999E-2</v>
      </c>
      <c r="X6">
        <f>Sheet1!Z6</f>
        <v>9.9000000000000005E-2</v>
      </c>
    </row>
    <row r="7" spans="1:24" x14ac:dyDescent="0.25">
      <c r="A7" t="str">
        <f>Sheet1!A7</f>
        <v>SEFB03</v>
      </c>
      <c r="B7">
        <f>Sheet1!D7</f>
        <v>0.27</v>
      </c>
      <c r="C7">
        <f>Sheet1!E7</f>
        <v>0.27200000000000002</v>
      </c>
      <c r="D7">
        <f>Sheet1!F7</f>
        <v>0.27300000000000002</v>
      </c>
      <c r="E7">
        <f>Sheet1!G7</f>
        <v>0.26800000000000002</v>
      </c>
      <c r="F7">
        <f>Sheet1!H7</f>
        <v>0.24099999999999999</v>
      </c>
      <c r="G7">
        <f>Sheet1!I7</f>
        <v>0.24</v>
      </c>
      <c r="H7">
        <f>Sheet1!J7</f>
        <v>0.223</v>
      </c>
      <c r="I7">
        <f>Sheet1!K7</f>
        <v>0.22</v>
      </c>
      <c r="J7">
        <f>Sheet1!L7</f>
        <v>0.20899999999999999</v>
      </c>
      <c r="K7">
        <f>Sheet1!M7</f>
        <v>0.20599999999999999</v>
      </c>
      <c r="L7">
        <f>Sheet1!N7</f>
        <v>0.189</v>
      </c>
      <c r="M7">
        <f>Sheet1!O7</f>
        <v>0.20499999999999999</v>
      </c>
      <c r="N7">
        <f>Sheet1!P7</f>
        <v>0.20100000000000001</v>
      </c>
      <c r="O7">
        <f>Sheet1!Q7</f>
        <v>0.19700000000000001</v>
      </c>
      <c r="P7">
        <f>Sheet1!R7</f>
        <v>0.186</v>
      </c>
      <c r="Q7">
        <f>Sheet1!S7</f>
        <v>0.185</v>
      </c>
      <c r="R7">
        <f>Sheet1!T7</f>
        <v>0.189</v>
      </c>
      <c r="S7">
        <f>Sheet1!U7</f>
        <v>0.189</v>
      </c>
      <c r="T7">
        <f>Sheet1!V7</f>
        <v>0.17599999999999999</v>
      </c>
      <c r="U7">
        <f>Sheet1!W7</f>
        <v>0.17399999999999999</v>
      </c>
      <c r="V7">
        <f>Sheet1!X7</f>
        <v>0.16300000000000001</v>
      </c>
      <c r="W7">
        <f>Sheet1!Y7</f>
        <v>0.16500000000000001</v>
      </c>
      <c r="X7">
        <f>Sheet1!Z7</f>
        <v>0.17499999999999999</v>
      </c>
    </row>
    <row r="8" spans="1:24" x14ac:dyDescent="0.25">
      <c r="A8" t="str">
        <f>Sheet1!A8</f>
        <v>SEFB04</v>
      </c>
      <c r="B8">
        <f>Sheet1!D8</f>
        <v>0.28599999999999998</v>
      </c>
      <c r="C8">
        <f>Sheet1!E8</f>
        <v>0.28999999999999998</v>
      </c>
      <c r="D8">
        <f>Sheet1!F8</f>
        <v>0.28799999999999998</v>
      </c>
      <c r="E8">
        <f>Sheet1!G8</f>
        <v>0.28999999999999998</v>
      </c>
      <c r="F8">
        <f>Sheet1!H8</f>
        <v>0.251</v>
      </c>
      <c r="G8">
        <f>Sheet1!I8</f>
        <v>0.247</v>
      </c>
      <c r="H8">
        <f>Sheet1!J8</f>
        <v>0.23699999999999999</v>
      </c>
      <c r="I8">
        <f>Sheet1!K8</f>
        <v>0.23</v>
      </c>
      <c r="J8">
        <f>Sheet1!L8</f>
        <v>0.21299999999999999</v>
      </c>
      <c r="K8">
        <f>Sheet1!M8</f>
        <v>0.214</v>
      </c>
      <c r="L8">
        <f>Sheet1!N8</f>
        <v>0.20799999999999999</v>
      </c>
      <c r="M8">
        <f>Sheet1!O8</f>
        <v>0.23100000000000001</v>
      </c>
      <c r="N8">
        <f>Sheet1!P8</f>
        <v>0.22600000000000001</v>
      </c>
      <c r="O8">
        <f>Sheet1!Q8</f>
        <v>0.22</v>
      </c>
      <c r="P8">
        <f>Sheet1!R8</f>
        <v>0.23499999999999999</v>
      </c>
      <c r="Q8">
        <f>Sheet1!S8</f>
        <v>0.23699999999999999</v>
      </c>
      <c r="R8">
        <f>Sheet1!T8</f>
        <v>0.23400000000000001</v>
      </c>
      <c r="S8">
        <f>Sheet1!U8</f>
        <v>0.23300000000000001</v>
      </c>
      <c r="T8">
        <f>Sheet1!V8</f>
        <v>0.22500000000000001</v>
      </c>
      <c r="U8">
        <f>Sheet1!W8</f>
        <v>0.22</v>
      </c>
      <c r="V8">
        <f>Sheet1!X8</f>
        <v>0.20200000000000001</v>
      </c>
      <c r="W8">
        <f>Sheet1!Y8</f>
        <v>0.20200000000000001</v>
      </c>
      <c r="X8">
        <f>Sheet1!Z8</f>
        <v>0.21199999999999999</v>
      </c>
    </row>
    <row r="9" spans="1:24" x14ac:dyDescent="0.25">
      <c r="A9" t="str">
        <f>Sheet1!A9</f>
        <v>SEFC01</v>
      </c>
      <c r="B9">
        <f>Sheet1!D9</f>
        <v>0.28199999999999997</v>
      </c>
      <c r="C9">
        <f>Sheet1!E9</f>
        <v>0.27600000000000002</v>
      </c>
      <c r="D9">
        <f>Sheet1!F9</f>
        <v>0.28100000000000003</v>
      </c>
      <c r="E9">
        <f>Sheet1!G9</f>
        <v>0.28799999999999998</v>
      </c>
      <c r="F9">
        <f>Sheet1!H9</f>
        <v>0.255</v>
      </c>
      <c r="G9">
        <f>Sheet1!I9</f>
        <v>0.253</v>
      </c>
      <c r="H9">
        <f>Sheet1!J9</f>
        <v>0.26900000000000002</v>
      </c>
      <c r="I9">
        <f>Sheet1!K9</f>
        <v>0.26800000000000002</v>
      </c>
      <c r="J9">
        <f>Sheet1!L9</f>
        <v>0.23699999999999999</v>
      </c>
      <c r="K9">
        <f>Sheet1!M9</f>
        <v>0.23200000000000001</v>
      </c>
      <c r="L9">
        <f>Sheet1!N9</f>
        <v>0.20300000000000001</v>
      </c>
      <c r="M9">
        <f>Sheet1!O9</f>
        <v>0.22500000000000001</v>
      </c>
      <c r="N9">
        <f>Sheet1!P9</f>
        <v>0.193</v>
      </c>
      <c r="O9">
        <f>Sheet1!Q9</f>
        <v>0.20200000000000001</v>
      </c>
      <c r="P9">
        <f>Sheet1!R9</f>
        <v>0.21199999999999999</v>
      </c>
      <c r="Q9">
        <f>Sheet1!S9</f>
        <v>0.22</v>
      </c>
      <c r="R9">
        <f>Sheet1!T9</f>
        <v>0.20100000000000001</v>
      </c>
      <c r="S9">
        <f>Sheet1!U9</f>
        <v>0.23799999999999999</v>
      </c>
      <c r="T9">
        <f>Sheet1!V9</f>
        <v>0.20799999999999999</v>
      </c>
      <c r="U9">
        <f>Sheet1!W9</f>
        <v>0.187</v>
      </c>
      <c r="V9">
        <f>Sheet1!X9</f>
        <v>0.17699999999999999</v>
      </c>
      <c r="W9">
        <f>Sheet1!Y9</f>
        <v>0.16900000000000001</v>
      </c>
      <c r="X9">
        <f>Sheet1!Z9</f>
        <v>0.16700000000000001</v>
      </c>
    </row>
    <row r="10" spans="1:24" x14ac:dyDescent="0.25">
      <c r="A10" t="str">
        <f>Sheet1!A10</f>
        <v>SEFC02</v>
      </c>
      <c r="B10">
        <f>Sheet1!D10</f>
        <v>0.13200000000000001</v>
      </c>
      <c r="C10">
        <f>Sheet1!E10</f>
        <v>0.13100000000000001</v>
      </c>
      <c r="D10">
        <f>Sheet1!F10</f>
        <v>0.13</v>
      </c>
      <c r="E10">
        <f>Sheet1!G10</f>
        <v>0.13400000000000001</v>
      </c>
      <c r="F10">
        <f>Sheet1!H10</f>
        <v>0.115</v>
      </c>
      <c r="G10">
        <f>Sheet1!I10</f>
        <v>0.113</v>
      </c>
      <c r="H10">
        <f>Sheet1!J10</f>
        <v>0.13600000000000001</v>
      </c>
      <c r="I10">
        <f>Sheet1!K10</f>
        <v>0.13100000000000001</v>
      </c>
      <c r="J10">
        <f>Sheet1!L10</f>
        <v>0.108</v>
      </c>
      <c r="K10">
        <f>Sheet1!M10</f>
        <v>0.105</v>
      </c>
      <c r="L10">
        <f>Sheet1!N10</f>
        <v>8.3000000000000004E-2</v>
      </c>
      <c r="M10">
        <f>Sheet1!O10</f>
        <v>8.6999999999999994E-2</v>
      </c>
      <c r="N10">
        <f>Sheet1!P10</f>
        <v>7.9000000000000001E-2</v>
      </c>
      <c r="O10">
        <f>Sheet1!Q10</f>
        <v>8.1000000000000003E-2</v>
      </c>
      <c r="P10">
        <f>Sheet1!R10</f>
        <v>8.1000000000000003E-2</v>
      </c>
      <c r="Q10">
        <f>Sheet1!S10</f>
        <v>8.3000000000000004E-2</v>
      </c>
      <c r="R10">
        <f>Sheet1!T10</f>
        <v>7.0999999999999994E-2</v>
      </c>
      <c r="S10">
        <f>Sheet1!U10</f>
        <v>8.5000000000000006E-2</v>
      </c>
      <c r="T10">
        <f>Sheet1!V10</f>
        <v>6.6000000000000003E-2</v>
      </c>
      <c r="U10">
        <f>Sheet1!W10</f>
        <v>6.2E-2</v>
      </c>
      <c r="V10">
        <f>Sheet1!X10</f>
        <v>0.06</v>
      </c>
      <c r="W10">
        <f>Sheet1!Y10</f>
        <v>0.06</v>
      </c>
      <c r="X10">
        <f>Sheet1!Z10</f>
        <v>7.0000000000000007E-2</v>
      </c>
    </row>
    <row r="11" spans="1:24" x14ac:dyDescent="0.25">
      <c r="A11" t="str">
        <f>Sheet1!A11</f>
        <v>SEFC03</v>
      </c>
      <c r="B11">
        <f>Sheet1!D11</f>
        <v>0.27700000000000002</v>
      </c>
      <c r="C11">
        <f>Sheet1!E11</f>
        <v>0.27400000000000002</v>
      </c>
      <c r="D11">
        <f>Sheet1!F11</f>
        <v>0.28199999999999997</v>
      </c>
      <c r="E11">
        <f>Sheet1!G11</f>
        <v>0.28499999999999998</v>
      </c>
      <c r="F11">
        <f>Sheet1!H11</f>
        <v>0.27800000000000002</v>
      </c>
      <c r="G11">
        <f>Sheet1!I11</f>
        <v>0.27200000000000002</v>
      </c>
      <c r="H11">
        <f>Sheet1!J11</f>
        <v>0.28699999999999998</v>
      </c>
      <c r="I11">
        <f>Sheet1!K11</f>
        <v>0.26900000000000002</v>
      </c>
      <c r="J11">
        <f>Sheet1!L11</f>
        <v>0.245</v>
      </c>
      <c r="K11">
        <f>Sheet1!M11</f>
        <v>0.23899999999999999</v>
      </c>
      <c r="L11">
        <f>Sheet1!N11</f>
        <v>0.192</v>
      </c>
      <c r="M11">
        <f>Sheet1!O11</f>
        <v>0.19400000000000001</v>
      </c>
      <c r="N11">
        <f>Sheet1!P11</f>
        <v>0.16700000000000001</v>
      </c>
      <c r="O11">
        <f>Sheet1!Q11</f>
        <v>0.17299999999999999</v>
      </c>
      <c r="P11">
        <f>Sheet1!R11</f>
        <v>0.20399999999999999</v>
      </c>
      <c r="Q11">
        <f>Sheet1!S11</f>
        <v>0.20799999999999999</v>
      </c>
      <c r="R11">
        <f>Sheet1!T11</f>
        <v>0.18</v>
      </c>
      <c r="S11">
        <f>Sheet1!U11</f>
        <v>0.20699999999999999</v>
      </c>
      <c r="T11">
        <f>Sheet1!V11</f>
        <v>0.17499999999999999</v>
      </c>
      <c r="U11">
        <f>Sheet1!W11</f>
        <v>0.16400000000000001</v>
      </c>
      <c r="V11">
        <f>Sheet1!X11</f>
        <v>0.161</v>
      </c>
      <c r="W11">
        <f>Sheet1!Y11</f>
        <v>0.158</v>
      </c>
      <c r="X11">
        <f>Sheet1!Z11</f>
        <v>0.17599999999999999</v>
      </c>
    </row>
    <row r="12" spans="1:24" x14ac:dyDescent="0.25">
      <c r="A12" t="str">
        <f>Sheet1!A12</f>
        <v>SEFC04</v>
      </c>
      <c r="B12">
        <f>Sheet1!D12</f>
        <v>5.0999999999999997E-2</v>
      </c>
      <c r="C12">
        <f>Sheet1!E12</f>
        <v>4.9000000000000002E-2</v>
      </c>
      <c r="D12">
        <f>Sheet1!F12</f>
        <v>0.05</v>
      </c>
      <c r="E12">
        <f>Sheet1!G12</f>
        <v>5.0999999999999997E-2</v>
      </c>
      <c r="F12">
        <f>Sheet1!H12</f>
        <v>4.4999999999999998E-2</v>
      </c>
      <c r="G12">
        <f>Sheet1!I12</f>
        <v>4.3999999999999997E-2</v>
      </c>
      <c r="H12">
        <f>Sheet1!J12</f>
        <v>6.3E-2</v>
      </c>
      <c r="I12">
        <f>Sheet1!K12</f>
        <v>5.7000000000000002E-2</v>
      </c>
      <c r="J12">
        <f>Sheet1!L12</f>
        <v>5.0999999999999997E-2</v>
      </c>
      <c r="K12">
        <f>Sheet1!M12</f>
        <v>5.1999999999999998E-2</v>
      </c>
      <c r="L12">
        <f>Sheet1!N12</f>
        <v>4.8000000000000001E-2</v>
      </c>
      <c r="M12">
        <f>Sheet1!O12</f>
        <v>5.0999999999999997E-2</v>
      </c>
      <c r="N12">
        <f>Sheet1!P12</f>
        <v>4.2999999999999997E-2</v>
      </c>
      <c r="O12">
        <f>Sheet1!Q12</f>
        <v>4.7E-2</v>
      </c>
      <c r="P12">
        <f>Sheet1!R12</f>
        <v>5.1999999999999998E-2</v>
      </c>
      <c r="Q12">
        <f>Sheet1!S12</f>
        <v>5.2999999999999999E-2</v>
      </c>
      <c r="R12">
        <f>Sheet1!T12</f>
        <v>4.2999999999999997E-2</v>
      </c>
      <c r="S12">
        <f>Sheet1!U12</f>
        <v>5.2999999999999999E-2</v>
      </c>
      <c r="T12">
        <f>Sheet1!V12</f>
        <v>4.9000000000000002E-2</v>
      </c>
      <c r="U12">
        <f>Sheet1!W12</f>
        <v>4.8000000000000001E-2</v>
      </c>
      <c r="V12">
        <f>Sheet1!X12</f>
        <v>3.6999999999999998E-2</v>
      </c>
      <c r="W12">
        <f>Sheet1!Y12</f>
        <v>3.6999999999999998E-2</v>
      </c>
      <c r="X12">
        <f>Sheet1!Z12</f>
        <v>4.1000000000000002E-2</v>
      </c>
    </row>
    <row r="13" spans="1:24" x14ac:dyDescent="0.25">
      <c r="A13" t="str">
        <f>Sheet1!A13</f>
        <v>SEFD01</v>
      </c>
      <c r="B13">
        <f>Sheet1!D13</f>
        <v>0.192</v>
      </c>
      <c r="C13">
        <f>Sheet1!E13</f>
        <v>0.183</v>
      </c>
      <c r="D13">
        <f>Sheet1!F13</f>
        <v>0.184</v>
      </c>
      <c r="E13">
        <f>Sheet1!G13</f>
        <v>0.191</v>
      </c>
      <c r="F13">
        <f>Sheet1!H13</f>
        <v>0.14799999999999999</v>
      </c>
      <c r="G13">
        <f>Sheet1!I13</f>
        <v>0.14399999999999999</v>
      </c>
      <c r="H13">
        <f>Sheet1!J13</f>
        <v>0.14399999999999999</v>
      </c>
      <c r="I13">
        <f>Sheet1!K13</f>
        <v>0.14699999999999999</v>
      </c>
      <c r="J13">
        <f>Sheet1!L13</f>
        <v>0.13300000000000001</v>
      </c>
      <c r="K13">
        <f>Sheet1!M13</f>
        <v>0.13200000000000001</v>
      </c>
      <c r="L13">
        <f>Sheet1!N13</f>
        <v>0.11799999999999999</v>
      </c>
      <c r="M13">
        <f>Sheet1!O13</f>
        <v>0.12</v>
      </c>
      <c r="N13">
        <f>Sheet1!P13</f>
        <v>0.113</v>
      </c>
      <c r="O13">
        <f>Sheet1!Q13</f>
        <v>0.124</v>
      </c>
      <c r="P13">
        <f>Sheet1!R13</f>
        <v>0.14299999999999999</v>
      </c>
      <c r="Q13">
        <f>Sheet1!S13</f>
        <v>0.13700000000000001</v>
      </c>
      <c r="R13">
        <f>Sheet1!T13</f>
        <v>0.13800000000000001</v>
      </c>
      <c r="S13">
        <f>Sheet1!U13</f>
        <v>0.14099999999999999</v>
      </c>
      <c r="T13">
        <f>Sheet1!V13</f>
        <v>0.14099999999999999</v>
      </c>
      <c r="U13">
        <f>Sheet1!W13</f>
        <v>0.13300000000000001</v>
      </c>
      <c r="V13">
        <f>Sheet1!X13</f>
        <v>0.13500000000000001</v>
      </c>
      <c r="W13">
        <f>Sheet1!Y13</f>
        <v>0.13</v>
      </c>
      <c r="X13">
        <f>Sheet1!Z13</f>
        <v>0.128</v>
      </c>
    </row>
    <row r="14" spans="1:24" x14ac:dyDescent="0.25">
      <c r="A14" t="str">
        <f>Sheet1!A14</f>
        <v>SEFD02</v>
      </c>
      <c r="B14">
        <f>Sheet1!D14</f>
        <v>0.13600000000000001</v>
      </c>
      <c r="C14">
        <f>Sheet1!E14</f>
        <v>0.126</v>
      </c>
      <c r="D14">
        <f>Sheet1!F14</f>
        <v>0.124</v>
      </c>
      <c r="E14">
        <f>Sheet1!G14</f>
        <v>0.125</v>
      </c>
      <c r="F14">
        <f>Sheet1!H14</f>
        <v>0.104</v>
      </c>
      <c r="G14">
        <f>Sheet1!I14</f>
        <v>0.1</v>
      </c>
      <c r="H14">
        <f>Sheet1!J14</f>
        <v>9.6000000000000002E-2</v>
      </c>
      <c r="I14">
        <f>Sheet1!K14</f>
        <v>9.6000000000000002E-2</v>
      </c>
      <c r="J14">
        <f>Sheet1!L14</f>
        <v>9.7000000000000003E-2</v>
      </c>
      <c r="K14">
        <f>Sheet1!M14</f>
        <v>9.4E-2</v>
      </c>
      <c r="L14">
        <f>Sheet1!N14</f>
        <v>6.7000000000000004E-2</v>
      </c>
      <c r="M14">
        <f>Sheet1!O14</f>
        <v>7.0999999999999994E-2</v>
      </c>
      <c r="N14">
        <f>Sheet1!P14</f>
        <v>6.4000000000000001E-2</v>
      </c>
      <c r="O14">
        <f>Sheet1!Q14</f>
        <v>7.0999999999999994E-2</v>
      </c>
      <c r="P14">
        <f>Sheet1!R14</f>
        <v>0.08</v>
      </c>
      <c r="Q14">
        <f>Sheet1!S14</f>
        <v>7.5999999999999998E-2</v>
      </c>
      <c r="R14">
        <f>Sheet1!T14</f>
        <v>6.9000000000000006E-2</v>
      </c>
      <c r="S14">
        <f>Sheet1!U14</f>
        <v>7.8E-2</v>
      </c>
      <c r="T14">
        <f>Sheet1!V14</f>
        <v>6.0999999999999999E-2</v>
      </c>
      <c r="U14">
        <f>Sheet1!W14</f>
        <v>5.7000000000000002E-2</v>
      </c>
      <c r="V14">
        <f>Sheet1!X14</f>
        <v>5.3999999999999999E-2</v>
      </c>
      <c r="W14">
        <f>Sheet1!Y14</f>
        <v>5.0999999999999997E-2</v>
      </c>
      <c r="X14">
        <f>Sheet1!Z14</f>
        <v>6.2E-2</v>
      </c>
    </row>
    <row r="15" spans="1:24" x14ac:dyDescent="0.25">
      <c r="A15" t="str">
        <f>Sheet1!A15</f>
        <v>SEFD03</v>
      </c>
      <c r="B15">
        <f>Sheet1!D15</f>
        <v>0.13100000000000001</v>
      </c>
      <c r="C15">
        <f>Sheet1!E15</f>
        <v>0.12</v>
      </c>
      <c r="D15">
        <f>Sheet1!F15</f>
        <v>0.122</v>
      </c>
      <c r="E15">
        <f>Sheet1!G15</f>
        <v>0.125</v>
      </c>
      <c r="F15">
        <f>Sheet1!H15</f>
        <v>0.112</v>
      </c>
      <c r="G15">
        <f>Sheet1!I15</f>
        <v>0.106</v>
      </c>
      <c r="H15">
        <f>Sheet1!J15</f>
        <v>0.104</v>
      </c>
      <c r="I15">
        <f>Sheet1!K15</f>
        <v>0.10299999999999999</v>
      </c>
      <c r="J15">
        <f>Sheet1!L15</f>
        <v>8.3000000000000004E-2</v>
      </c>
      <c r="K15">
        <f>Sheet1!M15</f>
        <v>8.1000000000000003E-2</v>
      </c>
      <c r="L15">
        <f>Sheet1!N15</f>
        <v>6.5000000000000002E-2</v>
      </c>
      <c r="M15">
        <f>Sheet1!O15</f>
        <v>6.9000000000000006E-2</v>
      </c>
      <c r="N15">
        <f>Sheet1!P15</f>
        <v>6.3E-2</v>
      </c>
      <c r="O15">
        <f>Sheet1!Q15</f>
        <v>6.6000000000000003E-2</v>
      </c>
      <c r="P15">
        <f>Sheet1!R15</f>
        <v>6.3E-2</v>
      </c>
      <c r="Q15">
        <f>Sheet1!S15</f>
        <v>0.06</v>
      </c>
      <c r="R15">
        <f>Sheet1!T15</f>
        <v>5.8999999999999997E-2</v>
      </c>
      <c r="S15">
        <f>Sheet1!U15</f>
        <v>6.4000000000000001E-2</v>
      </c>
      <c r="T15">
        <f>Sheet1!V15</f>
        <v>5.7000000000000002E-2</v>
      </c>
      <c r="U15">
        <f>Sheet1!W15</f>
        <v>5.1999999999999998E-2</v>
      </c>
      <c r="V15">
        <f>Sheet1!X15</f>
        <v>4.2999999999999997E-2</v>
      </c>
      <c r="W15">
        <f>Sheet1!Y15</f>
        <v>4.2999999999999997E-2</v>
      </c>
      <c r="X15">
        <f>Sheet1!Z15</f>
        <v>4.8000000000000001E-2</v>
      </c>
    </row>
    <row r="16" spans="1:24" x14ac:dyDescent="0.25">
      <c r="A16" t="str">
        <f>Sheet1!A16</f>
        <v>SEFD04</v>
      </c>
      <c r="B16">
        <f>Sheet1!D16</f>
        <v>0.128</v>
      </c>
      <c r="C16">
        <f>Sheet1!E16</f>
        <v>0.11600000000000001</v>
      </c>
      <c r="D16">
        <f>Sheet1!F16</f>
        <v>0.115</v>
      </c>
      <c r="E16">
        <f>Sheet1!G16</f>
        <v>0.11700000000000001</v>
      </c>
      <c r="F16">
        <f>Sheet1!H16</f>
        <v>0.105</v>
      </c>
      <c r="G16">
        <f>Sheet1!I16</f>
        <v>9.7000000000000003E-2</v>
      </c>
      <c r="H16">
        <f>Sheet1!J16</f>
        <v>9.9000000000000005E-2</v>
      </c>
      <c r="I16">
        <f>Sheet1!K16</f>
        <v>0.10199999999999999</v>
      </c>
      <c r="J16">
        <f>Sheet1!L16</f>
        <v>0.108</v>
      </c>
      <c r="K16">
        <f>Sheet1!M16</f>
        <v>0.106</v>
      </c>
      <c r="L16">
        <f>Sheet1!N16</f>
        <v>0.08</v>
      </c>
      <c r="M16">
        <f>Sheet1!O16</f>
        <v>8.5999999999999993E-2</v>
      </c>
      <c r="N16">
        <f>Sheet1!P16</f>
        <v>7.1999999999999995E-2</v>
      </c>
      <c r="O16">
        <f>Sheet1!Q16</f>
        <v>0.08</v>
      </c>
      <c r="P16">
        <f>Sheet1!R16</f>
        <v>9.4E-2</v>
      </c>
      <c r="Q16">
        <f>Sheet1!S16</f>
        <v>8.6999999999999994E-2</v>
      </c>
      <c r="R16">
        <f>Sheet1!T16</f>
        <v>0.08</v>
      </c>
      <c r="S16">
        <f>Sheet1!U16</f>
        <v>8.8999999999999996E-2</v>
      </c>
      <c r="T16">
        <f>Sheet1!V16</f>
        <v>0.08</v>
      </c>
      <c r="U16">
        <f>Sheet1!W16</f>
        <v>7.5999999999999998E-2</v>
      </c>
      <c r="V16">
        <f>Sheet1!X16</f>
        <v>6.9000000000000006E-2</v>
      </c>
      <c r="W16">
        <f>Sheet1!Y16</f>
        <v>6.6000000000000003E-2</v>
      </c>
      <c r="X16">
        <f>Sheet1!Z16</f>
        <v>7.1999999999999995E-2</v>
      </c>
    </row>
    <row r="17" spans="1:24" x14ac:dyDescent="0.25">
      <c r="A17" t="str">
        <f>Sheet1!A17</f>
        <v>SEFE</v>
      </c>
      <c r="B17">
        <f>Sheet1!D17</f>
        <v>0.34100000000000003</v>
      </c>
      <c r="C17">
        <f>Sheet1!E17</f>
        <v>0.33200000000000002</v>
      </c>
      <c r="D17">
        <f>Sheet1!F17</f>
        <v>0.33200000000000002</v>
      </c>
      <c r="E17">
        <f>Sheet1!G17</f>
        <v>0.33300000000000002</v>
      </c>
      <c r="F17">
        <f>Sheet1!H17</f>
        <v>0.28899999999999998</v>
      </c>
      <c r="G17">
        <f>Sheet1!I17</f>
        <v>0.29099999999999998</v>
      </c>
      <c r="H17">
        <f>Sheet1!J17</f>
        <v>0.28199999999999997</v>
      </c>
      <c r="I17">
        <f>Sheet1!K17</f>
        <v>0.28199999999999997</v>
      </c>
      <c r="J17">
        <f>Sheet1!L17</f>
        <v>0.26500000000000001</v>
      </c>
      <c r="K17">
        <f>Sheet1!M17</f>
        <v>0.26300000000000001</v>
      </c>
      <c r="L17">
        <f>Sheet1!N17</f>
        <v>0.23400000000000001</v>
      </c>
      <c r="M17">
        <f>Sheet1!O17</f>
        <v>0.248</v>
      </c>
      <c r="N17">
        <f>Sheet1!P17</f>
        <v>0.23100000000000001</v>
      </c>
      <c r="O17">
        <f>Sheet1!Q17</f>
        <v>0.23599999999999999</v>
      </c>
      <c r="P17">
        <f>Sheet1!R17</f>
        <v>0.27300000000000002</v>
      </c>
      <c r="Q17">
        <f>Sheet1!S17</f>
        <v>0.26500000000000001</v>
      </c>
      <c r="R17">
        <f>Sheet1!T17</f>
        <v>0.25800000000000001</v>
      </c>
      <c r="S17">
        <f>Sheet1!U17</f>
        <v>0.27500000000000002</v>
      </c>
      <c r="T17">
        <f>Sheet1!V17</f>
        <v>0.26800000000000002</v>
      </c>
      <c r="U17">
        <f>Sheet1!W17</f>
        <v>0.25800000000000001</v>
      </c>
      <c r="V17">
        <f>Sheet1!X17</f>
        <v>0.22700000000000001</v>
      </c>
      <c r="W17">
        <f>Sheet1!Y17</f>
        <v>0.221</v>
      </c>
      <c r="X17">
        <f>Sheet1!Z17</f>
        <v>0.22500000000000001</v>
      </c>
    </row>
    <row r="18" spans="1:24" x14ac:dyDescent="0.25">
      <c r="A18" t="str">
        <f>Sheet1!A18</f>
        <v>SEFF01</v>
      </c>
      <c r="B18">
        <f>Sheet1!D18</f>
        <v>0.38200000000000001</v>
      </c>
      <c r="C18">
        <f>Sheet1!E18</f>
        <v>0.38900000000000001</v>
      </c>
      <c r="D18">
        <f>Sheet1!F18</f>
        <v>0.371</v>
      </c>
      <c r="E18">
        <f>Sheet1!G18</f>
        <v>0.36499999999999999</v>
      </c>
      <c r="F18">
        <f>Sheet1!H18</f>
        <v>0.32900000000000001</v>
      </c>
      <c r="G18">
        <f>Sheet1!I18</f>
        <v>0.32100000000000001</v>
      </c>
      <c r="H18">
        <f>Sheet1!J18</f>
        <v>0.32500000000000001</v>
      </c>
      <c r="I18">
        <f>Sheet1!K18</f>
        <v>0.33200000000000002</v>
      </c>
      <c r="J18">
        <f>Sheet1!L18</f>
        <v>0.308</v>
      </c>
      <c r="K18">
        <f>Sheet1!M18</f>
        <v>0.29699999999999999</v>
      </c>
      <c r="L18">
        <f>Sheet1!N18</f>
        <v>0.26</v>
      </c>
      <c r="M18">
        <f>Sheet1!O18</f>
        <v>0.27400000000000002</v>
      </c>
      <c r="N18">
        <f>Sheet1!P18</f>
        <v>0.27</v>
      </c>
      <c r="O18">
        <f>Sheet1!Q18</f>
        <v>0.26900000000000002</v>
      </c>
      <c r="P18">
        <f>Sheet1!R18</f>
        <v>0.26300000000000001</v>
      </c>
      <c r="Q18">
        <f>Sheet1!S18</f>
        <v>0.27400000000000002</v>
      </c>
      <c r="R18">
        <f>Sheet1!T18</f>
        <v>0.28999999999999998</v>
      </c>
      <c r="S18">
        <f>Sheet1!U18</f>
        <v>0.29399999999999998</v>
      </c>
      <c r="T18">
        <f>Sheet1!V18</f>
        <v>0.28699999999999998</v>
      </c>
      <c r="U18">
        <f>Sheet1!W18</f>
        <v>0.27700000000000002</v>
      </c>
      <c r="V18">
        <f>Sheet1!X18</f>
        <v>0.26600000000000001</v>
      </c>
      <c r="W18">
        <f>Sheet1!Y18</f>
        <v>0.25900000000000001</v>
      </c>
      <c r="X18">
        <f>Sheet1!Z18</f>
        <v>0.26600000000000001</v>
      </c>
    </row>
    <row r="19" spans="1:24" x14ac:dyDescent="0.25">
      <c r="A19" t="str">
        <f>Sheet1!A19</f>
        <v>SEFF02</v>
      </c>
      <c r="B19">
        <f>Sheet1!D19</f>
        <v>0.113</v>
      </c>
      <c r="C19">
        <f>Sheet1!E19</f>
        <v>0.112</v>
      </c>
      <c r="D19">
        <f>Sheet1!F19</f>
        <v>0.111</v>
      </c>
      <c r="E19">
        <f>Sheet1!G19</f>
        <v>0.11</v>
      </c>
      <c r="F19">
        <f>Sheet1!H19</f>
        <v>8.5000000000000006E-2</v>
      </c>
      <c r="G19">
        <f>Sheet1!I19</f>
        <v>0.08</v>
      </c>
      <c r="H19">
        <f>Sheet1!J19</f>
        <v>8.1000000000000003E-2</v>
      </c>
      <c r="I19">
        <f>Sheet1!K19</f>
        <v>8.1000000000000003E-2</v>
      </c>
      <c r="J19">
        <f>Sheet1!L19</f>
        <v>7.4999999999999997E-2</v>
      </c>
      <c r="K19">
        <f>Sheet1!M19</f>
        <v>7.2999999999999995E-2</v>
      </c>
      <c r="L19">
        <f>Sheet1!N19</f>
        <v>5.7000000000000002E-2</v>
      </c>
      <c r="M19">
        <f>Sheet1!O19</f>
        <v>6.0999999999999999E-2</v>
      </c>
      <c r="N19">
        <f>Sheet1!P19</f>
        <v>6.7000000000000004E-2</v>
      </c>
      <c r="O19">
        <f>Sheet1!Q19</f>
        <v>6.7000000000000004E-2</v>
      </c>
      <c r="P19">
        <f>Sheet1!R19</f>
        <v>7.2999999999999995E-2</v>
      </c>
      <c r="Q19">
        <f>Sheet1!S19</f>
        <v>7.4999999999999997E-2</v>
      </c>
      <c r="R19">
        <f>Sheet1!T19</f>
        <v>6.7000000000000004E-2</v>
      </c>
      <c r="S19">
        <f>Sheet1!U19</f>
        <v>6.6000000000000003E-2</v>
      </c>
      <c r="T19">
        <f>Sheet1!V19</f>
        <v>6.6000000000000003E-2</v>
      </c>
      <c r="U19">
        <f>Sheet1!W19</f>
        <v>6.4000000000000001E-2</v>
      </c>
      <c r="V19">
        <f>Sheet1!X19</f>
        <v>5.8999999999999997E-2</v>
      </c>
      <c r="W19">
        <f>Sheet1!Y19</f>
        <v>5.5E-2</v>
      </c>
      <c r="X19">
        <f>Sheet1!Z19</f>
        <v>5.8000000000000003E-2</v>
      </c>
    </row>
    <row r="20" spans="1:24" x14ac:dyDescent="0.25">
      <c r="A20" t="str">
        <f>Sheet1!A20</f>
        <v>SEFG01</v>
      </c>
      <c r="B20">
        <f>Sheet1!D20</f>
        <v>0.187</v>
      </c>
      <c r="C20">
        <f>Sheet1!E20</f>
        <v>0.19</v>
      </c>
      <c r="D20">
        <f>Sheet1!F20</f>
        <v>0.191</v>
      </c>
      <c r="E20">
        <f>Sheet1!G20</f>
        <v>0.191</v>
      </c>
      <c r="F20">
        <f>Sheet1!H20</f>
        <v>0.187</v>
      </c>
      <c r="G20">
        <f>Sheet1!I20</f>
        <v>0.17699999999999999</v>
      </c>
      <c r="H20">
        <f>Sheet1!J20</f>
        <v>0.182</v>
      </c>
      <c r="I20">
        <f>Sheet1!K20</f>
        <v>0.18099999999999999</v>
      </c>
      <c r="J20">
        <f>Sheet1!L20</f>
        <v>0.20499999999999999</v>
      </c>
      <c r="K20">
        <f>Sheet1!M20</f>
        <v>0.20799999999999999</v>
      </c>
      <c r="L20">
        <f>Sheet1!N20</f>
        <v>0.152</v>
      </c>
      <c r="M20">
        <f>Sheet1!O20</f>
        <v>0.161</v>
      </c>
      <c r="N20">
        <f>Sheet1!P20</f>
        <v>0.15</v>
      </c>
      <c r="O20">
        <f>Sheet1!Q20</f>
        <v>0.159</v>
      </c>
      <c r="P20">
        <f>Sheet1!R20</f>
        <v>0.159</v>
      </c>
      <c r="Q20">
        <f>Sheet1!S20</f>
        <v>0.154</v>
      </c>
      <c r="R20">
        <f>Sheet1!T20</f>
        <v>0.14199999999999999</v>
      </c>
      <c r="S20">
        <f>Sheet1!U20</f>
        <v>0.14799999999999999</v>
      </c>
      <c r="T20">
        <f>Sheet1!V20</f>
        <v>0.14099999999999999</v>
      </c>
      <c r="U20">
        <f>Sheet1!W20</f>
        <v>0.14299999999999999</v>
      </c>
      <c r="V20">
        <f>Sheet1!X20</f>
        <v>0.127</v>
      </c>
      <c r="W20">
        <f>Sheet1!Y20</f>
        <v>0.13</v>
      </c>
      <c r="X20">
        <f>Sheet1!Z20</f>
        <v>0.13500000000000001</v>
      </c>
    </row>
    <row r="21" spans="1:24" x14ac:dyDescent="0.25">
      <c r="A21" t="str">
        <f>Sheet1!A21</f>
        <v>SEFG02</v>
      </c>
      <c r="B21">
        <f>Sheet1!D21</f>
        <v>0.14699999999999999</v>
      </c>
      <c r="C21">
        <f>Sheet1!E21</f>
        <v>0.15</v>
      </c>
      <c r="D21">
        <f>Sheet1!F21</f>
        <v>0.14699999999999999</v>
      </c>
      <c r="E21">
        <f>Sheet1!G21</f>
        <v>0.14000000000000001</v>
      </c>
      <c r="F21">
        <f>Sheet1!H21</f>
        <v>0.126</v>
      </c>
      <c r="G21">
        <f>Sheet1!I21</f>
        <v>0.126</v>
      </c>
      <c r="H21">
        <f>Sheet1!J21</f>
        <v>0.13</v>
      </c>
      <c r="I21">
        <f>Sheet1!K21</f>
        <v>0.127</v>
      </c>
      <c r="J21">
        <f>Sheet1!L21</f>
        <v>0.129</v>
      </c>
      <c r="K21">
        <f>Sheet1!M21</f>
        <v>0.129</v>
      </c>
      <c r="L21">
        <f>Sheet1!N21</f>
        <v>0.129</v>
      </c>
      <c r="M21">
        <f>Sheet1!O21</f>
        <v>0.14199999999999999</v>
      </c>
      <c r="N21">
        <f>Sheet1!P21</f>
        <v>0.14000000000000001</v>
      </c>
      <c r="O21">
        <f>Sheet1!Q21</f>
        <v>0.13800000000000001</v>
      </c>
      <c r="P21">
        <f>Sheet1!R21</f>
        <v>0.14899999999999999</v>
      </c>
      <c r="Q21">
        <f>Sheet1!S21</f>
        <v>0.14899999999999999</v>
      </c>
      <c r="R21">
        <f>Sheet1!T21</f>
        <v>0.13900000000000001</v>
      </c>
      <c r="S21">
        <f>Sheet1!U21</f>
        <v>0.14199999999999999</v>
      </c>
      <c r="T21">
        <f>Sheet1!V21</f>
        <v>0.124</v>
      </c>
      <c r="U21">
        <f>Sheet1!W21</f>
        <v>0.12</v>
      </c>
      <c r="V21">
        <f>Sheet1!X21</f>
        <v>0.124</v>
      </c>
      <c r="W21">
        <f>Sheet1!Y21</f>
        <v>0.123</v>
      </c>
      <c r="X21">
        <f>Sheet1!Z21</f>
        <v>0.13300000000000001</v>
      </c>
    </row>
    <row r="22" spans="1:24" x14ac:dyDescent="0.25">
      <c r="A22" t="str">
        <f>Sheet1!A22</f>
        <v>SEFH</v>
      </c>
      <c r="B22">
        <f>Sheet1!D22</f>
        <v>0.13</v>
      </c>
      <c r="C22">
        <f>Sheet1!E22</f>
        <v>0.121</v>
      </c>
      <c r="D22">
        <f>Sheet1!F22</f>
        <v>0.10199999999999999</v>
      </c>
      <c r="E22">
        <f>Sheet1!G22</f>
        <v>0.11600000000000001</v>
      </c>
      <c r="F22">
        <f>Sheet1!H22</f>
        <v>9.2999999999999999E-2</v>
      </c>
      <c r="G22">
        <f>Sheet1!I22</f>
        <v>9.9000000000000005E-2</v>
      </c>
      <c r="H22">
        <f>Sheet1!J22</f>
        <v>0.122</v>
      </c>
      <c r="I22">
        <f>Sheet1!K22</f>
        <v>9.4E-2</v>
      </c>
      <c r="J22">
        <f>Sheet1!L22</f>
        <v>8.8999999999999996E-2</v>
      </c>
      <c r="K22">
        <f>Sheet1!M22</f>
        <v>9.9000000000000005E-2</v>
      </c>
      <c r="L22">
        <f>Sheet1!N22</f>
        <v>0.12</v>
      </c>
      <c r="M22">
        <f>Sheet1!O22</f>
        <v>0.109</v>
      </c>
      <c r="N22">
        <f>Sheet1!P22</f>
        <v>9.5000000000000001E-2</v>
      </c>
      <c r="O22">
        <f>Sheet1!Q22</f>
        <v>9.9000000000000005E-2</v>
      </c>
      <c r="P22">
        <f>Sheet1!R22</f>
        <v>0.114</v>
      </c>
      <c r="Q22">
        <f>Sheet1!S22</f>
        <v>0.113</v>
      </c>
      <c r="R22">
        <f>Sheet1!T22</f>
        <v>0.122</v>
      </c>
      <c r="S22">
        <f>Sheet1!U22</f>
        <v>0.13400000000000001</v>
      </c>
      <c r="T22">
        <f>Sheet1!V22</f>
        <v>0.153</v>
      </c>
      <c r="U22">
        <f>Sheet1!W22</f>
        <v>9.9000000000000005E-2</v>
      </c>
      <c r="V22">
        <f>Sheet1!X22</f>
        <v>9.7000000000000003E-2</v>
      </c>
      <c r="W22">
        <f>Sheet1!Y22</f>
        <v>9.2999999999999999E-2</v>
      </c>
      <c r="X22">
        <f>Sheet1!Z22</f>
        <v>0.10199999999999999</v>
      </c>
    </row>
    <row r="23" spans="1:24" x14ac:dyDescent="0.25">
      <c r="A23" t="str">
        <f>Sheet1!A23</f>
        <v>SEFJ01</v>
      </c>
      <c r="B23">
        <f>Sheet1!D23</f>
        <v>0.40300000000000002</v>
      </c>
      <c r="C23">
        <f>Sheet1!E23</f>
        <v>0.42099999999999999</v>
      </c>
      <c r="D23">
        <f>Sheet1!F23</f>
        <v>0.42399999999999999</v>
      </c>
      <c r="E23">
        <f>Sheet1!G23</f>
        <v>0.40899999999999997</v>
      </c>
      <c r="F23">
        <f>Sheet1!H23</f>
        <v>0.32700000000000001</v>
      </c>
      <c r="G23">
        <f>Sheet1!I23</f>
        <v>0.308</v>
      </c>
      <c r="H23">
        <f>Sheet1!J23</f>
        <v>0.316</v>
      </c>
      <c r="I23">
        <f>Sheet1!K23</f>
        <v>0.32400000000000001</v>
      </c>
      <c r="J23">
        <f>Sheet1!L23</f>
        <v>0.309</v>
      </c>
      <c r="K23">
        <f>Sheet1!M23</f>
        <v>0.29299999999999998</v>
      </c>
      <c r="L23">
        <f>Sheet1!N23</f>
        <v>0.32300000000000001</v>
      </c>
      <c r="M23">
        <f>Sheet1!O23</f>
        <v>0.312</v>
      </c>
      <c r="N23">
        <f>Sheet1!P23</f>
        <v>0.27100000000000002</v>
      </c>
      <c r="O23">
        <f>Sheet1!Q23</f>
        <v>0.28100000000000003</v>
      </c>
      <c r="P23">
        <f>Sheet1!R23</f>
        <v>0.29899999999999999</v>
      </c>
      <c r="Q23">
        <f>Sheet1!S23</f>
        <v>0.3</v>
      </c>
      <c r="R23">
        <f>Sheet1!T23</f>
        <v>0.27300000000000002</v>
      </c>
      <c r="S23">
        <f>Sheet1!U23</f>
        <v>0.28299999999999997</v>
      </c>
      <c r="T23">
        <f>Sheet1!V23</f>
        <v>0.24399999999999999</v>
      </c>
      <c r="U23">
        <f>Sheet1!W23</f>
        <v>0.23499999999999999</v>
      </c>
      <c r="V23">
        <f>Sheet1!X23</f>
        <v>0.20699999999999999</v>
      </c>
      <c r="W23">
        <f>Sheet1!Y23</f>
        <v>0.20100000000000001</v>
      </c>
      <c r="X23">
        <f>Sheet1!Z23</f>
        <v>0.20899999999999999</v>
      </c>
    </row>
    <row r="24" spans="1:24" x14ac:dyDescent="0.25">
      <c r="A24" t="str">
        <f>Sheet1!A24</f>
        <v>SEFJ02</v>
      </c>
      <c r="B24">
        <f>Sheet1!D24</f>
        <v>0.30499999999999999</v>
      </c>
      <c r="C24">
        <f>Sheet1!E24</f>
        <v>0.32200000000000001</v>
      </c>
      <c r="D24">
        <f>Sheet1!F24</f>
        <v>0.32600000000000001</v>
      </c>
      <c r="E24">
        <f>Sheet1!G24</f>
        <v>0.307</v>
      </c>
      <c r="F24">
        <f>Sheet1!H24</f>
        <v>0.27300000000000002</v>
      </c>
      <c r="G24">
        <f>Sheet1!I24</f>
        <v>0.25900000000000001</v>
      </c>
      <c r="H24">
        <f>Sheet1!J24</f>
        <v>0.247</v>
      </c>
      <c r="I24">
        <f>Sheet1!K24</f>
        <v>0.252</v>
      </c>
      <c r="J24">
        <f>Sheet1!L24</f>
        <v>0.26400000000000001</v>
      </c>
      <c r="K24">
        <f>Sheet1!M24</f>
        <v>0.253</v>
      </c>
      <c r="L24">
        <f>Sheet1!N24</f>
        <v>0.26900000000000002</v>
      </c>
      <c r="M24">
        <f>Sheet1!O24</f>
        <v>0.29099999999999998</v>
      </c>
      <c r="N24">
        <f>Sheet1!P24</f>
        <v>0.26200000000000001</v>
      </c>
      <c r="O24">
        <f>Sheet1!Q24</f>
        <v>0.26900000000000002</v>
      </c>
      <c r="P24">
        <f>Sheet1!R24</f>
        <v>0.29099999999999998</v>
      </c>
      <c r="Q24">
        <f>Sheet1!S24</f>
        <v>0.28699999999999998</v>
      </c>
      <c r="R24">
        <f>Sheet1!T24</f>
        <v>0.26700000000000002</v>
      </c>
      <c r="S24">
        <f>Sheet1!U24</f>
        <v>0.28599999999999998</v>
      </c>
      <c r="T24">
        <f>Sheet1!V24</f>
        <v>0.27200000000000002</v>
      </c>
      <c r="U24">
        <f>Sheet1!W24</f>
        <v>0.25900000000000001</v>
      </c>
      <c r="V24">
        <f>Sheet1!X24</f>
        <v>0.24199999999999999</v>
      </c>
      <c r="W24">
        <f>Sheet1!Y24</f>
        <v>0.23699999999999999</v>
      </c>
      <c r="X24">
        <f>Sheet1!Z24</f>
        <v>0.26</v>
      </c>
    </row>
    <row r="25" spans="1:24" x14ac:dyDescent="0.25">
      <c r="A25" t="str">
        <f>Sheet1!A25</f>
        <v>SEFJ03</v>
      </c>
      <c r="B25">
        <f>Sheet1!D25</f>
        <v>0.17599999999999999</v>
      </c>
      <c r="C25">
        <f>Sheet1!E25</f>
        <v>0.186</v>
      </c>
      <c r="D25">
        <f>Sheet1!F25</f>
        <v>0.183</v>
      </c>
      <c r="E25">
        <f>Sheet1!G25</f>
        <v>0.18</v>
      </c>
      <c r="F25">
        <f>Sheet1!H25</f>
        <v>0.17599999999999999</v>
      </c>
      <c r="G25">
        <f>Sheet1!I25</f>
        <v>0.16900000000000001</v>
      </c>
      <c r="H25">
        <f>Sheet1!J25</f>
        <v>0.153</v>
      </c>
      <c r="I25">
        <f>Sheet1!K25</f>
        <v>0.14699999999999999</v>
      </c>
      <c r="J25">
        <f>Sheet1!L25</f>
        <v>0.14299999999999999</v>
      </c>
      <c r="K25">
        <f>Sheet1!M25</f>
        <v>0.14199999999999999</v>
      </c>
      <c r="L25">
        <f>Sheet1!N25</f>
        <v>0.13900000000000001</v>
      </c>
      <c r="M25">
        <f>Sheet1!O25</f>
        <v>0.14599999999999999</v>
      </c>
      <c r="N25">
        <f>Sheet1!P25</f>
        <v>0.129</v>
      </c>
      <c r="O25">
        <f>Sheet1!Q25</f>
        <v>0.13</v>
      </c>
      <c r="P25">
        <f>Sheet1!R25</f>
        <v>0.13900000000000001</v>
      </c>
      <c r="Q25">
        <f>Sheet1!S25</f>
        <v>0.13400000000000001</v>
      </c>
      <c r="R25">
        <f>Sheet1!T25</f>
        <v>0.122</v>
      </c>
      <c r="S25">
        <f>Sheet1!U25</f>
        <v>0.126</v>
      </c>
      <c r="T25">
        <f>Sheet1!V25</f>
        <v>0.12</v>
      </c>
      <c r="U25">
        <f>Sheet1!W25</f>
        <v>0.11899999999999999</v>
      </c>
      <c r="V25">
        <f>Sheet1!X25</f>
        <v>0.107</v>
      </c>
      <c r="W25">
        <f>Sheet1!Y25</f>
        <v>0.106</v>
      </c>
      <c r="X25">
        <f>Sheet1!Z25</f>
        <v>0.108</v>
      </c>
    </row>
    <row r="26" spans="1:24" x14ac:dyDescent="0.25">
      <c r="A26" t="str">
        <f>Sheet1!A26</f>
        <v>SEFJ04</v>
      </c>
      <c r="B26">
        <f>Sheet1!D26</f>
        <v>0.152</v>
      </c>
      <c r="C26">
        <f>Sheet1!E26</f>
        <v>0.159</v>
      </c>
      <c r="D26">
        <f>Sheet1!F26</f>
        <v>0.157</v>
      </c>
      <c r="E26">
        <f>Sheet1!G26</f>
        <v>0.155</v>
      </c>
      <c r="F26">
        <f>Sheet1!H26</f>
        <v>0.14000000000000001</v>
      </c>
      <c r="G26">
        <f>Sheet1!I26</f>
        <v>0.14000000000000001</v>
      </c>
      <c r="H26">
        <f>Sheet1!J26</f>
        <v>0.127</v>
      </c>
      <c r="I26">
        <f>Sheet1!K26</f>
        <v>0.126</v>
      </c>
      <c r="J26">
        <f>Sheet1!L26</f>
        <v>0.13700000000000001</v>
      </c>
      <c r="K26">
        <f>Sheet1!M26</f>
        <v>0.13300000000000001</v>
      </c>
      <c r="L26">
        <f>Sheet1!N26</f>
        <v>0.157</v>
      </c>
      <c r="M26">
        <f>Sheet1!O26</f>
        <v>0.16</v>
      </c>
      <c r="N26">
        <f>Sheet1!P26</f>
        <v>0.159</v>
      </c>
      <c r="O26">
        <f>Sheet1!Q26</f>
        <v>0.159</v>
      </c>
      <c r="P26">
        <f>Sheet1!R26</f>
        <v>0.187</v>
      </c>
      <c r="Q26">
        <f>Sheet1!S26</f>
        <v>0.184</v>
      </c>
      <c r="R26">
        <f>Sheet1!T26</f>
        <v>0.19800000000000001</v>
      </c>
      <c r="S26">
        <f>Sheet1!U26</f>
        <v>0.20399999999999999</v>
      </c>
      <c r="T26">
        <f>Sheet1!V26</f>
        <v>0.21099999999999999</v>
      </c>
      <c r="U26">
        <f>Sheet1!W26</f>
        <v>0.20599999999999999</v>
      </c>
      <c r="V26">
        <f>Sheet1!X26</f>
        <v>0.188</v>
      </c>
      <c r="W26">
        <f>Sheet1!Y26</f>
        <v>0.186</v>
      </c>
      <c r="X26">
        <f>Sheet1!Z26</f>
        <v>0.192</v>
      </c>
    </row>
    <row r="27" spans="1:24" x14ac:dyDescent="0.25">
      <c r="A27" t="str">
        <f>Sheet1!A27</f>
        <v>SEFK01</v>
      </c>
      <c r="B27">
        <f>Sheet1!D27</f>
        <v>9.7000000000000003E-2</v>
      </c>
      <c r="C27">
        <f>Sheet1!E27</f>
        <v>9.4E-2</v>
      </c>
      <c r="D27">
        <f>Sheet1!F27</f>
        <v>9.7000000000000003E-2</v>
      </c>
      <c r="E27">
        <f>Sheet1!G27</f>
        <v>9.4E-2</v>
      </c>
      <c r="F27">
        <f>Sheet1!H27</f>
        <v>8.4000000000000005E-2</v>
      </c>
      <c r="G27">
        <f>Sheet1!I27</f>
        <v>8.7999999999999995E-2</v>
      </c>
      <c r="H27">
        <f>Sheet1!J27</f>
        <v>8.7999999999999995E-2</v>
      </c>
      <c r="I27">
        <f>Sheet1!K27</f>
        <v>8.5999999999999993E-2</v>
      </c>
      <c r="J27">
        <f>Sheet1!L27</f>
        <v>0.08</v>
      </c>
      <c r="K27">
        <f>Sheet1!M27</f>
        <v>8.5999999999999993E-2</v>
      </c>
      <c r="L27">
        <f>Sheet1!N27</f>
        <v>7.8E-2</v>
      </c>
      <c r="M27">
        <f>Sheet1!O27</f>
        <v>8.1000000000000003E-2</v>
      </c>
      <c r="N27">
        <f>Sheet1!P27</f>
        <v>7.0000000000000007E-2</v>
      </c>
      <c r="O27">
        <f>Sheet1!Q27</f>
        <v>7.0999999999999994E-2</v>
      </c>
      <c r="P27">
        <f>Sheet1!R27</f>
        <v>8.3000000000000004E-2</v>
      </c>
      <c r="Q27">
        <f>Sheet1!S27</f>
        <v>9.2999999999999999E-2</v>
      </c>
      <c r="R27">
        <f>Sheet1!T27</f>
        <v>8.5000000000000006E-2</v>
      </c>
      <c r="S27">
        <f>Sheet1!U27</f>
        <v>8.3000000000000004E-2</v>
      </c>
      <c r="T27">
        <f>Sheet1!V27</f>
        <v>8.5999999999999993E-2</v>
      </c>
      <c r="U27">
        <f>Sheet1!W27</f>
        <v>8.5000000000000006E-2</v>
      </c>
      <c r="V27">
        <f>Sheet1!X27</f>
        <v>7.5999999999999998E-2</v>
      </c>
      <c r="W27">
        <f>Sheet1!Y27</f>
        <v>7.3999999999999996E-2</v>
      </c>
      <c r="X27">
        <f>Sheet1!Z27</f>
        <v>7.3999999999999996E-2</v>
      </c>
    </row>
    <row r="28" spans="1:24" x14ac:dyDescent="0.25">
      <c r="A28" t="str">
        <f>Sheet1!A28</f>
        <v>SEFK02</v>
      </c>
      <c r="B28">
        <f>Sheet1!D28</f>
        <v>0.10100000000000001</v>
      </c>
      <c r="C28">
        <f>Sheet1!E28</f>
        <v>0.108</v>
      </c>
      <c r="D28">
        <f>Sheet1!F28</f>
        <v>0.10299999999999999</v>
      </c>
      <c r="E28">
        <f>Sheet1!G28</f>
        <v>9.9000000000000005E-2</v>
      </c>
      <c r="F28">
        <f>Sheet1!H28</f>
        <v>8.7999999999999995E-2</v>
      </c>
      <c r="G28">
        <f>Sheet1!I28</f>
        <v>8.5999999999999993E-2</v>
      </c>
      <c r="H28">
        <f>Sheet1!J28</f>
        <v>7.9000000000000001E-2</v>
      </c>
      <c r="I28">
        <f>Sheet1!K28</f>
        <v>7.4999999999999997E-2</v>
      </c>
      <c r="J28">
        <f>Sheet1!L28</f>
        <v>7.2999999999999995E-2</v>
      </c>
      <c r="K28">
        <f>Sheet1!M28</f>
        <v>7.2999999999999995E-2</v>
      </c>
      <c r="L28">
        <f>Sheet1!N28</f>
        <v>6.4000000000000001E-2</v>
      </c>
      <c r="M28">
        <f>Sheet1!O28</f>
        <v>7.3999999999999996E-2</v>
      </c>
      <c r="N28">
        <f>Sheet1!P28</f>
        <v>6.6000000000000003E-2</v>
      </c>
      <c r="O28">
        <f>Sheet1!Q28</f>
        <v>6.6000000000000003E-2</v>
      </c>
      <c r="P28">
        <f>Sheet1!R28</f>
        <v>8.2000000000000003E-2</v>
      </c>
      <c r="Q28">
        <f>Sheet1!S28</f>
        <v>8.1000000000000003E-2</v>
      </c>
      <c r="R28">
        <f>Sheet1!T28</f>
        <v>8.7999999999999995E-2</v>
      </c>
      <c r="S28">
        <f>Sheet1!U28</f>
        <v>8.6999999999999994E-2</v>
      </c>
      <c r="T28">
        <f>Sheet1!V28</f>
        <v>0.09</v>
      </c>
      <c r="U28">
        <f>Sheet1!W28</f>
        <v>8.6999999999999994E-2</v>
      </c>
      <c r="V28">
        <f>Sheet1!X28</f>
        <v>8.1000000000000003E-2</v>
      </c>
      <c r="W28">
        <f>Sheet1!Y28</f>
        <v>0.08</v>
      </c>
      <c r="X28">
        <f>Sheet1!Z28</f>
        <v>7.8E-2</v>
      </c>
    </row>
    <row r="29" spans="1:24" x14ac:dyDescent="0.25">
      <c r="A29" t="str">
        <f>Sheet1!A29</f>
        <v>SEFK03</v>
      </c>
      <c r="B29">
        <f>Sheet1!D29</f>
        <v>0.11</v>
      </c>
      <c r="C29">
        <f>Sheet1!E29</f>
        <v>0.127</v>
      </c>
      <c r="D29">
        <f>Sheet1!F29</f>
        <v>0.13300000000000001</v>
      </c>
      <c r="E29">
        <f>Sheet1!G29</f>
        <v>0.123</v>
      </c>
      <c r="F29">
        <f>Sheet1!H29</f>
        <v>7.9000000000000001E-2</v>
      </c>
      <c r="G29">
        <f>Sheet1!I29</f>
        <v>8.5000000000000006E-2</v>
      </c>
      <c r="H29">
        <f>Sheet1!J29</f>
        <v>8.6999999999999994E-2</v>
      </c>
      <c r="I29">
        <f>Sheet1!K29</f>
        <v>9.4E-2</v>
      </c>
      <c r="J29">
        <f>Sheet1!L29</f>
        <v>9.0999999999999998E-2</v>
      </c>
      <c r="K29">
        <f>Sheet1!M29</f>
        <v>9.4E-2</v>
      </c>
      <c r="L29">
        <f>Sheet1!N29</f>
        <v>0.08</v>
      </c>
      <c r="M29">
        <f>Sheet1!O29</f>
        <v>0.08</v>
      </c>
      <c r="N29">
        <f>Sheet1!P29</f>
        <v>7.8E-2</v>
      </c>
      <c r="O29">
        <f>Sheet1!Q29</f>
        <v>8.4000000000000005E-2</v>
      </c>
      <c r="P29">
        <f>Sheet1!R29</f>
        <v>0.107</v>
      </c>
      <c r="Q29">
        <f>Sheet1!S29</f>
        <v>0.108</v>
      </c>
      <c r="R29">
        <f>Sheet1!T29</f>
        <v>0.14000000000000001</v>
      </c>
      <c r="S29">
        <f>Sheet1!U29</f>
        <v>0.14599999999999999</v>
      </c>
      <c r="T29">
        <f>Sheet1!V29</f>
        <v>0.14499999999999999</v>
      </c>
      <c r="U29">
        <f>Sheet1!W29</f>
        <v>0.14499999999999999</v>
      </c>
      <c r="V29">
        <f>Sheet1!X29</f>
        <v>0.15</v>
      </c>
      <c r="W29">
        <f>Sheet1!Y29</f>
        <v>0.155</v>
      </c>
      <c r="X29">
        <f>Sheet1!Z29</f>
        <v>0.13500000000000001</v>
      </c>
    </row>
    <row r="30" spans="1:24" x14ac:dyDescent="0.25">
      <c r="A30" t="str">
        <f>Sheet1!A30</f>
        <v>SEFK04</v>
      </c>
      <c r="B30">
        <f>Sheet1!D30</f>
        <v>0.24</v>
      </c>
      <c r="C30">
        <f>Sheet1!E30</f>
        <v>0.251</v>
      </c>
      <c r="D30">
        <f>Sheet1!F30</f>
        <v>0.252</v>
      </c>
      <c r="E30">
        <f>Sheet1!G30</f>
        <v>0.254</v>
      </c>
      <c r="F30">
        <f>Sheet1!H30</f>
        <v>0.215</v>
      </c>
      <c r="G30">
        <f>Sheet1!I30</f>
        <v>0.218</v>
      </c>
      <c r="H30">
        <f>Sheet1!J30</f>
        <v>0.22500000000000001</v>
      </c>
      <c r="I30">
        <f>Sheet1!K30</f>
        <v>0.24299999999999999</v>
      </c>
      <c r="J30">
        <f>Sheet1!L30</f>
        <v>0.24</v>
      </c>
      <c r="K30">
        <f>Sheet1!M30</f>
        <v>0.23899999999999999</v>
      </c>
      <c r="L30">
        <f>Sheet1!N30</f>
        <v>0.24299999999999999</v>
      </c>
      <c r="M30">
        <f>Sheet1!O30</f>
        <v>0.221</v>
      </c>
      <c r="N30">
        <f>Sheet1!P30</f>
        <v>0.22800000000000001</v>
      </c>
      <c r="O30">
        <f>Sheet1!Q30</f>
        <v>0.22800000000000001</v>
      </c>
      <c r="P30">
        <f>Sheet1!R30</f>
        <v>0.23599999999999999</v>
      </c>
      <c r="Q30">
        <f>Sheet1!S30</f>
        <v>0.245</v>
      </c>
      <c r="R30">
        <f>Sheet1!T30</f>
        <v>0.246</v>
      </c>
      <c r="S30">
        <f>Sheet1!U30</f>
        <v>0.25900000000000001</v>
      </c>
      <c r="T30">
        <f>Sheet1!V30</f>
        <v>0.26600000000000001</v>
      </c>
      <c r="U30">
        <f>Sheet1!W30</f>
        <v>0.251</v>
      </c>
      <c r="V30">
        <f>Sheet1!X30</f>
        <v>0.248</v>
      </c>
      <c r="W30">
        <f>Sheet1!Y30</f>
        <v>0.23200000000000001</v>
      </c>
      <c r="X30">
        <f>Sheet1!Z30</f>
        <v>0.25</v>
      </c>
    </row>
    <row r="31" spans="1:24" x14ac:dyDescent="0.25">
      <c r="A31" t="str">
        <f>Sheet1!A31</f>
        <v>SEFL01</v>
      </c>
      <c r="B31">
        <f>Sheet1!D31</f>
        <v>9.2999999999999999E-2</v>
      </c>
      <c r="C31">
        <f>Sheet1!E31</f>
        <v>9.2999999999999999E-2</v>
      </c>
      <c r="D31">
        <f>Sheet1!F31</f>
        <v>9.7000000000000003E-2</v>
      </c>
      <c r="E31">
        <f>Sheet1!G31</f>
        <v>8.7999999999999995E-2</v>
      </c>
      <c r="F31">
        <f>Sheet1!H31</f>
        <v>0.08</v>
      </c>
      <c r="G31">
        <f>Sheet1!I31</f>
        <v>8.4000000000000005E-2</v>
      </c>
      <c r="H31">
        <f>Sheet1!J31</f>
        <v>7.8E-2</v>
      </c>
      <c r="I31">
        <f>Sheet1!K31</f>
        <v>8.1000000000000003E-2</v>
      </c>
      <c r="J31">
        <f>Sheet1!L31</f>
        <v>7.3999999999999996E-2</v>
      </c>
      <c r="K31">
        <f>Sheet1!M31</f>
        <v>7.6999999999999999E-2</v>
      </c>
      <c r="L31">
        <f>Sheet1!N31</f>
        <v>6.8000000000000005E-2</v>
      </c>
      <c r="M31">
        <f>Sheet1!O31</f>
        <v>8.2000000000000003E-2</v>
      </c>
      <c r="N31">
        <f>Sheet1!P31</f>
        <v>6.7000000000000004E-2</v>
      </c>
      <c r="O31">
        <f>Sheet1!Q31</f>
        <v>7.0000000000000007E-2</v>
      </c>
      <c r="P31">
        <f>Sheet1!R31</f>
        <v>0.08</v>
      </c>
      <c r="Q31">
        <f>Sheet1!S31</f>
        <v>7.2999999999999995E-2</v>
      </c>
      <c r="R31">
        <f>Sheet1!T31</f>
        <v>7.6999999999999999E-2</v>
      </c>
      <c r="S31">
        <f>Sheet1!U31</f>
        <v>7.4999999999999997E-2</v>
      </c>
      <c r="T31">
        <f>Sheet1!V31</f>
        <v>7.4999999999999997E-2</v>
      </c>
      <c r="U31">
        <f>Sheet1!W31</f>
        <v>7.6999999999999999E-2</v>
      </c>
      <c r="V31">
        <f>Sheet1!X31</f>
        <v>7.3999999999999996E-2</v>
      </c>
      <c r="W31">
        <f>Sheet1!Y31</f>
        <v>7.3999999999999996E-2</v>
      </c>
      <c r="X31">
        <f>Sheet1!Z31</f>
        <v>7.5999999999999998E-2</v>
      </c>
    </row>
    <row r="32" spans="1:24" x14ac:dyDescent="0.25">
      <c r="A32" t="str">
        <f>Sheet1!A32</f>
        <v>SEFL02</v>
      </c>
      <c r="B32">
        <f>Sheet1!D32</f>
        <v>6.6000000000000003E-2</v>
      </c>
      <c r="C32">
        <f>Sheet1!E32</f>
        <v>5.8999999999999997E-2</v>
      </c>
      <c r="D32">
        <f>Sheet1!F32</f>
        <v>6.2E-2</v>
      </c>
      <c r="E32">
        <f>Sheet1!G32</f>
        <v>7.9000000000000001E-2</v>
      </c>
      <c r="F32">
        <f>Sheet1!H32</f>
        <v>5.8999999999999997E-2</v>
      </c>
      <c r="G32">
        <f>Sheet1!I32</f>
        <v>5.3999999999999999E-2</v>
      </c>
      <c r="H32">
        <f>Sheet1!J32</f>
        <v>6.9000000000000006E-2</v>
      </c>
      <c r="I32">
        <f>Sheet1!K32</f>
        <v>6.0999999999999999E-2</v>
      </c>
      <c r="J32">
        <f>Sheet1!L32</f>
        <v>5.8000000000000003E-2</v>
      </c>
      <c r="K32">
        <f>Sheet1!M32</f>
        <v>6.2E-2</v>
      </c>
      <c r="L32">
        <f>Sheet1!N32</f>
        <v>5.8999999999999997E-2</v>
      </c>
      <c r="M32">
        <f>Sheet1!O32</f>
        <v>0.06</v>
      </c>
      <c r="N32">
        <f>Sheet1!P32</f>
        <v>6.3E-2</v>
      </c>
      <c r="O32">
        <f>Sheet1!Q32</f>
        <v>5.7000000000000002E-2</v>
      </c>
      <c r="P32">
        <f>Sheet1!R32</f>
        <v>6.6000000000000003E-2</v>
      </c>
      <c r="Q32">
        <f>Sheet1!S32</f>
        <v>6.3E-2</v>
      </c>
      <c r="R32">
        <f>Sheet1!T32</f>
        <v>6.9000000000000006E-2</v>
      </c>
      <c r="S32">
        <f>Sheet1!U32</f>
        <v>7.1999999999999995E-2</v>
      </c>
      <c r="T32">
        <f>Sheet1!V32</f>
        <v>7.5999999999999998E-2</v>
      </c>
      <c r="U32">
        <f>Sheet1!W32</f>
        <v>6.2E-2</v>
      </c>
      <c r="V32">
        <f>Sheet1!X32</f>
        <v>0.06</v>
      </c>
      <c r="W32">
        <f>Sheet1!Y32</f>
        <v>6.8000000000000005E-2</v>
      </c>
      <c r="X32">
        <f>Sheet1!Z32</f>
        <v>6.3E-2</v>
      </c>
    </row>
    <row r="33" spans="1:24" x14ac:dyDescent="0.25">
      <c r="A33" t="str">
        <f>Sheet1!A33</f>
        <v>SEFL03</v>
      </c>
      <c r="B33">
        <f>Sheet1!D33</f>
        <v>0.10100000000000001</v>
      </c>
      <c r="C33">
        <f>Sheet1!E33</f>
        <v>0.111</v>
      </c>
      <c r="D33">
        <f>Sheet1!F33</f>
        <v>8.8999999999999996E-2</v>
      </c>
      <c r="E33">
        <f>Sheet1!G33</f>
        <v>0.106</v>
      </c>
      <c r="F33">
        <f>Sheet1!H33</f>
        <v>9.4E-2</v>
      </c>
      <c r="G33">
        <f>Sheet1!I33</f>
        <v>0.1</v>
      </c>
      <c r="H33">
        <f>Sheet1!J33</f>
        <v>9.5000000000000001E-2</v>
      </c>
      <c r="I33">
        <f>Sheet1!K33</f>
        <v>0.13800000000000001</v>
      </c>
      <c r="J33">
        <f>Sheet1!L33</f>
        <v>0.10199999999999999</v>
      </c>
      <c r="K33">
        <f>Sheet1!M33</f>
        <v>9.1999999999999998E-2</v>
      </c>
      <c r="L33">
        <f>Sheet1!N33</f>
        <v>9.1999999999999998E-2</v>
      </c>
      <c r="M33">
        <f>Sheet1!O33</f>
        <v>8.2000000000000003E-2</v>
      </c>
      <c r="N33">
        <f>Sheet1!P33</f>
        <v>8.5999999999999993E-2</v>
      </c>
      <c r="O33">
        <f>Sheet1!Q33</f>
        <v>7.5999999999999998E-2</v>
      </c>
      <c r="P33">
        <f>Sheet1!R33</f>
        <v>8.3000000000000004E-2</v>
      </c>
      <c r="Q33">
        <f>Sheet1!S33</f>
        <v>8.5999999999999993E-2</v>
      </c>
      <c r="R33">
        <f>Sheet1!T33</f>
        <v>8.8999999999999996E-2</v>
      </c>
      <c r="S33">
        <f>Sheet1!U33</f>
        <v>0.10199999999999999</v>
      </c>
      <c r="T33">
        <f>Sheet1!V33</f>
        <v>0.09</v>
      </c>
      <c r="U33">
        <f>Sheet1!W33</f>
        <v>8.4000000000000005E-2</v>
      </c>
      <c r="V33">
        <f>Sheet1!X33</f>
        <v>8.5999999999999993E-2</v>
      </c>
      <c r="W33">
        <f>Sheet1!Y33</f>
        <v>8.5999999999999993E-2</v>
      </c>
      <c r="X33">
        <f>Sheet1!Z33</f>
        <v>0.08</v>
      </c>
    </row>
    <row r="34" spans="1:24" x14ac:dyDescent="0.25">
      <c r="A34" t="str">
        <f>Sheet1!A34</f>
        <v>SEFL04</v>
      </c>
      <c r="B34">
        <f>Sheet1!D34</f>
        <v>0.26100000000000001</v>
      </c>
      <c r="C34">
        <f>Sheet1!E34</f>
        <v>0.26700000000000002</v>
      </c>
      <c r="D34">
        <f>Sheet1!F34</f>
        <v>0.27300000000000002</v>
      </c>
      <c r="E34">
        <f>Sheet1!G34</f>
        <v>0.29199999999999998</v>
      </c>
      <c r="F34">
        <f>Sheet1!H34</f>
        <v>0.23</v>
      </c>
      <c r="G34">
        <f>Sheet1!I34</f>
        <v>0.24199999999999999</v>
      </c>
      <c r="H34">
        <f>Sheet1!J34</f>
        <v>0.24199999999999999</v>
      </c>
      <c r="I34">
        <f>Sheet1!K34</f>
        <v>0.24399999999999999</v>
      </c>
      <c r="J34">
        <f>Sheet1!L34</f>
        <v>0.251</v>
      </c>
      <c r="K34">
        <f>Sheet1!M34</f>
        <v>0.23899999999999999</v>
      </c>
      <c r="L34">
        <f>Sheet1!N34</f>
        <v>0.222</v>
      </c>
      <c r="M34">
        <f>Sheet1!O34</f>
        <v>0.23</v>
      </c>
      <c r="N34">
        <f>Sheet1!P34</f>
        <v>0.222</v>
      </c>
      <c r="O34">
        <f>Sheet1!Q34</f>
        <v>0.23300000000000001</v>
      </c>
      <c r="P34">
        <f>Sheet1!R34</f>
        <v>0.246</v>
      </c>
      <c r="Q34">
        <f>Sheet1!S34</f>
        <v>0.24</v>
      </c>
      <c r="R34">
        <f>Sheet1!T34</f>
        <v>0.247</v>
      </c>
      <c r="S34">
        <f>Sheet1!U34</f>
        <v>0.251</v>
      </c>
      <c r="T34">
        <f>Sheet1!V34</f>
        <v>0.27400000000000002</v>
      </c>
      <c r="U34">
        <f>Sheet1!W34</f>
        <v>0.25700000000000001</v>
      </c>
      <c r="V34">
        <f>Sheet1!X34</f>
        <v>0.25800000000000001</v>
      </c>
      <c r="W34">
        <f>Sheet1!Y34</f>
        <v>0.26300000000000001</v>
      </c>
      <c r="X34">
        <f>Sheet1!Z34</f>
        <v>0.28199999999999997</v>
      </c>
    </row>
    <row r="35" spans="1:24" x14ac:dyDescent="0.25">
      <c r="A35" t="str">
        <f>Sheet1!A35</f>
        <v>SEFM01</v>
      </c>
      <c r="B35">
        <f>Sheet1!D35</f>
        <v>0.17599999999999999</v>
      </c>
      <c r="C35">
        <f>Sheet1!E35</f>
        <v>0.17699999999999999</v>
      </c>
      <c r="D35">
        <f>Sheet1!F35</f>
        <v>0.17299999999999999</v>
      </c>
      <c r="E35">
        <f>Sheet1!G35</f>
        <v>0.17100000000000001</v>
      </c>
      <c r="F35">
        <f>Sheet1!H35</f>
        <v>0.14699999999999999</v>
      </c>
      <c r="G35">
        <f>Sheet1!I35</f>
        <v>0.14899999999999999</v>
      </c>
      <c r="H35">
        <f>Sheet1!J35</f>
        <v>0.13400000000000001</v>
      </c>
      <c r="I35">
        <f>Sheet1!K35</f>
        <v>0.13300000000000001</v>
      </c>
      <c r="J35">
        <f>Sheet1!L35</f>
        <v>0.129</v>
      </c>
      <c r="K35">
        <f>Sheet1!M35</f>
        <v>0.129</v>
      </c>
      <c r="L35">
        <f>Sheet1!N35</f>
        <v>0.126</v>
      </c>
      <c r="M35">
        <f>Sheet1!O35</f>
        <v>0.14699999999999999</v>
      </c>
      <c r="N35">
        <f>Sheet1!P35</f>
        <v>0.14199999999999999</v>
      </c>
      <c r="O35">
        <f>Sheet1!Q35</f>
        <v>0.13800000000000001</v>
      </c>
      <c r="P35">
        <f>Sheet1!R35</f>
        <v>0.151</v>
      </c>
      <c r="Q35">
        <f>Sheet1!S35</f>
        <v>0.14899999999999999</v>
      </c>
      <c r="R35">
        <f>Sheet1!T35</f>
        <v>0.159</v>
      </c>
      <c r="S35">
        <f>Sheet1!U35</f>
        <v>0.157</v>
      </c>
      <c r="T35">
        <f>Sheet1!V35</f>
        <v>0.155</v>
      </c>
      <c r="U35">
        <f>Sheet1!W35</f>
        <v>0.153</v>
      </c>
      <c r="V35">
        <f>Sheet1!X35</f>
        <v>0.14399999999999999</v>
      </c>
      <c r="W35">
        <f>Sheet1!Y35</f>
        <v>0.14599999999999999</v>
      </c>
      <c r="X35">
        <f>Sheet1!Z35</f>
        <v>0.14499999999999999</v>
      </c>
    </row>
    <row r="36" spans="1:24" x14ac:dyDescent="0.25">
      <c r="A36" t="str">
        <f>Sheet1!A36</f>
        <v>SEFM02</v>
      </c>
      <c r="B36">
        <f>Sheet1!D36</f>
        <v>0.10299999999999999</v>
      </c>
      <c r="C36">
        <f>Sheet1!E36</f>
        <v>0.104</v>
      </c>
      <c r="D36">
        <f>Sheet1!F36</f>
        <v>0.104</v>
      </c>
      <c r="E36">
        <f>Sheet1!G36</f>
        <v>0.10299999999999999</v>
      </c>
      <c r="F36">
        <f>Sheet1!H36</f>
        <v>8.5999999999999993E-2</v>
      </c>
      <c r="G36">
        <f>Sheet1!I36</f>
        <v>8.4000000000000005E-2</v>
      </c>
      <c r="H36">
        <f>Sheet1!J36</f>
        <v>0.08</v>
      </c>
      <c r="I36">
        <f>Sheet1!K36</f>
        <v>7.5999999999999998E-2</v>
      </c>
      <c r="J36">
        <f>Sheet1!L36</f>
        <v>7.6999999999999999E-2</v>
      </c>
      <c r="K36">
        <f>Sheet1!M36</f>
        <v>7.6999999999999999E-2</v>
      </c>
      <c r="L36">
        <f>Sheet1!N36</f>
        <v>7.6999999999999999E-2</v>
      </c>
      <c r="M36">
        <f>Sheet1!O36</f>
        <v>8.3000000000000004E-2</v>
      </c>
      <c r="N36">
        <f>Sheet1!P36</f>
        <v>8.2000000000000003E-2</v>
      </c>
      <c r="O36">
        <f>Sheet1!Q36</f>
        <v>8.1000000000000003E-2</v>
      </c>
      <c r="P36">
        <f>Sheet1!R36</f>
        <v>9.7000000000000003E-2</v>
      </c>
      <c r="Q36">
        <f>Sheet1!S36</f>
        <v>9.4E-2</v>
      </c>
      <c r="R36">
        <f>Sheet1!T36</f>
        <v>8.7999999999999995E-2</v>
      </c>
      <c r="S36">
        <f>Sheet1!U36</f>
        <v>8.7999999999999995E-2</v>
      </c>
      <c r="T36">
        <f>Sheet1!V36</f>
        <v>8.6999999999999994E-2</v>
      </c>
      <c r="U36">
        <f>Sheet1!W36</f>
        <v>8.5000000000000006E-2</v>
      </c>
      <c r="V36">
        <f>Sheet1!X36</f>
        <v>0.08</v>
      </c>
      <c r="W36">
        <f>Sheet1!Y36</f>
        <v>7.6999999999999999E-2</v>
      </c>
      <c r="X36">
        <f>Sheet1!Z36</f>
        <v>8.3000000000000004E-2</v>
      </c>
    </row>
    <row r="37" spans="1:24" x14ac:dyDescent="0.25">
      <c r="A37" t="str">
        <f>Sheet1!A37</f>
        <v>SEFM03</v>
      </c>
      <c r="B37">
        <f>Sheet1!D37</f>
        <v>4.8000000000000001E-2</v>
      </c>
      <c r="C37">
        <f>Sheet1!E37</f>
        <v>4.7E-2</v>
      </c>
      <c r="D37">
        <f>Sheet1!F37</f>
        <v>4.5999999999999999E-2</v>
      </c>
      <c r="E37">
        <f>Sheet1!G37</f>
        <v>4.5999999999999999E-2</v>
      </c>
      <c r="F37">
        <f>Sheet1!H37</f>
        <v>4.2999999999999997E-2</v>
      </c>
      <c r="G37">
        <f>Sheet1!I37</f>
        <v>4.4999999999999998E-2</v>
      </c>
      <c r="H37">
        <f>Sheet1!J37</f>
        <v>4.3999999999999997E-2</v>
      </c>
      <c r="I37">
        <f>Sheet1!K37</f>
        <v>4.3999999999999997E-2</v>
      </c>
      <c r="J37">
        <f>Sheet1!L37</f>
        <v>4.2000000000000003E-2</v>
      </c>
      <c r="K37">
        <f>Sheet1!M37</f>
        <v>4.2000000000000003E-2</v>
      </c>
      <c r="L37">
        <f>Sheet1!N37</f>
        <v>4.8000000000000001E-2</v>
      </c>
      <c r="M37">
        <f>Sheet1!O37</f>
        <v>5.5E-2</v>
      </c>
      <c r="N37">
        <f>Sheet1!P37</f>
        <v>4.9000000000000002E-2</v>
      </c>
      <c r="O37">
        <f>Sheet1!Q37</f>
        <v>4.8000000000000001E-2</v>
      </c>
      <c r="P37">
        <f>Sheet1!R37</f>
        <v>5.6000000000000001E-2</v>
      </c>
      <c r="Q37">
        <f>Sheet1!S37</f>
        <v>5.6000000000000001E-2</v>
      </c>
      <c r="R37">
        <f>Sheet1!T37</f>
        <v>5.8000000000000003E-2</v>
      </c>
      <c r="S37">
        <f>Sheet1!U37</f>
        <v>5.7000000000000002E-2</v>
      </c>
      <c r="T37">
        <f>Sheet1!V37</f>
        <v>5.6000000000000001E-2</v>
      </c>
      <c r="U37">
        <f>Sheet1!W37</f>
        <v>5.3999999999999999E-2</v>
      </c>
      <c r="V37">
        <f>Sheet1!X37</f>
        <v>4.4999999999999998E-2</v>
      </c>
      <c r="W37">
        <f>Sheet1!Y37</f>
        <v>4.3999999999999997E-2</v>
      </c>
      <c r="X37">
        <f>Sheet1!Z37</f>
        <v>5.0999999999999997E-2</v>
      </c>
    </row>
    <row r="38" spans="1:24" x14ac:dyDescent="0.25">
      <c r="A38" t="str">
        <f>Sheet1!A38</f>
        <v>SEFN01</v>
      </c>
      <c r="B38">
        <f>Sheet1!D38</f>
        <v>0.41099999999999998</v>
      </c>
      <c r="C38">
        <f>Sheet1!E38</f>
        <v>0.4</v>
      </c>
      <c r="D38">
        <f>Sheet1!F38</f>
        <v>0.40300000000000002</v>
      </c>
      <c r="E38">
        <f>Sheet1!G38</f>
        <v>0.39800000000000002</v>
      </c>
      <c r="F38">
        <f>Sheet1!H38</f>
        <v>0.36399999999999999</v>
      </c>
      <c r="G38">
        <f>Sheet1!I38</f>
        <v>0.36</v>
      </c>
      <c r="H38">
        <f>Sheet1!J38</f>
        <v>0.31900000000000001</v>
      </c>
      <c r="I38">
        <f>Sheet1!K38</f>
        <v>0.316</v>
      </c>
      <c r="J38">
        <f>Sheet1!L38</f>
        <v>0.33200000000000002</v>
      </c>
      <c r="K38">
        <f>Sheet1!M38</f>
        <v>0.32500000000000001</v>
      </c>
      <c r="L38">
        <f>Sheet1!N38</f>
        <v>0.29199999999999998</v>
      </c>
      <c r="M38">
        <f>Sheet1!O38</f>
        <v>0.31900000000000001</v>
      </c>
      <c r="N38">
        <f>Sheet1!P38</f>
        <v>0.29399999999999998</v>
      </c>
      <c r="O38">
        <f>Sheet1!Q38</f>
        <v>0.28499999999999998</v>
      </c>
      <c r="P38">
        <f>Sheet1!R38</f>
        <v>0.28999999999999998</v>
      </c>
      <c r="Q38">
        <f>Sheet1!S38</f>
        <v>0.28499999999999998</v>
      </c>
      <c r="R38">
        <f>Sheet1!T38</f>
        <v>0.28299999999999997</v>
      </c>
      <c r="S38">
        <f>Sheet1!U38</f>
        <v>0.28499999999999998</v>
      </c>
      <c r="T38">
        <f>Sheet1!V38</f>
        <v>0.27</v>
      </c>
      <c r="U38">
        <f>Sheet1!W38</f>
        <v>0.26500000000000001</v>
      </c>
      <c r="V38">
        <f>Sheet1!X38</f>
        <v>0.25</v>
      </c>
      <c r="W38">
        <f>Sheet1!Y38</f>
        <v>0.255</v>
      </c>
      <c r="X38">
        <f>Sheet1!Z38</f>
        <v>0.26300000000000001</v>
      </c>
    </row>
    <row r="39" spans="1:24" x14ac:dyDescent="0.25">
      <c r="A39" t="str">
        <f>Sheet1!A39</f>
        <v>SEFN02</v>
      </c>
      <c r="B39">
        <f>Sheet1!D39</f>
        <v>5.3999999999999999E-2</v>
      </c>
      <c r="C39">
        <f>Sheet1!E39</f>
        <v>5.5E-2</v>
      </c>
      <c r="D39">
        <f>Sheet1!F39</f>
        <v>5.6000000000000001E-2</v>
      </c>
      <c r="E39">
        <f>Sheet1!G39</f>
        <v>5.5E-2</v>
      </c>
      <c r="F39">
        <f>Sheet1!H39</f>
        <v>3.5999999999999997E-2</v>
      </c>
      <c r="G39">
        <f>Sheet1!I39</f>
        <v>3.5000000000000003E-2</v>
      </c>
      <c r="H39">
        <f>Sheet1!J39</f>
        <v>2.7E-2</v>
      </c>
      <c r="I39">
        <f>Sheet1!K39</f>
        <v>2.5000000000000001E-2</v>
      </c>
      <c r="J39">
        <f>Sheet1!L39</f>
        <v>1.6E-2</v>
      </c>
      <c r="K39">
        <f>Sheet1!M39</f>
        <v>1.7000000000000001E-2</v>
      </c>
      <c r="L39">
        <f>Sheet1!N39</f>
        <v>1.4E-2</v>
      </c>
      <c r="M39">
        <f>Sheet1!O39</f>
        <v>1.4999999999999999E-2</v>
      </c>
      <c r="N39">
        <f>Sheet1!P39</f>
        <v>1.2999999999999999E-2</v>
      </c>
      <c r="O39">
        <f>Sheet1!Q39</f>
        <v>1.2999999999999999E-2</v>
      </c>
      <c r="P39">
        <f>Sheet1!R39</f>
        <v>1.4E-2</v>
      </c>
      <c r="Q39">
        <f>Sheet1!S39</f>
        <v>1.4E-2</v>
      </c>
      <c r="R39">
        <f>Sheet1!T39</f>
        <v>1.4E-2</v>
      </c>
      <c r="S39">
        <f>Sheet1!U39</f>
        <v>1.4E-2</v>
      </c>
      <c r="T39">
        <f>Sheet1!V39</f>
        <v>1.0999999999999999E-2</v>
      </c>
      <c r="U39">
        <f>Sheet1!W39</f>
        <v>1.0999999999999999E-2</v>
      </c>
      <c r="V39">
        <f>Sheet1!X39</f>
        <v>8.9999999999999993E-3</v>
      </c>
      <c r="W39">
        <f>Sheet1!Y39</f>
        <v>8.9999999999999993E-3</v>
      </c>
      <c r="X39">
        <f>Sheet1!Z39</f>
        <v>6.0000000000000001E-3</v>
      </c>
    </row>
    <row r="40" spans="1:24" x14ac:dyDescent="0.25">
      <c r="A40" t="str">
        <f>Sheet1!A40</f>
        <v>SEFN03</v>
      </c>
      <c r="B40">
        <f>Sheet1!D40</f>
        <v>0.316</v>
      </c>
      <c r="C40">
        <f>Sheet1!E40</f>
        <v>0.311</v>
      </c>
      <c r="D40">
        <f>Sheet1!F40</f>
        <v>0.312</v>
      </c>
      <c r="E40">
        <f>Sheet1!G40</f>
        <v>0.307</v>
      </c>
      <c r="F40">
        <f>Sheet1!H40</f>
        <v>0.31</v>
      </c>
      <c r="G40">
        <f>Sheet1!I40</f>
        <v>0.30599999999999999</v>
      </c>
      <c r="H40">
        <f>Sheet1!J40</f>
        <v>0.27900000000000003</v>
      </c>
      <c r="I40">
        <f>Sheet1!K40</f>
        <v>0.26900000000000002</v>
      </c>
      <c r="J40">
        <f>Sheet1!L40</f>
        <v>0.25900000000000001</v>
      </c>
      <c r="K40">
        <f>Sheet1!M40</f>
        <v>0.26</v>
      </c>
      <c r="L40">
        <f>Sheet1!N40</f>
        <v>0.30099999999999999</v>
      </c>
      <c r="M40">
        <f>Sheet1!O40</f>
        <v>0.317</v>
      </c>
      <c r="N40">
        <f>Sheet1!P40</f>
        <v>0.41199999999999998</v>
      </c>
      <c r="O40">
        <f>Sheet1!Q40</f>
        <v>0.39700000000000002</v>
      </c>
      <c r="P40">
        <f>Sheet1!R40</f>
        <v>0.41199999999999998</v>
      </c>
      <c r="Q40">
        <f>Sheet1!S40</f>
        <v>0.40899999999999997</v>
      </c>
      <c r="R40">
        <f>Sheet1!T40</f>
        <v>0.40600000000000003</v>
      </c>
      <c r="S40">
        <f>Sheet1!U40</f>
        <v>0.4</v>
      </c>
      <c r="T40">
        <f>Sheet1!V40</f>
        <v>0.40500000000000003</v>
      </c>
      <c r="U40">
        <f>Sheet1!W40</f>
        <v>0.39300000000000002</v>
      </c>
      <c r="V40">
        <f>Sheet1!X40</f>
        <v>0.35299999999999998</v>
      </c>
      <c r="W40">
        <f>Sheet1!Y40</f>
        <v>0.35199999999999998</v>
      </c>
      <c r="X40">
        <f>Sheet1!Z40</f>
        <v>0.372</v>
      </c>
    </row>
    <row r="41" spans="1:24" x14ac:dyDescent="0.25">
      <c r="A41" t="str">
        <f>Sheet1!A41</f>
        <v>SEFP01</v>
      </c>
      <c r="B41">
        <f>Sheet1!D41</f>
        <v>0.16600000000000001</v>
      </c>
      <c r="C41">
        <f>Sheet1!E41</f>
        <v>0.14899999999999999</v>
      </c>
      <c r="D41">
        <f>Sheet1!F41</f>
        <v>0.14299999999999999</v>
      </c>
      <c r="E41">
        <f>Sheet1!G41</f>
        <v>0.13400000000000001</v>
      </c>
      <c r="F41">
        <f>Sheet1!H41</f>
        <v>0.1</v>
      </c>
      <c r="G41">
        <f>Sheet1!I41</f>
        <v>9.7000000000000003E-2</v>
      </c>
      <c r="H41">
        <f>Sheet1!J41</f>
        <v>0.10199999999999999</v>
      </c>
      <c r="I41">
        <f>Sheet1!K41</f>
        <v>0.1</v>
      </c>
      <c r="J41">
        <f>Sheet1!L41</f>
        <v>0.1</v>
      </c>
      <c r="K41">
        <f>Sheet1!M41</f>
        <v>0.1</v>
      </c>
      <c r="L41">
        <f>Sheet1!N41</f>
        <v>0.115</v>
      </c>
      <c r="M41">
        <f>Sheet1!O41</f>
        <v>0.122</v>
      </c>
      <c r="N41">
        <f>Sheet1!P41</f>
        <v>0.111</v>
      </c>
      <c r="O41">
        <f>Sheet1!Q41</f>
        <v>0.112</v>
      </c>
      <c r="P41">
        <f>Sheet1!R41</f>
        <v>0.15</v>
      </c>
      <c r="Q41">
        <f>Sheet1!S41</f>
        <v>0.14099999999999999</v>
      </c>
      <c r="R41">
        <f>Sheet1!T41</f>
        <v>0.153</v>
      </c>
      <c r="S41">
        <f>Sheet1!U41</f>
        <v>0.158</v>
      </c>
      <c r="T41">
        <f>Sheet1!V41</f>
        <v>0.182</v>
      </c>
      <c r="U41">
        <f>Sheet1!W41</f>
        <v>0.17299999999999999</v>
      </c>
      <c r="V41">
        <f>Sheet1!X41</f>
        <v>0.16800000000000001</v>
      </c>
      <c r="W41">
        <f>Sheet1!Y41</f>
        <v>0.161</v>
      </c>
      <c r="X41">
        <f>Sheet1!Z41</f>
        <v>0.16700000000000001</v>
      </c>
    </row>
    <row r="42" spans="1:24" x14ac:dyDescent="0.25">
      <c r="A42" t="str">
        <f>Sheet1!A42</f>
        <v>SEFP02</v>
      </c>
      <c r="B42">
        <f>Sheet1!D42</f>
        <v>0.13100000000000001</v>
      </c>
      <c r="C42">
        <f>Sheet1!E42</f>
        <v>0.13300000000000001</v>
      </c>
      <c r="D42">
        <f>Sheet1!F42</f>
        <v>0.13200000000000001</v>
      </c>
      <c r="E42">
        <f>Sheet1!G42</f>
        <v>0.13300000000000001</v>
      </c>
      <c r="F42">
        <f>Sheet1!H42</f>
        <v>0.157</v>
      </c>
      <c r="G42">
        <f>Sheet1!I42</f>
        <v>0.156</v>
      </c>
      <c r="H42">
        <f>Sheet1!J42</f>
        <v>0.17799999999999999</v>
      </c>
      <c r="I42">
        <f>Sheet1!K42</f>
        <v>0.17399999999999999</v>
      </c>
      <c r="J42">
        <f>Sheet1!L42</f>
        <v>0.20399999999999999</v>
      </c>
      <c r="K42">
        <f>Sheet1!M42</f>
        <v>0.20399999999999999</v>
      </c>
      <c r="L42">
        <f>Sheet1!N42</f>
        <v>0.20599999999999999</v>
      </c>
      <c r="M42">
        <f>Sheet1!O42</f>
        <v>0.21</v>
      </c>
      <c r="N42">
        <f>Sheet1!P42</f>
        <v>0.122</v>
      </c>
      <c r="O42">
        <f>Sheet1!Q42</f>
        <v>0.11899999999999999</v>
      </c>
      <c r="P42">
        <f>Sheet1!R42</f>
        <v>9.5000000000000001E-2</v>
      </c>
      <c r="Q42">
        <f>Sheet1!S42</f>
        <v>9.4E-2</v>
      </c>
      <c r="R42">
        <f>Sheet1!T42</f>
        <v>9.9000000000000005E-2</v>
      </c>
      <c r="S42">
        <f>Sheet1!U42</f>
        <v>9.9000000000000005E-2</v>
      </c>
      <c r="T42">
        <f>Sheet1!V42</f>
        <v>0.109</v>
      </c>
      <c r="U42">
        <f>Sheet1!W42</f>
        <v>0.106</v>
      </c>
      <c r="V42">
        <f>Sheet1!X42</f>
        <v>9.2999999999999999E-2</v>
      </c>
      <c r="W42">
        <f>Sheet1!Y42</f>
        <v>9.0999999999999998E-2</v>
      </c>
      <c r="X42">
        <f>Sheet1!Z42</f>
        <v>9.4E-2</v>
      </c>
    </row>
    <row r="43" spans="1:24" x14ac:dyDescent="0.25">
      <c r="A43" t="str">
        <f>Sheet1!A43</f>
        <v>SEFR01</v>
      </c>
      <c r="B43">
        <f>Sheet1!D43</f>
        <v>7.3999999999999996E-2</v>
      </c>
      <c r="C43">
        <f>Sheet1!E43</f>
        <v>7.2999999999999995E-2</v>
      </c>
      <c r="D43">
        <f>Sheet1!F43</f>
        <v>7.0999999999999994E-2</v>
      </c>
      <c r="E43">
        <f>Sheet1!G43</f>
        <v>6.8000000000000005E-2</v>
      </c>
      <c r="F43">
        <f>Sheet1!H43</f>
        <v>5.6000000000000001E-2</v>
      </c>
      <c r="G43">
        <f>Sheet1!I43</f>
        <v>5.6000000000000001E-2</v>
      </c>
      <c r="H43">
        <f>Sheet1!J43</f>
        <v>5.2999999999999999E-2</v>
      </c>
      <c r="I43">
        <f>Sheet1!K43</f>
        <v>5.0999999999999997E-2</v>
      </c>
      <c r="J43">
        <f>Sheet1!L43</f>
        <v>5.3999999999999999E-2</v>
      </c>
      <c r="K43">
        <f>Sheet1!M43</f>
        <v>5.6000000000000001E-2</v>
      </c>
      <c r="L43">
        <f>Sheet1!N43</f>
        <v>4.8000000000000001E-2</v>
      </c>
      <c r="M43">
        <f>Sheet1!O43</f>
        <v>5.0999999999999997E-2</v>
      </c>
      <c r="N43">
        <f>Sheet1!P43</f>
        <v>5.1999999999999998E-2</v>
      </c>
      <c r="O43">
        <f>Sheet1!Q43</f>
        <v>5.5E-2</v>
      </c>
      <c r="P43">
        <f>Sheet1!R43</f>
        <v>6.0999999999999999E-2</v>
      </c>
      <c r="Q43">
        <f>Sheet1!S43</f>
        <v>5.8999999999999997E-2</v>
      </c>
      <c r="R43">
        <f>Sheet1!T43</f>
        <v>5.3999999999999999E-2</v>
      </c>
      <c r="S43">
        <f>Sheet1!U43</f>
        <v>5.3999999999999999E-2</v>
      </c>
      <c r="T43">
        <f>Sheet1!V43</f>
        <v>0.05</v>
      </c>
      <c r="U43">
        <f>Sheet1!W43</f>
        <v>4.8000000000000001E-2</v>
      </c>
      <c r="V43">
        <f>Sheet1!X43</f>
        <v>4.2000000000000003E-2</v>
      </c>
      <c r="W43">
        <f>Sheet1!Y43</f>
        <v>0.04</v>
      </c>
      <c r="X43">
        <f>Sheet1!Z43</f>
        <v>3.5000000000000003E-2</v>
      </c>
    </row>
    <row r="44" spans="1:24" x14ac:dyDescent="0.25">
      <c r="A44" t="str">
        <f>Sheet1!A44</f>
        <v>SEFR02</v>
      </c>
      <c r="B44">
        <f>Sheet1!D44</f>
        <v>0.22800000000000001</v>
      </c>
      <c r="C44">
        <f>Sheet1!E44</f>
        <v>0.22700000000000001</v>
      </c>
      <c r="D44">
        <f>Sheet1!F44</f>
        <v>0.22500000000000001</v>
      </c>
      <c r="E44">
        <f>Sheet1!G44</f>
        <v>0.22</v>
      </c>
      <c r="F44">
        <f>Sheet1!H44</f>
        <v>0.2</v>
      </c>
      <c r="G44">
        <f>Sheet1!I44</f>
        <v>0.19900000000000001</v>
      </c>
      <c r="H44">
        <f>Sheet1!J44</f>
        <v>0.19500000000000001</v>
      </c>
      <c r="I44">
        <f>Sheet1!K44</f>
        <v>0.19</v>
      </c>
      <c r="J44">
        <f>Sheet1!L44</f>
        <v>0.19600000000000001</v>
      </c>
      <c r="K44">
        <f>Sheet1!M44</f>
        <v>0.19400000000000001</v>
      </c>
      <c r="L44">
        <f>Sheet1!N44</f>
        <v>0.17799999999999999</v>
      </c>
      <c r="M44">
        <f>Sheet1!O44</f>
        <v>0.193</v>
      </c>
      <c r="N44">
        <f>Sheet1!P44</f>
        <v>0.189</v>
      </c>
      <c r="O44">
        <f>Sheet1!Q44</f>
        <v>0.188</v>
      </c>
      <c r="P44">
        <f>Sheet1!R44</f>
        <v>0.183</v>
      </c>
      <c r="Q44">
        <f>Sheet1!S44</f>
        <v>0.183</v>
      </c>
      <c r="R44">
        <f>Sheet1!T44</f>
        <v>0.183</v>
      </c>
      <c r="S44">
        <f>Sheet1!U44</f>
        <v>0.185</v>
      </c>
      <c r="T44">
        <f>Sheet1!V44</f>
        <v>0.19</v>
      </c>
      <c r="U44">
        <f>Sheet1!W44</f>
        <v>0.185</v>
      </c>
      <c r="V44">
        <f>Sheet1!X44</f>
        <v>0.186</v>
      </c>
      <c r="W44">
        <f>Sheet1!Y44</f>
        <v>0.184</v>
      </c>
      <c r="X44">
        <f>Sheet1!Z44</f>
        <v>0.17499999999999999</v>
      </c>
    </row>
    <row r="45" spans="1:24" x14ac:dyDescent="0.25">
      <c r="A45" t="str">
        <f>Sheet1!A45</f>
        <v>SEFR03</v>
      </c>
      <c r="B45">
        <f>Sheet1!D45</f>
        <v>7.5999999999999998E-2</v>
      </c>
      <c r="C45">
        <f>Sheet1!E45</f>
        <v>7.8E-2</v>
      </c>
      <c r="D45">
        <f>Sheet1!F45</f>
        <v>7.6999999999999999E-2</v>
      </c>
      <c r="E45">
        <f>Sheet1!G45</f>
        <v>7.4999999999999997E-2</v>
      </c>
      <c r="F45">
        <f>Sheet1!H45</f>
        <v>5.8999999999999997E-2</v>
      </c>
      <c r="G45">
        <f>Sheet1!I45</f>
        <v>5.8999999999999997E-2</v>
      </c>
      <c r="H45">
        <f>Sheet1!J45</f>
        <v>5.6000000000000001E-2</v>
      </c>
      <c r="I45">
        <f>Sheet1!K45</f>
        <v>5.5E-2</v>
      </c>
      <c r="J45">
        <f>Sheet1!L45</f>
        <v>5.0999999999999997E-2</v>
      </c>
      <c r="K45">
        <f>Sheet1!M45</f>
        <v>5.1999999999999998E-2</v>
      </c>
      <c r="L45">
        <f>Sheet1!N45</f>
        <v>5.1999999999999998E-2</v>
      </c>
      <c r="M45">
        <f>Sheet1!O45</f>
        <v>5.7000000000000002E-2</v>
      </c>
      <c r="N45">
        <f>Sheet1!P45</f>
        <v>5.5E-2</v>
      </c>
      <c r="O45">
        <f>Sheet1!Q45</f>
        <v>5.3999999999999999E-2</v>
      </c>
      <c r="P45">
        <f>Sheet1!R45</f>
        <v>6.3E-2</v>
      </c>
      <c r="Q45">
        <f>Sheet1!S45</f>
        <v>6.3E-2</v>
      </c>
      <c r="R45">
        <f>Sheet1!T45</f>
        <v>0.06</v>
      </c>
      <c r="S45">
        <f>Sheet1!U45</f>
        <v>0.06</v>
      </c>
      <c r="T45">
        <f>Sheet1!V45</f>
        <v>5.6000000000000001E-2</v>
      </c>
      <c r="U45">
        <f>Sheet1!W45</f>
        <v>5.6000000000000001E-2</v>
      </c>
      <c r="V45">
        <f>Sheet1!X45</f>
        <v>5.3999999999999999E-2</v>
      </c>
      <c r="W45">
        <f>Sheet1!Y45</f>
        <v>5.1999999999999998E-2</v>
      </c>
      <c r="X45">
        <f>Sheet1!Z45</f>
        <v>5.2999999999999999E-2</v>
      </c>
    </row>
    <row r="46" spans="1:24" x14ac:dyDescent="0.25">
      <c r="A46" t="str">
        <f>Sheet1!A46</f>
        <v>SEFS01</v>
      </c>
      <c r="B46">
        <f>Sheet1!D46</f>
        <v>9.0999999999999998E-2</v>
      </c>
      <c r="C46">
        <f>Sheet1!E46</f>
        <v>0.107</v>
      </c>
      <c r="D46">
        <f>Sheet1!F46</f>
        <v>9.0999999999999998E-2</v>
      </c>
      <c r="E46">
        <f>Sheet1!G46</f>
        <v>9.5000000000000001E-2</v>
      </c>
      <c r="F46">
        <f>Sheet1!H46</f>
        <v>0.09</v>
      </c>
      <c r="G46">
        <f>Sheet1!I46</f>
        <v>0.08</v>
      </c>
      <c r="H46">
        <f>Sheet1!J46</f>
        <v>7.5999999999999998E-2</v>
      </c>
      <c r="I46">
        <f>Sheet1!K46</f>
        <v>8.3000000000000004E-2</v>
      </c>
      <c r="J46">
        <f>Sheet1!L46</f>
        <v>7.0999999999999994E-2</v>
      </c>
      <c r="K46">
        <f>Sheet1!M46</f>
        <v>6.8000000000000005E-2</v>
      </c>
      <c r="L46">
        <f>Sheet1!N46</f>
        <v>5.7000000000000002E-2</v>
      </c>
      <c r="M46">
        <f>Sheet1!O46</f>
        <v>6.8000000000000005E-2</v>
      </c>
      <c r="N46">
        <f>Sheet1!P46</f>
        <v>6.2E-2</v>
      </c>
      <c r="O46">
        <f>Sheet1!Q46</f>
        <v>6.7000000000000004E-2</v>
      </c>
      <c r="P46">
        <f>Sheet1!R46</f>
        <v>7.6999999999999999E-2</v>
      </c>
      <c r="Q46">
        <f>Sheet1!S46</f>
        <v>7.4999999999999997E-2</v>
      </c>
      <c r="R46">
        <f>Sheet1!T46</f>
        <v>6.9000000000000006E-2</v>
      </c>
      <c r="S46">
        <f>Sheet1!U46</f>
        <v>7.6999999999999999E-2</v>
      </c>
      <c r="T46">
        <f>Sheet1!V46</f>
        <v>7.0000000000000007E-2</v>
      </c>
      <c r="U46">
        <f>Sheet1!W46</f>
        <v>6.6000000000000003E-2</v>
      </c>
      <c r="V46">
        <f>Sheet1!X46</f>
        <v>6.0999999999999999E-2</v>
      </c>
      <c r="W46">
        <f>Sheet1!Y46</f>
        <v>0.06</v>
      </c>
      <c r="X46">
        <f>Sheet1!Z46</f>
        <v>6.2E-2</v>
      </c>
    </row>
    <row r="47" spans="1:24" x14ac:dyDescent="0.25">
      <c r="A47" t="str">
        <f>Sheet1!A47</f>
        <v>SEFS02</v>
      </c>
      <c r="B47">
        <f>Sheet1!D47</f>
        <v>8.2000000000000003E-2</v>
      </c>
      <c r="C47">
        <f>Sheet1!E47</f>
        <v>8.3000000000000004E-2</v>
      </c>
      <c r="D47">
        <f>Sheet1!F47</f>
        <v>8.1000000000000003E-2</v>
      </c>
      <c r="E47">
        <f>Sheet1!G47</f>
        <v>0.08</v>
      </c>
      <c r="F47">
        <f>Sheet1!H47</f>
        <v>7.5999999999999998E-2</v>
      </c>
      <c r="G47">
        <f>Sheet1!I47</f>
        <v>7.3999999999999996E-2</v>
      </c>
      <c r="H47">
        <f>Sheet1!J47</f>
        <v>7.1999999999999995E-2</v>
      </c>
      <c r="I47">
        <f>Sheet1!K47</f>
        <v>7.0000000000000007E-2</v>
      </c>
      <c r="J47">
        <f>Sheet1!L47</f>
        <v>6.2E-2</v>
      </c>
      <c r="K47">
        <f>Sheet1!M47</f>
        <v>6.2E-2</v>
      </c>
      <c r="L47">
        <f>Sheet1!N47</f>
        <v>5.8000000000000003E-2</v>
      </c>
      <c r="M47">
        <f>Sheet1!O47</f>
        <v>6.4000000000000001E-2</v>
      </c>
      <c r="N47">
        <f>Sheet1!P47</f>
        <v>6.3E-2</v>
      </c>
      <c r="O47">
        <f>Sheet1!Q47</f>
        <v>6.3E-2</v>
      </c>
      <c r="P47">
        <f>Sheet1!R47</f>
        <v>6.7000000000000004E-2</v>
      </c>
      <c r="Q47">
        <f>Sheet1!S47</f>
        <v>6.6000000000000003E-2</v>
      </c>
      <c r="R47">
        <f>Sheet1!T47</f>
        <v>6.5000000000000002E-2</v>
      </c>
      <c r="S47">
        <f>Sheet1!U47</f>
        <v>6.2E-2</v>
      </c>
      <c r="T47">
        <f>Sheet1!V47</f>
        <v>5.8999999999999997E-2</v>
      </c>
      <c r="U47">
        <f>Sheet1!W47</f>
        <v>5.7000000000000002E-2</v>
      </c>
      <c r="V47">
        <f>Sheet1!X47</f>
        <v>5.2999999999999999E-2</v>
      </c>
      <c r="W47">
        <f>Sheet1!Y47</f>
        <v>5.1999999999999998E-2</v>
      </c>
      <c r="X47">
        <f>Sheet1!Z47</f>
        <v>5.0999999999999997E-2</v>
      </c>
    </row>
    <row r="48" spans="1:24" x14ac:dyDescent="0.25">
      <c r="A48" t="str">
        <f>Sheet1!A48</f>
        <v>SEFS03</v>
      </c>
      <c r="B48">
        <f>Sheet1!D48</f>
        <v>0.11899999999999999</v>
      </c>
      <c r="C48">
        <f>Sheet1!E48</f>
        <v>0.11899999999999999</v>
      </c>
      <c r="D48">
        <f>Sheet1!F48</f>
        <v>0.11600000000000001</v>
      </c>
      <c r="E48">
        <f>Sheet1!G48</f>
        <v>0.113</v>
      </c>
      <c r="F48">
        <f>Sheet1!H48</f>
        <v>9.8000000000000004E-2</v>
      </c>
      <c r="G48">
        <f>Sheet1!I48</f>
        <v>9.8000000000000004E-2</v>
      </c>
      <c r="H48">
        <f>Sheet1!J48</f>
        <v>0.10299999999999999</v>
      </c>
      <c r="I48">
        <f>Sheet1!K48</f>
        <v>0.104</v>
      </c>
      <c r="J48">
        <f>Sheet1!L48</f>
        <v>9.9000000000000005E-2</v>
      </c>
      <c r="K48">
        <f>Sheet1!M48</f>
        <v>9.7000000000000003E-2</v>
      </c>
      <c r="L48">
        <f>Sheet1!N48</f>
        <v>0.09</v>
      </c>
      <c r="M48">
        <f>Sheet1!O48</f>
        <v>0.109</v>
      </c>
      <c r="N48">
        <f>Sheet1!P48</f>
        <v>0.107</v>
      </c>
      <c r="O48">
        <f>Sheet1!Q48</f>
        <v>0.10199999999999999</v>
      </c>
      <c r="P48">
        <f>Sheet1!R48</f>
        <v>0.11899999999999999</v>
      </c>
      <c r="Q48">
        <f>Sheet1!S48</f>
        <v>0.121</v>
      </c>
      <c r="R48">
        <f>Sheet1!T48</f>
        <v>0.111</v>
      </c>
      <c r="S48">
        <f>Sheet1!U48</f>
        <v>0.107</v>
      </c>
      <c r="T48">
        <f>Sheet1!V48</f>
        <v>0.111</v>
      </c>
      <c r="U48">
        <f>Sheet1!W48</f>
        <v>0.109</v>
      </c>
      <c r="V48">
        <f>Sheet1!X48</f>
        <v>0.10299999999999999</v>
      </c>
      <c r="W48">
        <f>Sheet1!Y48</f>
        <v>0.1</v>
      </c>
      <c r="X48">
        <f>Sheet1!Z48</f>
        <v>9.6000000000000002E-2</v>
      </c>
    </row>
    <row r="49" spans="1:24" x14ac:dyDescent="0.25">
      <c r="A49" t="str">
        <f>Sheet1!A49</f>
        <v>SEFT01</v>
      </c>
      <c r="B49">
        <f>Sheet1!D49</f>
        <v>0.109</v>
      </c>
      <c r="C49">
        <f>Sheet1!E49</f>
        <v>0.108</v>
      </c>
      <c r="D49">
        <f>Sheet1!F49</f>
        <v>0.106</v>
      </c>
      <c r="E49">
        <f>Sheet1!G49</f>
        <v>0.105</v>
      </c>
      <c r="F49">
        <f>Sheet1!H49</f>
        <v>0.10100000000000001</v>
      </c>
      <c r="G49">
        <f>Sheet1!I49</f>
        <v>9.9000000000000005E-2</v>
      </c>
      <c r="H49">
        <f>Sheet1!J49</f>
        <v>9.5000000000000001E-2</v>
      </c>
      <c r="I49">
        <f>Sheet1!K49</f>
        <v>9.1999999999999998E-2</v>
      </c>
      <c r="J49">
        <f>Sheet1!L49</f>
        <v>8.7999999999999995E-2</v>
      </c>
      <c r="K49">
        <f>Sheet1!M49</f>
        <v>8.5999999999999993E-2</v>
      </c>
      <c r="L49">
        <f>Sheet1!N49</f>
        <v>8.7999999999999995E-2</v>
      </c>
      <c r="M49">
        <f>Sheet1!O49</f>
        <v>9.6000000000000002E-2</v>
      </c>
      <c r="N49">
        <f>Sheet1!P49</f>
        <v>9.1999999999999998E-2</v>
      </c>
      <c r="O49">
        <f>Sheet1!Q49</f>
        <v>0.09</v>
      </c>
      <c r="P49">
        <f>Sheet1!R49</f>
        <v>9.6000000000000002E-2</v>
      </c>
      <c r="Q49">
        <f>Sheet1!S49</f>
        <v>9.4E-2</v>
      </c>
      <c r="R49">
        <f>Sheet1!T49</f>
        <v>9.4E-2</v>
      </c>
      <c r="S49">
        <f>Sheet1!U49</f>
        <v>9.2999999999999999E-2</v>
      </c>
      <c r="T49">
        <f>Sheet1!V49</f>
        <v>0.09</v>
      </c>
      <c r="U49">
        <f>Sheet1!W49</f>
        <v>9.1999999999999998E-2</v>
      </c>
      <c r="V49">
        <f>Sheet1!X49</f>
        <v>8.3000000000000004E-2</v>
      </c>
      <c r="W49">
        <f>Sheet1!Y49</f>
        <v>0.08</v>
      </c>
      <c r="X49">
        <f>Sheet1!Z49</f>
        <v>8.5000000000000006E-2</v>
      </c>
    </row>
    <row r="50" spans="1:24" x14ac:dyDescent="0.25">
      <c r="A50" t="str">
        <f>Sheet1!A50</f>
        <v>SEFT02</v>
      </c>
      <c r="B50">
        <f>Sheet1!D50</f>
        <v>0.224</v>
      </c>
      <c r="C50">
        <f>Sheet1!E50</f>
        <v>0.224</v>
      </c>
      <c r="D50">
        <f>Sheet1!F50</f>
        <v>0.217</v>
      </c>
      <c r="E50">
        <f>Sheet1!G50</f>
        <v>0.215</v>
      </c>
      <c r="F50">
        <f>Sheet1!H50</f>
        <v>0.253</v>
      </c>
      <c r="G50">
        <f>Sheet1!I50</f>
        <v>0.245</v>
      </c>
      <c r="H50">
        <f>Sheet1!J50</f>
        <v>0.25</v>
      </c>
      <c r="I50">
        <f>Sheet1!K50</f>
        <v>0.24099999999999999</v>
      </c>
      <c r="J50">
        <f>Sheet1!L50</f>
        <v>0.25700000000000001</v>
      </c>
      <c r="K50">
        <f>Sheet1!M50</f>
        <v>0.247</v>
      </c>
      <c r="L50">
        <f>Sheet1!N50</f>
        <v>0.29499999999999998</v>
      </c>
      <c r="M50">
        <f>Sheet1!O50</f>
        <v>0.314</v>
      </c>
      <c r="N50">
        <f>Sheet1!P50</f>
        <v>0.31</v>
      </c>
      <c r="O50">
        <f>Sheet1!Q50</f>
        <v>0.30099999999999999</v>
      </c>
      <c r="P50">
        <f>Sheet1!R50</f>
        <v>0.30499999999999999</v>
      </c>
      <c r="Q50">
        <f>Sheet1!S50</f>
        <v>0.30099999999999999</v>
      </c>
      <c r="R50">
        <f>Sheet1!T50</f>
        <v>0.28100000000000003</v>
      </c>
      <c r="S50">
        <f>Sheet1!U50</f>
        <v>0.28499999999999998</v>
      </c>
      <c r="T50">
        <f>Sheet1!V50</f>
        <v>0.26900000000000002</v>
      </c>
      <c r="U50">
        <f>Sheet1!W50</f>
        <v>0.26200000000000001</v>
      </c>
      <c r="V50">
        <f>Sheet1!X50</f>
        <v>0.24099999999999999</v>
      </c>
      <c r="W50">
        <f>Sheet1!Y50</f>
        <v>0.23300000000000001</v>
      </c>
      <c r="X50">
        <f>Sheet1!Z50</f>
        <v>0.25</v>
      </c>
    </row>
    <row r="51" spans="1:24" x14ac:dyDescent="0.25">
      <c r="A51" t="str">
        <f>Sheet1!A51</f>
        <v>SEFT03</v>
      </c>
      <c r="B51">
        <f>Sheet1!D51</f>
        <v>0.27100000000000002</v>
      </c>
      <c r="C51">
        <f>Sheet1!E51</f>
        <v>0.26900000000000002</v>
      </c>
      <c r="D51">
        <f>Sheet1!F51</f>
        <v>0.27100000000000002</v>
      </c>
      <c r="E51">
        <f>Sheet1!G51</f>
        <v>0.26900000000000002</v>
      </c>
      <c r="F51">
        <f>Sheet1!H51</f>
        <v>0.26700000000000002</v>
      </c>
      <c r="G51">
        <f>Sheet1!I51</f>
        <v>0.252</v>
      </c>
      <c r="H51">
        <f>Sheet1!J51</f>
        <v>0.26300000000000001</v>
      </c>
      <c r="I51">
        <f>Sheet1!K51</f>
        <v>0.249</v>
      </c>
      <c r="J51">
        <f>Sheet1!L51</f>
        <v>0.27800000000000002</v>
      </c>
      <c r="K51">
        <f>Sheet1!M51</f>
        <v>0.26800000000000002</v>
      </c>
      <c r="L51">
        <f>Sheet1!N51</f>
        <v>0.27900000000000003</v>
      </c>
      <c r="M51">
        <f>Sheet1!O51</f>
        <v>0.314</v>
      </c>
      <c r="N51">
        <f>Sheet1!P51</f>
        <v>0.318</v>
      </c>
      <c r="O51">
        <f>Sheet1!Q51</f>
        <v>0.314</v>
      </c>
      <c r="P51">
        <f>Sheet1!R51</f>
        <v>0.32200000000000001</v>
      </c>
      <c r="Q51">
        <f>Sheet1!S51</f>
        <v>0.32800000000000001</v>
      </c>
      <c r="R51">
        <f>Sheet1!T51</f>
        <v>0.32600000000000001</v>
      </c>
      <c r="S51">
        <f>Sheet1!U51</f>
        <v>0.33</v>
      </c>
      <c r="T51">
        <f>Sheet1!V51</f>
        <v>0.34</v>
      </c>
      <c r="U51">
        <f>Sheet1!W51</f>
        <v>0.33</v>
      </c>
      <c r="V51">
        <f>Sheet1!X51</f>
        <v>0.314</v>
      </c>
      <c r="W51">
        <f>Sheet1!Y51</f>
        <v>0.31</v>
      </c>
      <c r="X51">
        <f>Sheet1!Z51</f>
        <v>0.32900000000000001</v>
      </c>
    </row>
    <row r="52" spans="1:24" x14ac:dyDescent="0.25">
      <c r="A52" t="str">
        <f>Sheet1!A52</f>
        <v>SEFT04</v>
      </c>
      <c r="B52">
        <f>Sheet1!D52</f>
        <v>0.29299999999999998</v>
      </c>
      <c r="C52">
        <f>Sheet1!E52</f>
        <v>0.29499999999999998</v>
      </c>
      <c r="D52">
        <f>Sheet1!F52</f>
        <v>0.29199999999999998</v>
      </c>
      <c r="E52">
        <f>Sheet1!G52</f>
        <v>0.27900000000000003</v>
      </c>
      <c r="F52">
        <f>Sheet1!H52</f>
        <v>0.23799999999999999</v>
      </c>
      <c r="G52">
        <f>Sheet1!I52</f>
        <v>0.23899999999999999</v>
      </c>
      <c r="H52">
        <f>Sheet1!J52</f>
        <v>0.221</v>
      </c>
      <c r="I52">
        <f>Sheet1!K52</f>
        <v>0.20799999999999999</v>
      </c>
      <c r="J52">
        <f>Sheet1!L52</f>
        <v>0.221</v>
      </c>
      <c r="K52">
        <f>Sheet1!M52</f>
        <v>0.215</v>
      </c>
      <c r="L52">
        <f>Sheet1!N52</f>
        <v>0.23599999999999999</v>
      </c>
      <c r="M52">
        <f>Sheet1!O52</f>
        <v>0.252</v>
      </c>
      <c r="N52">
        <f>Sheet1!P52</f>
        <v>0.25700000000000001</v>
      </c>
      <c r="O52">
        <f>Sheet1!Q52</f>
        <v>0.25</v>
      </c>
      <c r="P52">
        <f>Sheet1!R52</f>
        <v>0.28100000000000003</v>
      </c>
      <c r="Q52">
        <f>Sheet1!S52</f>
        <v>0.28299999999999997</v>
      </c>
      <c r="R52">
        <f>Sheet1!T52</f>
        <v>0.28799999999999998</v>
      </c>
      <c r="S52">
        <f>Sheet1!U52</f>
        <v>0.29199999999999998</v>
      </c>
      <c r="T52">
        <f>Sheet1!V52</f>
        <v>0.28399999999999997</v>
      </c>
      <c r="U52">
        <f>Sheet1!W52</f>
        <v>0.28100000000000003</v>
      </c>
      <c r="V52">
        <f>Sheet1!X52</f>
        <v>0.27100000000000002</v>
      </c>
      <c r="W52">
        <f>Sheet1!Y52</f>
        <v>0.26800000000000002</v>
      </c>
      <c r="X52">
        <f>Sheet1!Z52</f>
        <v>0.28299999999999997</v>
      </c>
    </row>
    <row r="53" spans="1:24" x14ac:dyDescent="0.25">
      <c r="A53" t="str">
        <f>Sheet1!A53</f>
        <v>SEFT05</v>
      </c>
      <c r="B53">
        <f>Sheet1!D53</f>
        <v>9.9000000000000005E-2</v>
      </c>
      <c r="C53">
        <f>Sheet1!E53</f>
        <v>0.10100000000000001</v>
      </c>
      <c r="D53">
        <f>Sheet1!F53</f>
        <v>0.10199999999999999</v>
      </c>
      <c r="E53">
        <f>Sheet1!G53</f>
        <v>0.10299999999999999</v>
      </c>
      <c r="F53">
        <f>Sheet1!H53</f>
        <v>8.4000000000000005E-2</v>
      </c>
      <c r="G53">
        <f>Sheet1!I53</f>
        <v>8.3000000000000004E-2</v>
      </c>
      <c r="H53">
        <f>Sheet1!J53</f>
        <v>7.2999999999999995E-2</v>
      </c>
      <c r="I53">
        <f>Sheet1!K53</f>
        <v>7.1999999999999995E-2</v>
      </c>
      <c r="J53">
        <f>Sheet1!L53</f>
        <v>7.2999999999999995E-2</v>
      </c>
      <c r="K53">
        <f>Sheet1!M53</f>
        <v>7.0999999999999994E-2</v>
      </c>
      <c r="L53">
        <f>Sheet1!N53</f>
        <v>6.8000000000000005E-2</v>
      </c>
      <c r="M53">
        <f>Sheet1!O53</f>
        <v>7.1999999999999995E-2</v>
      </c>
      <c r="N53">
        <f>Sheet1!P53</f>
        <v>8.1000000000000003E-2</v>
      </c>
      <c r="O53">
        <f>Sheet1!Q53</f>
        <v>7.9000000000000001E-2</v>
      </c>
      <c r="P53">
        <f>Sheet1!R53</f>
        <v>7.2999999999999995E-2</v>
      </c>
      <c r="Q53">
        <f>Sheet1!S53</f>
        <v>7.2999999999999995E-2</v>
      </c>
      <c r="R53">
        <f>Sheet1!T53</f>
        <v>5.3999999999999999E-2</v>
      </c>
      <c r="S53">
        <f>Sheet1!U53</f>
        <v>5.5E-2</v>
      </c>
      <c r="T53">
        <f>Sheet1!V53</f>
        <v>5.6000000000000001E-2</v>
      </c>
      <c r="U53">
        <f>Sheet1!W53</f>
        <v>5.6000000000000001E-2</v>
      </c>
      <c r="V53">
        <f>Sheet1!X53</f>
        <v>4.9000000000000002E-2</v>
      </c>
      <c r="W53">
        <f>Sheet1!Y53</f>
        <v>5.1999999999999998E-2</v>
      </c>
      <c r="X53">
        <f>Sheet1!Z53</f>
        <v>4.2000000000000003E-2</v>
      </c>
    </row>
    <row r="54" spans="1:24" x14ac:dyDescent="0.25">
      <c r="A54" t="str">
        <f>Sheet1!A54</f>
        <v>SEFT06</v>
      </c>
      <c r="B54">
        <f>Sheet1!D54</f>
        <v>0.309</v>
      </c>
      <c r="C54">
        <f>Sheet1!E54</f>
        <v>0.32</v>
      </c>
      <c r="D54">
        <f>Sheet1!F54</f>
        <v>0.314</v>
      </c>
      <c r="E54">
        <f>Sheet1!G54</f>
        <v>0.312</v>
      </c>
      <c r="F54">
        <f>Sheet1!H54</f>
        <v>0.28899999999999998</v>
      </c>
      <c r="G54">
        <f>Sheet1!I54</f>
        <v>0.28699999999999998</v>
      </c>
      <c r="H54">
        <f>Sheet1!J54</f>
        <v>0.308</v>
      </c>
      <c r="I54">
        <f>Sheet1!K54</f>
        <v>0.30099999999999999</v>
      </c>
      <c r="J54">
        <f>Sheet1!L54</f>
        <v>0.32800000000000001</v>
      </c>
      <c r="K54">
        <f>Sheet1!M54</f>
        <v>0.32700000000000001</v>
      </c>
      <c r="L54">
        <f>Sheet1!N54</f>
        <v>0.40400000000000003</v>
      </c>
      <c r="M54">
        <f>Sheet1!O54</f>
        <v>0.433</v>
      </c>
      <c r="N54">
        <f>Sheet1!P54</f>
        <v>0.439</v>
      </c>
      <c r="O54">
        <f>Sheet1!Q54</f>
        <v>0.432</v>
      </c>
      <c r="P54">
        <f>Sheet1!R54</f>
        <v>0.627</v>
      </c>
      <c r="Q54">
        <f>Sheet1!S54</f>
        <v>0.63100000000000001</v>
      </c>
      <c r="R54">
        <f>Sheet1!T54</f>
        <v>0.44</v>
      </c>
      <c r="S54">
        <f>Sheet1!U54</f>
        <v>0.44400000000000001</v>
      </c>
      <c r="T54">
        <f>Sheet1!V54</f>
        <v>0.45800000000000002</v>
      </c>
      <c r="U54">
        <f>Sheet1!W54</f>
        <v>0.44600000000000001</v>
      </c>
      <c r="V54">
        <f>Sheet1!X54</f>
        <v>0.40799999999999997</v>
      </c>
      <c r="W54">
        <f>Sheet1!Y54</f>
        <v>0.40100000000000002</v>
      </c>
      <c r="X54">
        <f>Sheet1!Z54</f>
        <v>0.46400000000000002</v>
      </c>
    </row>
    <row r="55" spans="1:24" x14ac:dyDescent="0.25">
      <c r="A55" t="str">
        <f>Sheet1!A55</f>
        <v>SEFV01</v>
      </c>
      <c r="B55">
        <f>Sheet1!D55</f>
        <v>2.9689999999999999</v>
      </c>
      <c r="C55">
        <f>Sheet1!E55</f>
        <v>3.0019999999999998</v>
      </c>
      <c r="D55">
        <f>Sheet1!F55</f>
        <v>2.992</v>
      </c>
      <c r="E55">
        <f>Sheet1!G55</f>
        <v>2.9740000000000002</v>
      </c>
      <c r="F55">
        <f>Sheet1!H55</f>
        <v>2.649</v>
      </c>
      <c r="G55">
        <f>Sheet1!I55</f>
        <v>2.6419999999999999</v>
      </c>
      <c r="H55">
        <f>Sheet1!J55</f>
        <v>2.6890000000000001</v>
      </c>
      <c r="I55">
        <f>Sheet1!K55</f>
        <v>2.68</v>
      </c>
      <c r="J55">
        <f>Sheet1!L55</f>
        <v>2.5939999999999999</v>
      </c>
      <c r="K55">
        <f>Sheet1!M55</f>
        <v>2.6150000000000002</v>
      </c>
      <c r="L55">
        <f>Sheet1!N55</f>
        <v>3.0270000000000001</v>
      </c>
      <c r="M55">
        <f>Sheet1!O55</f>
        <v>3.1429999999999998</v>
      </c>
      <c r="N55">
        <f>Sheet1!P55</f>
        <v>2.875</v>
      </c>
      <c r="O55">
        <f>Sheet1!Q55</f>
        <v>2.87</v>
      </c>
      <c r="P55">
        <f>Sheet1!R55</f>
        <v>2.6909999999999998</v>
      </c>
      <c r="Q55">
        <f>Sheet1!S55</f>
        <v>2.7090000000000001</v>
      </c>
      <c r="R55">
        <f>Sheet1!T55</f>
        <v>2.7589999999999999</v>
      </c>
      <c r="S55">
        <f>Sheet1!U55</f>
        <v>2.823</v>
      </c>
      <c r="T55">
        <f>Sheet1!V55</f>
        <v>2.8039999999999998</v>
      </c>
      <c r="U55">
        <f>Sheet1!W55</f>
        <v>2.8130000000000002</v>
      </c>
      <c r="V55">
        <f>Sheet1!X55</f>
        <v>2.9870000000000001</v>
      </c>
      <c r="W55">
        <f>Sheet1!Y55</f>
        <v>3.012</v>
      </c>
      <c r="X55">
        <f>Sheet1!Z55</f>
        <v>3.1269999999999998</v>
      </c>
    </row>
    <row r="56" spans="1:24" x14ac:dyDescent="0.25">
      <c r="A56" t="str">
        <f>Sheet1!A56</f>
        <v>SEFV02</v>
      </c>
      <c r="B56">
        <f>Sheet1!D56</f>
        <v>1.655</v>
      </c>
      <c r="C56">
        <f>Sheet1!E56</f>
        <v>1.6639999999999999</v>
      </c>
      <c r="D56">
        <f>Sheet1!F56</f>
        <v>1.6639999999999999</v>
      </c>
      <c r="E56">
        <f>Sheet1!G56</f>
        <v>1.6539999999999999</v>
      </c>
      <c r="F56">
        <f>Sheet1!H56</f>
        <v>2.7410000000000001</v>
      </c>
      <c r="G56">
        <f>Sheet1!I56</f>
        <v>2.734</v>
      </c>
      <c r="H56">
        <f>Sheet1!J56</f>
        <v>2.6669999999999998</v>
      </c>
      <c r="I56">
        <f>Sheet1!K56</f>
        <v>2.6640000000000001</v>
      </c>
      <c r="J56">
        <f>Sheet1!L56</f>
        <v>2.702</v>
      </c>
      <c r="K56">
        <f>Sheet1!M56</f>
        <v>2.7109999999999999</v>
      </c>
      <c r="L56">
        <f>Sheet1!N56</f>
        <v>2.4289999999999998</v>
      </c>
      <c r="M56">
        <f>Sheet1!O56</f>
        <v>2.5720000000000001</v>
      </c>
      <c r="N56">
        <f>Sheet1!P56</f>
        <v>2.359</v>
      </c>
      <c r="O56">
        <f>Sheet1!Q56</f>
        <v>2.347</v>
      </c>
      <c r="P56">
        <f>Sheet1!R56</f>
        <v>2.2770000000000001</v>
      </c>
      <c r="Q56">
        <f>Sheet1!S56</f>
        <v>2.2959999999999998</v>
      </c>
      <c r="R56">
        <f>Sheet1!T56</f>
        <v>2.3559999999999999</v>
      </c>
      <c r="S56">
        <f>Sheet1!U56</f>
        <v>2.4129999999999998</v>
      </c>
      <c r="T56">
        <f>Sheet1!V56</f>
        <v>2.452</v>
      </c>
      <c r="U56">
        <f>Sheet1!W56</f>
        <v>2.4590000000000001</v>
      </c>
      <c r="V56">
        <f>Sheet1!X56</f>
        <v>2.5489999999999999</v>
      </c>
      <c r="W56">
        <f>Sheet1!Y56</f>
        <v>2.57</v>
      </c>
      <c r="X56">
        <f>Sheet1!Z56</f>
        <v>2.665</v>
      </c>
    </row>
    <row r="57" spans="1:24" x14ac:dyDescent="0.25">
      <c r="A57" t="str">
        <f>Sheet1!A57</f>
        <v>SEFV03</v>
      </c>
      <c r="B57">
        <f>Sheet1!D57</f>
        <v>0.66200000000000003</v>
      </c>
      <c r="C57">
        <f>Sheet1!E57</f>
        <v>0.66800000000000004</v>
      </c>
      <c r="D57">
        <f>Sheet1!F57</f>
        <v>0.66300000000000003</v>
      </c>
      <c r="E57">
        <f>Sheet1!G57</f>
        <v>0.64</v>
      </c>
      <c r="F57">
        <f>Sheet1!H57</f>
        <v>0.29599999999999999</v>
      </c>
      <c r="G57">
        <f>Sheet1!I57</f>
        <v>0.30299999999999999</v>
      </c>
      <c r="H57">
        <f>Sheet1!J57</f>
        <v>0.30299999999999999</v>
      </c>
      <c r="I57">
        <f>Sheet1!K57</f>
        <v>0.30199999999999999</v>
      </c>
      <c r="J57">
        <f>Sheet1!L57</f>
        <v>0.254</v>
      </c>
      <c r="K57">
        <f>Sheet1!M57</f>
        <v>0.25700000000000001</v>
      </c>
      <c r="L57">
        <f>Sheet1!N57</f>
        <v>0.28699999999999998</v>
      </c>
      <c r="M57">
        <f>Sheet1!O57</f>
        <v>0.30299999999999999</v>
      </c>
      <c r="N57">
        <f>Sheet1!P57</f>
        <v>0.26600000000000001</v>
      </c>
      <c r="O57">
        <f>Sheet1!Q57</f>
        <v>0.26900000000000002</v>
      </c>
      <c r="P57">
        <f>Sheet1!R57</f>
        <v>0.25900000000000001</v>
      </c>
      <c r="Q57">
        <f>Sheet1!S57</f>
        <v>0.26300000000000001</v>
      </c>
      <c r="R57">
        <f>Sheet1!T57</f>
        <v>0.21</v>
      </c>
      <c r="S57">
        <f>Sheet1!U57</f>
        <v>0.21199999999999999</v>
      </c>
      <c r="T57">
        <f>Sheet1!V57</f>
        <v>0.19800000000000001</v>
      </c>
      <c r="U57">
        <f>Sheet1!W57</f>
        <v>0.19900000000000001</v>
      </c>
      <c r="V57">
        <f>Sheet1!X57</f>
        <v>0.182</v>
      </c>
      <c r="W57">
        <f>Sheet1!Y57</f>
        <v>0.183</v>
      </c>
      <c r="X57">
        <f>Sheet1!Z57</f>
        <v>0.14499999999999999</v>
      </c>
    </row>
    <row r="58" spans="1:24" x14ac:dyDescent="0.25">
      <c r="A58" t="str">
        <f>Sheet1!A58</f>
        <v>SEFV04</v>
      </c>
      <c r="B58">
        <f>Sheet1!D58</f>
        <v>0.222</v>
      </c>
      <c r="C58">
        <f>Sheet1!E58</f>
        <v>0.221</v>
      </c>
      <c r="D58">
        <f>Sheet1!F58</f>
        <v>0.216</v>
      </c>
      <c r="E58">
        <f>Sheet1!G58</f>
        <v>0.21199999999999999</v>
      </c>
      <c r="F58">
        <f>Sheet1!H58</f>
        <v>0.151</v>
      </c>
      <c r="G58">
        <f>Sheet1!I58</f>
        <v>0.14899999999999999</v>
      </c>
      <c r="H58">
        <f>Sheet1!J58</f>
        <v>0.13600000000000001</v>
      </c>
      <c r="I58">
        <f>Sheet1!K58</f>
        <v>0.13500000000000001</v>
      </c>
      <c r="J58">
        <f>Sheet1!L58</f>
        <v>0.126</v>
      </c>
      <c r="K58">
        <f>Sheet1!M58</f>
        <v>0.126</v>
      </c>
      <c r="L58">
        <f>Sheet1!N58</f>
        <v>0.13300000000000001</v>
      </c>
      <c r="M58">
        <f>Sheet1!O58</f>
        <v>0.14199999999999999</v>
      </c>
      <c r="N58">
        <f>Sheet1!P58</f>
        <v>0.111</v>
      </c>
      <c r="O58">
        <f>Sheet1!Q58</f>
        <v>0.112</v>
      </c>
      <c r="P58">
        <f>Sheet1!R58</f>
        <v>8.2000000000000003E-2</v>
      </c>
      <c r="Q58">
        <f>Sheet1!S58</f>
        <v>8.2000000000000003E-2</v>
      </c>
      <c r="R58">
        <f>Sheet1!T58</f>
        <v>6.4000000000000001E-2</v>
      </c>
      <c r="S58">
        <f>Sheet1!U58</f>
        <v>6.4000000000000001E-2</v>
      </c>
      <c r="T58">
        <f>Sheet1!V58</f>
        <v>8.1000000000000003E-2</v>
      </c>
      <c r="U58">
        <f>Sheet1!W58</f>
        <v>8.2000000000000003E-2</v>
      </c>
      <c r="V58">
        <f>Sheet1!X58</f>
        <v>0.09</v>
      </c>
      <c r="W58">
        <f>Sheet1!Y58</f>
        <v>9.1999999999999998E-2</v>
      </c>
      <c r="X58">
        <f>Sheet1!Z58</f>
        <v>8.1000000000000003E-2</v>
      </c>
    </row>
    <row r="59" spans="1:24" x14ac:dyDescent="0.25">
      <c r="A59" t="str">
        <f>Sheet1!A59</f>
        <v>SEFV05</v>
      </c>
      <c r="B59">
        <f>Sheet1!D59</f>
        <v>0.17199999999999999</v>
      </c>
      <c r="C59">
        <f>Sheet1!E59</f>
        <v>0.17499999999999999</v>
      </c>
      <c r="D59">
        <f>Sheet1!F59</f>
        <v>0.17599999999999999</v>
      </c>
      <c r="E59">
        <f>Sheet1!G59</f>
        <v>0.17699999999999999</v>
      </c>
      <c r="F59">
        <f>Sheet1!H59</f>
        <v>0.38300000000000001</v>
      </c>
      <c r="G59">
        <f>Sheet1!I59</f>
        <v>0.38800000000000001</v>
      </c>
      <c r="H59">
        <f>Sheet1!J59</f>
        <v>0.33200000000000002</v>
      </c>
      <c r="I59">
        <f>Sheet1!K59</f>
        <v>0.33200000000000002</v>
      </c>
      <c r="J59">
        <f>Sheet1!L59</f>
        <v>0.27700000000000002</v>
      </c>
      <c r="K59">
        <f>Sheet1!M59</f>
        <v>0.28100000000000003</v>
      </c>
      <c r="L59">
        <f>Sheet1!N59</f>
        <v>0.29699999999999999</v>
      </c>
      <c r="M59">
        <f>Sheet1!O59</f>
        <v>0.314</v>
      </c>
      <c r="N59">
        <f>Sheet1!P59</f>
        <v>0.32600000000000001</v>
      </c>
      <c r="O59">
        <f>Sheet1!Q59</f>
        <v>0.32900000000000001</v>
      </c>
      <c r="P59">
        <f>Sheet1!R59</f>
        <v>0.36099999999999999</v>
      </c>
      <c r="Q59">
        <f>Sheet1!S59</f>
        <v>0.36299999999999999</v>
      </c>
      <c r="R59">
        <f>Sheet1!T59</f>
        <v>0.315</v>
      </c>
      <c r="S59">
        <f>Sheet1!U59</f>
        <v>0.31900000000000001</v>
      </c>
      <c r="T59">
        <f>Sheet1!V59</f>
        <v>0.25</v>
      </c>
      <c r="U59">
        <f>Sheet1!W59</f>
        <v>0.246</v>
      </c>
      <c r="V59">
        <f>Sheet1!X59</f>
        <v>0.19400000000000001</v>
      </c>
      <c r="W59">
        <f>Sheet1!Y59</f>
        <v>0.19800000000000001</v>
      </c>
      <c r="X59">
        <f>Sheet1!Z59</f>
        <v>0.17299999999999999</v>
      </c>
    </row>
    <row r="60" spans="1:24" x14ac:dyDescent="0.25">
      <c r="A60" t="str">
        <f>Sheet1!A60</f>
        <v>SEHE01</v>
      </c>
      <c r="B60">
        <f>Sheet1!D60</f>
        <v>0.185</v>
      </c>
      <c r="C60">
        <f>Sheet1!E60</f>
        <v>0.155</v>
      </c>
      <c r="D60">
        <f>Sheet1!F60</f>
        <v>0.19700000000000001</v>
      </c>
      <c r="E60">
        <f>Sheet1!G60</f>
        <v>0.26800000000000002</v>
      </c>
      <c r="F60">
        <f>Sheet1!H60</f>
        <v>0.121</v>
      </c>
      <c r="G60">
        <f>Sheet1!I60</f>
        <v>0.13600000000000001</v>
      </c>
      <c r="H60">
        <f>Sheet1!J60</f>
        <v>0.151</v>
      </c>
      <c r="I60">
        <f>Sheet1!K60</f>
        <v>0.20399999999999999</v>
      </c>
      <c r="J60">
        <f>Sheet1!L60</f>
        <v>0.23200000000000001</v>
      </c>
      <c r="K60">
        <f>Sheet1!M60</f>
        <v>0.23100000000000001</v>
      </c>
      <c r="L60">
        <f>Sheet1!N60</f>
        <v>0.23899999999999999</v>
      </c>
      <c r="M60">
        <f>Sheet1!O60</f>
        <v>0.188</v>
      </c>
      <c r="N60">
        <f>Sheet1!P60</f>
        <v>0.17899999999999999</v>
      </c>
      <c r="O60">
        <f>Sheet1!Q60</f>
        <v>0.20499999999999999</v>
      </c>
      <c r="P60">
        <f>Sheet1!R60</f>
        <v>0.22900000000000001</v>
      </c>
      <c r="Q60">
        <f>Sheet1!S60</f>
        <v>0.23400000000000001</v>
      </c>
      <c r="R60">
        <f>Sheet1!T60</f>
        <v>0.17299999999999999</v>
      </c>
      <c r="S60">
        <f>Sheet1!U60</f>
        <v>0.13900000000000001</v>
      </c>
      <c r="T60">
        <f>Sheet1!V60</f>
        <v>9.2999999999999999E-2</v>
      </c>
      <c r="U60">
        <f>Sheet1!W60</f>
        <v>0.10199999999999999</v>
      </c>
      <c r="V60">
        <f>Sheet1!X60</f>
        <v>0.109</v>
      </c>
      <c r="W60">
        <f>Sheet1!Y60</f>
        <v>0.109</v>
      </c>
      <c r="X60">
        <f>Sheet1!Z60</f>
        <v>0.106</v>
      </c>
    </row>
    <row r="61" spans="1:24" x14ac:dyDescent="0.25">
      <c r="A61" t="str">
        <f>Sheet1!A61</f>
        <v>SEHE02</v>
      </c>
      <c r="B61" s="14">
        <f>Sheet1!D187</f>
        <v>7.6000000000000012E-2</v>
      </c>
      <c r="C61" s="14">
        <f>Sheet1!E187</f>
        <v>7.2000000000000008E-2</v>
      </c>
      <c r="D61" s="14">
        <f>Sheet1!F187</f>
        <v>7.6000000000000012E-2</v>
      </c>
      <c r="E61" s="14">
        <f>Sheet1!G187</f>
        <v>9.2999999999999972E-2</v>
      </c>
      <c r="F61" s="14">
        <f>Sheet1!H187</f>
        <v>6.7000000000000004E-2</v>
      </c>
      <c r="G61" s="14">
        <f>Sheet1!I187</f>
        <v>6.8999999999999978E-2</v>
      </c>
      <c r="H61" s="14">
        <f>Sheet1!J187</f>
        <v>8.0000000000000016E-2</v>
      </c>
      <c r="I61" s="14">
        <f>Sheet1!K187</f>
        <v>9.6000000000000002E-2</v>
      </c>
      <c r="J61" s="14">
        <f>Sheet1!L187</f>
        <v>0.10700000000000001</v>
      </c>
      <c r="K61">
        <f>Sheet1!M61</f>
        <v>0.107</v>
      </c>
      <c r="L61">
        <f>Sheet1!N61</f>
        <v>0.113</v>
      </c>
      <c r="M61">
        <f>Sheet1!O61</f>
        <v>0.112</v>
      </c>
      <c r="N61">
        <f>Sheet1!P61</f>
        <v>9.7000000000000003E-2</v>
      </c>
      <c r="O61">
        <f>Sheet1!Q61</f>
        <v>0.104</v>
      </c>
      <c r="P61">
        <f>Sheet1!R61</f>
        <v>0.114</v>
      </c>
      <c r="Q61">
        <f>Sheet1!S61</f>
        <v>9.9000000000000005E-2</v>
      </c>
      <c r="R61">
        <f>Sheet1!T61</f>
        <v>0.10199999999999999</v>
      </c>
      <c r="S61">
        <f>Sheet1!U61</f>
        <v>9.7000000000000003E-2</v>
      </c>
      <c r="T61">
        <f>Sheet1!V61</f>
        <v>8.6999999999999994E-2</v>
      </c>
      <c r="U61">
        <f>Sheet1!W61</f>
        <v>8.7999999999999995E-2</v>
      </c>
      <c r="V61">
        <f>Sheet1!X61</f>
        <v>7.5999999999999998E-2</v>
      </c>
      <c r="W61">
        <f>Sheet1!Y61</f>
        <v>7.4999999999999997E-2</v>
      </c>
      <c r="X61">
        <f>Sheet1!Z61</f>
        <v>6.3E-2</v>
      </c>
    </row>
    <row r="62" spans="1:24" x14ac:dyDescent="0.25">
      <c r="A62" t="str">
        <f>Sheet1!A62</f>
        <v>SETB01</v>
      </c>
      <c r="B62">
        <f>Sheet1!D62</f>
        <v>2.976</v>
      </c>
      <c r="C62">
        <f>Sheet1!E62</f>
        <v>2.476</v>
      </c>
      <c r="D62">
        <f>Sheet1!F62</f>
        <v>3.14</v>
      </c>
      <c r="E62">
        <f>Sheet1!G62</f>
        <v>3.4580000000000002</v>
      </c>
      <c r="F62">
        <f>Sheet1!H62</f>
        <v>2.536</v>
      </c>
      <c r="G62">
        <f>Sheet1!I62</f>
        <v>3.0910000000000002</v>
      </c>
      <c r="H62">
        <f>Sheet1!J62</f>
        <v>3.222</v>
      </c>
      <c r="I62">
        <f>Sheet1!K62</f>
        <v>3.9340000000000002</v>
      </c>
      <c r="J62">
        <f>Sheet1!L62</f>
        <v>4.1479999999999997</v>
      </c>
      <c r="K62">
        <f>Sheet1!M62</f>
        <v>4.3029999999999999</v>
      </c>
      <c r="L62">
        <f>Sheet1!N62</f>
        <v>5.2149999999999999</v>
      </c>
      <c r="M62">
        <f>Sheet1!O62</f>
        <v>2.964</v>
      </c>
      <c r="N62">
        <f>Sheet1!P62</f>
        <v>4.3369999999999997</v>
      </c>
      <c r="O62">
        <f>Sheet1!Q62</f>
        <v>4.8650000000000002</v>
      </c>
      <c r="P62">
        <f>Sheet1!R62</f>
        <v>5.2729999999999997</v>
      </c>
      <c r="Q62">
        <f>Sheet1!S62</f>
        <v>5.274</v>
      </c>
      <c r="R62">
        <f>Sheet1!T62</f>
        <v>4.9790000000000001</v>
      </c>
      <c r="S62">
        <f>Sheet1!U62</f>
        <v>3.9039999999999999</v>
      </c>
      <c r="T62">
        <f>Sheet1!V62</f>
        <v>3</v>
      </c>
      <c r="U62">
        <f>Sheet1!W62</f>
        <v>3.2080000000000002</v>
      </c>
      <c r="V62">
        <f>Sheet1!X62</f>
        <v>3.823</v>
      </c>
      <c r="W62">
        <f>Sheet1!Y62</f>
        <v>3.6709999999999998</v>
      </c>
      <c r="X62">
        <f>Sheet1!Z62</f>
        <v>3.3620000000000001</v>
      </c>
    </row>
    <row r="63" spans="1:24" x14ac:dyDescent="0.25">
      <c r="A63" t="str">
        <f>Sheet1!A63</f>
        <v>SETB02</v>
      </c>
      <c r="B63">
        <f>Sheet1!D63</f>
        <v>1.9E-2</v>
      </c>
      <c r="C63">
        <f>Sheet1!E63</f>
        <v>1.7000000000000001E-2</v>
      </c>
      <c r="D63">
        <f>Sheet1!F63</f>
        <v>0.02</v>
      </c>
      <c r="E63">
        <f>Sheet1!G63</f>
        <v>2.4E-2</v>
      </c>
      <c r="F63">
        <f>Sheet1!H63</f>
        <v>2.8000000000000001E-2</v>
      </c>
      <c r="G63">
        <f>Sheet1!I63</f>
        <v>2.8000000000000001E-2</v>
      </c>
      <c r="H63">
        <f>Sheet1!J63</f>
        <v>2.8000000000000001E-2</v>
      </c>
      <c r="I63">
        <f>Sheet1!K63</f>
        <v>3.5000000000000003E-2</v>
      </c>
      <c r="J63">
        <f>Sheet1!L63</f>
        <v>4.2000000000000003E-2</v>
      </c>
      <c r="K63">
        <f>Sheet1!M63</f>
        <v>4.3999999999999997E-2</v>
      </c>
      <c r="L63">
        <f>Sheet1!N63</f>
        <v>0.26800000000000002</v>
      </c>
      <c r="M63">
        <f>Sheet1!O63</f>
        <v>0.2</v>
      </c>
      <c r="N63">
        <f>Sheet1!P63</f>
        <v>0.188</v>
      </c>
      <c r="O63">
        <f>Sheet1!Q63</f>
        <v>0.214</v>
      </c>
      <c r="P63">
        <f>Sheet1!R63</f>
        <v>0.189</v>
      </c>
      <c r="Q63">
        <f>Sheet1!S63</f>
        <v>0.189</v>
      </c>
      <c r="R63">
        <f>Sheet1!T63</f>
        <v>8.5999999999999993E-2</v>
      </c>
      <c r="S63">
        <f>Sheet1!U63</f>
        <v>7.4999999999999997E-2</v>
      </c>
      <c r="T63">
        <f>Sheet1!V63</f>
        <v>4.8000000000000001E-2</v>
      </c>
      <c r="U63">
        <f>Sheet1!W63</f>
        <v>4.9000000000000002E-2</v>
      </c>
      <c r="V63">
        <f>Sheet1!X63</f>
        <v>8.5000000000000006E-2</v>
      </c>
      <c r="W63">
        <f>Sheet1!Y63</f>
        <v>9.0999999999999998E-2</v>
      </c>
      <c r="X63">
        <f>Sheet1!Z63</f>
        <v>7.9000000000000001E-2</v>
      </c>
    </row>
    <row r="64" spans="1:24" x14ac:dyDescent="0.25">
      <c r="A64" t="str">
        <f>Sheet1!A64</f>
        <v>SEHF01</v>
      </c>
      <c r="B64">
        <f>Sheet1!D64</f>
        <v>2.649</v>
      </c>
      <c r="C64">
        <f>Sheet1!E64</f>
        <v>2.5209999999999999</v>
      </c>
      <c r="D64">
        <f>Sheet1!F64</f>
        <v>2.4729999999999999</v>
      </c>
      <c r="E64">
        <f>Sheet1!G64</f>
        <v>2.4529999999999998</v>
      </c>
      <c r="F64">
        <f>Sheet1!H64</f>
        <v>2.5209999999999999</v>
      </c>
      <c r="G64">
        <f>Sheet1!I64</f>
        <v>2.415</v>
      </c>
      <c r="H64">
        <f>Sheet1!J64</f>
        <v>2.431</v>
      </c>
      <c r="I64">
        <f>Sheet1!K64</f>
        <v>2.4049999999999998</v>
      </c>
      <c r="J64">
        <f>Sheet1!L64</f>
        <v>2.625</v>
      </c>
      <c r="K64">
        <f>Sheet1!M64</f>
        <v>2.75</v>
      </c>
      <c r="L64">
        <f>Sheet1!N64</f>
        <v>2.766</v>
      </c>
      <c r="M64">
        <f>Sheet1!O64</f>
        <v>3.0019999999999998</v>
      </c>
      <c r="N64">
        <f>Sheet1!P64</f>
        <v>2.8450000000000002</v>
      </c>
      <c r="O64">
        <f>Sheet1!Q64</f>
        <v>2.823</v>
      </c>
      <c r="P64">
        <f>Sheet1!R64</f>
        <v>2.9129999999999998</v>
      </c>
      <c r="Q64">
        <f>Sheet1!S64</f>
        <v>2.85</v>
      </c>
      <c r="R64">
        <f>Sheet1!T64</f>
        <v>2.8719999999999999</v>
      </c>
      <c r="S64">
        <f>Sheet1!U64</f>
        <v>0.29399999999999998</v>
      </c>
      <c r="T64">
        <f>Sheet1!V64</f>
        <v>2.8330000000000002</v>
      </c>
      <c r="U64">
        <f>Sheet1!W64</f>
        <v>2.794</v>
      </c>
      <c r="V64">
        <f>Sheet1!X64</f>
        <v>2.6280000000000001</v>
      </c>
      <c r="W64">
        <f>Sheet1!Y64</f>
        <v>2.6070000000000002</v>
      </c>
      <c r="X64">
        <f>Sheet1!Z64</f>
        <v>2.4049999999999998</v>
      </c>
    </row>
    <row r="65" spans="1:24" x14ac:dyDescent="0.25">
      <c r="A65" t="str">
        <f>Sheet1!A65</f>
        <v>SEHF02</v>
      </c>
      <c r="B65">
        <f>Sheet1!D65</f>
        <v>1.1080000000000001</v>
      </c>
      <c r="C65">
        <f>Sheet1!E65</f>
        <v>1.0529999999999999</v>
      </c>
      <c r="D65">
        <f>Sheet1!F65</f>
        <v>1.048</v>
      </c>
      <c r="E65">
        <f>Sheet1!G65</f>
        <v>1.385</v>
      </c>
      <c r="F65">
        <f>Sheet1!H65</f>
        <v>0.94499999999999995</v>
      </c>
      <c r="G65">
        <f>Sheet1!I65</f>
        <v>0.98399999999999999</v>
      </c>
      <c r="H65">
        <f>Sheet1!J65</f>
        <v>1.1679999999999999</v>
      </c>
      <c r="I65">
        <f>Sheet1!K65</f>
        <v>1.3169999999999999</v>
      </c>
      <c r="J65">
        <f>Sheet1!L65</f>
        <v>1.53</v>
      </c>
      <c r="K65">
        <f>Sheet1!M65</f>
        <v>1.28</v>
      </c>
      <c r="L65">
        <f>Sheet1!N65</f>
        <v>1.0980000000000001</v>
      </c>
      <c r="M65">
        <f>Sheet1!O65</f>
        <v>1.157</v>
      </c>
      <c r="N65">
        <f>Sheet1!P65</f>
        <v>0.90700000000000003</v>
      </c>
      <c r="O65">
        <f>Sheet1!Q65</f>
        <v>0.86899999999999999</v>
      </c>
      <c r="P65">
        <f>Sheet1!R65</f>
        <v>0.96</v>
      </c>
      <c r="Q65">
        <f>Sheet1!S65</f>
        <v>0.91700000000000004</v>
      </c>
      <c r="R65">
        <f>Sheet1!T65</f>
        <v>0.83399999999999996</v>
      </c>
      <c r="S65">
        <f>Sheet1!U65</f>
        <v>0.875</v>
      </c>
      <c r="T65">
        <f>Sheet1!V65</f>
        <v>0.755</v>
      </c>
      <c r="U65">
        <f>Sheet1!W65</f>
        <v>0.79800000000000004</v>
      </c>
      <c r="V65">
        <f>Sheet1!X65</f>
        <v>0.79100000000000004</v>
      </c>
      <c r="W65">
        <f>Sheet1!Y65</f>
        <v>0.79400000000000004</v>
      </c>
      <c r="X65">
        <f>Sheet1!Z65</f>
        <v>0.69099999999999995</v>
      </c>
    </row>
    <row r="66" spans="1:24" x14ac:dyDescent="0.25">
      <c r="A66" t="str">
        <f>Sheet1!A66</f>
        <v>SEHH01</v>
      </c>
      <c r="B66">
        <f>Sheet1!D66</f>
        <v>8.6999999999999994E-2</v>
      </c>
      <c r="C66">
        <f>Sheet1!E66</f>
        <v>8.7999999999999995E-2</v>
      </c>
      <c r="D66">
        <f>Sheet1!F66</f>
        <v>8.4000000000000005E-2</v>
      </c>
      <c r="E66">
        <f>Sheet1!G66</f>
        <v>8.6999999999999994E-2</v>
      </c>
      <c r="F66">
        <f>Sheet1!H66</f>
        <v>4.1000000000000002E-2</v>
      </c>
      <c r="G66">
        <f>Sheet1!I66</f>
        <v>4.1000000000000002E-2</v>
      </c>
      <c r="H66">
        <f>Sheet1!J66</f>
        <v>3.7999999999999999E-2</v>
      </c>
      <c r="I66">
        <f>Sheet1!K66</f>
        <v>3.6999999999999998E-2</v>
      </c>
      <c r="J66">
        <f>Sheet1!L66</f>
        <v>0.05</v>
      </c>
      <c r="K66">
        <f>Sheet1!M66</f>
        <v>5.0999999999999997E-2</v>
      </c>
      <c r="L66">
        <f>Sheet1!N66</f>
        <v>4.8000000000000001E-2</v>
      </c>
      <c r="M66">
        <f>Sheet1!O66</f>
        <v>4.8000000000000001E-2</v>
      </c>
      <c r="N66">
        <f>Sheet1!P66</f>
        <v>5.3999999999999999E-2</v>
      </c>
      <c r="O66">
        <f>Sheet1!Q66</f>
        <v>5.0999999999999997E-2</v>
      </c>
      <c r="P66">
        <f>Sheet1!R66</f>
        <v>0.04</v>
      </c>
      <c r="Q66">
        <f>Sheet1!S66</f>
        <v>3.7999999999999999E-2</v>
      </c>
      <c r="R66">
        <f>Sheet1!T66</f>
        <v>4.7E-2</v>
      </c>
      <c r="S66">
        <f>Sheet1!U66</f>
        <v>4.7E-2</v>
      </c>
      <c r="T66">
        <f>Sheet1!V66</f>
        <v>5.8999999999999997E-2</v>
      </c>
      <c r="U66">
        <f>Sheet1!W66</f>
        <v>5.8999999999999997E-2</v>
      </c>
      <c r="V66">
        <f>Sheet1!X66</f>
        <v>5.5E-2</v>
      </c>
      <c r="W66">
        <f>Sheet1!Y66</f>
        <v>5.6000000000000001E-2</v>
      </c>
      <c r="X66">
        <f>Sheet1!Z66</f>
        <v>6.4000000000000001E-2</v>
      </c>
    </row>
    <row r="67" spans="1:24" x14ac:dyDescent="0.25">
      <c r="A67" t="str">
        <f>Sheet1!A67</f>
        <v>SEHH02</v>
      </c>
      <c r="B67">
        <f>Sheet1!D67</f>
        <v>0.112</v>
      </c>
      <c r="C67">
        <f>Sheet1!E67</f>
        <v>0.11</v>
      </c>
      <c r="D67">
        <f>Sheet1!F67</f>
        <v>0.107</v>
      </c>
      <c r="E67">
        <f>Sheet1!G67</f>
        <v>0.105</v>
      </c>
      <c r="F67">
        <f>Sheet1!H67</f>
        <v>9.1999999999999998E-2</v>
      </c>
      <c r="G67">
        <f>Sheet1!I67</f>
        <v>8.5999999999999993E-2</v>
      </c>
      <c r="H67">
        <f>Sheet1!J67</f>
        <v>7.8E-2</v>
      </c>
      <c r="I67">
        <f>Sheet1!K67</f>
        <v>7.4999999999999997E-2</v>
      </c>
      <c r="J67">
        <f>Sheet1!L67</f>
        <v>0.1</v>
      </c>
      <c r="K67">
        <f>Sheet1!M67</f>
        <v>9.7000000000000003E-2</v>
      </c>
      <c r="L67">
        <f>Sheet1!N67</f>
        <v>0.112</v>
      </c>
      <c r="M67">
        <f>Sheet1!O67</f>
        <v>0.111</v>
      </c>
      <c r="N67">
        <f>Sheet1!P67</f>
        <v>9.1999999999999998E-2</v>
      </c>
      <c r="O67">
        <f>Sheet1!Q67</f>
        <v>8.3000000000000004E-2</v>
      </c>
      <c r="P67">
        <f>Sheet1!R67</f>
        <v>7.6999999999999999E-2</v>
      </c>
      <c r="Q67">
        <f>Sheet1!S67</f>
        <v>7.5999999999999998E-2</v>
      </c>
      <c r="R67">
        <f>Sheet1!T67</f>
        <v>5.5E-2</v>
      </c>
      <c r="S67">
        <f>Sheet1!U67</f>
        <v>5.2999999999999999E-2</v>
      </c>
      <c r="T67">
        <f>Sheet1!V67</f>
        <v>5.5E-2</v>
      </c>
      <c r="U67">
        <f>Sheet1!W67</f>
        <v>5.3999999999999999E-2</v>
      </c>
      <c r="V67">
        <f>Sheet1!X67</f>
        <v>4.8000000000000001E-2</v>
      </c>
      <c r="W67">
        <f>Sheet1!Y67</f>
        <v>4.3999999999999997E-2</v>
      </c>
      <c r="X67">
        <f>Sheet1!Z67</f>
        <v>5.8999999999999997E-2</v>
      </c>
    </row>
    <row r="68" spans="1:24" x14ac:dyDescent="0.25">
      <c r="A68" t="str">
        <f>Sheet1!A68</f>
        <v>SEHH03</v>
      </c>
      <c r="B68">
        <f>Sheet1!D68</f>
        <v>0.155</v>
      </c>
      <c r="C68">
        <f>Sheet1!E68</f>
        <v>0.155</v>
      </c>
      <c r="D68">
        <f>Sheet1!F68</f>
        <v>0.14699999999999999</v>
      </c>
      <c r="E68">
        <f>Sheet1!G68</f>
        <v>0.14000000000000001</v>
      </c>
      <c r="F68">
        <f>Sheet1!H68</f>
        <v>0.156</v>
      </c>
      <c r="G68">
        <f>Sheet1!I68</f>
        <v>0.14000000000000001</v>
      </c>
      <c r="H68">
        <f>Sheet1!J68</f>
        <v>0.2</v>
      </c>
      <c r="I68">
        <f>Sheet1!K68</f>
        <v>0.189</v>
      </c>
      <c r="J68">
        <f>Sheet1!L68</f>
        <v>0.22700000000000001</v>
      </c>
      <c r="K68">
        <f>Sheet1!M68</f>
        <v>0.20300000000000001</v>
      </c>
      <c r="L68">
        <f>Sheet1!N68</f>
        <v>0.19800000000000001</v>
      </c>
      <c r="M68">
        <f>Sheet1!O68</f>
        <v>0.18099999999999999</v>
      </c>
      <c r="N68">
        <f>Sheet1!P68</f>
        <v>0.186</v>
      </c>
      <c r="O68">
        <f>Sheet1!Q68</f>
        <v>0.16900000000000001</v>
      </c>
      <c r="P68">
        <f>Sheet1!R68</f>
        <v>0.16500000000000001</v>
      </c>
      <c r="Q68">
        <f>Sheet1!S68</f>
        <v>0.152</v>
      </c>
      <c r="R68">
        <f>Sheet1!T68</f>
        <v>0.17599999999999999</v>
      </c>
      <c r="S68">
        <f>Sheet1!U68</f>
        <v>0.16600000000000001</v>
      </c>
      <c r="T68">
        <f>Sheet1!V68</f>
        <v>0.158</v>
      </c>
      <c r="U68">
        <f>Sheet1!W68</f>
        <v>0.14000000000000001</v>
      </c>
      <c r="V68">
        <f>Sheet1!X68</f>
        <v>0.159</v>
      </c>
      <c r="W68">
        <f>Sheet1!Y68</f>
        <v>0.154</v>
      </c>
      <c r="X68">
        <f>Sheet1!Z68</f>
        <v>0.157</v>
      </c>
    </row>
    <row r="69" spans="1:24" x14ac:dyDescent="0.25">
      <c r="A69" t="str">
        <f>Sheet1!A69</f>
        <v>SEHJ01</v>
      </c>
      <c r="B69">
        <f>Sheet1!D69</f>
        <v>0.32900000000000001</v>
      </c>
      <c r="C69">
        <f>Sheet1!E69</f>
        <v>0.32200000000000001</v>
      </c>
      <c r="D69">
        <f>Sheet1!F69</f>
        <v>0.311</v>
      </c>
      <c r="E69">
        <f>Sheet1!G69</f>
        <v>0.29399999999999998</v>
      </c>
      <c r="F69">
        <f>Sheet1!H69</f>
        <v>0.30599999999999999</v>
      </c>
      <c r="G69">
        <f>Sheet1!I69</f>
        <v>0.29399999999999998</v>
      </c>
      <c r="H69">
        <f>Sheet1!J69</f>
        <v>0.29099999999999998</v>
      </c>
      <c r="I69">
        <f>Sheet1!K69</f>
        <v>0.29599999999999999</v>
      </c>
      <c r="J69">
        <f>Sheet1!L69</f>
        <v>0.33600000000000002</v>
      </c>
      <c r="K69">
        <f>Sheet1!M69</f>
        <v>0.32400000000000001</v>
      </c>
      <c r="L69">
        <f>Sheet1!N69</f>
        <v>0.33800000000000002</v>
      </c>
      <c r="M69">
        <f>Sheet1!O69</f>
        <v>0.33900000000000002</v>
      </c>
      <c r="N69">
        <f>Sheet1!P69</f>
        <v>0.26800000000000002</v>
      </c>
      <c r="O69">
        <f>Sheet1!Q69</f>
        <v>0.25900000000000001</v>
      </c>
      <c r="P69">
        <f>Sheet1!R69</f>
        <v>0.24299999999999999</v>
      </c>
      <c r="Q69">
        <f>Sheet1!S69</f>
        <v>0.23200000000000001</v>
      </c>
      <c r="R69">
        <f>Sheet1!T69</f>
        <v>0.27600000000000002</v>
      </c>
      <c r="S69">
        <f>Sheet1!U69</f>
        <v>0.26800000000000002</v>
      </c>
      <c r="T69">
        <f>Sheet1!V69</f>
        <v>0.28000000000000003</v>
      </c>
      <c r="U69">
        <f>Sheet1!W69</f>
        <v>0.26400000000000001</v>
      </c>
      <c r="V69">
        <f>Sheet1!X69</f>
        <v>0.32600000000000001</v>
      </c>
      <c r="W69">
        <f>Sheet1!Y69</f>
        <v>0.32200000000000001</v>
      </c>
      <c r="X69">
        <f>Sheet1!Z69</f>
        <v>0.33600000000000002</v>
      </c>
    </row>
    <row r="70" spans="1:24" x14ac:dyDescent="0.25">
      <c r="A70" t="str">
        <f>Sheet1!A70</f>
        <v>SEHJ02</v>
      </c>
      <c r="B70">
        <f>Sheet1!D70</f>
        <v>0.621</v>
      </c>
      <c r="C70">
        <f>Sheet1!E70</f>
        <v>0.621</v>
      </c>
      <c r="D70">
        <f>Sheet1!F70</f>
        <v>0.60099999999999998</v>
      </c>
      <c r="E70">
        <f>Sheet1!G70</f>
        <v>0.59299999999999997</v>
      </c>
      <c r="F70">
        <f>Sheet1!H70</f>
        <v>0.55500000000000005</v>
      </c>
      <c r="G70">
        <f>Sheet1!I70</f>
        <v>0.53700000000000003</v>
      </c>
      <c r="H70">
        <f>Sheet1!J70</f>
        <v>0.51400000000000001</v>
      </c>
      <c r="I70">
        <f>Sheet1!K70</f>
        <v>0.48799999999999999</v>
      </c>
      <c r="J70">
        <f>Sheet1!L70</f>
        <v>0.47299999999999998</v>
      </c>
      <c r="K70">
        <f>Sheet1!M70</f>
        <v>0.45800000000000002</v>
      </c>
      <c r="L70">
        <f>Sheet1!N70</f>
        <v>0.505</v>
      </c>
      <c r="M70">
        <f>Sheet1!O70</f>
        <v>0.499</v>
      </c>
      <c r="N70">
        <f>Sheet1!P70</f>
        <v>0.42499999999999999</v>
      </c>
      <c r="O70">
        <f>Sheet1!Q70</f>
        <v>0.40400000000000003</v>
      </c>
      <c r="P70">
        <f>Sheet1!R70</f>
        <v>0.34300000000000003</v>
      </c>
      <c r="Q70">
        <f>Sheet1!S70</f>
        <v>0.33700000000000002</v>
      </c>
      <c r="R70">
        <f>Sheet1!T70</f>
        <v>0.373</v>
      </c>
      <c r="S70">
        <f>Sheet1!U70</f>
        <v>0.36299999999999999</v>
      </c>
      <c r="T70">
        <f>Sheet1!V70</f>
        <v>0.36899999999999999</v>
      </c>
      <c r="U70">
        <f>Sheet1!W70</f>
        <v>0.35899999999999999</v>
      </c>
      <c r="V70">
        <f>Sheet1!X70</f>
        <v>0.42599999999999999</v>
      </c>
      <c r="W70">
        <f>Sheet1!Y70</f>
        <v>0.432</v>
      </c>
      <c r="X70">
        <f>Sheet1!Z70</f>
        <v>0.45</v>
      </c>
    </row>
    <row r="71" spans="1:24" x14ac:dyDescent="0.25">
      <c r="A71" t="str">
        <f>Sheet1!A71</f>
        <v>SEHJ03</v>
      </c>
      <c r="B71">
        <f>Sheet1!D71</f>
        <v>0.17899999999999999</v>
      </c>
      <c r="C71">
        <f>Sheet1!E71</f>
        <v>0.184</v>
      </c>
      <c r="D71">
        <f>Sheet1!F71</f>
        <v>0.17199999999999999</v>
      </c>
      <c r="E71">
        <f>Sheet1!G71</f>
        <v>0.16600000000000001</v>
      </c>
      <c r="F71">
        <f>Sheet1!H71</f>
        <v>0.18099999999999999</v>
      </c>
      <c r="G71">
        <f>Sheet1!I71</f>
        <v>0.17599999999999999</v>
      </c>
      <c r="H71">
        <f>Sheet1!J71</f>
        <v>0.193</v>
      </c>
      <c r="I71">
        <f>Sheet1!K71</f>
        <v>0.18</v>
      </c>
      <c r="J71">
        <f>Sheet1!L71</f>
        <v>0.19700000000000001</v>
      </c>
      <c r="K71">
        <f>Sheet1!M71</f>
        <v>0.193</v>
      </c>
      <c r="L71">
        <f>Sheet1!N71</f>
        <v>0.186</v>
      </c>
      <c r="M71">
        <f>Sheet1!O71</f>
        <v>0.189</v>
      </c>
      <c r="N71">
        <f>Sheet1!P71</f>
        <v>0.17100000000000001</v>
      </c>
      <c r="O71">
        <f>Sheet1!Q71</f>
        <v>0.14899999999999999</v>
      </c>
      <c r="P71">
        <f>Sheet1!R71</f>
        <v>0.13500000000000001</v>
      </c>
      <c r="Q71">
        <f>Sheet1!S71</f>
        <v>0.13700000000000001</v>
      </c>
      <c r="R71">
        <f>Sheet1!T71</f>
        <v>0.128</v>
      </c>
      <c r="S71">
        <f>Sheet1!U71</f>
        <v>0.128</v>
      </c>
      <c r="T71">
        <f>Sheet1!V71</f>
        <v>0.13900000000000001</v>
      </c>
      <c r="U71">
        <f>Sheet1!W71</f>
        <v>0.126</v>
      </c>
      <c r="V71">
        <f>Sheet1!X71</f>
        <v>0.129</v>
      </c>
      <c r="W71">
        <f>Sheet1!Y71</f>
        <v>0.125</v>
      </c>
      <c r="X71">
        <f>Sheet1!Z71</f>
        <v>0.14099999999999999</v>
      </c>
    </row>
    <row r="72" spans="1:24" x14ac:dyDescent="0.25">
      <c r="A72" t="str">
        <f>Sheet1!A72</f>
        <v>SEHK01</v>
      </c>
      <c r="B72">
        <f>Sheet1!D72</f>
        <v>0.217</v>
      </c>
      <c r="C72">
        <f>Sheet1!E72</f>
        <v>0.21</v>
      </c>
      <c r="D72">
        <f>Sheet1!F72</f>
        <v>0.20499999999999999</v>
      </c>
      <c r="E72">
        <f>Sheet1!G72</f>
        <v>0.19400000000000001</v>
      </c>
      <c r="F72">
        <f>Sheet1!H72</f>
        <v>0.19900000000000001</v>
      </c>
      <c r="G72">
        <f>Sheet1!I72</f>
        <v>0.19</v>
      </c>
      <c r="H72">
        <f>Sheet1!J72</f>
        <v>0.17599999999999999</v>
      </c>
      <c r="I72">
        <f>Sheet1!K72</f>
        <v>0.16500000000000001</v>
      </c>
      <c r="J72">
        <f>Sheet1!L72</f>
        <v>0.192</v>
      </c>
      <c r="K72">
        <f>Sheet1!M72</f>
        <v>0.193</v>
      </c>
      <c r="L72">
        <f>Sheet1!N72</f>
        <v>0.219</v>
      </c>
      <c r="M72">
        <f>Sheet1!O72</f>
        <v>0.223</v>
      </c>
      <c r="N72">
        <f>Sheet1!P72</f>
        <v>0.17599999999999999</v>
      </c>
      <c r="O72">
        <f>Sheet1!Q72</f>
        <v>0.16500000000000001</v>
      </c>
      <c r="P72">
        <f>Sheet1!R72</f>
        <v>0.161</v>
      </c>
      <c r="Q72">
        <f>Sheet1!S72</f>
        <v>0.16500000000000001</v>
      </c>
      <c r="R72">
        <f>Sheet1!T72</f>
        <v>0.159</v>
      </c>
      <c r="S72">
        <f>Sheet1!U72</f>
        <v>0.14699999999999999</v>
      </c>
      <c r="T72">
        <f>Sheet1!V72</f>
        <v>0.06</v>
      </c>
      <c r="U72">
        <f>Sheet1!W72</f>
        <v>5.5E-2</v>
      </c>
      <c r="V72">
        <f>Sheet1!X72</f>
        <v>7.4999999999999997E-2</v>
      </c>
      <c r="W72">
        <f>Sheet1!Y72</f>
        <v>8.1000000000000003E-2</v>
      </c>
      <c r="X72">
        <f>Sheet1!Z72</f>
        <v>6.8000000000000005E-2</v>
      </c>
    </row>
    <row r="73" spans="1:24" x14ac:dyDescent="0.25">
      <c r="A73" t="str">
        <f>Sheet1!A73</f>
        <v>SEHK02</v>
      </c>
      <c r="B73">
        <f>Sheet1!D73</f>
        <v>0.14399999999999999</v>
      </c>
      <c r="C73">
        <f>Sheet1!E73</f>
        <v>0.14099999999999999</v>
      </c>
      <c r="D73">
        <f>Sheet1!F73</f>
        <v>0.13400000000000001</v>
      </c>
      <c r="E73">
        <f>Sheet1!G73</f>
        <v>0.124</v>
      </c>
      <c r="F73">
        <f>Sheet1!H73</f>
        <v>0.151</v>
      </c>
      <c r="G73">
        <f>Sheet1!I73</f>
        <v>0.14199999999999999</v>
      </c>
      <c r="H73">
        <f>Sheet1!J73</f>
        <v>0.13100000000000001</v>
      </c>
      <c r="I73">
        <f>Sheet1!K73</f>
        <v>0.121</v>
      </c>
      <c r="J73">
        <f>Sheet1!L73</f>
        <v>0.14000000000000001</v>
      </c>
      <c r="K73">
        <f>Sheet1!M73</f>
        <v>0.13400000000000001</v>
      </c>
      <c r="L73">
        <f>Sheet1!N73</f>
        <v>0.13300000000000001</v>
      </c>
      <c r="M73">
        <f>Sheet1!O73</f>
        <v>0.13400000000000001</v>
      </c>
      <c r="N73">
        <f>Sheet1!P73</f>
        <v>0.11799999999999999</v>
      </c>
      <c r="O73">
        <f>Sheet1!Q73</f>
        <v>0.112</v>
      </c>
      <c r="P73">
        <f>Sheet1!R73</f>
        <v>0.12</v>
      </c>
      <c r="Q73">
        <f>Sheet1!S73</f>
        <v>0.11700000000000001</v>
      </c>
      <c r="R73">
        <f>Sheet1!T73</f>
        <v>0.124</v>
      </c>
      <c r="S73">
        <f>Sheet1!U73</f>
        <v>0.12</v>
      </c>
      <c r="T73">
        <f>Sheet1!V73</f>
        <v>0.126</v>
      </c>
      <c r="U73">
        <f>Sheet1!W73</f>
        <v>0.11899999999999999</v>
      </c>
      <c r="V73">
        <f>Sheet1!X73</f>
        <v>0.13</v>
      </c>
      <c r="W73">
        <f>Sheet1!Y73</f>
        <v>0.13100000000000001</v>
      </c>
      <c r="X73">
        <f>Sheet1!Z73</f>
        <v>0.14000000000000001</v>
      </c>
    </row>
    <row r="74" spans="1:24" x14ac:dyDescent="0.25">
      <c r="A74" t="str">
        <f>Sheet1!A74</f>
        <v>SEHL01</v>
      </c>
      <c r="B74">
        <f>Sheet1!D74</f>
        <v>0.22900000000000001</v>
      </c>
      <c r="C74">
        <f>Sheet1!E74</f>
        <v>0.223</v>
      </c>
      <c r="D74">
        <f>Sheet1!F74</f>
        <v>0.20599999999999999</v>
      </c>
      <c r="E74">
        <f>Sheet1!G74</f>
        <v>0.191</v>
      </c>
      <c r="F74">
        <f>Sheet1!H74</f>
        <v>0.45100000000000001</v>
      </c>
      <c r="G74">
        <f>Sheet1!I74</f>
        <v>0.41699999999999998</v>
      </c>
      <c r="H74">
        <f>Sheet1!J74</f>
        <v>0.36699999999999999</v>
      </c>
      <c r="I74">
        <f>Sheet1!K74</f>
        <v>0.35499999999999998</v>
      </c>
      <c r="J74">
        <f>Sheet1!L74</f>
        <v>0.35599999999999998</v>
      </c>
      <c r="K74">
        <f>Sheet1!M74</f>
        <v>0.318</v>
      </c>
      <c r="L74">
        <f>Sheet1!N74</f>
        <v>0.34899999999999998</v>
      </c>
      <c r="M74">
        <f>Sheet1!O74</f>
        <v>0.34</v>
      </c>
      <c r="N74">
        <f>Sheet1!P74</f>
        <v>0.318</v>
      </c>
      <c r="O74">
        <f>Sheet1!Q74</f>
        <v>0.29199999999999998</v>
      </c>
      <c r="P74">
        <f>Sheet1!R74</f>
        <v>0.26400000000000001</v>
      </c>
      <c r="Q74">
        <f>Sheet1!S74</f>
        <v>0.25</v>
      </c>
      <c r="R74">
        <f>Sheet1!T74</f>
        <v>0.27500000000000002</v>
      </c>
      <c r="S74">
        <f>Sheet1!U74</f>
        <v>0.25700000000000001</v>
      </c>
      <c r="T74">
        <f>Sheet1!V74</f>
        <v>0.251</v>
      </c>
      <c r="U74">
        <f>Sheet1!W74</f>
        <v>0.23300000000000001</v>
      </c>
      <c r="V74">
        <f>Sheet1!X74</f>
        <v>0.29599999999999999</v>
      </c>
      <c r="W74">
        <f>Sheet1!Y74</f>
        <v>0.27</v>
      </c>
      <c r="X74">
        <f>Sheet1!Z74</f>
        <v>0.313</v>
      </c>
    </row>
    <row r="75" spans="1:24" x14ac:dyDescent="0.25">
      <c r="A75" t="str">
        <f>Sheet1!A75</f>
        <v>SEHL02</v>
      </c>
      <c r="B75">
        <f>Sheet1!D75</f>
        <v>0.152</v>
      </c>
      <c r="C75">
        <f>Sheet1!E75</f>
        <v>0.152</v>
      </c>
      <c r="D75">
        <f>Sheet1!F75</f>
        <v>0.14799999999999999</v>
      </c>
      <c r="E75">
        <f>Sheet1!G75</f>
        <v>0.151</v>
      </c>
      <c r="F75">
        <f>Sheet1!H75</f>
        <v>0.16600000000000001</v>
      </c>
      <c r="G75">
        <f>Sheet1!I75</f>
        <v>0.161</v>
      </c>
      <c r="H75">
        <f>Sheet1!J75</f>
        <v>0.13900000000000001</v>
      </c>
      <c r="I75">
        <f>Sheet1!K75</f>
        <v>0.13500000000000001</v>
      </c>
      <c r="J75">
        <f>Sheet1!L75</f>
        <v>0.104</v>
      </c>
      <c r="K75">
        <f>Sheet1!M75</f>
        <v>0.1</v>
      </c>
      <c r="L75">
        <f>Sheet1!N75</f>
        <v>0.104</v>
      </c>
      <c r="M75">
        <f>Sheet1!O75</f>
        <v>0.109</v>
      </c>
      <c r="N75">
        <f>Sheet1!P75</f>
        <v>0.108</v>
      </c>
      <c r="O75">
        <f>Sheet1!Q75</f>
        <v>0.105</v>
      </c>
      <c r="P75">
        <f>Sheet1!R75</f>
        <v>0.104</v>
      </c>
      <c r="Q75">
        <f>Sheet1!S75</f>
        <v>0.10100000000000001</v>
      </c>
      <c r="R75">
        <f>Sheet1!T75</f>
        <v>0.106</v>
      </c>
      <c r="S75">
        <f>Sheet1!U75</f>
        <v>0.107</v>
      </c>
      <c r="T75">
        <f>Sheet1!V75</f>
        <v>0.105</v>
      </c>
      <c r="U75">
        <f>Sheet1!W75</f>
        <v>0.10100000000000001</v>
      </c>
      <c r="V75">
        <f>Sheet1!X75</f>
        <v>9.4E-2</v>
      </c>
      <c r="W75">
        <f>Sheet1!Y75</f>
        <v>9.1999999999999998E-2</v>
      </c>
      <c r="X75">
        <f>Sheet1!Z75</f>
        <v>9.0999999999999998E-2</v>
      </c>
    </row>
    <row r="76" spans="1:24" x14ac:dyDescent="0.25">
      <c r="A76" t="str">
        <f>Sheet1!A76</f>
        <v>SEHL03</v>
      </c>
      <c r="B76">
        <f>Sheet1!D76</f>
        <v>0.08</v>
      </c>
      <c r="C76">
        <f>Sheet1!E76</f>
        <v>7.8E-2</v>
      </c>
      <c r="D76">
        <f>Sheet1!F76</f>
        <v>7.2999999999999995E-2</v>
      </c>
      <c r="E76">
        <f>Sheet1!G76</f>
        <v>6.9000000000000006E-2</v>
      </c>
      <c r="F76">
        <f>Sheet1!H76</f>
        <v>9.4E-2</v>
      </c>
      <c r="G76">
        <f>Sheet1!I76</f>
        <v>8.5999999999999993E-2</v>
      </c>
      <c r="H76">
        <f>Sheet1!J76</f>
        <v>7.1999999999999995E-2</v>
      </c>
      <c r="I76">
        <f>Sheet1!K76</f>
        <v>7.0000000000000007E-2</v>
      </c>
      <c r="J76">
        <f>Sheet1!L76</f>
        <v>8.2000000000000003E-2</v>
      </c>
      <c r="K76">
        <f>Sheet1!M76</f>
        <v>7.4999999999999997E-2</v>
      </c>
      <c r="L76">
        <f>Sheet1!N76</f>
        <v>7.3999999999999996E-2</v>
      </c>
      <c r="M76">
        <f>Sheet1!O76</f>
        <v>7.2999999999999995E-2</v>
      </c>
      <c r="N76">
        <f>Sheet1!P76</f>
        <v>6.7000000000000004E-2</v>
      </c>
      <c r="O76">
        <f>Sheet1!Q76</f>
        <v>6.0999999999999999E-2</v>
      </c>
      <c r="P76">
        <f>Sheet1!R76</f>
        <v>4.8000000000000001E-2</v>
      </c>
      <c r="Q76">
        <f>Sheet1!S76</f>
        <v>4.5999999999999999E-2</v>
      </c>
      <c r="R76">
        <f>Sheet1!T76</f>
        <v>4.4999999999999998E-2</v>
      </c>
      <c r="S76">
        <f>Sheet1!U76</f>
        <v>4.1000000000000002E-2</v>
      </c>
      <c r="T76">
        <f>Sheet1!V76</f>
        <v>5.3999999999999999E-2</v>
      </c>
      <c r="U76">
        <f>Sheet1!W76</f>
        <v>4.9000000000000002E-2</v>
      </c>
      <c r="V76">
        <f>Sheet1!X76</f>
        <v>5.8000000000000003E-2</v>
      </c>
      <c r="W76">
        <f>Sheet1!Y76</f>
        <v>5.1999999999999998E-2</v>
      </c>
      <c r="X76">
        <f>Sheet1!Z76</f>
        <v>5.3999999999999999E-2</v>
      </c>
    </row>
    <row r="77" spans="1:24" x14ac:dyDescent="0.25">
      <c r="A77" t="str">
        <f>Sheet1!A77</f>
        <v>SEHL04</v>
      </c>
      <c r="B77">
        <f>Sheet1!D77</f>
        <v>8.5000000000000006E-2</v>
      </c>
      <c r="C77">
        <f>Sheet1!E77</f>
        <v>8.3000000000000004E-2</v>
      </c>
      <c r="D77">
        <f>Sheet1!F77</f>
        <v>7.9000000000000001E-2</v>
      </c>
      <c r="E77">
        <f>Sheet1!G77</f>
        <v>7.5999999999999998E-2</v>
      </c>
      <c r="F77">
        <f>Sheet1!H77</f>
        <v>9.5000000000000001E-2</v>
      </c>
      <c r="G77">
        <f>Sheet1!I77</f>
        <v>8.8999999999999996E-2</v>
      </c>
      <c r="H77">
        <f>Sheet1!J77</f>
        <v>8.8999999999999996E-2</v>
      </c>
      <c r="I77">
        <f>Sheet1!K77</f>
        <v>8.7999999999999995E-2</v>
      </c>
      <c r="J77">
        <f>Sheet1!L77</f>
        <v>9.2999999999999999E-2</v>
      </c>
      <c r="K77">
        <f>Sheet1!M77</f>
        <v>9.0999999999999998E-2</v>
      </c>
      <c r="L77">
        <f>Sheet1!N77</f>
        <v>9.4E-2</v>
      </c>
      <c r="M77">
        <f>Sheet1!O77</f>
        <v>9.6000000000000002E-2</v>
      </c>
      <c r="N77">
        <f>Sheet1!P77</f>
        <v>0.09</v>
      </c>
      <c r="O77">
        <f>Sheet1!Q77</f>
        <v>0.09</v>
      </c>
      <c r="P77">
        <f>Sheet1!R77</f>
        <v>8.5000000000000006E-2</v>
      </c>
      <c r="Q77">
        <f>Sheet1!S77</f>
        <v>8.3000000000000004E-2</v>
      </c>
      <c r="R77">
        <f>Sheet1!T77</f>
        <v>7.6999999999999999E-2</v>
      </c>
      <c r="S77">
        <f>Sheet1!U77</f>
        <v>7.3999999999999996E-2</v>
      </c>
      <c r="T77">
        <f>Sheet1!V77</f>
        <v>7.0999999999999994E-2</v>
      </c>
      <c r="U77">
        <f>Sheet1!W77</f>
        <v>6.9000000000000006E-2</v>
      </c>
      <c r="V77">
        <f>Sheet1!X77</f>
        <v>0.08</v>
      </c>
      <c r="W77">
        <f>Sheet1!Y77</f>
        <v>7.9000000000000001E-2</v>
      </c>
      <c r="X77">
        <f>Sheet1!Z77</f>
        <v>7.9000000000000001E-2</v>
      </c>
    </row>
    <row r="78" spans="1:24" x14ac:dyDescent="0.25">
      <c r="A78" t="str">
        <f>Sheet1!A78</f>
        <v>SEHM</v>
      </c>
      <c r="B78">
        <f>Sheet1!D78</f>
        <v>0.65300000000000002</v>
      </c>
      <c r="C78">
        <f>Sheet1!E78</f>
        <v>0.64</v>
      </c>
      <c r="D78">
        <f>Sheet1!F78</f>
        <v>0.61599999999999999</v>
      </c>
      <c r="E78">
        <f>Sheet1!G78</f>
        <v>0.58399999999999996</v>
      </c>
      <c r="F78">
        <f>Sheet1!H78</f>
        <v>0.64900000000000002</v>
      </c>
      <c r="G78">
        <f>Sheet1!I78</f>
        <v>0.625</v>
      </c>
      <c r="H78">
        <f>Sheet1!J78</f>
        <v>0.65800000000000003</v>
      </c>
      <c r="I78">
        <f>Sheet1!K78</f>
        <v>0.64700000000000002</v>
      </c>
      <c r="J78">
        <f>Sheet1!L78</f>
        <v>0.76600000000000001</v>
      </c>
      <c r="K78">
        <f>Sheet1!M78</f>
        <v>0.75600000000000001</v>
      </c>
      <c r="L78">
        <f>Sheet1!N78</f>
        <v>0.72799999999999998</v>
      </c>
      <c r="M78">
        <f>Sheet1!O78</f>
        <v>0.73</v>
      </c>
      <c r="N78">
        <f>Sheet1!P78</f>
        <v>0.82499999999999996</v>
      </c>
      <c r="O78">
        <f>Sheet1!Q78</f>
        <v>0.79600000000000004</v>
      </c>
      <c r="P78">
        <f>Sheet1!R78</f>
        <v>0.68500000000000005</v>
      </c>
      <c r="Q78">
        <f>Sheet1!S78</f>
        <v>0.67500000000000004</v>
      </c>
      <c r="R78">
        <f>Sheet1!T78</f>
        <v>0.71499999999999997</v>
      </c>
      <c r="S78">
        <f>Sheet1!U78</f>
        <v>0.71</v>
      </c>
      <c r="T78">
        <f>Sheet1!V78</f>
        <v>0.69199999999999995</v>
      </c>
      <c r="U78">
        <f>Sheet1!W78</f>
        <v>0.67500000000000004</v>
      </c>
      <c r="V78">
        <f>Sheet1!X78</f>
        <v>0.67100000000000004</v>
      </c>
      <c r="W78">
        <f>Sheet1!Y78</f>
        <v>0.66600000000000004</v>
      </c>
      <c r="X78">
        <f>Sheet1!Z78</f>
        <v>0.872</v>
      </c>
    </row>
    <row r="79" spans="1:24" x14ac:dyDescent="0.25">
      <c r="A79" t="str">
        <f>Sheet1!A79</f>
        <v>SEHN01</v>
      </c>
      <c r="B79">
        <f>Sheet1!D79</f>
        <v>0.40400000000000003</v>
      </c>
      <c r="C79">
        <f>Sheet1!E79</f>
        <v>0.40500000000000003</v>
      </c>
      <c r="D79">
        <f>Sheet1!F79</f>
        <v>0.39800000000000002</v>
      </c>
      <c r="E79">
        <f>Sheet1!G79</f>
        <v>0.40300000000000002</v>
      </c>
      <c r="F79">
        <f>Sheet1!H79</f>
        <v>0.39200000000000002</v>
      </c>
      <c r="G79">
        <f>Sheet1!I79</f>
        <v>0.377</v>
      </c>
      <c r="H79">
        <f>Sheet1!J79</f>
        <v>0.35399999999999998</v>
      </c>
      <c r="I79">
        <f>Sheet1!K79</f>
        <v>0.34</v>
      </c>
      <c r="J79">
        <f>Sheet1!L79</f>
        <v>0.372</v>
      </c>
      <c r="K79">
        <f>Sheet1!M79</f>
        <v>0.372</v>
      </c>
      <c r="L79">
        <f>Sheet1!N79</f>
        <v>0.35099999999999998</v>
      </c>
      <c r="M79">
        <f>Sheet1!O79</f>
        <v>0.375</v>
      </c>
      <c r="N79">
        <f>Sheet1!P79</f>
        <v>0.36199999999999999</v>
      </c>
      <c r="O79">
        <f>Sheet1!Q79</f>
        <v>0.35099999999999998</v>
      </c>
      <c r="P79">
        <f>Sheet1!R79</f>
        <v>0.37</v>
      </c>
      <c r="Q79">
        <f>Sheet1!S79</f>
        <v>0.36</v>
      </c>
      <c r="R79">
        <f>Sheet1!T79</f>
        <v>0.34300000000000003</v>
      </c>
      <c r="S79">
        <f>Sheet1!U79</f>
        <v>0.33700000000000002</v>
      </c>
      <c r="T79">
        <f>Sheet1!V79</f>
        <v>0.34899999999999998</v>
      </c>
      <c r="U79">
        <f>Sheet1!W79</f>
        <v>0.34300000000000003</v>
      </c>
      <c r="V79">
        <f>Sheet1!X79</f>
        <v>0.33300000000000002</v>
      </c>
      <c r="W79">
        <f>Sheet1!Y79</f>
        <v>0.33200000000000002</v>
      </c>
      <c r="X79">
        <f>Sheet1!Z79</f>
        <v>0.35099999999999998</v>
      </c>
    </row>
    <row r="80" spans="1:24" x14ac:dyDescent="0.25">
      <c r="A80" t="str">
        <f>Sheet1!A80</f>
        <v>SEHN02</v>
      </c>
      <c r="B80">
        <f>Sheet1!D80</f>
        <v>0.20899999999999999</v>
      </c>
      <c r="C80">
        <f>Sheet1!E80</f>
        <v>0.21199999999999999</v>
      </c>
      <c r="D80">
        <f>Sheet1!F80</f>
        <v>0.218</v>
      </c>
      <c r="E80">
        <f>Sheet1!G80</f>
        <v>0.22800000000000001</v>
      </c>
      <c r="F80">
        <f>Sheet1!H80</f>
        <v>0.2</v>
      </c>
      <c r="G80">
        <f>Sheet1!I80</f>
        <v>0.19500000000000001</v>
      </c>
      <c r="H80">
        <f>Sheet1!J80</f>
        <v>0.188</v>
      </c>
      <c r="I80">
        <f>Sheet1!K80</f>
        <v>0.19500000000000001</v>
      </c>
      <c r="J80">
        <f>Sheet1!L80</f>
        <v>0.20300000000000001</v>
      </c>
      <c r="K80">
        <f>Sheet1!M80</f>
        <v>0.21099999999999999</v>
      </c>
      <c r="L80">
        <f>Sheet1!N80</f>
        <v>0.223</v>
      </c>
      <c r="M80">
        <f>Sheet1!O80</f>
        <v>0.248</v>
      </c>
      <c r="N80">
        <f>Sheet1!P80</f>
        <v>0.23799999999999999</v>
      </c>
      <c r="O80">
        <f>Sheet1!Q80</f>
        <v>0.24199999999999999</v>
      </c>
      <c r="P80">
        <f>Sheet1!R80</f>
        <v>0.24199999999999999</v>
      </c>
      <c r="Q80">
        <f>Sheet1!S80</f>
        <v>0.24399999999999999</v>
      </c>
      <c r="R80">
        <f>Sheet1!T80</f>
        <v>0.251</v>
      </c>
      <c r="S80">
        <f>Sheet1!U80</f>
        <v>0.247</v>
      </c>
      <c r="T80">
        <f>Sheet1!V80</f>
        <v>0.23899999999999999</v>
      </c>
      <c r="U80">
        <f>Sheet1!W80</f>
        <v>0.23400000000000001</v>
      </c>
      <c r="V80">
        <f>Sheet1!X80</f>
        <v>0.222</v>
      </c>
      <c r="W80">
        <f>Sheet1!Y80</f>
        <v>0.22600000000000001</v>
      </c>
      <c r="X80">
        <f>Sheet1!Z80</f>
        <v>0.221</v>
      </c>
    </row>
    <row r="81" spans="1:24" x14ac:dyDescent="0.25">
      <c r="A81" t="str">
        <f>Sheet1!A81</f>
        <v>SEHN03</v>
      </c>
      <c r="B81">
        <f>Sheet1!D81</f>
        <v>0.25900000000000001</v>
      </c>
      <c r="C81">
        <f>Sheet1!E81</f>
        <v>0.26</v>
      </c>
      <c r="D81">
        <f>Sheet1!F81</f>
        <v>0.253</v>
      </c>
      <c r="E81">
        <f>Sheet1!G81</f>
        <v>0.25</v>
      </c>
      <c r="F81">
        <f>Sheet1!H81</f>
        <v>0.27</v>
      </c>
      <c r="G81">
        <f>Sheet1!I81</f>
        <v>0.26</v>
      </c>
      <c r="H81">
        <f>Sheet1!J81</f>
        <v>0.25800000000000001</v>
      </c>
      <c r="I81">
        <f>Sheet1!K81</f>
        <v>0.246</v>
      </c>
      <c r="J81">
        <f>Sheet1!L81</f>
        <v>0.26600000000000001</v>
      </c>
      <c r="K81">
        <f>Sheet1!M81</f>
        <v>0.27</v>
      </c>
      <c r="L81">
        <f>Sheet1!N81</f>
        <v>0.29199999999999998</v>
      </c>
      <c r="M81">
        <f>Sheet1!O81</f>
        <v>0.30199999999999999</v>
      </c>
      <c r="N81">
        <f>Sheet1!P81</f>
        <v>0.3</v>
      </c>
      <c r="O81">
        <f>Sheet1!Q81</f>
        <v>0.29599999999999999</v>
      </c>
      <c r="P81">
        <f>Sheet1!R81</f>
        <v>0.28999999999999998</v>
      </c>
      <c r="Q81">
        <f>Sheet1!S81</f>
        <v>0.28599999999999998</v>
      </c>
      <c r="R81">
        <f>Sheet1!T81</f>
        <v>0.26700000000000002</v>
      </c>
      <c r="S81">
        <f>Sheet1!U81</f>
        <v>0.26300000000000001</v>
      </c>
      <c r="T81">
        <f>Sheet1!V81</f>
        <v>0.29599999999999999</v>
      </c>
      <c r="U81">
        <f>Sheet1!W81</f>
        <v>0.28399999999999997</v>
      </c>
      <c r="V81">
        <f>Sheet1!X81</f>
        <v>0.27900000000000003</v>
      </c>
      <c r="W81">
        <f>Sheet1!Y81</f>
        <v>0.28599999999999998</v>
      </c>
      <c r="X81">
        <f>Sheet1!Z81</f>
        <v>0.31900000000000001</v>
      </c>
    </row>
    <row r="82" spans="1:24" x14ac:dyDescent="0.25">
      <c r="A82" t="str">
        <f>Sheet1!A82</f>
        <v>SEAA01</v>
      </c>
      <c r="B82">
        <f>Sheet1!D82</f>
        <v>0.253</v>
      </c>
      <c r="C82">
        <f>Sheet1!E82</f>
        <v>0.245</v>
      </c>
      <c r="D82">
        <f>Sheet1!F82</f>
        <v>0.24299999999999999</v>
      </c>
      <c r="E82">
        <f>Sheet1!G82</f>
        <v>0.22500000000000001</v>
      </c>
      <c r="F82">
        <f>Sheet1!H82</f>
        <v>0.20100000000000001</v>
      </c>
      <c r="G82">
        <f>Sheet1!I82</f>
        <v>0.19500000000000001</v>
      </c>
      <c r="H82">
        <f>Sheet1!J82</f>
        <v>0.19500000000000001</v>
      </c>
      <c r="I82">
        <f>Sheet1!K82</f>
        <v>0.186</v>
      </c>
      <c r="J82">
        <f>Sheet1!L82</f>
        <v>0.14499999999999999</v>
      </c>
      <c r="K82">
        <f>Sheet1!M82</f>
        <v>0.13600000000000001</v>
      </c>
      <c r="L82">
        <f>Sheet1!N82</f>
        <v>0.14799999999999999</v>
      </c>
      <c r="M82">
        <f>Sheet1!O82</f>
        <v>0.14099999999999999</v>
      </c>
      <c r="N82">
        <f>Sheet1!P82</f>
        <v>0.13</v>
      </c>
      <c r="O82">
        <f>Sheet1!Q82</f>
        <v>0.129</v>
      </c>
      <c r="P82">
        <f>Sheet1!R82</f>
        <v>0.124</v>
      </c>
      <c r="Q82">
        <f>Sheet1!S82</f>
        <v>0.12</v>
      </c>
      <c r="R82">
        <f>Sheet1!T82</f>
        <v>0.113</v>
      </c>
      <c r="S82">
        <f>Sheet1!U82</f>
        <v>0.104</v>
      </c>
      <c r="T82">
        <f>Sheet1!V82</f>
        <v>9.4E-2</v>
      </c>
      <c r="U82">
        <f>Sheet1!W82</f>
        <v>9.1999999999999998E-2</v>
      </c>
      <c r="V82">
        <f>Sheet1!X82</f>
        <v>0.107</v>
      </c>
      <c r="W82">
        <f>Sheet1!Y82</f>
        <v>0.10199999999999999</v>
      </c>
      <c r="X82">
        <f>Sheet1!Z82</f>
        <v>0.10299999999999999</v>
      </c>
    </row>
    <row r="83" spans="1:24" x14ac:dyDescent="0.25">
      <c r="A83" t="str">
        <f>Sheet1!A83</f>
        <v>SEAA02</v>
      </c>
      <c r="B83">
        <f>Sheet1!D83</f>
        <v>0.27800000000000002</v>
      </c>
      <c r="C83">
        <f>Sheet1!E83</f>
        <v>0.27100000000000002</v>
      </c>
      <c r="D83">
        <f>Sheet1!F83</f>
        <v>0.27300000000000002</v>
      </c>
      <c r="E83">
        <f>Sheet1!G83</f>
        <v>0.25900000000000001</v>
      </c>
      <c r="F83">
        <f>Sheet1!H83</f>
        <v>0.191</v>
      </c>
      <c r="G83">
        <f>Sheet1!I83</f>
        <v>0.188</v>
      </c>
      <c r="H83">
        <f>Sheet1!J83</f>
        <v>0.187</v>
      </c>
      <c r="I83">
        <f>Sheet1!K83</f>
        <v>0.18</v>
      </c>
      <c r="J83">
        <f>Sheet1!L83</f>
        <v>0.182</v>
      </c>
      <c r="K83">
        <f>Sheet1!M83</f>
        <v>0.17499999999999999</v>
      </c>
      <c r="L83">
        <f>Sheet1!N83</f>
        <v>0.183</v>
      </c>
      <c r="M83">
        <f>Sheet1!O83</f>
        <v>0.19400000000000001</v>
      </c>
      <c r="N83">
        <f>Sheet1!P83</f>
        <v>0.17599999999999999</v>
      </c>
      <c r="O83">
        <f>Sheet1!Q83</f>
        <v>0.17499999999999999</v>
      </c>
      <c r="P83">
        <f>Sheet1!R83</f>
        <v>0.17899999999999999</v>
      </c>
      <c r="Q83">
        <f>Sheet1!S83</f>
        <v>0.184</v>
      </c>
      <c r="R83">
        <f>Sheet1!T83</f>
        <v>0.191</v>
      </c>
      <c r="S83">
        <f>Sheet1!U83</f>
        <v>0.185</v>
      </c>
      <c r="T83">
        <f>Sheet1!V83</f>
        <v>0.20699999999999999</v>
      </c>
      <c r="U83">
        <f>Sheet1!W83</f>
        <v>0.19</v>
      </c>
      <c r="V83">
        <f>Sheet1!X83</f>
        <v>0.15</v>
      </c>
      <c r="W83">
        <f>Sheet1!Y83</f>
        <v>0.151</v>
      </c>
      <c r="X83">
        <f>Sheet1!Z83</f>
        <v>0.155</v>
      </c>
    </row>
    <row r="84" spans="1:24" x14ac:dyDescent="0.25">
      <c r="A84" t="str">
        <f>Sheet1!A84</f>
        <v>SEAA03</v>
      </c>
      <c r="B84">
        <f>Sheet1!D84</f>
        <v>0.317</v>
      </c>
      <c r="C84">
        <f>Sheet1!E84</f>
        <v>0.314</v>
      </c>
      <c r="D84">
        <f>Sheet1!F84</f>
        <v>0.30299999999999999</v>
      </c>
      <c r="E84">
        <f>Sheet1!G84</f>
        <v>0.29399999999999998</v>
      </c>
      <c r="F84">
        <f>Sheet1!H84</f>
        <v>0.26300000000000001</v>
      </c>
      <c r="G84">
        <f>Sheet1!I84</f>
        <v>0.255</v>
      </c>
      <c r="H84">
        <f>Sheet1!J84</f>
        <v>0.23699999999999999</v>
      </c>
      <c r="I84">
        <f>Sheet1!K84</f>
        <v>0.223</v>
      </c>
      <c r="J84">
        <f>Sheet1!L84</f>
        <v>0.19700000000000001</v>
      </c>
      <c r="K84">
        <f>Sheet1!M84</f>
        <v>0.19800000000000001</v>
      </c>
      <c r="L84">
        <f>Sheet1!N84</f>
        <v>0.224</v>
      </c>
      <c r="M84">
        <f>Sheet1!O84</f>
        <v>0.215</v>
      </c>
      <c r="N84">
        <f>Sheet1!P84</f>
        <v>0.23100000000000001</v>
      </c>
      <c r="O84">
        <f>Sheet1!Q84</f>
        <v>0.22</v>
      </c>
      <c r="P84">
        <f>Sheet1!R84</f>
        <v>0.219</v>
      </c>
      <c r="Q84">
        <f>Sheet1!S84</f>
        <v>0.21299999999999999</v>
      </c>
      <c r="R84">
        <f>Sheet1!T84</f>
        <v>0.20699999999999999</v>
      </c>
      <c r="S84">
        <f>Sheet1!U84</f>
        <v>0.19600000000000001</v>
      </c>
      <c r="T84">
        <f>Sheet1!V84</f>
        <v>0.17599999999999999</v>
      </c>
      <c r="U84">
        <f>Sheet1!W84</f>
        <v>0.17100000000000001</v>
      </c>
      <c r="V84">
        <f>Sheet1!X84</f>
        <v>0.16500000000000001</v>
      </c>
      <c r="W84">
        <f>Sheet1!Y84</f>
        <v>0.157</v>
      </c>
      <c r="X84">
        <f>Sheet1!Z84</f>
        <v>0.159</v>
      </c>
    </row>
    <row r="85" spans="1:24" x14ac:dyDescent="0.25">
      <c r="A85" t="str">
        <f>Sheet1!A85</f>
        <v>SEAA04</v>
      </c>
      <c r="B85">
        <f>Sheet1!D85</f>
        <v>0.22700000000000001</v>
      </c>
      <c r="C85">
        <f>Sheet1!E85</f>
        <v>0.223</v>
      </c>
      <c r="D85">
        <f>Sheet1!F85</f>
        <v>0.217</v>
      </c>
      <c r="E85">
        <f>Sheet1!G85</f>
        <v>0.20200000000000001</v>
      </c>
      <c r="F85">
        <f>Sheet1!H85</f>
        <v>0.20300000000000001</v>
      </c>
      <c r="G85">
        <f>Sheet1!I85</f>
        <v>0.192</v>
      </c>
      <c r="H85">
        <f>Sheet1!J85</f>
        <v>0.16700000000000001</v>
      </c>
      <c r="I85">
        <f>Sheet1!K85</f>
        <v>0.16800000000000001</v>
      </c>
      <c r="J85">
        <f>Sheet1!L85</f>
        <v>0.17699999999999999</v>
      </c>
      <c r="K85">
        <f>Sheet1!M85</f>
        <v>0.17299999999999999</v>
      </c>
      <c r="L85">
        <f>Sheet1!N85</f>
        <v>0.17499999999999999</v>
      </c>
      <c r="M85">
        <f>Sheet1!O85</f>
        <v>0.16900000000000001</v>
      </c>
      <c r="N85">
        <f>Sheet1!P85</f>
        <v>0.17699999999999999</v>
      </c>
      <c r="O85">
        <f>Sheet1!Q85</f>
        <v>0.17599999999999999</v>
      </c>
      <c r="P85">
        <f>Sheet1!R85</f>
        <v>0.15</v>
      </c>
      <c r="Q85">
        <f>Sheet1!S85</f>
        <v>0.151</v>
      </c>
      <c r="R85">
        <f>Sheet1!T85</f>
        <v>0.16</v>
      </c>
      <c r="S85">
        <f>Sheet1!U85</f>
        <v>0.16</v>
      </c>
      <c r="T85">
        <f>Sheet1!V85</f>
        <v>0.14499999999999999</v>
      </c>
      <c r="U85">
        <f>Sheet1!W85</f>
        <v>0.13700000000000001</v>
      </c>
      <c r="V85">
        <f>Sheet1!X85</f>
        <v>0.151</v>
      </c>
      <c r="W85">
        <f>Sheet1!Y85</f>
        <v>0.14399999999999999</v>
      </c>
      <c r="X85">
        <f>Sheet1!Z85</f>
        <v>0.13100000000000001</v>
      </c>
    </row>
    <row r="86" spans="1:24" x14ac:dyDescent="0.25">
      <c r="A86" t="str">
        <f>Sheet1!A86</f>
        <v>SEAB</v>
      </c>
      <c r="B86">
        <f>Sheet1!D86</f>
        <v>0.29799999999999999</v>
      </c>
      <c r="C86">
        <f>Sheet1!E86</f>
        <v>0.28899999999999998</v>
      </c>
      <c r="D86">
        <f>Sheet1!F86</f>
        <v>0.28399999999999997</v>
      </c>
      <c r="E86">
        <f>Sheet1!G86</f>
        <v>0.26200000000000001</v>
      </c>
      <c r="F86">
        <f>Sheet1!H86</f>
        <v>0.24199999999999999</v>
      </c>
      <c r="G86">
        <f>Sheet1!I86</f>
        <v>0.215</v>
      </c>
      <c r="H86">
        <f>Sheet1!J86</f>
        <v>0.21099999999999999</v>
      </c>
      <c r="I86">
        <f>Sheet1!K86</f>
        <v>0.19600000000000001</v>
      </c>
      <c r="J86">
        <f>Sheet1!L86</f>
        <v>0.19600000000000001</v>
      </c>
      <c r="K86">
        <f>Sheet1!M86</f>
        <v>0.186</v>
      </c>
      <c r="L86">
        <f>Sheet1!N86</f>
        <v>0.19600000000000001</v>
      </c>
      <c r="M86">
        <f>Sheet1!O86</f>
        <v>0.19600000000000001</v>
      </c>
      <c r="N86">
        <f>Sheet1!P86</f>
        <v>0.18</v>
      </c>
      <c r="O86">
        <f>Sheet1!Q86</f>
        <v>0.17499999999999999</v>
      </c>
      <c r="P86">
        <f>Sheet1!R86</f>
        <v>0.17599999999999999</v>
      </c>
      <c r="Q86">
        <f>Sheet1!S86</f>
        <v>0.183</v>
      </c>
      <c r="R86">
        <f>Sheet1!T86</f>
        <v>0.188</v>
      </c>
      <c r="S86">
        <f>Sheet1!U86</f>
        <v>0.18099999999999999</v>
      </c>
      <c r="T86">
        <f>Sheet1!V86</f>
        <v>0.16</v>
      </c>
      <c r="U86">
        <f>Sheet1!W86</f>
        <v>0.154</v>
      </c>
      <c r="V86">
        <f>Sheet1!X86</f>
        <v>0.156</v>
      </c>
      <c r="W86">
        <f>Sheet1!Y86</f>
        <v>0.17399999999999999</v>
      </c>
      <c r="X86">
        <f>Sheet1!Z86</f>
        <v>0.14399999999999999</v>
      </c>
    </row>
    <row r="87" spans="1:24" x14ac:dyDescent="0.25">
      <c r="A87" t="str">
        <f>Sheet1!A87</f>
        <v>SEAC01</v>
      </c>
      <c r="B87">
        <f>Sheet1!D87</f>
        <v>0.128</v>
      </c>
      <c r="C87">
        <f>Sheet1!E87</f>
        <v>0.121</v>
      </c>
      <c r="D87">
        <f>Sheet1!F87</f>
        <v>0.114</v>
      </c>
      <c r="E87">
        <f>Sheet1!G87</f>
        <v>0.114</v>
      </c>
      <c r="F87">
        <f>Sheet1!H87</f>
        <v>0.108</v>
      </c>
      <c r="G87">
        <f>Sheet1!I87</f>
        <v>0.106</v>
      </c>
      <c r="H87">
        <f>Sheet1!J87</f>
        <v>0.121</v>
      </c>
      <c r="I87">
        <f>Sheet1!K87</f>
        <v>0.111</v>
      </c>
      <c r="J87">
        <f>Sheet1!L87</f>
        <v>0.11600000000000001</v>
      </c>
      <c r="K87">
        <f>Sheet1!M87</f>
        <v>0.113</v>
      </c>
      <c r="L87">
        <f>Sheet1!N87</f>
        <v>0.122</v>
      </c>
      <c r="M87">
        <f>Sheet1!O87</f>
        <v>0.121</v>
      </c>
      <c r="N87">
        <f>Sheet1!P87</f>
        <v>0.13600000000000001</v>
      </c>
      <c r="O87">
        <f>Sheet1!Q87</f>
        <v>0.13200000000000001</v>
      </c>
      <c r="P87">
        <f>Sheet1!R87</f>
        <v>9.6000000000000002E-2</v>
      </c>
      <c r="Q87">
        <f>Sheet1!S87</f>
        <v>9.7000000000000003E-2</v>
      </c>
      <c r="R87">
        <f>Sheet1!T87</f>
        <v>0.114</v>
      </c>
      <c r="S87">
        <f>Sheet1!U87</f>
        <v>0.11799999999999999</v>
      </c>
      <c r="T87">
        <f>Sheet1!V87</f>
        <v>7.1999999999999995E-2</v>
      </c>
      <c r="U87">
        <f>Sheet1!W87</f>
        <v>6.7000000000000004E-2</v>
      </c>
      <c r="V87">
        <f>Sheet1!X87</f>
        <v>7.0999999999999994E-2</v>
      </c>
      <c r="W87">
        <f>Sheet1!Y87</f>
        <v>7.1999999999999995E-2</v>
      </c>
      <c r="X87">
        <f>Sheet1!Z87</f>
        <v>6.7000000000000004E-2</v>
      </c>
    </row>
    <row r="88" spans="1:24" x14ac:dyDescent="0.25">
      <c r="A88" t="str">
        <f>Sheet1!A88</f>
        <v>SEAC02</v>
      </c>
      <c r="B88">
        <f>Sheet1!D88</f>
        <v>0.214</v>
      </c>
      <c r="C88">
        <f>Sheet1!E88</f>
        <v>0.22</v>
      </c>
      <c r="D88">
        <f>Sheet1!F88</f>
        <v>0.20899999999999999</v>
      </c>
      <c r="E88">
        <f>Sheet1!G88</f>
        <v>0.185</v>
      </c>
      <c r="F88">
        <f>Sheet1!H88</f>
        <v>0.214</v>
      </c>
      <c r="G88">
        <f>Sheet1!I88</f>
        <v>0.21099999999999999</v>
      </c>
      <c r="H88">
        <f>Sheet1!J88</f>
        <v>0.155</v>
      </c>
      <c r="I88">
        <f>Sheet1!K88</f>
        <v>0.14499999999999999</v>
      </c>
      <c r="J88">
        <f>Sheet1!L88</f>
        <v>0.13200000000000001</v>
      </c>
      <c r="K88">
        <f>Sheet1!M88</f>
        <v>0.13900000000000001</v>
      </c>
      <c r="L88">
        <f>Sheet1!N88</f>
        <v>0.105</v>
      </c>
      <c r="M88">
        <f>Sheet1!O88</f>
        <v>0.1</v>
      </c>
      <c r="N88">
        <f>Sheet1!P88</f>
        <v>0.13900000000000001</v>
      </c>
      <c r="O88">
        <f>Sheet1!Q88</f>
        <v>0.13</v>
      </c>
      <c r="P88">
        <f>Sheet1!R88</f>
        <v>0.157</v>
      </c>
      <c r="Q88">
        <f>Sheet1!S88</f>
        <v>0.158</v>
      </c>
      <c r="R88">
        <f>Sheet1!T88</f>
        <v>0.154</v>
      </c>
      <c r="S88">
        <f>Sheet1!U88</f>
        <v>0.155</v>
      </c>
      <c r="T88">
        <f>Sheet1!V88</f>
        <v>0.14299999999999999</v>
      </c>
      <c r="U88">
        <f>Sheet1!W88</f>
        <v>0.14499999999999999</v>
      </c>
      <c r="V88">
        <f>Sheet1!X88</f>
        <v>0.125</v>
      </c>
      <c r="W88">
        <f>Sheet1!Y88</f>
        <v>0.121</v>
      </c>
      <c r="X88">
        <f>Sheet1!Z88</f>
        <v>0.106</v>
      </c>
    </row>
    <row r="89" spans="1:24" x14ac:dyDescent="0.25">
      <c r="A89" t="str">
        <f>Sheet1!A89</f>
        <v>SEAC03</v>
      </c>
      <c r="B89">
        <f>Sheet1!D89</f>
        <v>0.88600000000000001</v>
      </c>
      <c r="C89">
        <f>Sheet1!E89</f>
        <v>0.85699999999999998</v>
      </c>
      <c r="D89">
        <f>Sheet1!F89</f>
        <v>0.83299999999999996</v>
      </c>
      <c r="E89">
        <f>Sheet1!G89</f>
        <v>0.79300000000000004</v>
      </c>
      <c r="F89">
        <f>Sheet1!H89</f>
        <v>0.76200000000000001</v>
      </c>
      <c r="G89">
        <f>Sheet1!I89</f>
        <v>0.72599999999999998</v>
      </c>
      <c r="H89">
        <f>Sheet1!J89</f>
        <v>0.75700000000000001</v>
      </c>
      <c r="I89">
        <f>Sheet1!K89</f>
        <v>0.73</v>
      </c>
      <c r="J89">
        <f>Sheet1!L89</f>
        <v>0.72499999999999998</v>
      </c>
      <c r="K89">
        <f>Sheet1!M89</f>
        <v>0.72299999999999998</v>
      </c>
      <c r="L89">
        <f>Sheet1!N89</f>
        <v>0.73899999999999999</v>
      </c>
      <c r="M89">
        <f>Sheet1!O89</f>
        <v>0.69899999999999995</v>
      </c>
      <c r="N89">
        <f>Sheet1!P89</f>
        <v>0.66700000000000004</v>
      </c>
      <c r="O89">
        <f>Sheet1!Q89</f>
        <v>0.63300000000000001</v>
      </c>
      <c r="P89">
        <f>Sheet1!R89</f>
        <v>0.57499999999999996</v>
      </c>
      <c r="Q89">
        <f>Sheet1!S89</f>
        <v>0.57599999999999996</v>
      </c>
      <c r="R89">
        <f>Sheet1!T89</f>
        <v>0.60399999999999998</v>
      </c>
      <c r="S89">
        <f>Sheet1!U89</f>
        <v>0.55000000000000004</v>
      </c>
      <c r="T89">
        <f>Sheet1!V89</f>
        <v>0.47099999999999997</v>
      </c>
      <c r="U89">
        <f>Sheet1!W89</f>
        <v>0.46100000000000002</v>
      </c>
      <c r="V89">
        <f>Sheet1!X89</f>
        <v>0.53900000000000003</v>
      </c>
      <c r="W89">
        <f>Sheet1!Y89</f>
        <v>0.52400000000000002</v>
      </c>
      <c r="X89">
        <f>Sheet1!Z89</f>
        <v>0.496</v>
      </c>
    </row>
    <row r="90" spans="1:24" x14ac:dyDescent="0.25">
      <c r="A90" t="str">
        <f>Sheet1!A90</f>
        <v>SEAC04</v>
      </c>
      <c r="B90">
        <f>Sheet1!D90</f>
        <v>0.435</v>
      </c>
      <c r="C90">
        <f>Sheet1!E90</f>
        <v>0.43</v>
      </c>
      <c r="D90">
        <f>Sheet1!F90</f>
        <v>0.42</v>
      </c>
      <c r="E90">
        <f>Sheet1!G90</f>
        <v>0.40600000000000003</v>
      </c>
      <c r="F90">
        <f>Sheet1!H90</f>
        <v>0.4</v>
      </c>
      <c r="G90">
        <f>Sheet1!I90</f>
        <v>0.376</v>
      </c>
      <c r="H90">
        <f>Sheet1!J90</f>
        <v>0.35799999999999998</v>
      </c>
      <c r="I90">
        <f>Sheet1!K90</f>
        <v>0.34200000000000003</v>
      </c>
      <c r="J90">
        <f>Sheet1!L90</f>
        <v>0.36399999999999999</v>
      </c>
      <c r="K90">
        <f>Sheet1!M90</f>
        <v>0.35199999999999998</v>
      </c>
      <c r="L90">
        <f>Sheet1!N90</f>
        <v>0.34899999999999998</v>
      </c>
      <c r="M90">
        <f>Sheet1!O90</f>
        <v>0.34799999999999998</v>
      </c>
      <c r="N90">
        <f>Sheet1!P90</f>
        <v>0.36099999999999999</v>
      </c>
      <c r="O90">
        <f>Sheet1!Q90</f>
        <v>0.36199999999999999</v>
      </c>
      <c r="P90">
        <f>Sheet1!R90</f>
        <v>0.40200000000000002</v>
      </c>
      <c r="Q90">
        <f>Sheet1!S90</f>
        <v>0.39100000000000001</v>
      </c>
      <c r="R90">
        <f>Sheet1!T90</f>
        <v>0.38200000000000001</v>
      </c>
      <c r="S90">
        <f>Sheet1!U90</f>
        <v>0.378</v>
      </c>
      <c r="T90">
        <f>Sheet1!V90</f>
        <v>0.34599999999999997</v>
      </c>
      <c r="U90">
        <f>Sheet1!W90</f>
        <v>0.34100000000000003</v>
      </c>
      <c r="V90">
        <f>Sheet1!X90</f>
        <v>0.29699999999999999</v>
      </c>
      <c r="W90">
        <f>Sheet1!Y90</f>
        <v>0.28799999999999998</v>
      </c>
      <c r="X90">
        <f>Sheet1!Z90</f>
        <v>0.28199999999999997</v>
      </c>
    </row>
    <row r="91" spans="1:24" x14ac:dyDescent="0.25">
      <c r="A91" t="str">
        <f>Sheet1!A91</f>
        <v>SEAD</v>
      </c>
      <c r="B91">
        <f>Sheet1!D91</f>
        <v>0.30299999999999999</v>
      </c>
      <c r="C91">
        <f>Sheet1!E91</f>
        <v>0.28799999999999998</v>
      </c>
      <c r="D91">
        <f>Sheet1!F91</f>
        <v>0.28000000000000003</v>
      </c>
      <c r="E91">
        <f>Sheet1!G91</f>
        <v>0.26800000000000002</v>
      </c>
      <c r="F91">
        <f>Sheet1!H91</f>
        <v>0.29199999999999998</v>
      </c>
      <c r="G91">
        <f>Sheet1!I91</f>
        <v>0.28999999999999998</v>
      </c>
      <c r="H91">
        <f>Sheet1!J91</f>
        <v>0.27600000000000002</v>
      </c>
      <c r="I91">
        <f>Sheet1!K91</f>
        <v>0.27400000000000002</v>
      </c>
      <c r="J91">
        <f>Sheet1!L91</f>
        <v>0.247</v>
      </c>
      <c r="K91">
        <f>Sheet1!M91</f>
        <v>0.23699999999999999</v>
      </c>
      <c r="L91">
        <f>Sheet1!N91</f>
        <v>0.27100000000000002</v>
      </c>
      <c r="M91">
        <f>Sheet1!O91</f>
        <v>0.25900000000000001</v>
      </c>
      <c r="N91">
        <f>Sheet1!P91</f>
        <v>0.26200000000000001</v>
      </c>
      <c r="O91">
        <f>Sheet1!Q91</f>
        <v>0.249</v>
      </c>
      <c r="P91">
        <f>Sheet1!R91</f>
        <v>0.26100000000000001</v>
      </c>
      <c r="Q91">
        <f>Sheet1!S91</f>
        <v>0.25700000000000001</v>
      </c>
      <c r="R91">
        <f>Sheet1!T91</f>
        <v>0.24</v>
      </c>
      <c r="S91">
        <f>Sheet1!U91</f>
        <v>0.22900000000000001</v>
      </c>
      <c r="T91">
        <f>Sheet1!V91</f>
        <v>0.20799999999999999</v>
      </c>
      <c r="U91">
        <f>Sheet1!W91</f>
        <v>0.20499999999999999</v>
      </c>
      <c r="V91">
        <f>Sheet1!X91</f>
        <v>0.185</v>
      </c>
      <c r="W91">
        <f>Sheet1!Y91</f>
        <v>0.17399999999999999</v>
      </c>
      <c r="X91">
        <f>Sheet1!Z91</f>
        <v>0.19700000000000001</v>
      </c>
    </row>
    <row r="92" spans="1:24" x14ac:dyDescent="0.25">
      <c r="A92" t="str">
        <f>Sheet1!A92</f>
        <v>SEAE01</v>
      </c>
      <c r="B92">
        <f>Sheet1!D92</f>
        <v>0.27900000000000003</v>
      </c>
      <c r="C92">
        <f>Sheet1!E92</f>
        <v>0.27700000000000002</v>
      </c>
      <c r="D92">
        <f>Sheet1!F92</f>
        <v>0.26</v>
      </c>
      <c r="E92">
        <f>Sheet1!G92</f>
        <v>0.253</v>
      </c>
      <c r="F92">
        <f>Sheet1!H92</f>
        <v>0.28999999999999998</v>
      </c>
      <c r="G92">
        <f>Sheet1!I92</f>
        <v>0.28399999999999997</v>
      </c>
      <c r="H92">
        <f>Sheet1!J92</f>
        <v>0.247</v>
      </c>
      <c r="I92">
        <f>Sheet1!K92</f>
        <v>0.23499999999999999</v>
      </c>
      <c r="J92">
        <f>Sheet1!L92</f>
        <v>0.22800000000000001</v>
      </c>
      <c r="K92">
        <f>Sheet1!M92</f>
        <v>0.22800000000000001</v>
      </c>
      <c r="L92">
        <f>Sheet1!N92</f>
        <v>0.216</v>
      </c>
      <c r="M92">
        <f>Sheet1!O92</f>
        <v>0.224</v>
      </c>
      <c r="N92">
        <f>Sheet1!P92</f>
        <v>0.23499999999999999</v>
      </c>
      <c r="O92">
        <f>Sheet1!Q92</f>
        <v>0.22900000000000001</v>
      </c>
      <c r="P92">
        <f>Sheet1!R92</f>
        <v>0.20899999999999999</v>
      </c>
      <c r="Q92">
        <f>Sheet1!S92</f>
        <v>0.214</v>
      </c>
      <c r="R92">
        <f>Sheet1!T92</f>
        <v>0.216</v>
      </c>
      <c r="S92">
        <f>Sheet1!U92</f>
        <v>0.218</v>
      </c>
      <c r="T92">
        <f>Sheet1!V92</f>
        <v>0.21299999999999999</v>
      </c>
      <c r="U92">
        <f>Sheet1!W92</f>
        <v>0.21099999999999999</v>
      </c>
      <c r="V92">
        <f>Sheet1!X92</f>
        <v>0.21099999999999999</v>
      </c>
      <c r="W92">
        <f>Sheet1!Y92</f>
        <v>0.216</v>
      </c>
      <c r="X92">
        <f>Sheet1!Z92</f>
        <v>0.23300000000000001</v>
      </c>
    </row>
    <row r="93" spans="1:24" x14ac:dyDescent="0.25">
      <c r="A93" t="str">
        <f>Sheet1!A93</f>
        <v>SEAE02</v>
      </c>
      <c r="B93">
        <f>Sheet1!D93</f>
        <v>0.219</v>
      </c>
      <c r="C93">
        <f>Sheet1!E93</f>
        <v>0.215</v>
      </c>
      <c r="D93">
        <f>Sheet1!F93</f>
        <v>0.19900000000000001</v>
      </c>
      <c r="E93">
        <f>Sheet1!G93</f>
        <v>0.188</v>
      </c>
      <c r="F93">
        <f>Sheet1!H93</f>
        <v>0.17699999999999999</v>
      </c>
      <c r="G93">
        <f>Sheet1!I93</f>
        <v>0.17100000000000001</v>
      </c>
      <c r="H93">
        <f>Sheet1!J93</f>
        <v>0.16700000000000001</v>
      </c>
      <c r="I93">
        <f>Sheet1!K93</f>
        <v>0.16800000000000001</v>
      </c>
      <c r="J93">
        <f>Sheet1!L93</f>
        <v>0.16800000000000001</v>
      </c>
      <c r="K93">
        <f>Sheet1!M93</f>
        <v>0.16200000000000001</v>
      </c>
      <c r="L93">
        <f>Sheet1!N93</f>
        <v>0.14399999999999999</v>
      </c>
      <c r="M93">
        <f>Sheet1!O93</f>
        <v>0.15</v>
      </c>
      <c r="N93">
        <f>Sheet1!P93</f>
        <v>0.153</v>
      </c>
      <c r="O93">
        <f>Sheet1!Q93</f>
        <v>0.152</v>
      </c>
      <c r="P93">
        <f>Sheet1!R93</f>
        <v>0.152</v>
      </c>
      <c r="Q93">
        <f>Sheet1!S93</f>
        <v>0.154</v>
      </c>
      <c r="R93">
        <f>Sheet1!T93</f>
        <v>0.16900000000000001</v>
      </c>
      <c r="S93">
        <f>Sheet1!U93</f>
        <v>0.17799999999999999</v>
      </c>
      <c r="T93">
        <f>Sheet1!V93</f>
        <v>0.17</v>
      </c>
      <c r="U93">
        <f>Sheet1!W93</f>
        <v>0.17100000000000001</v>
      </c>
      <c r="V93">
        <f>Sheet1!X93</f>
        <v>0.16200000000000001</v>
      </c>
      <c r="W93">
        <f>Sheet1!Y93</f>
        <v>0.156</v>
      </c>
      <c r="X93">
        <f>Sheet1!Z93</f>
        <v>0.14000000000000001</v>
      </c>
    </row>
    <row r="94" spans="1:24" x14ac:dyDescent="0.25">
      <c r="A94" t="str">
        <f>Sheet1!A94</f>
        <v>SEAE03</v>
      </c>
      <c r="B94">
        <f>Sheet1!D94</f>
        <v>0.39700000000000002</v>
      </c>
      <c r="C94">
        <f>Sheet1!E94</f>
        <v>0.38400000000000001</v>
      </c>
      <c r="D94">
        <f>Sheet1!F94</f>
        <v>0.36799999999999999</v>
      </c>
      <c r="E94">
        <f>Sheet1!G94</f>
        <v>0.36</v>
      </c>
      <c r="F94">
        <f>Sheet1!H94</f>
        <v>0.40699999999999997</v>
      </c>
      <c r="G94">
        <f>Sheet1!I94</f>
        <v>0.39900000000000002</v>
      </c>
      <c r="H94">
        <f>Sheet1!J94</f>
        <v>0.36399999999999999</v>
      </c>
      <c r="I94">
        <f>Sheet1!K94</f>
        <v>0.36199999999999999</v>
      </c>
      <c r="J94">
        <f>Sheet1!L94</f>
        <v>0.36199999999999999</v>
      </c>
      <c r="K94">
        <f>Sheet1!M94</f>
        <v>0.35899999999999999</v>
      </c>
      <c r="L94">
        <f>Sheet1!N94</f>
        <v>0.31900000000000001</v>
      </c>
      <c r="M94">
        <f>Sheet1!O94</f>
        <v>0.314</v>
      </c>
      <c r="N94">
        <f>Sheet1!P94</f>
        <v>0.33300000000000002</v>
      </c>
      <c r="O94">
        <f>Sheet1!Q94</f>
        <v>0.31900000000000001</v>
      </c>
      <c r="P94">
        <f>Sheet1!R94</f>
        <v>0.316</v>
      </c>
      <c r="Q94">
        <f>Sheet1!S94</f>
        <v>0.32700000000000001</v>
      </c>
      <c r="R94">
        <f>Sheet1!T94</f>
        <v>0.32600000000000001</v>
      </c>
      <c r="S94">
        <f>Sheet1!U94</f>
        <v>0.32900000000000001</v>
      </c>
      <c r="T94">
        <f>Sheet1!V94</f>
        <v>0.313</v>
      </c>
      <c r="U94">
        <f>Sheet1!W94</f>
        <v>0.309</v>
      </c>
      <c r="V94">
        <f>Sheet1!X94</f>
        <v>0.29799999999999999</v>
      </c>
      <c r="W94">
        <f>Sheet1!Y94</f>
        <v>0.28599999999999998</v>
      </c>
      <c r="X94">
        <f>Sheet1!Z94</f>
        <v>0.29499999999999998</v>
      </c>
    </row>
    <row r="95" spans="1:24" x14ac:dyDescent="0.25">
      <c r="A95" t="str">
        <f>Sheet1!A95</f>
        <v>SEAF</v>
      </c>
      <c r="B95">
        <f>Sheet1!D95</f>
        <v>0.26800000000000002</v>
      </c>
      <c r="C95">
        <f>Sheet1!E95</f>
        <v>0.27200000000000002</v>
      </c>
      <c r="D95">
        <f>Sheet1!F95</f>
        <v>0.27200000000000002</v>
      </c>
      <c r="E95">
        <f>Sheet1!G95</f>
        <v>0.254</v>
      </c>
      <c r="F95">
        <f>Sheet1!H95</f>
        <v>0.20300000000000001</v>
      </c>
      <c r="G95">
        <f>Sheet1!I95</f>
        <v>0.193</v>
      </c>
      <c r="H95">
        <f>Sheet1!J95</f>
        <v>0.19500000000000001</v>
      </c>
      <c r="I95">
        <f>Sheet1!K95</f>
        <v>0.188</v>
      </c>
      <c r="J95">
        <f>Sheet1!L95</f>
        <v>0.183</v>
      </c>
      <c r="K95">
        <f>Sheet1!M95</f>
        <v>0.17699999999999999</v>
      </c>
      <c r="L95">
        <f>Sheet1!N95</f>
        <v>0.185</v>
      </c>
      <c r="M95">
        <f>Sheet1!O95</f>
        <v>0.183</v>
      </c>
      <c r="N95">
        <f>Sheet1!P95</f>
        <v>0.19600000000000001</v>
      </c>
      <c r="O95">
        <f>Sheet1!Q95</f>
        <v>0.192</v>
      </c>
      <c r="P95">
        <f>Sheet1!R95</f>
        <v>0.20100000000000001</v>
      </c>
      <c r="Q95">
        <f>Sheet1!S95</f>
        <v>0.2</v>
      </c>
      <c r="R95">
        <f>Sheet1!T95</f>
        <v>0.13600000000000001</v>
      </c>
      <c r="S95">
        <f>Sheet1!U95</f>
        <v>0.13500000000000001</v>
      </c>
      <c r="T95">
        <f>Sheet1!V95</f>
        <v>0.157</v>
      </c>
      <c r="U95">
        <f>Sheet1!W95</f>
        <v>0.15</v>
      </c>
      <c r="V95">
        <f>Sheet1!X95</f>
        <v>0.13400000000000001</v>
      </c>
      <c r="W95">
        <f>Sheet1!Y95</f>
        <v>0.13800000000000001</v>
      </c>
      <c r="X95">
        <f>Sheet1!Z95</f>
        <v>0.13300000000000001</v>
      </c>
    </row>
    <row r="96" spans="1:24" x14ac:dyDescent="0.25">
      <c r="A96" t="str">
        <f>Sheet1!A96</f>
        <v>SEAG01</v>
      </c>
      <c r="B96">
        <f>Sheet1!D96</f>
        <v>7.1999999999999995E-2</v>
      </c>
      <c r="C96">
        <f>Sheet1!E96</f>
        <v>6.9000000000000006E-2</v>
      </c>
      <c r="D96">
        <f>Sheet1!F96</f>
        <v>6.6000000000000003E-2</v>
      </c>
      <c r="E96">
        <f>Sheet1!G96</f>
        <v>6.5000000000000002E-2</v>
      </c>
      <c r="F96">
        <f>Sheet1!H96</f>
        <v>5.8000000000000003E-2</v>
      </c>
      <c r="G96">
        <f>Sheet1!I96</f>
        <v>5.2999999999999999E-2</v>
      </c>
      <c r="H96">
        <f>Sheet1!J96</f>
        <v>3.6999999999999998E-2</v>
      </c>
      <c r="I96">
        <f>Sheet1!K96</f>
        <v>3.6999999999999998E-2</v>
      </c>
      <c r="J96">
        <f>Sheet1!L96</f>
        <v>4.5999999999999999E-2</v>
      </c>
      <c r="K96">
        <f>Sheet1!M96</f>
        <v>4.5999999999999999E-2</v>
      </c>
      <c r="L96">
        <f>Sheet1!N96</f>
        <v>4.4999999999999998E-2</v>
      </c>
      <c r="M96">
        <f>Sheet1!O96</f>
        <v>4.5999999999999999E-2</v>
      </c>
      <c r="N96">
        <f>Sheet1!P96</f>
        <v>4.2000000000000003E-2</v>
      </c>
      <c r="O96">
        <f>Sheet1!Q96</f>
        <v>4.1000000000000002E-2</v>
      </c>
      <c r="P96">
        <f>Sheet1!R96</f>
        <v>8.7999999999999995E-2</v>
      </c>
      <c r="Q96">
        <f>Sheet1!S96</f>
        <v>9.0999999999999998E-2</v>
      </c>
      <c r="R96">
        <f>Sheet1!T96</f>
        <v>4.7E-2</v>
      </c>
      <c r="S96">
        <f>Sheet1!U96</f>
        <v>4.5999999999999999E-2</v>
      </c>
      <c r="T96">
        <f>Sheet1!V96</f>
        <v>7.6999999999999999E-2</v>
      </c>
      <c r="U96">
        <f>Sheet1!W96</f>
        <v>7.6999999999999999E-2</v>
      </c>
      <c r="V96">
        <f>Sheet1!X96</f>
        <v>9.6000000000000002E-2</v>
      </c>
      <c r="W96">
        <f>Sheet1!Y96</f>
        <v>9.5000000000000001E-2</v>
      </c>
      <c r="X96">
        <f>Sheet1!Z96</f>
        <v>3.7999999999999999E-2</v>
      </c>
    </row>
    <row r="97" spans="1:24" x14ac:dyDescent="0.25">
      <c r="A97" t="str">
        <f>Sheet1!A97</f>
        <v>SEAG02</v>
      </c>
      <c r="B97">
        <f>Sheet1!D97</f>
        <v>0.33</v>
      </c>
      <c r="C97">
        <f>Sheet1!E97</f>
        <v>0.317</v>
      </c>
      <c r="D97">
        <f>Sheet1!F97</f>
        <v>0.30299999999999999</v>
      </c>
      <c r="E97">
        <f>Sheet1!G97</f>
        <v>0.28999999999999998</v>
      </c>
      <c r="F97">
        <f>Sheet1!H97</f>
        <v>0.33600000000000002</v>
      </c>
      <c r="G97">
        <f>Sheet1!I97</f>
        <v>0.316</v>
      </c>
      <c r="H97">
        <f>Sheet1!J97</f>
        <v>0.23699999999999999</v>
      </c>
      <c r="I97">
        <f>Sheet1!K97</f>
        <v>0.23699999999999999</v>
      </c>
      <c r="J97">
        <f>Sheet1!L97</f>
        <v>0.27200000000000002</v>
      </c>
      <c r="K97">
        <f>Sheet1!M97</f>
        <v>0.27900000000000003</v>
      </c>
      <c r="L97">
        <f>Sheet1!N97</f>
        <v>0.28799999999999998</v>
      </c>
      <c r="M97">
        <f>Sheet1!O97</f>
        <v>0.31</v>
      </c>
      <c r="N97">
        <f>Sheet1!P97</f>
        <v>0.254</v>
      </c>
      <c r="O97">
        <f>Sheet1!Q97</f>
        <v>0.26600000000000001</v>
      </c>
      <c r="P97">
        <f>Sheet1!R97</f>
        <v>0.23499999999999999</v>
      </c>
      <c r="Q97">
        <f>Sheet1!S97</f>
        <v>0.224</v>
      </c>
      <c r="R97">
        <f>Sheet1!T97</f>
        <v>0.17499999999999999</v>
      </c>
      <c r="S97">
        <f>Sheet1!U97</f>
        <v>0.16400000000000001</v>
      </c>
      <c r="T97">
        <f>Sheet1!V97</f>
        <v>0.13300000000000001</v>
      </c>
      <c r="U97">
        <f>Sheet1!W97</f>
        <v>0.13700000000000001</v>
      </c>
      <c r="V97">
        <f>Sheet1!X97</f>
        <v>0.151</v>
      </c>
      <c r="W97">
        <f>Sheet1!Y97</f>
        <v>0.14199999999999999</v>
      </c>
      <c r="X97">
        <f>Sheet1!Z97</f>
        <v>0.11600000000000001</v>
      </c>
    </row>
    <row r="98" spans="1:24" x14ac:dyDescent="0.25">
      <c r="A98" t="str">
        <f>Sheet1!A98</f>
        <v>SETA01</v>
      </c>
      <c r="B98">
        <f>Sheet1!D98</f>
        <v>5.0629999999999997</v>
      </c>
      <c r="C98">
        <f>Sheet1!E98</f>
        <v>4.9829999999999997</v>
      </c>
      <c r="D98">
        <f>Sheet1!F98</f>
        <v>4.835</v>
      </c>
      <c r="E98">
        <f>Sheet1!G98</f>
        <v>4.6769999999999996</v>
      </c>
      <c r="F98">
        <f>Sheet1!H98</f>
        <v>5.0830000000000002</v>
      </c>
      <c r="G98">
        <f>Sheet1!I98</f>
        <v>4.8639999999999999</v>
      </c>
      <c r="H98">
        <f>Sheet1!J98</f>
        <v>4.8170000000000002</v>
      </c>
      <c r="I98">
        <f>Sheet1!K98</f>
        <v>4.6920000000000002</v>
      </c>
      <c r="J98">
        <f>Sheet1!L98</f>
        <v>5.1550000000000002</v>
      </c>
      <c r="K98">
        <f>Sheet1!M98</f>
        <v>4.9820000000000002</v>
      </c>
      <c r="L98">
        <f>Sheet1!N98</f>
        <v>4.6319999999999997</v>
      </c>
      <c r="M98">
        <f>Sheet1!O98</f>
        <v>4.4800000000000004</v>
      </c>
      <c r="N98">
        <f>Sheet1!P98</f>
        <v>3.573</v>
      </c>
      <c r="O98">
        <f>Sheet1!Q98</f>
        <v>3.5129999999999999</v>
      </c>
      <c r="P98">
        <f>Sheet1!R98</f>
        <v>3.1949999999999998</v>
      </c>
      <c r="Q98">
        <f>Sheet1!S98</f>
        <v>3.1890000000000001</v>
      </c>
      <c r="R98">
        <f>Sheet1!T98</f>
        <v>3.5590000000000002</v>
      </c>
      <c r="S98">
        <f>Sheet1!U98</f>
        <v>3.5510000000000002</v>
      </c>
      <c r="T98">
        <f>Sheet1!V98</f>
        <v>3.742</v>
      </c>
      <c r="U98">
        <f>Sheet1!W98</f>
        <v>3.6779999999999999</v>
      </c>
      <c r="V98">
        <f>Sheet1!X98</f>
        <v>3.8050000000000002</v>
      </c>
      <c r="W98">
        <f>Sheet1!Y98</f>
        <v>3.7240000000000002</v>
      </c>
      <c r="X98">
        <f>Sheet1!Z98</f>
        <v>3.734</v>
      </c>
    </row>
    <row r="99" spans="1:24" x14ac:dyDescent="0.25">
      <c r="A99" t="str">
        <f>Sheet1!A99</f>
        <v>SETA02</v>
      </c>
      <c r="B99">
        <f>Sheet1!D99</f>
        <v>1.88</v>
      </c>
      <c r="C99">
        <f>Sheet1!E99</f>
        <v>1.9139999999999999</v>
      </c>
      <c r="D99">
        <f>Sheet1!F99</f>
        <v>1.8879999999999999</v>
      </c>
      <c r="E99">
        <f>Sheet1!G99</f>
        <v>1.887</v>
      </c>
      <c r="F99">
        <f>Sheet1!H99</f>
        <v>2.1949999999999998</v>
      </c>
      <c r="G99">
        <f>Sheet1!I99</f>
        <v>2.0249999999999999</v>
      </c>
      <c r="H99">
        <f>Sheet1!J99</f>
        <v>2.0070000000000001</v>
      </c>
      <c r="I99">
        <f>Sheet1!K99</f>
        <v>2.0369999999999999</v>
      </c>
      <c r="J99">
        <f>Sheet1!L99</f>
        <v>1.7989999999999999</v>
      </c>
      <c r="K99">
        <f>Sheet1!M99</f>
        <v>1.716</v>
      </c>
      <c r="L99">
        <f>Sheet1!N99</f>
        <v>1.7729999999999999</v>
      </c>
      <c r="M99">
        <f>Sheet1!O99</f>
        <v>1.6279999999999999</v>
      </c>
      <c r="N99">
        <f>Sheet1!P99</f>
        <v>2.012</v>
      </c>
      <c r="O99">
        <f>Sheet1!Q99</f>
        <v>2.0550000000000002</v>
      </c>
      <c r="P99">
        <f>Sheet1!R99</f>
        <v>1.913</v>
      </c>
      <c r="Q99">
        <f>Sheet1!S99</f>
        <v>1.8440000000000001</v>
      </c>
      <c r="R99">
        <f>Sheet1!T99</f>
        <v>1.673</v>
      </c>
      <c r="S99">
        <f>Sheet1!U99</f>
        <v>1.591</v>
      </c>
      <c r="T99">
        <f>Sheet1!V99</f>
        <v>2.101</v>
      </c>
      <c r="U99">
        <f>Sheet1!W99</f>
        <v>1.986</v>
      </c>
      <c r="V99">
        <f>Sheet1!X99</f>
        <v>2.4020000000000001</v>
      </c>
      <c r="W99">
        <f>Sheet1!Y99</f>
        <v>2.391</v>
      </c>
      <c r="X99">
        <f>Sheet1!Z99</f>
        <v>2.5329999999999999</v>
      </c>
    </row>
    <row r="100" spans="1:24" x14ac:dyDescent="0.25">
      <c r="A100" t="str">
        <f>Sheet1!A100</f>
        <v>SETC01</v>
      </c>
      <c r="B100">
        <f>Sheet1!D100</f>
        <v>0.27200000000000002</v>
      </c>
      <c r="C100">
        <f>Sheet1!E100</f>
        <v>0.26700000000000002</v>
      </c>
      <c r="D100">
        <f>Sheet1!F100</f>
        <v>0.25700000000000001</v>
      </c>
      <c r="E100">
        <f>Sheet1!G100</f>
        <v>0.251</v>
      </c>
      <c r="F100">
        <f>Sheet1!H100</f>
        <v>0.23400000000000001</v>
      </c>
      <c r="G100">
        <f>Sheet1!I100</f>
        <v>0.22900000000000001</v>
      </c>
      <c r="H100">
        <f>Sheet1!J100</f>
        <v>0.214</v>
      </c>
      <c r="I100">
        <f>Sheet1!K100</f>
        <v>0.21199999999999999</v>
      </c>
      <c r="J100">
        <f>Sheet1!L100</f>
        <v>0.217</v>
      </c>
      <c r="K100">
        <f>Sheet1!M100</f>
        <v>0.219</v>
      </c>
      <c r="L100">
        <f>Sheet1!N100</f>
        <v>0.217</v>
      </c>
      <c r="M100">
        <f>Sheet1!O100</f>
        <v>0.23</v>
      </c>
      <c r="N100">
        <f>Sheet1!P100</f>
        <v>0.26200000000000001</v>
      </c>
      <c r="O100">
        <f>Sheet1!Q100</f>
        <v>0.26800000000000002</v>
      </c>
      <c r="P100">
        <f>Sheet1!R100</f>
        <v>0.29799999999999999</v>
      </c>
      <c r="Q100">
        <f>Sheet1!S100</f>
        <v>0.29299999999999998</v>
      </c>
      <c r="R100">
        <f>Sheet1!T100</f>
        <v>0.29199999999999998</v>
      </c>
      <c r="S100">
        <f>Sheet1!U100</f>
        <v>0.28499999999999998</v>
      </c>
      <c r="T100">
        <f>Sheet1!V100</f>
        <v>0.23799999999999999</v>
      </c>
      <c r="U100">
        <f>Sheet1!W100</f>
        <v>0.22900000000000001</v>
      </c>
      <c r="V100">
        <f>Sheet1!X100</f>
        <v>0.22800000000000001</v>
      </c>
      <c r="W100">
        <f>Sheet1!Y100</f>
        <v>0.22700000000000001</v>
      </c>
      <c r="X100">
        <f>Sheet1!Z100</f>
        <v>0.252</v>
      </c>
    </row>
    <row r="101" spans="1:24" x14ac:dyDescent="0.25">
      <c r="A101" t="str">
        <f>Sheet1!A101</f>
        <v>SETC02</v>
      </c>
      <c r="B101">
        <f>Sheet1!D101</f>
        <v>0.28699999999999998</v>
      </c>
      <c r="C101">
        <f>Sheet1!E101</f>
        <v>0.28199999999999997</v>
      </c>
      <c r="D101">
        <f>Sheet1!F101</f>
        <v>0.27600000000000002</v>
      </c>
      <c r="E101">
        <f>Sheet1!G101</f>
        <v>0.27600000000000002</v>
      </c>
      <c r="F101">
        <f>Sheet1!H101</f>
        <v>0.187</v>
      </c>
      <c r="G101">
        <f>Sheet1!I101</f>
        <v>0.187</v>
      </c>
      <c r="H101">
        <f>Sheet1!J101</f>
        <v>0.155</v>
      </c>
      <c r="I101">
        <f>Sheet1!K101</f>
        <v>0.153</v>
      </c>
      <c r="J101">
        <f>Sheet1!L101</f>
        <v>0.14599999999999999</v>
      </c>
      <c r="K101">
        <f>Sheet1!M101</f>
        <v>0.151</v>
      </c>
      <c r="L101">
        <f>Sheet1!N101</f>
        <v>0.13900000000000001</v>
      </c>
      <c r="M101">
        <f>Sheet1!O101</f>
        <v>0.152</v>
      </c>
      <c r="N101">
        <f>Sheet1!P101</f>
        <v>0.13900000000000001</v>
      </c>
      <c r="O101">
        <f>Sheet1!Q101</f>
        <v>0.14000000000000001</v>
      </c>
      <c r="P101">
        <f>Sheet1!R101</f>
        <v>0.14000000000000001</v>
      </c>
      <c r="Q101">
        <f>Sheet1!S101</f>
        <v>0.14099999999999999</v>
      </c>
      <c r="R101">
        <f>Sheet1!T101</f>
        <v>0.14799999999999999</v>
      </c>
      <c r="S101">
        <f>Sheet1!U101</f>
        <v>0.15</v>
      </c>
      <c r="T101">
        <f>Sheet1!V101</f>
        <v>0.158</v>
      </c>
      <c r="U101">
        <f>Sheet1!W101</f>
        <v>0.155</v>
      </c>
      <c r="V101">
        <f>Sheet1!X101</f>
        <v>0.154</v>
      </c>
      <c r="W101">
        <f>Sheet1!Y101</f>
        <v>0.156</v>
      </c>
      <c r="X101">
        <f>Sheet1!Z101</f>
        <v>0.14499999999999999</v>
      </c>
    </row>
    <row r="102" spans="1:24" x14ac:dyDescent="0.25">
      <c r="A102" t="str">
        <f>Sheet1!A102</f>
        <v>SEMF01</v>
      </c>
      <c r="B102" s="14">
        <f>Sheet1!D178</f>
        <v>0.93327179126217241</v>
      </c>
      <c r="C102" s="14">
        <f>Sheet1!E178</f>
        <v>0.95618353736517181</v>
      </c>
      <c r="D102" s="14">
        <f>Sheet1!F178</f>
        <v>0.96840313528677147</v>
      </c>
      <c r="E102" s="14">
        <f>Sheet1!G178</f>
        <v>0.96305706119607148</v>
      </c>
      <c r="F102" s="14">
        <f>Sheet1!H178</f>
        <v>1.0516491461276689</v>
      </c>
      <c r="G102" s="14">
        <f>Sheet1!I178</f>
        <v>1.0592863948286688</v>
      </c>
      <c r="H102" s="14">
        <f>Sheet1!J178</f>
        <v>1.1448235802798663</v>
      </c>
      <c r="I102" s="14">
        <f>Sheet1!K178</f>
        <v>1.1333677072283665</v>
      </c>
      <c r="J102" s="14">
        <f>Sheet1!L178</f>
        <v>1.1127471357356673</v>
      </c>
      <c r="K102" s="14">
        <f>Sheet1!M178</f>
        <v>1.1043461621645674</v>
      </c>
      <c r="L102" s="14">
        <f>Sheet1!N178</f>
        <v>1.2227235170300639</v>
      </c>
      <c r="M102" s="14">
        <f>Sheet1!O178</f>
        <v>1.2410529139124633</v>
      </c>
      <c r="N102">
        <f>Sheet1!P102</f>
        <v>1.222</v>
      </c>
      <c r="O102">
        <f>Sheet1!Q102</f>
        <v>1.2529999999999999</v>
      </c>
      <c r="P102">
        <f>Sheet1!R102</f>
        <v>1.32</v>
      </c>
      <c r="Q102">
        <f>Sheet1!S102</f>
        <v>1.3220000000000001</v>
      </c>
      <c r="R102">
        <f>Sheet1!T102</f>
        <v>1.274</v>
      </c>
      <c r="S102">
        <f>Sheet1!U102</f>
        <v>1.345</v>
      </c>
      <c r="T102">
        <f>Sheet1!V102</f>
        <v>1.377</v>
      </c>
      <c r="U102">
        <f>Sheet1!W102</f>
        <v>1.4339999999999999</v>
      </c>
      <c r="V102">
        <f>Sheet1!X102</f>
        <v>1.341</v>
      </c>
      <c r="W102">
        <f>Sheet1!Y102</f>
        <v>1.3080000000000001</v>
      </c>
      <c r="X102">
        <f>Sheet1!Z102</f>
        <v>1.1839999999999999</v>
      </c>
    </row>
    <row r="103" spans="1:24" x14ac:dyDescent="0.25">
      <c r="A103" t="str">
        <f>Sheet1!A103</f>
        <v>SEMF02</v>
      </c>
      <c r="B103" s="14">
        <f>Sheet1!D179</f>
        <v>0.23610257823268033</v>
      </c>
      <c r="C103" s="14">
        <f>Sheet1!E179</f>
        <v>0.24189887720729605</v>
      </c>
      <c r="D103" s="14">
        <f>Sheet1!F179</f>
        <v>0.24499023666042444</v>
      </c>
      <c r="E103" s="14">
        <f>Sheet1!G179</f>
        <v>0.24363776689968072</v>
      </c>
      <c r="F103" s="14">
        <f>Sheet1!H179</f>
        <v>0.26605012293486152</v>
      </c>
      <c r="G103" s="14">
        <f>Sheet1!I179</f>
        <v>0.26798222259306675</v>
      </c>
      <c r="H103" s="14">
        <f>Sheet1!J179</f>
        <v>0.2896217387649655</v>
      </c>
      <c r="I103" s="14">
        <f>Sheet1!K179</f>
        <v>0.28672358927765762</v>
      </c>
      <c r="J103" s="14">
        <f>Sheet1!L179</f>
        <v>0.2815069202005035</v>
      </c>
      <c r="K103" s="14">
        <f>Sheet1!M179</f>
        <v>0.2793816105764777</v>
      </c>
      <c r="L103" s="14">
        <f>Sheet1!N179</f>
        <v>0.3093291552786589</v>
      </c>
      <c r="M103" s="14">
        <f>Sheet1!O179</f>
        <v>0.3139661944583515</v>
      </c>
      <c r="N103">
        <f>Sheet1!P103</f>
        <v>0.308</v>
      </c>
      <c r="O103">
        <f>Sheet1!Q103</f>
        <v>0.3</v>
      </c>
      <c r="P103">
        <f>Sheet1!R103</f>
        <v>0.317</v>
      </c>
      <c r="Q103">
        <f>Sheet1!S103</f>
        <v>0.313</v>
      </c>
      <c r="R103">
        <f>Sheet1!T103</f>
        <v>0.35399999999999998</v>
      </c>
      <c r="S103">
        <f>Sheet1!U103</f>
        <v>0.35099999999999998</v>
      </c>
      <c r="T103">
        <f>Sheet1!V103</f>
        <v>0.36799999999999999</v>
      </c>
      <c r="U103">
        <f>Sheet1!W103</f>
        <v>0.35899999999999999</v>
      </c>
      <c r="V103">
        <f>Sheet1!X103</f>
        <v>0.35</v>
      </c>
      <c r="W103">
        <f>Sheet1!Y103</f>
        <v>0.34200000000000003</v>
      </c>
      <c r="X103">
        <f>Sheet1!Z103</f>
        <v>0.38500000000000001</v>
      </c>
    </row>
    <row r="104" spans="1:24" x14ac:dyDescent="0.25">
      <c r="A104" t="str">
        <f>Sheet1!A104</f>
        <v>SEMG</v>
      </c>
      <c r="B104" s="14">
        <f>Sheet1!D180</f>
        <v>5.2708108906875092E-2</v>
      </c>
      <c r="C104" s="14">
        <f>Sheet1!E180</f>
        <v>5.4002088667273011E-2</v>
      </c>
      <c r="D104" s="14">
        <f>Sheet1!F180</f>
        <v>5.4692211206151899E-2</v>
      </c>
      <c r="E104" s="14">
        <f>Sheet1!G180</f>
        <v>5.4390282595392379E-2</v>
      </c>
      <c r="F104" s="14">
        <f>Sheet1!H180</f>
        <v>5.9393671002264323E-2</v>
      </c>
      <c r="G104" s="14">
        <f>Sheet1!I180</f>
        <v>5.9824997589063629E-2</v>
      </c>
      <c r="H104" s="14">
        <f>Sheet1!J180</f>
        <v>6.4655855361215847E-2</v>
      </c>
      <c r="I104" s="14">
        <f>Sheet1!K180</f>
        <v>6.4008865481016891E-2</v>
      </c>
      <c r="J104" s="14">
        <f>Sheet1!L180</f>
        <v>6.2844283696658773E-2</v>
      </c>
      <c r="K104" s="14">
        <f>Sheet1!M180</f>
        <v>6.2369824451179529E-2</v>
      </c>
      <c r="L104" s="14">
        <f>Sheet1!N180</f>
        <v>6.9055386546568759E-2</v>
      </c>
      <c r="M104" s="14">
        <f>Sheet1!O180</f>
        <v>7.0090570354887097E-2</v>
      </c>
      <c r="N104">
        <f>Sheet1!P104</f>
        <v>8.1000000000000003E-2</v>
      </c>
      <c r="O104">
        <f>Sheet1!Q104</f>
        <v>0.08</v>
      </c>
      <c r="P104">
        <f>Sheet1!R104</f>
        <v>7.9000000000000001E-2</v>
      </c>
      <c r="Q104">
        <f>Sheet1!S104</f>
        <v>7.9000000000000001E-2</v>
      </c>
      <c r="R104">
        <f>Sheet1!T104</f>
        <v>7.5999999999999998E-2</v>
      </c>
      <c r="S104">
        <f>Sheet1!U104</f>
        <v>7.5999999999999998E-2</v>
      </c>
      <c r="T104">
        <f>Sheet1!V104</f>
        <v>6.0999999999999999E-2</v>
      </c>
      <c r="U104">
        <f>Sheet1!W104</f>
        <v>0.06</v>
      </c>
      <c r="V104">
        <f>Sheet1!X104</f>
        <v>5.8000000000000003E-2</v>
      </c>
      <c r="W104">
        <f>Sheet1!Y104</f>
        <v>5.7000000000000002E-2</v>
      </c>
      <c r="X104">
        <f>Sheet1!Z104</f>
        <v>7.3999999999999996E-2</v>
      </c>
    </row>
    <row r="105" spans="1:24" x14ac:dyDescent="0.25">
      <c r="A105" t="str">
        <f>Sheet1!A105</f>
        <v>SERA01</v>
      </c>
      <c r="B105">
        <f>Sheet1!D105</f>
        <v>0.215</v>
      </c>
      <c r="C105">
        <f>Sheet1!E105</f>
        <v>0.20100000000000001</v>
      </c>
      <c r="D105">
        <f>Sheet1!F105</f>
        <v>0.182</v>
      </c>
      <c r="E105">
        <f>Sheet1!G105</f>
        <v>0.157</v>
      </c>
      <c r="F105">
        <f>Sheet1!H105</f>
        <v>0.15</v>
      </c>
      <c r="G105">
        <f>Sheet1!I105</f>
        <v>0.13100000000000001</v>
      </c>
      <c r="H105">
        <f>Sheet1!J105</f>
        <v>0.156</v>
      </c>
      <c r="I105">
        <f>Sheet1!K105</f>
        <v>0.13200000000000001</v>
      </c>
      <c r="J105">
        <f>Sheet1!L105</f>
        <v>0.16400000000000001</v>
      </c>
      <c r="K105">
        <f>Sheet1!M105</f>
        <v>0.124</v>
      </c>
      <c r="L105">
        <f>Sheet1!N105</f>
        <v>0.16700000000000001</v>
      </c>
      <c r="M105">
        <f>Sheet1!O105</f>
        <v>0.13500000000000001</v>
      </c>
      <c r="N105">
        <f>Sheet1!P105</f>
        <v>0.20100000000000001</v>
      </c>
      <c r="O105">
        <f>Sheet1!Q105</f>
        <v>0.16</v>
      </c>
      <c r="P105">
        <f>Sheet1!R105</f>
        <v>0.17799999999999999</v>
      </c>
      <c r="Q105">
        <f>Sheet1!S105</f>
        <v>0.14399999999999999</v>
      </c>
      <c r="R105">
        <f>Sheet1!T105</f>
        <v>0.161</v>
      </c>
      <c r="S105">
        <f>Sheet1!U105</f>
        <v>0.13300000000000001</v>
      </c>
      <c r="T105">
        <f>Sheet1!V105</f>
        <v>0.13200000000000001</v>
      </c>
      <c r="U105">
        <f>Sheet1!W105</f>
        <v>9.7000000000000003E-2</v>
      </c>
      <c r="V105">
        <f>Sheet1!X105</f>
        <v>0.122</v>
      </c>
      <c r="W105">
        <f>Sheet1!Y105</f>
        <v>9.8000000000000004E-2</v>
      </c>
      <c r="X105">
        <f>Sheet1!Z105</f>
        <v>9.7000000000000003E-2</v>
      </c>
    </row>
    <row r="106" spans="1:24" x14ac:dyDescent="0.25">
      <c r="A106" t="str">
        <f>Sheet1!A106</f>
        <v>SERA03</v>
      </c>
      <c r="B106">
        <f>Sheet1!D106</f>
        <v>8.6999999999999994E-2</v>
      </c>
      <c r="C106">
        <f>Sheet1!E106</f>
        <v>7.4999999999999997E-2</v>
      </c>
      <c r="D106">
        <f>Sheet1!F106</f>
        <v>6.2E-2</v>
      </c>
      <c r="E106">
        <f>Sheet1!G106</f>
        <v>4.9000000000000002E-2</v>
      </c>
      <c r="F106">
        <f>Sheet1!H106</f>
        <v>5.5E-2</v>
      </c>
      <c r="G106">
        <f>Sheet1!I106</f>
        <v>4.5999999999999999E-2</v>
      </c>
      <c r="H106">
        <f>Sheet1!J106</f>
        <v>5.0999999999999997E-2</v>
      </c>
      <c r="I106">
        <f>Sheet1!K106</f>
        <v>4.2999999999999997E-2</v>
      </c>
      <c r="J106">
        <f>Sheet1!L106</f>
        <v>4.7E-2</v>
      </c>
      <c r="K106">
        <f>Sheet1!M106</f>
        <v>0.04</v>
      </c>
      <c r="L106">
        <f>Sheet1!N106</f>
        <v>3.5000000000000003E-2</v>
      </c>
      <c r="M106">
        <f>Sheet1!O106</f>
        <v>0.03</v>
      </c>
      <c r="N106">
        <f>Sheet1!P106</f>
        <v>3.2000000000000001E-2</v>
      </c>
      <c r="O106">
        <f>Sheet1!Q106</f>
        <v>2.8000000000000001E-2</v>
      </c>
      <c r="P106">
        <f>Sheet1!R106</f>
        <v>2.8000000000000001E-2</v>
      </c>
      <c r="Q106">
        <f>Sheet1!S106</f>
        <v>2.5000000000000001E-2</v>
      </c>
      <c r="R106">
        <f>Sheet1!T106</f>
        <v>0.03</v>
      </c>
      <c r="S106">
        <f>Sheet1!U106</f>
        <v>2.9000000000000001E-2</v>
      </c>
      <c r="T106">
        <f>Sheet1!V106</f>
        <v>2.5999999999999999E-2</v>
      </c>
      <c r="U106">
        <f>Sheet1!W106</f>
        <v>2.4E-2</v>
      </c>
      <c r="V106">
        <f>Sheet1!X106</f>
        <v>2.7E-2</v>
      </c>
      <c r="W106">
        <f>Sheet1!Y106</f>
        <v>2.5999999999999999E-2</v>
      </c>
      <c r="X106">
        <f>Sheet1!Z106</f>
        <v>4.2000000000000003E-2</v>
      </c>
    </row>
    <row r="107" spans="1:24" x14ac:dyDescent="0.25">
      <c r="A107" t="str">
        <f>Sheet1!A107</f>
        <v>SERA05</v>
      </c>
      <c r="B107">
        <f>Sheet1!D107</f>
        <v>0.16700000000000001</v>
      </c>
      <c r="C107">
        <f>Sheet1!E107</f>
        <v>0.152</v>
      </c>
      <c r="D107">
        <f>Sheet1!F107</f>
        <v>0.14199999999999999</v>
      </c>
      <c r="E107">
        <f>Sheet1!G107</f>
        <v>0.13900000000000001</v>
      </c>
      <c r="F107">
        <f>Sheet1!H107</f>
        <v>0.11700000000000001</v>
      </c>
      <c r="G107">
        <f>Sheet1!I107</f>
        <v>0.109</v>
      </c>
      <c r="H107">
        <f>Sheet1!J107</f>
        <v>0.115</v>
      </c>
      <c r="I107">
        <f>Sheet1!K107</f>
        <v>0.104</v>
      </c>
      <c r="J107">
        <f>Sheet1!L107</f>
        <v>7.9000000000000001E-2</v>
      </c>
      <c r="K107">
        <f>Sheet1!M107</f>
        <v>7.3999999999999996E-2</v>
      </c>
      <c r="L107">
        <f>Sheet1!N107</f>
        <v>0.109</v>
      </c>
      <c r="M107">
        <f>Sheet1!O107</f>
        <v>0.104</v>
      </c>
      <c r="N107">
        <f>Sheet1!P107</f>
        <v>9.4E-2</v>
      </c>
      <c r="O107">
        <f>Sheet1!Q107</f>
        <v>8.8999999999999996E-2</v>
      </c>
      <c r="P107">
        <f>Sheet1!R107</f>
        <v>7.4999999999999997E-2</v>
      </c>
      <c r="Q107">
        <f>Sheet1!S107</f>
        <v>6.9000000000000006E-2</v>
      </c>
      <c r="R107">
        <f>Sheet1!T107</f>
        <v>7.1999999999999995E-2</v>
      </c>
      <c r="S107">
        <f>Sheet1!U107</f>
        <v>6.6000000000000003E-2</v>
      </c>
      <c r="T107">
        <f>Sheet1!V107</f>
        <v>6.4000000000000001E-2</v>
      </c>
      <c r="U107">
        <f>Sheet1!W107</f>
        <v>5.8000000000000003E-2</v>
      </c>
      <c r="V107">
        <f>Sheet1!X107</f>
        <v>4.5999999999999999E-2</v>
      </c>
      <c r="W107">
        <f>Sheet1!Y107</f>
        <v>4.2999999999999997E-2</v>
      </c>
      <c r="X107">
        <f>Sheet1!Z107</f>
        <v>7.8E-2</v>
      </c>
    </row>
    <row r="108" spans="1:24" x14ac:dyDescent="0.25">
      <c r="A108" t="str">
        <f>Sheet1!A109</f>
        <v>SERB01</v>
      </c>
      <c r="B108">
        <f>Sheet1!D109</f>
        <v>0.434</v>
      </c>
      <c r="C108">
        <f>Sheet1!E109</f>
        <v>0.42899999999999999</v>
      </c>
      <c r="D108">
        <f>Sheet1!F109</f>
        <v>0.42299999999999999</v>
      </c>
      <c r="E108">
        <f>Sheet1!G109</f>
        <v>0.40600000000000003</v>
      </c>
      <c r="F108">
        <f>Sheet1!H109</f>
        <v>0.45600000000000002</v>
      </c>
      <c r="G108">
        <f>Sheet1!I109</f>
        <v>0.44800000000000001</v>
      </c>
      <c r="H108">
        <f>Sheet1!J109</f>
        <v>0.34699999999999998</v>
      </c>
      <c r="I108">
        <f>Sheet1!K109</f>
        <v>0.34499999999999997</v>
      </c>
      <c r="J108">
        <f>Sheet1!L109</f>
        <v>0.375</v>
      </c>
      <c r="K108">
        <f>Sheet1!M109</f>
        <v>0.377</v>
      </c>
      <c r="L108">
        <f>Sheet1!N109</f>
        <v>0.42399999999999999</v>
      </c>
      <c r="M108">
        <f>Sheet1!O109</f>
        <v>0.47599999999999998</v>
      </c>
      <c r="N108">
        <f>Sheet1!P109</f>
        <v>0.73399999999999999</v>
      </c>
      <c r="O108">
        <f>Sheet1!Q109</f>
        <v>0.71799999999999997</v>
      </c>
      <c r="P108">
        <f>Sheet1!R109</f>
        <v>0.69199999999999995</v>
      </c>
      <c r="Q108">
        <f>Sheet1!S109</f>
        <v>0.68799999999999994</v>
      </c>
      <c r="R108">
        <f>Sheet1!T109</f>
        <v>0.66200000000000003</v>
      </c>
      <c r="S108">
        <f>Sheet1!U109</f>
        <v>0.65900000000000003</v>
      </c>
      <c r="T108">
        <f>Sheet1!V109</f>
        <v>0.59399999999999997</v>
      </c>
      <c r="U108">
        <f>Sheet1!W109</f>
        <v>0.58699999999999997</v>
      </c>
      <c r="V108">
        <f>Sheet1!X109</f>
        <v>0.60299999999999998</v>
      </c>
      <c r="W108">
        <f>Sheet1!Y109</f>
        <v>0.60499999999999998</v>
      </c>
      <c r="X108">
        <f>Sheet1!Z109</f>
        <v>0.65300000000000002</v>
      </c>
    </row>
    <row r="109" spans="1:24" x14ac:dyDescent="0.25">
      <c r="A109" t="str">
        <f>Sheet1!A110</f>
        <v>SERC01</v>
      </c>
      <c r="B109">
        <f>Sheet1!D110</f>
        <v>0.21299999999999999</v>
      </c>
      <c r="C109">
        <f>Sheet1!E110</f>
        <v>0.215</v>
      </c>
      <c r="D109">
        <f>Sheet1!F110</f>
        <v>0.21099999999999999</v>
      </c>
      <c r="E109">
        <f>Sheet1!G110</f>
        <v>0.21</v>
      </c>
      <c r="F109">
        <f>Sheet1!H110</f>
        <v>0.28599999999999998</v>
      </c>
      <c r="G109">
        <f>Sheet1!I110</f>
        <v>0.27700000000000002</v>
      </c>
      <c r="H109">
        <f>Sheet1!J110</f>
        <v>0.32100000000000001</v>
      </c>
      <c r="I109">
        <f>Sheet1!K110</f>
        <v>0.315</v>
      </c>
      <c r="J109">
        <f>Sheet1!L110</f>
        <v>0.39900000000000002</v>
      </c>
      <c r="K109">
        <f>Sheet1!M110</f>
        <v>0.40100000000000002</v>
      </c>
      <c r="L109">
        <f>Sheet1!N110</f>
        <v>0.32100000000000001</v>
      </c>
      <c r="M109">
        <f>Sheet1!O110</f>
        <v>0.32500000000000001</v>
      </c>
      <c r="N109">
        <f>Sheet1!P110</f>
        <v>0.31900000000000001</v>
      </c>
      <c r="O109">
        <f>Sheet1!Q110</f>
        <v>0.32100000000000001</v>
      </c>
      <c r="P109">
        <f>Sheet1!R110</f>
        <v>0.245</v>
      </c>
      <c r="Q109">
        <f>Sheet1!S110</f>
        <v>0.245</v>
      </c>
      <c r="R109">
        <f>Sheet1!T110</f>
        <v>0.185</v>
      </c>
      <c r="S109">
        <f>Sheet1!U110</f>
        <v>0.18099999999999999</v>
      </c>
      <c r="T109">
        <f>Sheet1!V110</f>
        <v>0.23100000000000001</v>
      </c>
      <c r="U109">
        <f>Sheet1!W110</f>
        <v>0.22900000000000001</v>
      </c>
      <c r="V109">
        <f>Sheet1!X110</f>
        <v>0.28100000000000003</v>
      </c>
      <c r="W109">
        <f>Sheet1!Y110</f>
        <v>0.29399999999999998</v>
      </c>
      <c r="X109">
        <f>Sheet1!Z110</f>
        <v>0.36199999999999999</v>
      </c>
    </row>
    <row r="110" spans="1:24" x14ac:dyDescent="0.25">
      <c r="A110" t="str">
        <f>Sheet1!A111</f>
        <v>SERC02</v>
      </c>
      <c r="B110">
        <f>Sheet1!D111</f>
        <v>0.26900000000000002</v>
      </c>
      <c r="C110">
        <f>Sheet1!E111</f>
        <v>0.25700000000000001</v>
      </c>
      <c r="D110">
        <f>Sheet1!F111</f>
        <v>0.23499999999999999</v>
      </c>
      <c r="E110">
        <f>Sheet1!G111</f>
        <v>0.22500000000000001</v>
      </c>
      <c r="F110">
        <f>Sheet1!H111</f>
        <v>0.33300000000000002</v>
      </c>
      <c r="G110">
        <f>Sheet1!I111</f>
        <v>0.32</v>
      </c>
      <c r="H110">
        <f>Sheet1!J111</f>
        <v>0.315</v>
      </c>
      <c r="I110">
        <f>Sheet1!K111</f>
        <v>0.29399999999999998</v>
      </c>
      <c r="J110">
        <f>Sheet1!L111</f>
        <v>0.27400000000000002</v>
      </c>
      <c r="K110">
        <f>Sheet1!M111</f>
        <v>0.26400000000000001</v>
      </c>
      <c r="L110">
        <f>Sheet1!N111</f>
        <v>0.255</v>
      </c>
      <c r="M110">
        <f>Sheet1!O111</f>
        <v>0.26900000000000002</v>
      </c>
      <c r="N110">
        <f>Sheet1!P111</f>
        <v>0.28499999999999998</v>
      </c>
      <c r="O110">
        <f>Sheet1!Q111</f>
        <v>0.27100000000000002</v>
      </c>
      <c r="P110">
        <f>Sheet1!R111</f>
        <v>0.20899999999999999</v>
      </c>
      <c r="Q110">
        <f>Sheet1!S111</f>
        <v>0.20599999999999999</v>
      </c>
      <c r="R110">
        <f>Sheet1!T111</f>
        <v>0.222</v>
      </c>
      <c r="S110">
        <f>Sheet1!U111</f>
        <v>0.214</v>
      </c>
      <c r="T110">
        <f>Sheet1!V111</f>
        <v>0.20599999999999999</v>
      </c>
      <c r="U110">
        <f>Sheet1!W111</f>
        <v>0.193</v>
      </c>
      <c r="V110">
        <f>Sheet1!X111</f>
        <v>0.214</v>
      </c>
      <c r="W110">
        <f>Sheet1!Y111</f>
        <v>0.20399999999999999</v>
      </c>
      <c r="X110">
        <f>Sheet1!Z111</f>
        <v>0.22500000000000001</v>
      </c>
    </row>
    <row r="111" spans="1:24" x14ac:dyDescent="0.25">
      <c r="A111" t="str">
        <f>Sheet1!A112</f>
        <v>SERD01</v>
      </c>
      <c r="B111">
        <f>Sheet1!D112</f>
        <v>0.108</v>
      </c>
      <c r="C111">
        <f>Sheet1!E112</f>
        <v>0.10299999999999999</v>
      </c>
      <c r="D111">
        <f>Sheet1!F112</f>
        <v>0.1</v>
      </c>
      <c r="E111">
        <f>Sheet1!G112</f>
        <v>9.4E-2</v>
      </c>
      <c r="F111">
        <f>Sheet1!H112</f>
        <v>0.11</v>
      </c>
      <c r="G111">
        <f>Sheet1!I112</f>
        <v>0.10100000000000001</v>
      </c>
      <c r="H111">
        <f>Sheet1!J112</f>
        <v>0.10100000000000001</v>
      </c>
      <c r="I111">
        <f>Sheet1!K112</f>
        <v>9.0999999999999998E-2</v>
      </c>
      <c r="J111">
        <f>Sheet1!L112</f>
        <v>9.1999999999999998E-2</v>
      </c>
      <c r="K111">
        <f>Sheet1!M112</f>
        <v>0.08</v>
      </c>
      <c r="L111">
        <f>Sheet1!N112</f>
        <v>7.6999999999999999E-2</v>
      </c>
      <c r="M111">
        <f>Sheet1!O112</f>
        <v>7.1999999999999995E-2</v>
      </c>
      <c r="N111">
        <f>Sheet1!P112</f>
        <v>7.0000000000000007E-2</v>
      </c>
      <c r="O111">
        <f>Sheet1!Q112</f>
        <v>6.2E-2</v>
      </c>
      <c r="P111">
        <f>Sheet1!R112</f>
        <v>5.5E-2</v>
      </c>
      <c r="Q111">
        <f>Sheet1!S112</f>
        <v>0.05</v>
      </c>
      <c r="R111">
        <f>Sheet1!T112</f>
        <v>5.8999999999999997E-2</v>
      </c>
      <c r="S111">
        <f>Sheet1!U112</f>
        <v>5.8000000000000003E-2</v>
      </c>
      <c r="T111">
        <f>Sheet1!V112</f>
        <v>3.7999999999999999E-2</v>
      </c>
      <c r="U111">
        <f>Sheet1!W112</f>
        <v>3.9E-2</v>
      </c>
      <c r="V111">
        <f>Sheet1!X112</f>
        <v>3.4000000000000002E-2</v>
      </c>
      <c r="W111">
        <f>Sheet1!Y112</f>
        <v>3.3000000000000002E-2</v>
      </c>
      <c r="X111">
        <f>Sheet1!Z112</f>
        <v>2.5000000000000001E-2</v>
      </c>
    </row>
    <row r="112" spans="1:24" x14ac:dyDescent="0.25">
      <c r="A112" t="str">
        <f>Sheet1!A113</f>
        <v>SERG01</v>
      </c>
      <c r="B112">
        <f>Sheet1!D113</f>
        <v>0.39100000000000001</v>
      </c>
      <c r="C112">
        <f>Sheet1!E113</f>
        <v>0.39800000000000002</v>
      </c>
      <c r="D112">
        <f>Sheet1!F113</f>
        <v>0.39500000000000002</v>
      </c>
      <c r="E112">
        <f>Sheet1!G113</f>
        <v>0.38800000000000001</v>
      </c>
      <c r="F112">
        <f>Sheet1!H113</f>
        <v>0.26500000000000001</v>
      </c>
      <c r="G112">
        <f>Sheet1!I113</f>
        <v>0.26500000000000001</v>
      </c>
      <c r="H112">
        <f>Sheet1!J113</f>
        <v>0.222</v>
      </c>
      <c r="I112">
        <f>Sheet1!K113</f>
        <v>0.223</v>
      </c>
      <c r="J112">
        <f>Sheet1!L113</f>
        <v>0.187</v>
      </c>
      <c r="K112">
        <f>Sheet1!M113</f>
        <v>0.184</v>
      </c>
      <c r="L112">
        <f>Sheet1!N113</f>
        <v>0.14399999999999999</v>
      </c>
      <c r="M112">
        <f>Sheet1!O113</f>
        <v>0.151</v>
      </c>
      <c r="N112">
        <f>Sheet1!P113</f>
        <v>0.14000000000000001</v>
      </c>
      <c r="O112">
        <f>Sheet1!Q113</f>
        <v>0.13800000000000001</v>
      </c>
      <c r="P112">
        <f>Sheet1!R113</f>
        <v>0.12</v>
      </c>
      <c r="Q112">
        <f>Sheet1!S113</f>
        <v>0.126</v>
      </c>
      <c r="R112">
        <f>Sheet1!T113</f>
        <v>0.11899999999999999</v>
      </c>
      <c r="S112">
        <f>Sheet1!U113</f>
        <v>0.123</v>
      </c>
      <c r="T112">
        <f>Sheet1!V113</f>
        <v>8.6999999999999994E-2</v>
      </c>
      <c r="U112">
        <f>Sheet1!W113</f>
        <v>8.8999999999999996E-2</v>
      </c>
      <c r="V112">
        <f>Sheet1!X113</f>
        <v>6.7000000000000004E-2</v>
      </c>
      <c r="W112">
        <f>Sheet1!Y113</f>
        <v>7.0999999999999994E-2</v>
      </c>
      <c r="X112">
        <f>Sheet1!Z113</f>
        <v>6.6000000000000003E-2</v>
      </c>
    </row>
    <row r="113" spans="1:24" x14ac:dyDescent="0.25">
      <c r="A113" t="str">
        <f>Sheet1!A114</f>
        <v>SERG02</v>
      </c>
      <c r="B113">
        <f>Sheet1!D114</f>
        <v>0.20100000000000001</v>
      </c>
      <c r="C113">
        <f>Sheet1!E114</f>
        <v>0.20200000000000001</v>
      </c>
      <c r="D113">
        <f>Sheet1!F114</f>
        <v>0.19400000000000001</v>
      </c>
      <c r="E113">
        <f>Sheet1!G114</f>
        <v>0.189</v>
      </c>
      <c r="F113">
        <f>Sheet1!H114</f>
        <v>0.17</v>
      </c>
      <c r="G113">
        <f>Sheet1!I114</f>
        <v>0.16900000000000001</v>
      </c>
      <c r="H113">
        <f>Sheet1!J114</f>
        <v>0.152</v>
      </c>
      <c r="I113">
        <f>Sheet1!K114</f>
        <v>0.14699999999999999</v>
      </c>
      <c r="J113">
        <f>Sheet1!L114</f>
        <v>0.13</v>
      </c>
      <c r="K113">
        <f>Sheet1!M114</f>
        <v>0.127</v>
      </c>
      <c r="L113">
        <f>Sheet1!N114</f>
        <v>0.121</v>
      </c>
      <c r="M113">
        <f>Sheet1!O114</f>
        <v>0.123</v>
      </c>
      <c r="N113">
        <f>Sheet1!P114</f>
        <v>0.12</v>
      </c>
      <c r="O113">
        <f>Sheet1!Q114</f>
        <v>0.11700000000000001</v>
      </c>
      <c r="P113">
        <f>Sheet1!R114</f>
        <v>0.1</v>
      </c>
      <c r="Q113">
        <f>Sheet1!S114</f>
        <v>9.7000000000000003E-2</v>
      </c>
      <c r="R113">
        <f>Sheet1!T114</f>
        <v>9.6000000000000002E-2</v>
      </c>
      <c r="S113">
        <f>Sheet1!U114</f>
        <v>9.4E-2</v>
      </c>
      <c r="T113">
        <f>Sheet1!V114</f>
        <v>6.7000000000000004E-2</v>
      </c>
      <c r="U113">
        <f>Sheet1!W114</f>
        <v>6.4000000000000001E-2</v>
      </c>
      <c r="V113">
        <f>Sheet1!X114</f>
        <v>4.5999999999999999E-2</v>
      </c>
      <c r="W113">
        <f>Sheet1!Y114</f>
        <v>4.4999999999999998E-2</v>
      </c>
      <c r="X113">
        <f>Sheet1!Z114</f>
        <v>4.9000000000000002E-2</v>
      </c>
    </row>
    <row r="114" spans="1:24" x14ac:dyDescent="0.25">
      <c r="A114" t="str">
        <f>Sheet1!A115</f>
        <v>SERE01</v>
      </c>
      <c r="B114">
        <f>Sheet1!D115</f>
        <v>0.45</v>
      </c>
      <c r="C114">
        <f>Sheet1!E115</f>
        <v>0.41599999999999998</v>
      </c>
      <c r="D114">
        <f>Sheet1!F115</f>
        <v>0.372</v>
      </c>
      <c r="E114">
        <f>Sheet1!G115</f>
        <v>0.34699999999999998</v>
      </c>
      <c r="F114">
        <f>Sheet1!H115</f>
        <v>0.36</v>
      </c>
      <c r="G114">
        <f>Sheet1!I115</f>
        <v>0.31900000000000001</v>
      </c>
      <c r="H114">
        <f>Sheet1!J115</f>
        <v>0.32500000000000001</v>
      </c>
      <c r="I114">
        <f>Sheet1!K115</f>
        <v>0.29599999999999999</v>
      </c>
      <c r="J114">
        <f>Sheet1!L115</f>
        <v>0.26400000000000001</v>
      </c>
      <c r="K114">
        <f>Sheet1!M115</f>
        <v>0.245</v>
      </c>
      <c r="L114">
        <f>Sheet1!N115</f>
        <v>0.245</v>
      </c>
      <c r="M114">
        <f>Sheet1!O115</f>
        <v>0.22800000000000001</v>
      </c>
      <c r="N114">
        <f>Sheet1!P115</f>
        <v>0.36399999999999999</v>
      </c>
      <c r="O114">
        <f>Sheet1!Q115</f>
        <v>0.34100000000000003</v>
      </c>
      <c r="P114">
        <f>Sheet1!R115</f>
        <v>0.35199999999999998</v>
      </c>
      <c r="Q114">
        <f>Sheet1!S115</f>
        <v>0.32600000000000001</v>
      </c>
      <c r="R114">
        <f>Sheet1!T115</f>
        <v>0.29499999999999998</v>
      </c>
      <c r="S114">
        <f>Sheet1!U115</f>
        <v>0.27700000000000002</v>
      </c>
      <c r="T114">
        <f>Sheet1!V115</f>
        <v>0.32800000000000001</v>
      </c>
      <c r="U114">
        <f>Sheet1!W115</f>
        <v>0.29299999999999998</v>
      </c>
      <c r="V114">
        <f>Sheet1!X115</f>
        <v>0.28199999999999997</v>
      </c>
      <c r="W114">
        <f>Sheet1!Y115</f>
        <v>0.252</v>
      </c>
      <c r="X114">
        <f>Sheet1!Z115</f>
        <v>0.28899999999999998</v>
      </c>
    </row>
    <row r="115" spans="1:24" x14ac:dyDescent="0.25">
      <c r="A115" t="str">
        <f>Sheet1!A116</f>
        <v>SERE02</v>
      </c>
      <c r="B115">
        <f>Sheet1!D116</f>
        <v>7.1999999999999995E-2</v>
      </c>
      <c r="C115">
        <f>Sheet1!E116</f>
        <v>6.9000000000000006E-2</v>
      </c>
      <c r="D115">
        <f>Sheet1!F116</f>
        <v>6.5000000000000002E-2</v>
      </c>
      <c r="E115">
        <f>Sheet1!G116</f>
        <v>6.3E-2</v>
      </c>
      <c r="F115">
        <f>Sheet1!H116</f>
        <v>5.8000000000000003E-2</v>
      </c>
      <c r="G115">
        <f>Sheet1!I116</f>
        <v>5.5E-2</v>
      </c>
      <c r="H115">
        <f>Sheet1!J116</f>
        <v>6.0999999999999999E-2</v>
      </c>
      <c r="I115">
        <f>Sheet1!K116</f>
        <v>0.06</v>
      </c>
      <c r="J115">
        <f>Sheet1!L116</f>
        <v>7.1999999999999995E-2</v>
      </c>
      <c r="K115">
        <f>Sheet1!M116</f>
        <v>7.0999999999999994E-2</v>
      </c>
      <c r="L115">
        <f>Sheet1!N116</f>
        <v>6.2E-2</v>
      </c>
      <c r="M115">
        <f>Sheet1!O116</f>
        <v>6.3E-2</v>
      </c>
      <c r="N115">
        <f>Sheet1!P116</f>
        <v>0.06</v>
      </c>
      <c r="O115">
        <f>Sheet1!Q116</f>
        <v>0.06</v>
      </c>
      <c r="P115">
        <f>Sheet1!R116</f>
        <v>6.0999999999999999E-2</v>
      </c>
      <c r="Q115">
        <f>Sheet1!S116</f>
        <v>6.2E-2</v>
      </c>
      <c r="R115">
        <f>Sheet1!T116</f>
        <v>5.0999999999999997E-2</v>
      </c>
      <c r="S115">
        <f>Sheet1!U116</f>
        <v>0.05</v>
      </c>
      <c r="T115">
        <f>Sheet1!V116</f>
        <v>2.5999999999999999E-2</v>
      </c>
      <c r="U115">
        <f>Sheet1!W116</f>
        <v>2.5000000000000001E-2</v>
      </c>
      <c r="V115">
        <f>Sheet1!X116</f>
        <v>2.3E-2</v>
      </c>
      <c r="W115">
        <f>Sheet1!Y116</f>
        <v>2.5000000000000001E-2</v>
      </c>
      <c r="X115">
        <f>Sheet1!Z116</f>
        <v>2.1000000000000001E-2</v>
      </c>
    </row>
    <row r="116" spans="1:24" x14ac:dyDescent="0.25">
      <c r="A116" t="str">
        <f>Sheet1!A117</f>
        <v>SERE03</v>
      </c>
      <c r="B116">
        <f>Sheet1!D117</f>
        <v>5.7000000000000002E-2</v>
      </c>
      <c r="C116">
        <f>Sheet1!E117</f>
        <v>5.6000000000000001E-2</v>
      </c>
      <c r="D116">
        <f>Sheet1!F117</f>
        <v>5.3999999999999999E-2</v>
      </c>
      <c r="E116">
        <f>Sheet1!G117</f>
        <v>5.2999999999999999E-2</v>
      </c>
      <c r="F116">
        <f>Sheet1!H117</f>
        <v>6.2E-2</v>
      </c>
      <c r="G116">
        <f>Sheet1!I117</f>
        <v>0.06</v>
      </c>
      <c r="H116">
        <f>Sheet1!J117</f>
        <v>5.8999999999999997E-2</v>
      </c>
      <c r="I116">
        <f>Sheet1!K117</f>
        <v>5.8000000000000003E-2</v>
      </c>
      <c r="J116">
        <f>Sheet1!L117</f>
        <v>0.05</v>
      </c>
      <c r="K116">
        <f>Sheet1!M117</f>
        <v>4.9000000000000002E-2</v>
      </c>
      <c r="L116">
        <f>Sheet1!N117</f>
        <v>4.2999999999999997E-2</v>
      </c>
      <c r="M116">
        <f>Sheet1!O117</f>
        <v>4.3999999999999997E-2</v>
      </c>
      <c r="N116">
        <f>Sheet1!P117</f>
        <v>4.8000000000000001E-2</v>
      </c>
      <c r="O116">
        <f>Sheet1!Q117</f>
        <v>4.5999999999999999E-2</v>
      </c>
      <c r="P116">
        <f>Sheet1!R117</f>
        <v>0.04</v>
      </c>
      <c r="Q116">
        <f>Sheet1!S117</f>
        <v>3.9E-2</v>
      </c>
      <c r="R116">
        <f>Sheet1!T117</f>
        <v>4.1000000000000002E-2</v>
      </c>
      <c r="S116">
        <f>Sheet1!U117</f>
        <v>4.2000000000000003E-2</v>
      </c>
      <c r="T116">
        <f>Sheet1!V117</f>
        <v>3.3000000000000002E-2</v>
      </c>
      <c r="U116">
        <f>Sheet1!W117</f>
        <v>3.3000000000000002E-2</v>
      </c>
      <c r="V116">
        <f>Sheet1!X117</f>
        <v>3.6999999999999998E-2</v>
      </c>
      <c r="W116">
        <f>Sheet1!Y117</f>
        <v>3.5999999999999997E-2</v>
      </c>
      <c r="X116">
        <f>Sheet1!Z117</f>
        <v>4.7E-2</v>
      </c>
    </row>
    <row r="117" spans="1:24" x14ac:dyDescent="0.25">
      <c r="A117" t="str">
        <f>Sheet1!A118</f>
        <v>SEEA</v>
      </c>
      <c r="B117">
        <f>Sheet1!D118</f>
        <v>0.19400000000000001</v>
      </c>
      <c r="C117">
        <f>Sheet1!E118</f>
        <v>0.20300000000000001</v>
      </c>
      <c r="D117">
        <f>Sheet1!F118</f>
        <v>0.19600000000000001</v>
      </c>
      <c r="E117">
        <f>Sheet1!G118</f>
        <v>0.21199999999999999</v>
      </c>
      <c r="F117">
        <f>Sheet1!H118</f>
        <v>0.22</v>
      </c>
      <c r="G117">
        <f>Sheet1!I118</f>
        <v>0.23599999999999999</v>
      </c>
      <c r="H117">
        <f>Sheet1!J118</f>
        <v>0.219</v>
      </c>
      <c r="I117">
        <f>Sheet1!K118</f>
        <v>0.22</v>
      </c>
      <c r="J117">
        <f>Sheet1!L118</f>
        <v>0.19600000000000001</v>
      </c>
      <c r="K117">
        <f>Sheet1!M118</f>
        <v>0.20399999999999999</v>
      </c>
      <c r="L117">
        <f>Sheet1!N118</f>
        <v>0.20699999999999999</v>
      </c>
      <c r="M117">
        <f>Sheet1!O118</f>
        <v>0.221</v>
      </c>
      <c r="N117">
        <f>Sheet1!P118</f>
        <v>0.2</v>
      </c>
      <c r="O117">
        <f>Sheet1!Q118</f>
        <v>0.20399999999999999</v>
      </c>
      <c r="P117">
        <f>Sheet1!R118</f>
        <v>0.20100000000000001</v>
      </c>
      <c r="Q117">
        <f>Sheet1!S118</f>
        <v>0.21099999999999999</v>
      </c>
      <c r="R117">
        <f>Sheet1!T118</f>
        <v>0.19500000000000001</v>
      </c>
      <c r="S117">
        <f>Sheet1!U118</f>
        <v>0.20300000000000001</v>
      </c>
      <c r="T117">
        <f>Sheet1!V118</f>
        <v>0.16</v>
      </c>
      <c r="U117">
        <f>Sheet1!W118</f>
        <v>0.16600000000000001</v>
      </c>
      <c r="V117">
        <f>Sheet1!X118</f>
        <v>0.13200000000000001</v>
      </c>
      <c r="W117">
        <f>Sheet1!Y118</f>
        <v>0.13100000000000001</v>
      </c>
      <c r="X117">
        <f>Sheet1!Z118</f>
        <v>0.11</v>
      </c>
    </row>
    <row r="118" spans="1:24" x14ac:dyDescent="0.25">
      <c r="A118" t="str">
        <f>Sheet1!A119</f>
        <v>SEEE01</v>
      </c>
      <c r="B118">
        <f>Sheet1!D119</f>
        <v>0.23400000000000001</v>
      </c>
      <c r="C118">
        <f>Sheet1!E119</f>
        <v>0.14799999999999999</v>
      </c>
      <c r="D118">
        <f>Sheet1!F119</f>
        <v>0.106</v>
      </c>
      <c r="E118">
        <f>Sheet1!G119</f>
        <v>7.9000000000000001E-2</v>
      </c>
      <c r="F118">
        <f>Sheet1!H119</f>
        <v>0.27500000000000002</v>
      </c>
      <c r="G118">
        <f>Sheet1!I119</f>
        <v>0.21</v>
      </c>
      <c r="H118">
        <f>Sheet1!J119</f>
        <v>0.23</v>
      </c>
      <c r="I118">
        <f>Sheet1!K119</f>
        <v>0.192</v>
      </c>
      <c r="J118">
        <f>Sheet1!L119</f>
        <v>0.23599999999999999</v>
      </c>
      <c r="K118">
        <f>Sheet1!M119</f>
        <v>0.20300000000000001</v>
      </c>
      <c r="L118">
        <f>Sheet1!N119</f>
        <v>0.24199999999999999</v>
      </c>
      <c r="M118">
        <f>Sheet1!O119</f>
        <v>0.214</v>
      </c>
      <c r="N118">
        <f>Sheet1!P119</f>
        <v>0.246</v>
      </c>
      <c r="O118">
        <f>Sheet1!Q119</f>
        <v>0.22800000000000001</v>
      </c>
      <c r="P118">
        <f>Sheet1!R119</f>
        <v>0.26900000000000002</v>
      </c>
      <c r="Q118">
        <f>Sheet1!S119</f>
        <v>0.24199999999999999</v>
      </c>
      <c r="R118">
        <f>Sheet1!T119</f>
        <v>0.30599999999999999</v>
      </c>
      <c r="S118">
        <f>Sheet1!U119</f>
        <v>0.27200000000000002</v>
      </c>
      <c r="T118">
        <f>Sheet1!V119</f>
        <v>0.29599999999999999</v>
      </c>
      <c r="U118">
        <f>Sheet1!W119</f>
        <v>0.27400000000000002</v>
      </c>
      <c r="V118">
        <f>Sheet1!X119</f>
        <v>0.32500000000000001</v>
      </c>
      <c r="W118">
        <f>Sheet1!Y119</f>
        <v>0.309</v>
      </c>
      <c r="X118">
        <f>Sheet1!Z119</f>
        <v>0.29799999999999999</v>
      </c>
    </row>
    <row r="119" spans="1:24" x14ac:dyDescent="0.25">
      <c r="A119" t="str">
        <f>Sheet1!A120</f>
        <v>SEEE02</v>
      </c>
      <c r="B119">
        <f>Sheet1!D120</f>
        <v>3.6999999999999998E-2</v>
      </c>
      <c r="C119">
        <f>Sheet1!E120</f>
        <v>3.2000000000000001E-2</v>
      </c>
      <c r="D119">
        <f>Sheet1!F120</f>
        <v>3.1E-2</v>
      </c>
      <c r="E119">
        <f>Sheet1!G120</f>
        <v>2.8000000000000001E-2</v>
      </c>
      <c r="F119">
        <f>Sheet1!H120</f>
        <v>5.0999999999999997E-2</v>
      </c>
      <c r="G119">
        <f>Sheet1!I120</f>
        <v>4.4999999999999998E-2</v>
      </c>
      <c r="H119">
        <f>Sheet1!J120</f>
        <v>4.2000000000000003E-2</v>
      </c>
      <c r="I119">
        <f>Sheet1!K120</f>
        <v>3.7999999999999999E-2</v>
      </c>
      <c r="J119">
        <f>Sheet1!L120</f>
        <v>4.1000000000000002E-2</v>
      </c>
      <c r="K119">
        <f>Sheet1!M120</f>
        <v>3.6999999999999998E-2</v>
      </c>
      <c r="L119">
        <f>Sheet1!N120</f>
        <v>0.04</v>
      </c>
      <c r="M119">
        <f>Sheet1!O120</f>
        <v>3.9E-2</v>
      </c>
      <c r="N119">
        <f>Sheet1!P120</f>
        <v>4.3999999999999997E-2</v>
      </c>
      <c r="O119">
        <f>Sheet1!Q120</f>
        <v>3.9E-2</v>
      </c>
      <c r="P119">
        <f>Sheet1!R120</f>
        <v>0.05</v>
      </c>
      <c r="Q119">
        <f>Sheet1!S120</f>
        <v>4.5999999999999999E-2</v>
      </c>
      <c r="R119">
        <f>Sheet1!T120</f>
        <v>6.9000000000000006E-2</v>
      </c>
      <c r="S119">
        <f>Sheet1!U120</f>
        <v>6.8000000000000005E-2</v>
      </c>
      <c r="T119">
        <f>Sheet1!V120</f>
        <v>9.6000000000000002E-2</v>
      </c>
      <c r="U119">
        <f>Sheet1!W120</f>
        <v>8.4000000000000005E-2</v>
      </c>
      <c r="V119">
        <f>Sheet1!X120</f>
        <v>2.5000000000000001E-2</v>
      </c>
      <c r="W119">
        <f>Sheet1!Y120</f>
        <v>2.4E-2</v>
      </c>
      <c r="X119">
        <f>Sheet1!Z120</f>
        <v>1.9E-2</v>
      </c>
    </row>
    <row r="120" spans="1:24" x14ac:dyDescent="0.25">
      <c r="A120" t="str">
        <f>Sheet1!A121</f>
        <v>SEEE04</v>
      </c>
      <c r="B120" s="17">
        <f>Sheet1!D189</f>
        <v>7.5999999999999998E-2</v>
      </c>
      <c r="C120" s="17">
        <f>Sheet1!E189</f>
        <v>7.5999999999999998E-2</v>
      </c>
      <c r="D120" s="17">
        <f>Sheet1!F189</f>
        <v>7.5999999999999998E-2</v>
      </c>
      <c r="E120" s="17">
        <f>Sheet1!G189</f>
        <v>7.5999999999999998E-2</v>
      </c>
      <c r="F120" s="17">
        <f>Sheet1!H189</f>
        <v>7.5999999999999998E-2</v>
      </c>
      <c r="G120" s="17">
        <f>Sheet1!I189</f>
        <v>7.5999999999999998E-2</v>
      </c>
      <c r="H120">
        <f>Sheet1!J121</f>
        <v>7.5999999999999998E-2</v>
      </c>
      <c r="I120">
        <f>Sheet1!K121</f>
        <v>6.8000000000000005E-2</v>
      </c>
      <c r="J120">
        <f>Sheet1!L121</f>
        <v>5.7000000000000002E-2</v>
      </c>
      <c r="K120">
        <f>Sheet1!M121</f>
        <v>5.0999999999999997E-2</v>
      </c>
      <c r="L120">
        <f>Sheet1!N121</f>
        <v>6.0999999999999999E-2</v>
      </c>
      <c r="M120">
        <f>Sheet1!O121</f>
        <v>0.06</v>
      </c>
      <c r="N120">
        <f>Sheet1!P121</f>
        <v>7.0000000000000007E-2</v>
      </c>
      <c r="O120">
        <f>Sheet1!Q121</f>
        <v>6.6000000000000003E-2</v>
      </c>
      <c r="P120">
        <f>Sheet1!R121</f>
        <v>8.8999999999999996E-2</v>
      </c>
      <c r="Q120">
        <f>Sheet1!S121</f>
        <v>8.3000000000000004E-2</v>
      </c>
      <c r="R120">
        <f>Sheet1!T121</f>
        <v>7.5999999999999998E-2</v>
      </c>
      <c r="S120">
        <f>Sheet1!U121</f>
        <v>6.8000000000000005E-2</v>
      </c>
      <c r="T120">
        <f>Sheet1!V121</f>
        <v>9.8000000000000004E-2</v>
      </c>
      <c r="U120">
        <f>Sheet1!W121</f>
        <v>9.0999999999999998E-2</v>
      </c>
      <c r="V120">
        <f>Sheet1!X121</f>
        <v>8.3000000000000004E-2</v>
      </c>
      <c r="W120">
        <f>Sheet1!Y121</f>
        <v>7.1999999999999995E-2</v>
      </c>
      <c r="X120">
        <f>Sheet1!Z121</f>
        <v>9.4E-2</v>
      </c>
    </row>
    <row r="121" spans="1:24" x14ac:dyDescent="0.25">
      <c r="A121" t="str">
        <f>Sheet1!A122</f>
        <v>SAF116</v>
      </c>
      <c r="B121">
        <f>Sheet1!D122</f>
        <v>0.98299999999999998</v>
      </c>
      <c r="C121">
        <f>Sheet1!E122</f>
        <v>0.98599999999999999</v>
      </c>
      <c r="D121">
        <f>Sheet1!F122</f>
        <v>0.98699999999999999</v>
      </c>
      <c r="E121">
        <f>Sheet1!G122</f>
        <v>0.98099999999999998</v>
      </c>
      <c r="F121">
        <f>Sheet1!H122</f>
        <v>1.0309999999999999</v>
      </c>
      <c r="G121">
        <f>Sheet1!I122</f>
        <v>1.0289999999999999</v>
      </c>
      <c r="H121">
        <f>Sheet1!J122</f>
        <v>1.0009999999999999</v>
      </c>
      <c r="I121">
        <f>Sheet1!K122</f>
        <v>0.996</v>
      </c>
      <c r="J121">
        <f>Sheet1!L122</f>
        <v>1.109</v>
      </c>
      <c r="K121">
        <f>Sheet1!M122</f>
        <v>1.107</v>
      </c>
      <c r="L121">
        <f>Sheet1!N122</f>
        <v>1.08</v>
      </c>
      <c r="M121">
        <f>Sheet1!O122</f>
        <v>1.127</v>
      </c>
      <c r="N121">
        <f>Sheet1!P122</f>
        <v>1.056</v>
      </c>
      <c r="O121">
        <f>Sheet1!Q122</f>
        <v>1.0509999999999999</v>
      </c>
      <c r="P121">
        <f>Sheet1!R122</f>
        <v>0.94799999999999995</v>
      </c>
      <c r="Q121">
        <f>Sheet1!S122</f>
        <v>0.94899999999999995</v>
      </c>
      <c r="R121">
        <f>Sheet1!T122</f>
        <v>1.01</v>
      </c>
      <c r="S121">
        <f>Sheet1!U122</f>
        <v>1.0149999999999999</v>
      </c>
      <c r="T121">
        <f>Sheet1!V122</f>
        <v>0.95799999999999996</v>
      </c>
      <c r="U121">
        <f>Sheet1!W122</f>
        <v>0.95199999999999996</v>
      </c>
      <c r="V121">
        <f>Sheet1!X122</f>
        <v>0.97399999999999998</v>
      </c>
      <c r="W121">
        <f>Sheet1!Y122</f>
        <v>0.97299999999999998</v>
      </c>
      <c r="X121">
        <f>Sheet1!Z122</f>
        <v>1.0229999999999999</v>
      </c>
    </row>
    <row r="122" spans="1:24" x14ac:dyDescent="0.25">
      <c r="A122" t="str">
        <f>Sheet1!A123</f>
        <v>SEFW01</v>
      </c>
      <c r="B122">
        <f>Sheet1!D123</f>
        <v>0.33300000000000002</v>
      </c>
      <c r="C122">
        <f>Sheet1!E123</f>
        <v>0.33300000000000002</v>
      </c>
      <c r="D122">
        <f>Sheet1!F123</f>
        <v>0.33400000000000002</v>
      </c>
      <c r="E122">
        <f>Sheet1!G123</f>
        <v>0.33300000000000002</v>
      </c>
      <c r="F122">
        <f>Sheet1!H123</f>
        <v>0.35199999999999998</v>
      </c>
      <c r="G122">
        <f>Sheet1!I123</f>
        <v>0.35199999999999998</v>
      </c>
      <c r="H122">
        <f>Sheet1!J123</f>
        <v>0.33200000000000002</v>
      </c>
      <c r="I122">
        <f>Sheet1!K123</f>
        <v>0.33200000000000002</v>
      </c>
      <c r="J122">
        <f>Sheet1!L123</f>
        <v>0.33600000000000002</v>
      </c>
      <c r="K122">
        <f>Sheet1!M123</f>
        <v>0.33200000000000002</v>
      </c>
      <c r="L122">
        <f>Sheet1!N123</f>
        <v>0.30599999999999999</v>
      </c>
      <c r="M122">
        <f>Sheet1!O123</f>
        <v>0.32200000000000001</v>
      </c>
      <c r="N122">
        <f>Sheet1!P123</f>
        <v>0.30299999999999999</v>
      </c>
      <c r="O122">
        <f>Sheet1!Q123</f>
        <v>0.30299999999999999</v>
      </c>
      <c r="P122">
        <f>Sheet1!R123</f>
        <v>0.27300000000000002</v>
      </c>
      <c r="Q122">
        <f>Sheet1!S123</f>
        <v>0.27200000000000002</v>
      </c>
      <c r="R122">
        <f>Sheet1!T123</f>
        <v>0.27400000000000002</v>
      </c>
      <c r="S122">
        <f>Sheet1!U123</f>
        <v>0.27400000000000002</v>
      </c>
      <c r="T122">
        <f>Sheet1!V123</f>
        <v>0.27100000000000002</v>
      </c>
      <c r="U122">
        <f>Sheet1!W123</f>
        <v>0.27100000000000002</v>
      </c>
      <c r="V122">
        <f>Sheet1!X123</f>
        <v>0.27100000000000002</v>
      </c>
      <c r="W122">
        <f>Sheet1!Y123</f>
        <v>0.27</v>
      </c>
      <c r="X122">
        <f>Sheet1!Z123</f>
        <v>0.22</v>
      </c>
    </row>
    <row r="123" spans="1:24" x14ac:dyDescent="0.25">
      <c r="A123" t="str">
        <f>Sheet1!A124</f>
        <v>SEFW02</v>
      </c>
      <c r="B123">
        <f>Sheet1!D124</f>
        <v>0.11</v>
      </c>
      <c r="C123">
        <f>Sheet1!E124</f>
        <v>0.109</v>
      </c>
      <c r="D123">
        <f>Sheet1!F124</f>
        <v>0.11</v>
      </c>
      <c r="E123">
        <f>Sheet1!G124</f>
        <v>0.11</v>
      </c>
      <c r="F123">
        <f>Sheet1!H124</f>
        <v>0.109</v>
      </c>
      <c r="G123">
        <f>Sheet1!I124</f>
        <v>0.107</v>
      </c>
      <c r="H123">
        <f>Sheet1!J124</f>
        <v>0.11</v>
      </c>
      <c r="I123">
        <f>Sheet1!K124</f>
        <v>0.108</v>
      </c>
      <c r="J123">
        <f>Sheet1!L124</f>
        <v>0.125</v>
      </c>
      <c r="K123">
        <f>Sheet1!M124</f>
        <v>0.123</v>
      </c>
      <c r="L123">
        <f>Sheet1!N124</f>
        <v>7.3999999999999996E-2</v>
      </c>
      <c r="M123">
        <f>Sheet1!O124</f>
        <v>7.4999999999999997E-2</v>
      </c>
      <c r="N123">
        <f>Sheet1!P124</f>
        <v>8.1000000000000003E-2</v>
      </c>
      <c r="O123">
        <f>Sheet1!Q124</f>
        <v>7.9000000000000001E-2</v>
      </c>
      <c r="P123">
        <f>Sheet1!R124</f>
        <v>7.1999999999999995E-2</v>
      </c>
      <c r="Q123">
        <f>Sheet1!S124</f>
        <v>7.0999999999999994E-2</v>
      </c>
      <c r="R123">
        <f>Sheet1!T124</f>
        <v>7.2999999999999995E-2</v>
      </c>
      <c r="S123">
        <f>Sheet1!U124</f>
        <v>7.2999999999999995E-2</v>
      </c>
      <c r="T123">
        <f>Sheet1!V124</f>
        <v>7.3999999999999996E-2</v>
      </c>
      <c r="U123">
        <f>Sheet1!W124</f>
        <v>7.2999999999999995E-2</v>
      </c>
      <c r="V123">
        <f>Sheet1!X124</f>
        <v>8.1000000000000003E-2</v>
      </c>
      <c r="W123">
        <f>Sheet1!Y124</f>
        <v>8.1000000000000003E-2</v>
      </c>
      <c r="X123">
        <f>Sheet1!Z124</f>
        <v>9.1999999999999998E-2</v>
      </c>
    </row>
    <row r="124" spans="1:24" x14ac:dyDescent="0.25">
      <c r="A124" t="str">
        <f>Sheet1!A125</f>
        <v>SEFW03</v>
      </c>
      <c r="B124">
        <f>Sheet1!D125</f>
        <v>0.185</v>
      </c>
      <c r="C124">
        <f>Sheet1!E125</f>
        <v>0.184</v>
      </c>
      <c r="D124">
        <f>Sheet1!F125</f>
        <v>0.183</v>
      </c>
      <c r="E124">
        <f>Sheet1!G125</f>
        <v>0.17799999999999999</v>
      </c>
      <c r="F124">
        <f>Sheet1!H125</f>
        <v>0.221</v>
      </c>
      <c r="G124">
        <f>Sheet1!I125</f>
        <v>0.219</v>
      </c>
      <c r="H124">
        <f>Sheet1!J125</f>
        <v>0.2</v>
      </c>
      <c r="I124">
        <f>Sheet1!K125</f>
        <v>0.19500000000000001</v>
      </c>
      <c r="J124">
        <f>Sheet1!L125</f>
        <v>0.254</v>
      </c>
      <c r="K124">
        <f>Sheet1!M125</f>
        <v>0.253</v>
      </c>
      <c r="L124">
        <f>Sheet1!N125</f>
        <v>0.22900000000000001</v>
      </c>
      <c r="M124">
        <f>Sheet1!O125</f>
        <v>0.23799999999999999</v>
      </c>
      <c r="N124">
        <f>Sheet1!P125</f>
        <v>0.23899999999999999</v>
      </c>
      <c r="O124">
        <f>Sheet1!Q125</f>
        <v>0.23200000000000001</v>
      </c>
      <c r="P124">
        <f>Sheet1!R125</f>
        <v>0.22700000000000001</v>
      </c>
      <c r="Q124">
        <f>Sheet1!S125</f>
        <v>0.22500000000000001</v>
      </c>
      <c r="R124">
        <f>Sheet1!T125</f>
        <v>0.25</v>
      </c>
      <c r="S124">
        <f>Sheet1!U125</f>
        <v>0.25</v>
      </c>
      <c r="T124">
        <f>Sheet1!V125</f>
        <v>0.247</v>
      </c>
      <c r="U124">
        <f>Sheet1!W125</f>
        <v>0.24099999999999999</v>
      </c>
      <c r="V124">
        <f>Sheet1!X125</f>
        <v>0.25600000000000001</v>
      </c>
      <c r="W124">
        <f>Sheet1!Y125</f>
        <v>0.253</v>
      </c>
      <c r="X124">
        <f>Sheet1!Z125</f>
        <v>0.25900000000000001</v>
      </c>
    </row>
    <row r="125" spans="1:24" x14ac:dyDescent="0.25">
      <c r="A125" t="str">
        <f>Sheet1!A126</f>
        <v>SEFX</v>
      </c>
      <c r="B125">
        <f>Sheet1!D126</f>
        <v>0.35499999999999998</v>
      </c>
      <c r="C125">
        <f>Sheet1!E126</f>
        <v>0.36</v>
      </c>
      <c r="D125">
        <f>Sheet1!F126</f>
        <v>0.36</v>
      </c>
      <c r="E125">
        <f>Sheet1!G126</f>
        <v>0.36</v>
      </c>
      <c r="F125">
        <f>Sheet1!H126</f>
        <v>0.34799999999999998</v>
      </c>
      <c r="G125">
        <f>Sheet1!I126</f>
        <v>0.35</v>
      </c>
      <c r="H125">
        <f>Sheet1!J126</f>
        <v>0.35899999999999999</v>
      </c>
      <c r="I125">
        <f>Sheet1!K126</f>
        <v>0.36099999999999999</v>
      </c>
      <c r="J125">
        <f>Sheet1!L126</f>
        <v>0.39300000000000002</v>
      </c>
      <c r="K125">
        <f>Sheet1!M126</f>
        <v>0.39900000000000002</v>
      </c>
      <c r="L125">
        <f>Sheet1!N126</f>
        <v>0.47199999999999998</v>
      </c>
      <c r="M125">
        <f>Sheet1!O126</f>
        <v>0.49199999999999999</v>
      </c>
      <c r="N125">
        <f>Sheet1!P126</f>
        <v>0.434</v>
      </c>
      <c r="O125">
        <f>Sheet1!Q126</f>
        <v>0.437</v>
      </c>
      <c r="P125">
        <f>Sheet1!R126</f>
        <v>0.376</v>
      </c>
      <c r="Q125">
        <f>Sheet1!S126</f>
        <v>0.38100000000000001</v>
      </c>
      <c r="R125">
        <f>Sheet1!T126</f>
        <v>0.41199999999999998</v>
      </c>
      <c r="S125">
        <f>Sheet1!U126</f>
        <v>0.41799999999999998</v>
      </c>
      <c r="T125">
        <f>Sheet1!V126</f>
        <v>0.36599999999999999</v>
      </c>
      <c r="U125">
        <f>Sheet1!W126</f>
        <v>0.36699999999999999</v>
      </c>
      <c r="V125">
        <f>Sheet1!X126</f>
        <v>0.36699999999999999</v>
      </c>
      <c r="W125">
        <f>Sheet1!Y126</f>
        <v>0.36799999999999999</v>
      </c>
      <c r="X125">
        <f>Sheet1!Z126</f>
        <v>0.45200000000000001</v>
      </c>
    </row>
    <row r="126" spans="1:24" x14ac:dyDescent="0.25">
      <c r="A126" t="str">
        <f>Sheet1!A127</f>
        <v>SEGA</v>
      </c>
      <c r="B126">
        <f>Sheet1!D127</f>
        <v>0.89400000000000002</v>
      </c>
      <c r="C126">
        <f>Sheet1!E127</f>
        <v>1.159</v>
      </c>
      <c r="D126">
        <f>Sheet1!F127</f>
        <v>1.258</v>
      </c>
      <c r="E126">
        <f>Sheet1!G127</f>
        <v>1.3080000000000001</v>
      </c>
      <c r="F126">
        <f>Sheet1!H127</f>
        <v>0.92800000000000005</v>
      </c>
      <c r="G126">
        <f>Sheet1!I127</f>
        <v>0.99199999999999999</v>
      </c>
      <c r="H126">
        <f>Sheet1!J127</f>
        <v>0.80600000000000005</v>
      </c>
      <c r="I126">
        <f>Sheet1!K127</f>
        <v>0.80400000000000005</v>
      </c>
      <c r="J126">
        <f>Sheet1!L127</f>
        <v>0.71</v>
      </c>
      <c r="K126">
        <f>Sheet1!M127</f>
        <v>0.71199999999999997</v>
      </c>
      <c r="L126">
        <f>Sheet1!N127</f>
        <v>0.73099999999999998</v>
      </c>
      <c r="M126">
        <f>Sheet1!O127</f>
        <v>0.77600000000000002</v>
      </c>
      <c r="N126">
        <f>Sheet1!P127</f>
        <v>0.871</v>
      </c>
      <c r="O126">
        <f>Sheet1!Q127</f>
        <v>0.90600000000000003</v>
      </c>
      <c r="P126">
        <f>Sheet1!R127</f>
        <v>0.80400000000000005</v>
      </c>
      <c r="Q126">
        <f>Sheet1!S127</f>
        <v>0.80500000000000005</v>
      </c>
      <c r="R126">
        <f>Sheet1!T127</f>
        <v>0.70299999999999996</v>
      </c>
      <c r="S126">
        <f>Sheet1!U127</f>
        <v>0.71799999999999997</v>
      </c>
      <c r="T126">
        <f>Sheet1!V127</f>
        <v>0.65500000000000003</v>
      </c>
      <c r="U126">
        <f>Sheet1!W127</f>
        <v>0.66500000000000004</v>
      </c>
      <c r="V126">
        <f>Sheet1!X127</f>
        <v>0.65100000000000002</v>
      </c>
      <c r="W126">
        <f>Sheet1!Y127</f>
        <v>0.66100000000000003</v>
      </c>
      <c r="X126">
        <f>Sheet1!Z127</f>
        <v>0.58699999999999997</v>
      </c>
    </row>
    <row r="127" spans="1:24" x14ac:dyDescent="0.25">
      <c r="A127" t="str">
        <f>Sheet1!A128</f>
        <v>SEGB</v>
      </c>
      <c r="B127">
        <f>Sheet1!D128</f>
        <v>0.73699999999999999</v>
      </c>
      <c r="C127">
        <f>Sheet1!E128</f>
        <v>0.74199999999999999</v>
      </c>
      <c r="D127">
        <f>Sheet1!F128</f>
        <v>0.74099999999999999</v>
      </c>
      <c r="E127">
        <f>Sheet1!G128</f>
        <v>0.73099999999999998</v>
      </c>
      <c r="F127">
        <f>Sheet1!H128</f>
        <v>0.70599999999999996</v>
      </c>
      <c r="G127">
        <f>Sheet1!I128</f>
        <v>0.68</v>
      </c>
      <c r="H127">
        <f>Sheet1!J128</f>
        <v>0.68</v>
      </c>
      <c r="I127">
        <f>Sheet1!K128</f>
        <v>0.65800000000000003</v>
      </c>
      <c r="J127">
        <f>Sheet1!L128</f>
        <v>0.71</v>
      </c>
      <c r="K127">
        <f>Sheet1!M128</f>
        <v>0.70799999999999996</v>
      </c>
      <c r="L127">
        <f>Sheet1!N128</f>
        <v>0.63900000000000001</v>
      </c>
      <c r="M127">
        <f>Sheet1!O128</f>
        <v>0.65100000000000002</v>
      </c>
      <c r="N127">
        <f>Sheet1!P128</f>
        <v>0.68799999999999994</v>
      </c>
      <c r="O127">
        <f>Sheet1!Q128</f>
        <v>0.67100000000000004</v>
      </c>
      <c r="P127">
        <f>Sheet1!R128</f>
        <v>0.65600000000000003</v>
      </c>
      <c r="Q127">
        <f>Sheet1!S128</f>
        <v>0.64600000000000002</v>
      </c>
      <c r="R127">
        <f>Sheet1!T128</f>
        <v>0.72699999999999998</v>
      </c>
      <c r="S127">
        <f>Sheet1!U128</f>
        <v>0.72399999999999998</v>
      </c>
      <c r="T127">
        <f>Sheet1!V128</f>
        <v>0.71699999999999997</v>
      </c>
      <c r="U127">
        <f>Sheet1!W128</f>
        <v>0.7</v>
      </c>
      <c r="V127">
        <f>Sheet1!X128</f>
        <v>0.70399999999999996</v>
      </c>
      <c r="W127">
        <f>Sheet1!Y128</f>
        <v>0.68799999999999994</v>
      </c>
      <c r="X127">
        <f>Sheet1!Z128</f>
        <v>0.68899999999999995</v>
      </c>
    </row>
    <row r="128" spans="1:24" x14ac:dyDescent="0.25">
      <c r="A128" t="str">
        <f>Sheet1!A129</f>
        <v>SEGE</v>
      </c>
      <c r="B128">
        <f>Sheet1!D129</f>
        <v>0.26200000000000001</v>
      </c>
      <c r="C128">
        <f>Sheet1!E129</f>
        <v>0.25900000000000001</v>
      </c>
      <c r="D128">
        <f>Sheet1!F129</f>
        <v>0.246</v>
      </c>
      <c r="E128">
        <f>Sheet1!G129</f>
        <v>0.23300000000000001</v>
      </c>
      <c r="F128">
        <f>Sheet1!H129</f>
        <v>0.215</v>
      </c>
      <c r="G128">
        <f>Sheet1!I129</f>
        <v>0.20799999999999999</v>
      </c>
      <c r="H128">
        <f>Sheet1!J129</f>
        <v>0.192</v>
      </c>
      <c r="I128">
        <f>Sheet1!K129</f>
        <v>0.18099999999999999</v>
      </c>
      <c r="J128">
        <f>Sheet1!L129</f>
        <v>0.19500000000000001</v>
      </c>
      <c r="K128">
        <f>Sheet1!M129</f>
        <v>0.192</v>
      </c>
      <c r="L128">
        <f>Sheet1!N129</f>
        <v>0.23400000000000001</v>
      </c>
      <c r="M128">
        <f>Sheet1!O129</f>
        <v>0.23799999999999999</v>
      </c>
      <c r="N128">
        <f>Sheet1!P129</f>
        <v>0.23400000000000001</v>
      </c>
      <c r="O128">
        <f>Sheet1!Q129</f>
        <v>0.22600000000000001</v>
      </c>
      <c r="P128">
        <f>Sheet1!R129</f>
        <v>0.21099999999999999</v>
      </c>
      <c r="Q128">
        <f>Sheet1!S129</f>
        <v>0.20599999999999999</v>
      </c>
      <c r="R128">
        <f>Sheet1!T129</f>
        <v>0.19500000000000001</v>
      </c>
      <c r="S128">
        <f>Sheet1!U129</f>
        <v>0.192</v>
      </c>
      <c r="T128">
        <f>Sheet1!V129</f>
        <v>0.191</v>
      </c>
      <c r="U128">
        <f>Sheet1!W129</f>
        <v>0.186</v>
      </c>
      <c r="V128">
        <f>Sheet1!X129</f>
        <v>0.223</v>
      </c>
      <c r="W128">
        <f>Sheet1!Y129</f>
        <v>0.19900000000000001</v>
      </c>
      <c r="X128">
        <f>Sheet1!Z129</f>
        <v>0.2</v>
      </c>
    </row>
    <row r="129" spans="1:24" x14ac:dyDescent="0.25">
      <c r="A129" t="str">
        <f>Sheet1!A130</f>
        <v>SEHA</v>
      </c>
      <c r="B129">
        <f>Sheet1!D130</f>
        <v>6.8849999999999998</v>
      </c>
      <c r="C129">
        <f>Sheet1!E130</f>
        <v>7.0069999999999997</v>
      </c>
      <c r="D129">
        <f>Sheet1!F130</f>
        <v>7.0359999999999996</v>
      </c>
      <c r="E129">
        <f>Sheet1!G130</f>
        <v>7.0789999999999997</v>
      </c>
      <c r="F129">
        <f>Sheet1!H130</f>
        <v>6.4210000000000003</v>
      </c>
      <c r="G129">
        <f>Sheet1!I130</f>
        <v>6.4669999999999996</v>
      </c>
      <c r="H129">
        <f>Sheet1!J130</f>
        <v>6.157</v>
      </c>
      <c r="I129">
        <f>Sheet1!K130</f>
        <v>6.133</v>
      </c>
      <c r="J129">
        <f>Sheet1!L130</f>
        <v>5.8319999999999999</v>
      </c>
      <c r="K129">
        <f>Sheet1!M130</f>
        <v>5.93</v>
      </c>
      <c r="L129">
        <f>Sheet1!N130</f>
        <v>5.7649999999999997</v>
      </c>
      <c r="M129">
        <f>Sheet1!O130</f>
        <v>5.9569999999999999</v>
      </c>
      <c r="N129">
        <f>Sheet1!P130</f>
        <v>5.9660000000000002</v>
      </c>
      <c r="O129">
        <f>Sheet1!Q130</f>
        <v>5.9249999999999998</v>
      </c>
      <c r="P129">
        <f>Sheet1!R130</f>
        <v>6.4850000000000003</v>
      </c>
      <c r="Q129">
        <f>Sheet1!S130</f>
        <v>6.5449999999999999</v>
      </c>
      <c r="R129">
        <f>Sheet1!T130</f>
        <v>6.9770000000000003</v>
      </c>
      <c r="S129">
        <f>Sheet1!U130</f>
        <v>7.1589999999999998</v>
      </c>
      <c r="T129">
        <f>Sheet1!V130</f>
        <v>7.7329999999999997</v>
      </c>
      <c r="U129">
        <f>Sheet1!W130</f>
        <v>7.875</v>
      </c>
      <c r="V129">
        <f>Sheet1!X130</f>
        <v>7.8230000000000004</v>
      </c>
      <c r="W129">
        <f>Sheet1!Y130</f>
        <v>7.9429999999999996</v>
      </c>
      <c r="X129">
        <f>Sheet1!Z130</f>
        <v>7.7919999999999998</v>
      </c>
    </row>
    <row r="130" spans="1:24" x14ac:dyDescent="0.25">
      <c r="A130" t="str">
        <f>Sheet1!A131</f>
        <v>SEHB01</v>
      </c>
      <c r="B130">
        <f>Sheet1!D131</f>
        <v>0.23100000000000001</v>
      </c>
      <c r="C130">
        <f>Sheet1!E131</f>
        <v>0.23699999999999999</v>
      </c>
      <c r="D130">
        <f>Sheet1!F131</f>
        <v>0.24</v>
      </c>
      <c r="E130">
        <f>Sheet1!G131</f>
        <v>0.24199999999999999</v>
      </c>
      <c r="F130">
        <f>Sheet1!H131</f>
        <v>0.24099999999999999</v>
      </c>
      <c r="G130">
        <f>Sheet1!I131</f>
        <v>0.249</v>
      </c>
      <c r="H130">
        <f>Sheet1!J131</f>
        <v>0.20300000000000001</v>
      </c>
      <c r="I130">
        <f>Sheet1!K131</f>
        <v>0.21099999999999999</v>
      </c>
      <c r="J130">
        <f>Sheet1!L131</f>
        <v>0.151</v>
      </c>
      <c r="K130">
        <f>Sheet1!M131</f>
        <v>0.154</v>
      </c>
      <c r="L130">
        <f>Sheet1!N131</f>
        <v>0.14799999999999999</v>
      </c>
      <c r="M130">
        <f>Sheet1!O131</f>
        <v>0.155</v>
      </c>
      <c r="N130">
        <f>Sheet1!P131</f>
        <v>0.159</v>
      </c>
      <c r="O130">
        <f>Sheet1!Q131</f>
        <v>0.16300000000000001</v>
      </c>
      <c r="P130">
        <f>Sheet1!R131</f>
        <v>0.155</v>
      </c>
      <c r="Q130">
        <f>Sheet1!S131</f>
        <v>0.159</v>
      </c>
      <c r="R130">
        <f>Sheet1!T131</f>
        <v>0.16900000000000001</v>
      </c>
      <c r="S130">
        <f>Sheet1!U131</f>
        <v>0.17199999999999999</v>
      </c>
      <c r="T130">
        <f>Sheet1!V131</f>
        <v>0.12</v>
      </c>
      <c r="U130">
        <f>Sheet1!W131</f>
        <v>0.121</v>
      </c>
      <c r="V130">
        <f>Sheet1!X131</f>
        <v>0.114</v>
      </c>
      <c r="W130">
        <f>Sheet1!Y131</f>
        <v>0.114</v>
      </c>
      <c r="X130">
        <f>Sheet1!Z131</f>
        <v>0.11799999999999999</v>
      </c>
    </row>
    <row r="131" spans="1:24" x14ac:dyDescent="0.25">
      <c r="A131" t="str">
        <f>Sheet1!A132</f>
        <v>SEHB02</v>
      </c>
      <c r="B131">
        <f>Sheet1!D132</f>
        <v>2.0960000000000001</v>
      </c>
      <c r="C131">
        <f>Sheet1!E132</f>
        <v>2.1389999999999998</v>
      </c>
      <c r="D131">
        <f>Sheet1!F132</f>
        <v>2.1190000000000002</v>
      </c>
      <c r="E131">
        <f>Sheet1!G132</f>
        <v>2.1040000000000001</v>
      </c>
      <c r="F131">
        <f>Sheet1!H132</f>
        <v>2.4609999999999999</v>
      </c>
      <c r="G131">
        <f>Sheet1!I132</f>
        <v>2.4049999999999998</v>
      </c>
      <c r="H131">
        <f>Sheet1!J132</f>
        <v>2.7509999999999999</v>
      </c>
      <c r="I131">
        <f>Sheet1!K132</f>
        <v>2.798</v>
      </c>
      <c r="J131">
        <f>Sheet1!L132</f>
        <v>2.46</v>
      </c>
      <c r="K131">
        <f>Sheet1!M132</f>
        <v>2.4929999999999999</v>
      </c>
      <c r="L131">
        <f>Sheet1!N132</f>
        <v>2.4159999999999999</v>
      </c>
      <c r="M131">
        <f>Sheet1!O132</f>
        <v>2.323</v>
      </c>
      <c r="N131">
        <f>Sheet1!P132</f>
        <v>0.61</v>
      </c>
      <c r="O131">
        <f>Sheet1!Q132</f>
        <v>0.61399999999999999</v>
      </c>
      <c r="P131">
        <f>Sheet1!R132</f>
        <v>0.59399999999999997</v>
      </c>
      <c r="Q131">
        <f>Sheet1!S132</f>
        <v>0.58199999999999996</v>
      </c>
      <c r="R131">
        <f>Sheet1!T132</f>
        <v>0.626</v>
      </c>
      <c r="S131">
        <f>Sheet1!U132</f>
        <v>0.66600000000000004</v>
      </c>
      <c r="T131">
        <f>Sheet1!V132</f>
        <v>0.72099999999999997</v>
      </c>
      <c r="U131">
        <f>Sheet1!W132</f>
        <v>0.73</v>
      </c>
      <c r="V131">
        <f>Sheet1!X132</f>
        <v>0.78400000000000003</v>
      </c>
      <c r="W131">
        <f>Sheet1!Y132</f>
        <v>0.77300000000000002</v>
      </c>
      <c r="X131">
        <f>Sheet1!Z132</f>
        <v>0.80700000000000005</v>
      </c>
    </row>
    <row r="132" spans="1:24" x14ac:dyDescent="0.25">
      <c r="A132" t="str">
        <f>Sheet1!A133</f>
        <v>SEHC</v>
      </c>
      <c r="B132" s="14">
        <f>Sheet1!D175</f>
        <v>21.672746781115883</v>
      </c>
      <c r="C132" s="14">
        <f>Sheet1!E175</f>
        <v>22.026824034334766</v>
      </c>
      <c r="D132" s="14">
        <f>Sheet1!F175</f>
        <v>21.963519313304722</v>
      </c>
      <c r="E132" s="14">
        <f>Sheet1!G175</f>
        <v>21.952789699570818</v>
      </c>
      <c r="F132" s="14">
        <f>Sheet1!H175</f>
        <v>23.654506437768241</v>
      </c>
      <c r="G132" s="14">
        <f>Sheet1!I175</f>
        <v>23.865879828326179</v>
      </c>
      <c r="H132" s="14">
        <f>Sheet1!J175</f>
        <v>25.089055793991417</v>
      </c>
      <c r="I132" s="14">
        <f>Sheet1!K175</f>
        <v>24.847639484978544</v>
      </c>
      <c r="J132" s="14">
        <f>Sheet1!L175</f>
        <v>25.15236051502146</v>
      </c>
      <c r="K132" s="14">
        <f>Sheet1!M175</f>
        <v>25.568669527896997</v>
      </c>
      <c r="L132" s="14">
        <f>Sheet1!N175</f>
        <v>25.688841201716741</v>
      </c>
      <c r="M132" s="14">
        <f>Sheet1!O175</f>
        <v>26.215665236051503</v>
      </c>
      <c r="N132">
        <f>Sheet1!P133</f>
        <v>25.206</v>
      </c>
      <c r="O132">
        <f>Sheet1!Q133</f>
        <v>24.905000000000001</v>
      </c>
      <c r="P132">
        <f>Sheet1!R133</f>
        <v>23.957000000000001</v>
      </c>
      <c r="Q132">
        <f>Sheet1!S133</f>
        <v>24.041</v>
      </c>
      <c r="R132">
        <f>Sheet1!T133</f>
        <v>23.9</v>
      </c>
      <c r="S132">
        <f>Sheet1!U133</f>
        <v>24.338999999999999</v>
      </c>
      <c r="T132">
        <f>Sheet1!V133</f>
        <v>24.227</v>
      </c>
      <c r="U132">
        <f>Sheet1!W133</f>
        <v>24.582999999999998</v>
      </c>
      <c r="V132">
        <f>Sheet1!X133</f>
        <v>23.747</v>
      </c>
      <c r="W132">
        <f>Sheet1!Y133</f>
        <v>24.053999999999998</v>
      </c>
      <c r="X132">
        <f>Sheet1!Z133</f>
        <v>24.071000000000002</v>
      </c>
    </row>
    <row r="133" spans="1:24" x14ac:dyDescent="0.25">
      <c r="A133" t="str">
        <f>Sheet1!A134</f>
        <v>SEHD</v>
      </c>
      <c r="B133">
        <f>Sheet1!D134</f>
        <v>0.377</v>
      </c>
      <c r="C133">
        <f>Sheet1!E134</f>
        <v>0.371</v>
      </c>
      <c r="D133">
        <f>Sheet1!F134</f>
        <v>0.37</v>
      </c>
      <c r="E133">
        <f>Sheet1!G134</f>
        <v>0.36599999999999999</v>
      </c>
      <c r="F133">
        <f>Sheet1!H134</f>
        <v>0.35299999999999998</v>
      </c>
      <c r="G133">
        <f>Sheet1!I134</f>
        <v>0.36499999999999999</v>
      </c>
      <c r="H133">
        <f>Sheet1!J134</f>
        <v>0.38500000000000001</v>
      </c>
      <c r="I133">
        <f>Sheet1!K134</f>
        <v>0.38700000000000001</v>
      </c>
      <c r="J133">
        <f>Sheet1!L134</f>
        <v>0.375</v>
      </c>
      <c r="K133">
        <f>Sheet1!M134</f>
        <v>0.36899999999999999</v>
      </c>
      <c r="L133">
        <f>Sheet1!N134</f>
        <v>0.32500000000000001</v>
      </c>
      <c r="M133">
        <f>Sheet1!O134</f>
        <v>0.33300000000000002</v>
      </c>
      <c r="N133">
        <f>Sheet1!P134</f>
        <v>0.34699999999999998</v>
      </c>
      <c r="O133">
        <f>Sheet1!Q134</f>
        <v>0.34899999999999998</v>
      </c>
      <c r="P133">
        <f>Sheet1!R134</f>
        <v>0.34799999999999998</v>
      </c>
      <c r="Q133">
        <f>Sheet1!S134</f>
        <v>0.35399999999999998</v>
      </c>
      <c r="R133">
        <f>Sheet1!T134</f>
        <v>0.35799999999999998</v>
      </c>
      <c r="S133">
        <f>Sheet1!U134</f>
        <v>0.375</v>
      </c>
      <c r="T133">
        <f>Sheet1!V134</f>
        <v>0.35</v>
      </c>
      <c r="U133">
        <f>Sheet1!W134</f>
        <v>0.34300000000000003</v>
      </c>
      <c r="V133">
        <f>Sheet1!X134</f>
        <v>0.375</v>
      </c>
      <c r="W133">
        <f>Sheet1!Y134</f>
        <v>0.375</v>
      </c>
      <c r="X133">
        <f>Sheet1!Z134</f>
        <v>0.371</v>
      </c>
    </row>
    <row r="134" spans="1:24" x14ac:dyDescent="0.25">
      <c r="A134" t="str">
        <f>Sheet1!A135</f>
        <v>SEHG01</v>
      </c>
      <c r="B134">
        <f>Sheet1!D135</f>
        <v>0.67700000000000005</v>
      </c>
      <c r="C134">
        <f>Sheet1!E135</f>
        <v>0.68300000000000005</v>
      </c>
      <c r="D134">
        <f>Sheet1!F135</f>
        <v>0.67800000000000005</v>
      </c>
      <c r="E134">
        <f>Sheet1!G135</f>
        <v>0.67700000000000005</v>
      </c>
      <c r="F134">
        <f>Sheet1!H135</f>
        <v>0.63300000000000001</v>
      </c>
      <c r="G134">
        <f>Sheet1!I135</f>
        <v>0.64</v>
      </c>
      <c r="H134">
        <f>Sheet1!J135</f>
        <v>0.66800000000000004</v>
      </c>
      <c r="I134">
        <f>Sheet1!K135</f>
        <v>0.68700000000000006</v>
      </c>
      <c r="J134">
        <f>Sheet1!L135</f>
        <v>0.65500000000000003</v>
      </c>
      <c r="K134">
        <f>Sheet1!M135</f>
        <v>0.66900000000000004</v>
      </c>
      <c r="L134">
        <f>Sheet1!N135</f>
        <v>0.66</v>
      </c>
      <c r="M134">
        <f>Sheet1!O135</f>
        <v>0.70599999999999996</v>
      </c>
      <c r="N134">
        <f>Sheet1!P135</f>
        <v>0.79300000000000004</v>
      </c>
      <c r="O134">
        <f>Sheet1!Q135</f>
        <v>0.83499999999999996</v>
      </c>
      <c r="P134">
        <f>Sheet1!R135</f>
        <v>0.86599999999999999</v>
      </c>
      <c r="Q134">
        <f>Sheet1!S135</f>
        <v>0.90800000000000003</v>
      </c>
      <c r="R134">
        <f>Sheet1!T135</f>
        <v>0.90200000000000002</v>
      </c>
      <c r="S134">
        <f>Sheet1!U135</f>
        <v>0.94499999999999995</v>
      </c>
      <c r="T134">
        <f>Sheet1!V135</f>
        <v>0.87</v>
      </c>
      <c r="U134">
        <f>Sheet1!W135</f>
        <v>0.88500000000000001</v>
      </c>
      <c r="V134">
        <f>Sheet1!X135</f>
        <v>0.81299999999999994</v>
      </c>
      <c r="W134">
        <f>Sheet1!Y135</f>
        <v>0.82699999999999996</v>
      </c>
      <c r="X134">
        <f>Sheet1!Z135</f>
        <v>0.79500000000000004</v>
      </c>
    </row>
    <row r="135" spans="1:24" x14ac:dyDescent="0.25">
      <c r="A135" t="str">
        <f>Sheet1!A136</f>
        <v>SEHG02</v>
      </c>
      <c r="B135">
        <f>Sheet1!D136</f>
        <v>0.247</v>
      </c>
      <c r="C135">
        <f>Sheet1!E136</f>
        <v>0.25</v>
      </c>
      <c r="D135">
        <f>Sheet1!F136</f>
        <v>0.25</v>
      </c>
      <c r="E135">
        <f>Sheet1!G136</f>
        <v>0.247</v>
      </c>
      <c r="F135">
        <f>Sheet1!H136</f>
        <v>0.224</v>
      </c>
      <c r="G135">
        <f>Sheet1!I136</f>
        <v>0.224</v>
      </c>
      <c r="H135">
        <f>Sheet1!J136</f>
        <v>0.24199999999999999</v>
      </c>
      <c r="I135">
        <f>Sheet1!K136</f>
        <v>0.24199999999999999</v>
      </c>
      <c r="J135">
        <f>Sheet1!L136</f>
        <v>0.222</v>
      </c>
      <c r="K135">
        <f>Sheet1!M136</f>
        <v>0.22800000000000001</v>
      </c>
      <c r="L135">
        <f>Sheet1!N136</f>
        <v>0.253</v>
      </c>
      <c r="M135">
        <f>Sheet1!O136</f>
        <v>0.26600000000000001</v>
      </c>
      <c r="N135">
        <f>Sheet1!P136</f>
        <v>0.25900000000000001</v>
      </c>
      <c r="O135">
        <f>Sheet1!Q136</f>
        <v>0.26100000000000001</v>
      </c>
      <c r="P135">
        <f>Sheet1!R136</f>
        <v>0.28999999999999998</v>
      </c>
      <c r="Q135">
        <f>Sheet1!S136</f>
        <v>0.29299999999999998</v>
      </c>
      <c r="R135">
        <f>Sheet1!T136</f>
        <v>0.27500000000000002</v>
      </c>
      <c r="S135">
        <f>Sheet1!U136</f>
        <v>0.27700000000000002</v>
      </c>
      <c r="T135">
        <f>Sheet1!V136</f>
        <v>0.28699999999999998</v>
      </c>
      <c r="U135">
        <f>Sheet1!W136</f>
        <v>0.28599999999999998</v>
      </c>
      <c r="V135">
        <f>Sheet1!X136</f>
        <v>0.26100000000000001</v>
      </c>
      <c r="W135">
        <f>Sheet1!Y136</f>
        <v>0.27400000000000002</v>
      </c>
      <c r="X135">
        <f>Sheet1!Z136</f>
        <v>0.28799999999999998</v>
      </c>
    </row>
    <row r="136" spans="1:24" x14ac:dyDescent="0.25">
      <c r="A136" t="str">
        <f>Sheet1!A137</f>
        <v>SEHP</v>
      </c>
      <c r="B136" s="17">
        <f>Sheet1!D190</f>
        <v>0.90800000000000003</v>
      </c>
      <c r="C136">
        <f>Sheet1!E137</f>
        <v>0.90800000000000003</v>
      </c>
      <c r="D136">
        <f>Sheet1!F137</f>
        <v>0.91</v>
      </c>
      <c r="E136">
        <f>Sheet1!G137</f>
        <v>0.93500000000000005</v>
      </c>
      <c r="F136">
        <f>Sheet1!H137</f>
        <v>0.82</v>
      </c>
      <c r="G136">
        <f>Sheet1!I137</f>
        <v>0.82</v>
      </c>
      <c r="H136">
        <f>Sheet1!J137</f>
        <v>0.70399999999999996</v>
      </c>
      <c r="I136">
        <f>Sheet1!K137</f>
        <v>0.70699999999999996</v>
      </c>
      <c r="J136">
        <f>Sheet1!L137</f>
        <v>0.77900000000000003</v>
      </c>
      <c r="K136">
        <f>Sheet1!M137</f>
        <v>0.79200000000000004</v>
      </c>
      <c r="L136">
        <f>Sheet1!N137</f>
        <v>0.73699999999999999</v>
      </c>
      <c r="M136">
        <f>Sheet1!O137</f>
        <v>0.78100000000000003</v>
      </c>
      <c r="N136">
        <f>Sheet1!P137</f>
        <v>0.78100000000000003</v>
      </c>
      <c r="O136">
        <f>Sheet1!Q137</f>
        <v>0.77200000000000002</v>
      </c>
      <c r="P136">
        <f>Sheet1!R137</f>
        <v>0.72699999999999998</v>
      </c>
      <c r="Q136">
        <f>Sheet1!S137</f>
        <v>0.73</v>
      </c>
      <c r="R136">
        <f>Sheet1!T137</f>
        <v>0.83099999999999996</v>
      </c>
      <c r="S136">
        <f>Sheet1!U137</f>
        <v>0.84799999999999998</v>
      </c>
      <c r="T136">
        <f>Sheet1!V137</f>
        <v>0.84899999999999998</v>
      </c>
      <c r="U136">
        <f>Sheet1!W137</f>
        <v>0.85599999999999998</v>
      </c>
      <c r="V136">
        <f>Sheet1!X137</f>
        <v>0.85199999999999998</v>
      </c>
      <c r="W136">
        <f>Sheet1!Y137</f>
        <v>0.89300000000000002</v>
      </c>
      <c r="X136">
        <f>Sheet1!Z137</f>
        <v>0.875</v>
      </c>
    </row>
    <row r="137" spans="1:24" x14ac:dyDescent="0.25">
      <c r="A137" t="str">
        <f>Sheet1!A138</f>
        <v>SEMC01</v>
      </c>
      <c r="B137">
        <f>Sheet1!D138</f>
        <v>1.444</v>
      </c>
      <c r="C137">
        <f>Sheet1!E138</f>
        <v>1.468</v>
      </c>
      <c r="D137">
        <f>Sheet1!F138</f>
        <v>1.4670000000000001</v>
      </c>
      <c r="E137">
        <f>Sheet1!G138</f>
        <v>1.474</v>
      </c>
      <c r="F137">
        <f>Sheet1!H138</f>
        <v>1.5029999999999999</v>
      </c>
      <c r="G137">
        <f>Sheet1!I138</f>
        <v>1.516</v>
      </c>
      <c r="H137">
        <f>Sheet1!J138</f>
        <v>1.5449999999999999</v>
      </c>
      <c r="I137">
        <f>Sheet1!K138</f>
        <v>1.5549999999999999</v>
      </c>
      <c r="J137">
        <f>Sheet1!L138</f>
        <v>1.631</v>
      </c>
      <c r="K137">
        <f>Sheet1!M138</f>
        <v>1.6160000000000001</v>
      </c>
      <c r="L137">
        <f>Sheet1!N138</f>
        <v>1.3260000000000001</v>
      </c>
      <c r="M137">
        <f>Sheet1!O138</f>
        <v>1.3640000000000001</v>
      </c>
      <c r="N137">
        <f>Sheet1!P138</f>
        <v>1.45</v>
      </c>
      <c r="O137">
        <f>Sheet1!Q138</f>
        <v>1.4770000000000001</v>
      </c>
      <c r="P137">
        <f>Sheet1!R138</f>
        <v>1.6120000000000001</v>
      </c>
      <c r="Q137">
        <f>Sheet1!S138</f>
        <v>1.6160000000000001</v>
      </c>
      <c r="R137">
        <f>Sheet1!T138</f>
        <v>1.579</v>
      </c>
      <c r="S137">
        <f>Sheet1!U138</f>
        <v>1.59</v>
      </c>
      <c r="T137">
        <f>Sheet1!V138</f>
        <v>1.681</v>
      </c>
      <c r="U137">
        <f>Sheet1!W138</f>
        <v>1.71</v>
      </c>
      <c r="V137">
        <f>Sheet1!X138</f>
        <v>1.7549999999999999</v>
      </c>
      <c r="W137">
        <f>Sheet1!Y138</f>
        <v>1.732</v>
      </c>
      <c r="X137">
        <f>Sheet1!Z138</f>
        <v>1.8109999999999999</v>
      </c>
    </row>
    <row r="138" spans="1:24" x14ac:dyDescent="0.25">
      <c r="A138" t="str">
        <f>Sheet1!A139</f>
        <v>SEMC02</v>
      </c>
      <c r="B138">
        <f>Sheet1!D139</f>
        <v>0.81200000000000006</v>
      </c>
      <c r="C138">
        <f>Sheet1!E139</f>
        <v>0.83499999999999996</v>
      </c>
      <c r="D138">
        <f>Sheet1!F139</f>
        <v>0.85099999999999998</v>
      </c>
      <c r="E138">
        <f>Sheet1!G139</f>
        <v>0.85899999999999999</v>
      </c>
      <c r="F138">
        <f>Sheet1!H139</f>
        <v>0.747</v>
      </c>
      <c r="G138">
        <f>Sheet1!I139</f>
        <v>0.76200000000000001</v>
      </c>
      <c r="H138">
        <f>Sheet1!J139</f>
        <v>0.71099999999999997</v>
      </c>
      <c r="I138">
        <f>Sheet1!K139</f>
        <v>0.72199999999999998</v>
      </c>
      <c r="J138">
        <f>Sheet1!L139</f>
        <v>0.70399999999999996</v>
      </c>
      <c r="K138">
        <f>Sheet1!M139</f>
        <v>0.72099999999999997</v>
      </c>
      <c r="L138">
        <f>Sheet1!N139</f>
        <v>0.72699999999999998</v>
      </c>
      <c r="M138">
        <f>Sheet1!O139</f>
        <v>0.752</v>
      </c>
      <c r="N138">
        <f>Sheet1!P139</f>
        <v>0.71499999999999997</v>
      </c>
      <c r="O138">
        <f>Sheet1!Q139</f>
        <v>0.72299999999999998</v>
      </c>
      <c r="P138">
        <f>Sheet1!R139</f>
        <v>0.76100000000000001</v>
      </c>
      <c r="Q138">
        <f>Sheet1!S139</f>
        <v>0.76900000000000002</v>
      </c>
      <c r="R138">
        <f>Sheet1!T139</f>
        <v>0.79500000000000004</v>
      </c>
      <c r="S138">
        <f>Sheet1!U139</f>
        <v>0.80400000000000005</v>
      </c>
      <c r="T138">
        <f>Sheet1!V139</f>
        <v>0.81200000000000006</v>
      </c>
      <c r="U138">
        <f>Sheet1!W139</f>
        <v>0.81599999999999995</v>
      </c>
      <c r="V138">
        <f>Sheet1!X139</f>
        <v>0.78200000000000003</v>
      </c>
      <c r="W138">
        <f>Sheet1!Y139</f>
        <v>0.78500000000000003</v>
      </c>
      <c r="X138">
        <f>Sheet1!Z139</f>
        <v>0.99</v>
      </c>
    </row>
    <row r="139" spans="1:24" x14ac:dyDescent="0.25">
      <c r="A139" t="str">
        <f>Sheet1!A140</f>
        <v>SEMC03</v>
      </c>
      <c r="B139">
        <f>Sheet1!D140</f>
        <v>0.28100000000000003</v>
      </c>
      <c r="C139">
        <f>Sheet1!E140</f>
        <v>0.27800000000000002</v>
      </c>
      <c r="D139">
        <f>Sheet1!F140</f>
        <v>0.27900000000000003</v>
      </c>
      <c r="E139">
        <f>Sheet1!G140</f>
        <v>0.27700000000000002</v>
      </c>
      <c r="F139">
        <f>Sheet1!H140</f>
        <v>0.28799999999999998</v>
      </c>
      <c r="G139">
        <f>Sheet1!I140</f>
        <v>0.28100000000000003</v>
      </c>
      <c r="H139">
        <f>Sheet1!J140</f>
        <v>0.23699999999999999</v>
      </c>
      <c r="I139">
        <f>Sheet1!K140</f>
        <v>0.23599999999999999</v>
      </c>
      <c r="J139">
        <f>Sheet1!L140</f>
        <v>0.22600000000000001</v>
      </c>
      <c r="K139">
        <f>Sheet1!M140</f>
        <v>0.22500000000000001</v>
      </c>
      <c r="L139">
        <f>Sheet1!N140</f>
        <v>0.24299999999999999</v>
      </c>
      <c r="M139">
        <f>Sheet1!O140</f>
        <v>0.24399999999999999</v>
      </c>
      <c r="N139">
        <f>Sheet1!P140</f>
        <v>0.249</v>
      </c>
      <c r="O139">
        <f>Sheet1!Q140</f>
        <v>0.246</v>
      </c>
      <c r="P139">
        <f>Sheet1!R140</f>
        <v>0.252</v>
      </c>
      <c r="Q139">
        <f>Sheet1!S140</f>
        <v>0.249</v>
      </c>
      <c r="R139">
        <f>Sheet1!T140</f>
        <v>0.27900000000000003</v>
      </c>
      <c r="S139">
        <f>Sheet1!U140</f>
        <v>0.28399999999999997</v>
      </c>
      <c r="T139">
        <f>Sheet1!V140</f>
        <v>0.32400000000000001</v>
      </c>
      <c r="U139">
        <f>Sheet1!W140</f>
        <v>0.32200000000000001</v>
      </c>
      <c r="V139">
        <f>Sheet1!X140</f>
        <v>0.32</v>
      </c>
      <c r="W139">
        <f>Sheet1!Y140</f>
        <v>0.31900000000000001</v>
      </c>
      <c r="X139">
        <f>Sheet1!Z140</f>
        <v>0.36899999999999999</v>
      </c>
    </row>
    <row r="140" spans="1:24" x14ac:dyDescent="0.25">
      <c r="A140" t="str">
        <f>Sheet1!A141</f>
        <v>SEMC04</v>
      </c>
      <c r="B140">
        <f>Sheet1!D141</f>
        <v>0.27</v>
      </c>
      <c r="C140">
        <f>Sheet1!E141</f>
        <v>0.27200000000000002</v>
      </c>
      <c r="D140">
        <f>Sheet1!F141</f>
        <v>0.27</v>
      </c>
      <c r="E140">
        <f>Sheet1!G141</f>
        <v>0.26800000000000002</v>
      </c>
      <c r="F140">
        <f>Sheet1!H141</f>
        <v>0.247</v>
      </c>
      <c r="G140">
        <f>Sheet1!I141</f>
        <v>0.25</v>
      </c>
      <c r="H140">
        <f>Sheet1!J141</f>
        <v>0.25600000000000001</v>
      </c>
      <c r="I140">
        <f>Sheet1!K141</f>
        <v>0.254</v>
      </c>
      <c r="J140">
        <f>Sheet1!L141</f>
        <v>0.254</v>
      </c>
      <c r="K140">
        <f>Sheet1!M141</f>
        <v>0.255</v>
      </c>
      <c r="L140">
        <f>Sheet1!N141</f>
        <v>0.33</v>
      </c>
      <c r="M140">
        <f>Sheet1!O141</f>
        <v>0.34200000000000003</v>
      </c>
      <c r="N140">
        <f>Sheet1!P141</f>
        <v>0.38300000000000001</v>
      </c>
      <c r="O140">
        <f>Sheet1!Q141</f>
        <v>0.38400000000000001</v>
      </c>
      <c r="P140">
        <f>Sheet1!R141</f>
        <v>0.38</v>
      </c>
      <c r="Q140">
        <f>Sheet1!S141</f>
        <v>0.376</v>
      </c>
      <c r="R140">
        <f>Sheet1!T141</f>
        <v>0.35</v>
      </c>
      <c r="S140">
        <f>Sheet1!U141</f>
        <v>0.35399999999999998</v>
      </c>
      <c r="T140">
        <f>Sheet1!V141</f>
        <v>0.314</v>
      </c>
      <c r="U140">
        <f>Sheet1!W141</f>
        <v>0.315</v>
      </c>
      <c r="V140">
        <f>Sheet1!X141</f>
        <v>0.42699999999999999</v>
      </c>
      <c r="W140">
        <f>Sheet1!Y141</f>
        <v>0.41899999999999998</v>
      </c>
      <c r="X140">
        <f>Sheet1!Z141</f>
        <v>0.47399999999999998</v>
      </c>
    </row>
    <row r="141" spans="1:24" x14ac:dyDescent="0.25">
      <c r="A141" t="str">
        <f>Sheet1!A142</f>
        <v>SEMD01</v>
      </c>
      <c r="B141">
        <f>Sheet1!D142</f>
        <v>1.284</v>
      </c>
      <c r="C141">
        <f>Sheet1!E142</f>
        <v>1.3029999999999999</v>
      </c>
      <c r="D141">
        <f>Sheet1!F142</f>
        <v>1.3340000000000001</v>
      </c>
      <c r="E141">
        <f>Sheet1!G142</f>
        <v>1.371</v>
      </c>
      <c r="F141">
        <f>Sheet1!H142</f>
        <v>1.2709999999999999</v>
      </c>
      <c r="G141">
        <f>Sheet1!I142</f>
        <v>1.367</v>
      </c>
      <c r="H141">
        <f>Sheet1!J142</f>
        <v>1.425</v>
      </c>
      <c r="I141">
        <f>Sheet1!K142</f>
        <v>1.452</v>
      </c>
      <c r="J141">
        <f>Sheet1!L142</f>
        <v>1.49</v>
      </c>
      <c r="K141">
        <f>Sheet1!M142</f>
        <v>1.542</v>
      </c>
      <c r="L141">
        <f>Sheet1!N142</f>
        <v>1.264</v>
      </c>
      <c r="M141">
        <f>Sheet1!O142</f>
        <v>1.337</v>
      </c>
      <c r="N141">
        <f>Sheet1!P142</f>
        <v>1.3580000000000001</v>
      </c>
      <c r="O141">
        <f>Sheet1!Q142</f>
        <v>1.44</v>
      </c>
      <c r="P141">
        <f>Sheet1!R142</f>
        <v>1.51</v>
      </c>
      <c r="Q141">
        <f>Sheet1!S142</f>
        <v>1.5569999999999999</v>
      </c>
      <c r="R141">
        <f>Sheet1!T142</f>
        <v>1.78</v>
      </c>
      <c r="S141">
        <f>Sheet1!U142</f>
        <v>1.853</v>
      </c>
      <c r="T141">
        <f>Sheet1!V142</f>
        <v>2.19</v>
      </c>
      <c r="U141">
        <f>Sheet1!W142</f>
        <v>2.2410000000000001</v>
      </c>
      <c r="V141">
        <f>Sheet1!X142</f>
        <v>2.2999999999999998</v>
      </c>
      <c r="W141">
        <f>Sheet1!Y142</f>
        <v>2.34</v>
      </c>
      <c r="X141">
        <f>Sheet1!Z142</f>
        <v>2.1859999999999999</v>
      </c>
    </row>
    <row r="142" spans="1:24" x14ac:dyDescent="0.25">
      <c r="A142" t="str">
        <f>Sheet1!A143</f>
        <v>SEMD02</v>
      </c>
      <c r="B142" s="17">
        <f>Sheet1!D194</f>
        <v>9.6012341559508302E-2</v>
      </c>
      <c r="C142" s="17">
        <f>Sheet1!E194</f>
        <v>9.7963811916408863E-2</v>
      </c>
      <c r="D142" s="17">
        <f>Sheet1!F194</f>
        <v>0.10108616448744979</v>
      </c>
      <c r="E142" s="17">
        <f>Sheet1!G194</f>
        <v>0.10479395816556086</v>
      </c>
      <c r="F142" s="17">
        <f>Sheet1!H194</f>
        <v>9.7866238398563857E-2</v>
      </c>
      <c r="G142" s="17">
        <f>Sheet1!I194</f>
        <v>0.10742844314737665</v>
      </c>
      <c r="H142" s="17">
        <f>Sheet1!J194</f>
        <v>0.11113623682548777</v>
      </c>
      <c r="I142" s="17">
        <f>Sheet1!K194</f>
        <v>0.11377072180730352</v>
      </c>
      <c r="J142" s="17">
        <f>Sheet1!L194</f>
        <v>0.11962513287800525</v>
      </c>
      <c r="K142" s="17">
        <f>Sheet1!M194</f>
        <v>0.12489410284163678</v>
      </c>
      <c r="L142">
        <f>Sheet1!N143</f>
        <v>0.128</v>
      </c>
      <c r="M142">
        <f>Sheet1!O143</f>
        <v>0.13200000000000001</v>
      </c>
      <c r="N142">
        <f>Sheet1!P143</f>
        <v>0.14799999999999999</v>
      </c>
      <c r="O142">
        <f>Sheet1!Q143</f>
        <v>0.15</v>
      </c>
      <c r="P142">
        <f>Sheet1!R143</f>
        <v>0.13500000000000001</v>
      </c>
      <c r="Q142">
        <f>Sheet1!S143</f>
        <v>0.13800000000000001</v>
      </c>
      <c r="R142">
        <f>Sheet1!T143</f>
        <v>0.17</v>
      </c>
      <c r="S142">
        <f>Sheet1!U143</f>
        <v>0.17399999999999999</v>
      </c>
      <c r="T142">
        <f>Sheet1!V143</f>
        <v>0.191</v>
      </c>
      <c r="U142">
        <f>Sheet1!W143</f>
        <v>0.19400000000000001</v>
      </c>
      <c r="V142">
        <f>Sheet1!X143</f>
        <v>0.19</v>
      </c>
      <c r="W142">
        <f>Sheet1!Y143</f>
        <v>0.193</v>
      </c>
      <c r="X142">
        <f>Sheet1!Z143</f>
        <v>0.122</v>
      </c>
    </row>
    <row r="143" spans="1:24" x14ac:dyDescent="0.25">
      <c r="A143" t="str">
        <f>Sheet1!A144</f>
        <v>SEMD03</v>
      </c>
      <c r="B143" s="17">
        <f>Sheet1!D195</f>
        <v>6.5790406779567892E-2</v>
      </c>
      <c r="C143" s="17">
        <f>Sheet1!E195</f>
        <v>6.7127610169396501E-2</v>
      </c>
      <c r="D143" s="17">
        <f>Sheet1!F195</f>
        <v>6.9267135593122295E-2</v>
      </c>
      <c r="E143" s="17">
        <f>Sheet1!G195</f>
        <v>7.1807822033796653E-2</v>
      </c>
      <c r="F143" s="17">
        <f>Sheet1!H195</f>
        <v>6.7060749999905078E-2</v>
      </c>
      <c r="G143" s="17">
        <f>Sheet1!I195</f>
        <v>7.3613046610065291E-2</v>
      </c>
      <c r="H143" s="17">
        <f>Sheet1!J195</f>
        <v>7.6153733050739678E-2</v>
      </c>
      <c r="I143" s="17">
        <f>Sheet1!K195</f>
        <v>7.7958957627008288E-2</v>
      </c>
      <c r="J143" s="17">
        <f>Sheet1!L195</f>
        <v>8.1970567796494143E-2</v>
      </c>
      <c r="K143" s="17">
        <f>Sheet1!M195</f>
        <v>8.5581016949031391E-2</v>
      </c>
      <c r="L143">
        <f>Sheet1!N144</f>
        <v>7.4999999999999997E-2</v>
      </c>
      <c r="M143">
        <f>Sheet1!O144</f>
        <v>7.5999999999999998E-2</v>
      </c>
      <c r="N143">
        <f>Sheet1!P144</f>
        <v>0.113</v>
      </c>
      <c r="O143">
        <f>Sheet1!Q144</f>
        <v>0.113</v>
      </c>
      <c r="P143">
        <f>Sheet1!R144</f>
        <v>8.5999999999999993E-2</v>
      </c>
      <c r="Q143">
        <f>Sheet1!S144</f>
        <v>8.5999999999999993E-2</v>
      </c>
      <c r="R143">
        <f>Sheet1!T144</f>
        <v>0.13100000000000001</v>
      </c>
      <c r="S143">
        <f>Sheet1!U144</f>
        <v>0.13200000000000001</v>
      </c>
      <c r="T143">
        <f>Sheet1!V144</f>
        <v>7.6999999999999999E-2</v>
      </c>
      <c r="U143">
        <f>Sheet1!W144</f>
        <v>7.6999999999999999E-2</v>
      </c>
      <c r="V143">
        <f>Sheet1!X144</f>
        <v>8.6999999999999994E-2</v>
      </c>
      <c r="W143">
        <f>Sheet1!Y144</f>
        <v>8.7999999999999995E-2</v>
      </c>
      <c r="X143">
        <f>Sheet1!Z144</f>
        <v>6.9000000000000006E-2</v>
      </c>
    </row>
    <row r="144" spans="1:24" x14ac:dyDescent="0.25">
      <c r="A144" t="str">
        <f>Sheet1!A145</f>
        <v>SEME</v>
      </c>
      <c r="B144">
        <f>Sheet1!D145</f>
        <v>0.25</v>
      </c>
      <c r="C144">
        <f>Sheet1!E145</f>
        <v>0.253</v>
      </c>
      <c r="D144">
        <f>Sheet1!F145</f>
        <v>0.248</v>
      </c>
      <c r="E144">
        <f>Sheet1!G145</f>
        <v>0.252</v>
      </c>
      <c r="F144">
        <f>Sheet1!H145</f>
        <v>0.29699999999999999</v>
      </c>
      <c r="G144">
        <f>Sheet1!I145</f>
        <v>0.315</v>
      </c>
      <c r="H144">
        <f>Sheet1!J145</f>
        <v>0.33800000000000002</v>
      </c>
      <c r="I144">
        <f>Sheet1!K145</f>
        <v>0.36599999999999999</v>
      </c>
      <c r="J144">
        <f>Sheet1!L145</f>
        <v>0.373</v>
      </c>
      <c r="K144">
        <f>Sheet1!M145</f>
        <v>0.38600000000000001</v>
      </c>
      <c r="L144">
        <f>Sheet1!N145</f>
        <v>0.53700000000000003</v>
      </c>
      <c r="M144">
        <f>Sheet1!O145</f>
        <v>0.51800000000000002</v>
      </c>
      <c r="N144">
        <f>Sheet1!P145</f>
        <v>0.48699999999999999</v>
      </c>
      <c r="O144">
        <f>Sheet1!Q145</f>
        <v>0.46100000000000002</v>
      </c>
      <c r="P144">
        <f>Sheet1!R145</f>
        <v>0.60899999999999999</v>
      </c>
      <c r="Q144">
        <f>Sheet1!S145</f>
        <v>0.65800000000000003</v>
      </c>
      <c r="R144">
        <f>Sheet1!T145</f>
        <v>0.76300000000000001</v>
      </c>
      <c r="S144">
        <f>Sheet1!U145</f>
        <v>0.753</v>
      </c>
      <c r="T144">
        <f>Sheet1!V145</f>
        <v>0.97899999999999998</v>
      </c>
      <c r="U144">
        <f>Sheet1!W145</f>
        <v>1.012</v>
      </c>
      <c r="V144">
        <f>Sheet1!X145</f>
        <v>1.0629999999999999</v>
      </c>
      <c r="W144">
        <f>Sheet1!Y145</f>
        <v>1.099</v>
      </c>
      <c r="X144">
        <f>Sheet1!Z145</f>
        <v>1.17</v>
      </c>
    </row>
    <row r="145" spans="1:24" x14ac:dyDescent="0.25">
      <c r="A145" t="str">
        <f>Sheet1!A146</f>
        <v>SETA03</v>
      </c>
      <c r="B145">
        <f>Sheet1!D146</f>
        <v>0.72099999999999997</v>
      </c>
      <c r="C145">
        <f>Sheet1!E146</f>
        <v>0.71099999999999997</v>
      </c>
      <c r="D145">
        <f>Sheet1!F146</f>
        <v>0.69199999999999995</v>
      </c>
      <c r="E145">
        <f>Sheet1!G146</f>
        <v>0.68500000000000005</v>
      </c>
      <c r="F145">
        <f>Sheet1!H146</f>
        <v>1.0609999999999999</v>
      </c>
      <c r="G145">
        <f>Sheet1!I146</f>
        <v>1.016</v>
      </c>
      <c r="H145">
        <f>Sheet1!J146</f>
        <v>0.86199999999999999</v>
      </c>
      <c r="I145">
        <f>Sheet1!K146</f>
        <v>0.8</v>
      </c>
      <c r="J145">
        <f>Sheet1!L146</f>
        <v>0.61299999999999999</v>
      </c>
      <c r="K145">
        <f>Sheet1!M146</f>
        <v>0.59599999999999997</v>
      </c>
      <c r="L145">
        <f>Sheet1!N146</f>
        <v>0.61</v>
      </c>
      <c r="M145">
        <f>Sheet1!O146</f>
        <v>0.64500000000000002</v>
      </c>
      <c r="N145">
        <f>Sheet1!P146</f>
        <v>0.59799999999999998</v>
      </c>
      <c r="O145">
        <f>Sheet1!Q146</f>
        <v>0.56399999999999995</v>
      </c>
      <c r="P145">
        <f>Sheet1!R146</f>
        <v>0.40300000000000002</v>
      </c>
      <c r="Q145">
        <f>Sheet1!S146</f>
        <v>0.38</v>
      </c>
      <c r="R145">
        <f>Sheet1!T146</f>
        <v>0.40100000000000002</v>
      </c>
      <c r="S145">
        <f>Sheet1!U146</f>
        <v>0.39700000000000002</v>
      </c>
      <c r="T145">
        <f>Sheet1!V146</f>
        <v>0.56999999999999995</v>
      </c>
      <c r="U145">
        <f>Sheet1!W146</f>
        <v>0.54300000000000004</v>
      </c>
      <c r="V145">
        <f>Sheet1!X146</f>
        <v>0.64200000000000002</v>
      </c>
      <c r="W145">
        <f>Sheet1!Y146</f>
        <v>0.65600000000000003</v>
      </c>
      <c r="X145">
        <f>Sheet1!Z146</f>
        <v>0.64600000000000002</v>
      </c>
    </row>
    <row r="146" spans="1:24" x14ac:dyDescent="0.25">
      <c r="A146" t="str">
        <f>Sheet1!A147</f>
        <v>SETA04</v>
      </c>
      <c r="B146">
        <f>Sheet1!D147</f>
        <v>0.13800000000000001</v>
      </c>
      <c r="C146">
        <f>Sheet1!E147</f>
        <v>0.13800000000000001</v>
      </c>
      <c r="D146">
        <f>Sheet1!F147</f>
        <v>0.14299999999999999</v>
      </c>
      <c r="E146">
        <f>Sheet1!G147</f>
        <v>0.13800000000000001</v>
      </c>
      <c r="F146">
        <f>Sheet1!H147</f>
        <v>0.12</v>
      </c>
      <c r="G146">
        <f>Sheet1!I147</f>
        <v>0.11799999999999999</v>
      </c>
      <c r="H146">
        <f>Sheet1!J147</f>
        <v>0.107</v>
      </c>
      <c r="I146">
        <f>Sheet1!K147</f>
        <v>0.1</v>
      </c>
      <c r="J146">
        <f>Sheet1!L147</f>
        <v>0.09</v>
      </c>
      <c r="K146">
        <f>Sheet1!M147</f>
        <v>0.09</v>
      </c>
      <c r="L146">
        <f>Sheet1!N147</f>
        <v>8.2000000000000003E-2</v>
      </c>
      <c r="M146">
        <f>Sheet1!O147</f>
        <v>8.5000000000000006E-2</v>
      </c>
      <c r="N146">
        <f>Sheet1!P147</f>
        <v>0.09</v>
      </c>
      <c r="O146">
        <f>Sheet1!Q147</f>
        <v>8.7999999999999995E-2</v>
      </c>
      <c r="P146">
        <f>Sheet1!R147</f>
        <v>7.0999999999999994E-2</v>
      </c>
      <c r="Q146">
        <f>Sheet1!S147</f>
        <v>7.0000000000000007E-2</v>
      </c>
      <c r="R146">
        <f>Sheet1!T147</f>
        <v>7.2999999999999995E-2</v>
      </c>
      <c r="S146">
        <f>Sheet1!U147</f>
        <v>7.2999999999999995E-2</v>
      </c>
      <c r="T146">
        <f>Sheet1!V147</f>
        <v>9.5000000000000001E-2</v>
      </c>
      <c r="U146">
        <f>Sheet1!W147</f>
        <v>0.10299999999999999</v>
      </c>
      <c r="V146">
        <f>Sheet1!X147</f>
        <v>0.11700000000000001</v>
      </c>
      <c r="W146">
        <f>Sheet1!Y147</f>
        <v>0.122</v>
      </c>
      <c r="X146">
        <f>Sheet1!Z147</f>
        <v>0.129</v>
      </c>
    </row>
    <row r="147" spans="1:24" x14ac:dyDescent="0.25">
      <c r="A147" t="str">
        <f>Sheet1!A148</f>
        <v>SETD</v>
      </c>
      <c r="B147">
        <f>Sheet1!D148</f>
        <v>1.603</v>
      </c>
      <c r="C147">
        <f>Sheet1!E148</f>
        <v>1.6240000000000001</v>
      </c>
      <c r="D147">
        <f>Sheet1!F148</f>
        <v>1.6220000000000001</v>
      </c>
      <c r="E147">
        <f>Sheet1!G148</f>
        <v>1.623</v>
      </c>
      <c r="F147">
        <f>Sheet1!H148</f>
        <v>1.4</v>
      </c>
      <c r="G147">
        <f>Sheet1!I148</f>
        <v>1.4179999999999999</v>
      </c>
      <c r="H147">
        <f>Sheet1!J148</f>
        <v>1.349</v>
      </c>
      <c r="I147">
        <f>Sheet1!K148</f>
        <v>1.341</v>
      </c>
      <c r="J147">
        <f>Sheet1!L148</f>
        <v>1.131</v>
      </c>
      <c r="K147">
        <f>Sheet1!M148</f>
        <v>1.145</v>
      </c>
      <c r="L147">
        <f>Sheet1!N148</f>
        <v>1.123</v>
      </c>
      <c r="M147">
        <f>Sheet1!O148</f>
        <v>1.1879999999999999</v>
      </c>
      <c r="N147">
        <f>Sheet1!P148</f>
        <v>1.167</v>
      </c>
      <c r="O147">
        <f>Sheet1!Q148</f>
        <v>1.1719999999999999</v>
      </c>
      <c r="P147">
        <f>Sheet1!R148</f>
        <v>1.155</v>
      </c>
      <c r="Q147">
        <f>Sheet1!S148</f>
        <v>1.149</v>
      </c>
      <c r="R147">
        <f>Sheet1!T148</f>
        <v>1.153</v>
      </c>
      <c r="S147">
        <f>Sheet1!U148</f>
        <v>1.1679999999999999</v>
      </c>
      <c r="T147">
        <f>Sheet1!V148</f>
        <v>1.167</v>
      </c>
      <c r="U147">
        <f>Sheet1!W148</f>
        <v>1.165</v>
      </c>
      <c r="V147">
        <f>Sheet1!X148</f>
        <v>1.123</v>
      </c>
      <c r="W147">
        <f>Sheet1!Y148</f>
        <v>1.1279999999999999</v>
      </c>
      <c r="X147">
        <f>Sheet1!Z148</f>
        <v>1.077</v>
      </c>
    </row>
    <row r="148" spans="1:24" x14ac:dyDescent="0.25">
      <c r="A148" t="str">
        <f>Sheet1!A149</f>
        <v>SETE</v>
      </c>
      <c r="B148">
        <f>Sheet1!D149</f>
        <v>2.5510000000000002</v>
      </c>
      <c r="C148">
        <f>Sheet1!E149</f>
        <v>2.5019999999999998</v>
      </c>
      <c r="D148">
        <f>Sheet1!F149</f>
        <v>2.4500000000000002</v>
      </c>
      <c r="E148">
        <f>Sheet1!G149</f>
        <v>2.4129999999999998</v>
      </c>
      <c r="F148">
        <f>Sheet1!H149</f>
        <v>2.548</v>
      </c>
      <c r="G148">
        <f>Sheet1!I149</f>
        <v>2.4359999999999999</v>
      </c>
      <c r="H148">
        <f>Sheet1!J149</f>
        <v>2.4660000000000002</v>
      </c>
      <c r="I148">
        <f>Sheet1!K149</f>
        <v>2.4700000000000002</v>
      </c>
      <c r="J148">
        <f>Sheet1!L149</f>
        <v>2.3010000000000002</v>
      </c>
      <c r="K148">
        <f>Sheet1!M149</f>
        <v>2.2610000000000001</v>
      </c>
      <c r="L148">
        <f>Sheet1!N149</f>
        <v>1.966</v>
      </c>
      <c r="M148">
        <f>Sheet1!O149</f>
        <v>2.0419999999999998</v>
      </c>
      <c r="N148">
        <f>Sheet1!P149</f>
        <v>2.492</v>
      </c>
      <c r="O148">
        <f>Sheet1!Q149</f>
        <v>2.5630000000000002</v>
      </c>
      <c r="P148">
        <f>Sheet1!R149</f>
        <v>2.4260000000000002</v>
      </c>
      <c r="Q148">
        <f>Sheet1!S149</f>
        <v>2.4969999999999999</v>
      </c>
      <c r="R148">
        <f>Sheet1!T149</f>
        <v>2.2130000000000001</v>
      </c>
      <c r="S148">
        <f>Sheet1!U149</f>
        <v>2.2999999999999998</v>
      </c>
      <c r="T148">
        <f>Sheet1!V149</f>
        <v>2.379</v>
      </c>
      <c r="U148">
        <f>Sheet1!W149</f>
        <v>2.4940000000000002</v>
      </c>
      <c r="V148">
        <f>Sheet1!X149</f>
        <v>2.3519999999999999</v>
      </c>
      <c r="W148">
        <f>Sheet1!Y149</f>
        <v>2.415</v>
      </c>
      <c r="X148">
        <f>Sheet1!Z149</f>
        <v>1.7010000000000001</v>
      </c>
    </row>
    <row r="149" spans="1:24" x14ac:dyDescent="0.25">
      <c r="A149" t="str">
        <f>Sheet1!A150</f>
        <v>SETF</v>
      </c>
      <c r="B149">
        <f>Sheet1!D150</f>
        <v>0.63300000000000001</v>
      </c>
      <c r="C149">
        <f>Sheet1!E150</f>
        <v>0.64200000000000002</v>
      </c>
      <c r="D149">
        <f>Sheet1!F150</f>
        <v>0.63400000000000001</v>
      </c>
      <c r="E149">
        <f>Sheet1!G150</f>
        <v>0.63400000000000001</v>
      </c>
      <c r="F149">
        <f>Sheet1!H150</f>
        <v>0.63800000000000001</v>
      </c>
      <c r="G149">
        <f>Sheet1!I150</f>
        <v>0.56299999999999994</v>
      </c>
      <c r="H149">
        <f>Sheet1!J150</f>
        <v>0.47199999999999998</v>
      </c>
      <c r="I149">
        <f>Sheet1!K150</f>
        <v>0.496</v>
      </c>
      <c r="J149">
        <f>Sheet1!L150</f>
        <v>0.48499999999999999</v>
      </c>
      <c r="K149">
        <f>Sheet1!M150</f>
        <v>0.48399999999999999</v>
      </c>
      <c r="L149">
        <f>Sheet1!N150</f>
        <v>0.46500000000000002</v>
      </c>
      <c r="M149">
        <f>Sheet1!O150</f>
        <v>0.48199999999999998</v>
      </c>
      <c r="N149">
        <f>Sheet1!P150</f>
        <v>0.52700000000000002</v>
      </c>
      <c r="O149">
        <f>Sheet1!Q150</f>
        <v>0.52600000000000002</v>
      </c>
      <c r="P149">
        <f>Sheet1!R150</f>
        <v>0.56100000000000005</v>
      </c>
      <c r="Q149">
        <f>Sheet1!S150</f>
        <v>0.56299999999999994</v>
      </c>
      <c r="R149">
        <f>Sheet1!T150</f>
        <v>0.56699999999999995</v>
      </c>
      <c r="S149">
        <f>Sheet1!U150</f>
        <v>0.56499999999999995</v>
      </c>
      <c r="T149">
        <f>Sheet1!V150</f>
        <v>0.53</v>
      </c>
      <c r="U149">
        <f>Sheet1!W150</f>
        <v>0.52900000000000003</v>
      </c>
      <c r="V149">
        <f>Sheet1!X150</f>
        <v>0.53800000000000003</v>
      </c>
      <c r="W149">
        <f>Sheet1!Y150</f>
        <v>0.54300000000000004</v>
      </c>
      <c r="X149">
        <f>Sheet1!Z150</f>
        <v>0.57299999999999995</v>
      </c>
    </row>
    <row r="150" spans="1:24" x14ac:dyDescent="0.25">
      <c r="A150" t="str">
        <f>Sheet1!A151</f>
        <v>SETG01</v>
      </c>
      <c r="B150">
        <f>Sheet1!D151</f>
        <v>0.81399999999999995</v>
      </c>
      <c r="C150">
        <f>Sheet1!E151</f>
        <v>0.83399999999999996</v>
      </c>
      <c r="D150">
        <f>Sheet1!F151</f>
        <v>0.90100000000000002</v>
      </c>
      <c r="E150">
        <f>Sheet1!G151</f>
        <v>0.92300000000000004</v>
      </c>
      <c r="F150">
        <f>Sheet1!H151</f>
        <v>0.76100000000000001</v>
      </c>
      <c r="G150">
        <f>Sheet1!I151</f>
        <v>0.72499999999999998</v>
      </c>
      <c r="H150">
        <f>Sheet1!J151</f>
        <v>0.63400000000000001</v>
      </c>
      <c r="I150">
        <f>Sheet1!K151</f>
        <v>0.60499999999999998</v>
      </c>
      <c r="J150">
        <f>Sheet1!L151</f>
        <v>0.67300000000000004</v>
      </c>
      <c r="K150">
        <f>Sheet1!M151</f>
        <v>0.64900000000000002</v>
      </c>
      <c r="L150">
        <f>Sheet1!N151</f>
        <v>0.72099999999999997</v>
      </c>
      <c r="M150">
        <f>Sheet1!O151</f>
        <v>0.73099999999999998</v>
      </c>
      <c r="N150">
        <f>Sheet1!P151</f>
        <v>0.78300000000000003</v>
      </c>
      <c r="O150">
        <f>Sheet1!Q151</f>
        <v>0.81599999999999995</v>
      </c>
      <c r="P150">
        <f>Sheet1!R151</f>
        <v>0.76800000000000002</v>
      </c>
      <c r="Q150">
        <f>Sheet1!S151</f>
        <v>0.77100000000000002</v>
      </c>
      <c r="R150">
        <f>Sheet1!T151</f>
        <v>0.74199999999999999</v>
      </c>
      <c r="S150">
        <f>Sheet1!U151</f>
        <v>0.70199999999999996</v>
      </c>
      <c r="T150">
        <f>Sheet1!V151</f>
        <v>0.66900000000000004</v>
      </c>
      <c r="U150">
        <f>Sheet1!W151</f>
        <v>0.624</v>
      </c>
      <c r="V150">
        <f>Sheet1!X151</f>
        <v>0.69099999999999995</v>
      </c>
      <c r="W150">
        <f>Sheet1!Y151</f>
        <v>0.66</v>
      </c>
      <c r="X150">
        <f>Sheet1!Z151</f>
        <v>0.78600000000000003</v>
      </c>
    </row>
    <row r="151" spans="1:24" x14ac:dyDescent="0.25">
      <c r="A151" t="str">
        <f>Sheet1!A152</f>
        <v>SETG02</v>
      </c>
      <c r="B151">
        <f>Sheet1!D152</f>
        <v>0.183</v>
      </c>
      <c r="C151">
        <f>Sheet1!E152</f>
        <v>0.185</v>
      </c>
      <c r="D151">
        <f>Sheet1!F152</f>
        <v>0.17799999999999999</v>
      </c>
      <c r="E151">
        <f>Sheet1!G152</f>
        <v>0.16900000000000001</v>
      </c>
      <c r="F151">
        <f>Sheet1!H152</f>
        <v>0.187</v>
      </c>
      <c r="G151">
        <f>Sheet1!I152</f>
        <v>0.186</v>
      </c>
      <c r="H151">
        <f>Sheet1!J152</f>
        <v>0.14399999999999999</v>
      </c>
      <c r="I151">
        <f>Sheet1!K152</f>
        <v>0.13700000000000001</v>
      </c>
      <c r="J151">
        <f>Sheet1!L152</f>
        <v>0.16300000000000001</v>
      </c>
      <c r="K151">
        <f>Sheet1!M152</f>
        <v>0.16300000000000001</v>
      </c>
      <c r="L151">
        <f>Sheet1!N152</f>
        <v>0.16700000000000001</v>
      </c>
      <c r="M151">
        <f>Sheet1!O152</f>
        <v>0.16600000000000001</v>
      </c>
      <c r="N151">
        <f>Sheet1!P152</f>
        <v>0.157</v>
      </c>
      <c r="O151">
        <f>Sheet1!Q152</f>
        <v>0.159</v>
      </c>
      <c r="P151">
        <f>Sheet1!R152</f>
        <v>0.152</v>
      </c>
      <c r="Q151">
        <f>Sheet1!S152</f>
        <v>0.151</v>
      </c>
      <c r="R151">
        <f>Sheet1!T152</f>
        <v>0.159</v>
      </c>
      <c r="S151">
        <f>Sheet1!U152</f>
        <v>0.157</v>
      </c>
      <c r="T151">
        <f>Sheet1!V152</f>
        <v>0.18</v>
      </c>
      <c r="U151">
        <f>Sheet1!W152</f>
        <v>0.18</v>
      </c>
      <c r="V151">
        <f>Sheet1!X152</f>
        <v>0.17299999999999999</v>
      </c>
      <c r="W151">
        <f>Sheet1!Y152</f>
        <v>0.16700000000000001</v>
      </c>
      <c r="X151">
        <f>Sheet1!Z152</f>
        <v>0.18</v>
      </c>
    </row>
    <row r="152" spans="1:24" x14ac:dyDescent="0.25">
      <c r="A152" t="str">
        <f>Sheet1!A153</f>
        <v>SETG03</v>
      </c>
      <c r="B152">
        <f>Sheet1!D153</f>
        <v>0.33700000000000002</v>
      </c>
      <c r="C152">
        <f>Sheet1!E153</f>
        <v>0.32200000000000001</v>
      </c>
      <c r="D152">
        <f>Sheet1!F153</f>
        <v>0.316</v>
      </c>
      <c r="E152">
        <f>Sheet1!G153</f>
        <v>0.314</v>
      </c>
      <c r="F152">
        <f>Sheet1!H153</f>
        <v>0.25600000000000001</v>
      </c>
      <c r="G152">
        <f>Sheet1!I153</f>
        <v>0.254</v>
      </c>
      <c r="H152">
        <f>Sheet1!J153</f>
        <v>0.28100000000000003</v>
      </c>
      <c r="I152">
        <f>Sheet1!K153</f>
        <v>0.28199999999999997</v>
      </c>
      <c r="J152">
        <f>Sheet1!L153</f>
        <v>0.248</v>
      </c>
      <c r="K152">
        <f>Sheet1!M153</f>
        <v>0.246</v>
      </c>
      <c r="L152">
        <f>Sheet1!N153</f>
        <v>0.21099999999999999</v>
      </c>
      <c r="M152">
        <f>Sheet1!O153</f>
        <v>0.222</v>
      </c>
      <c r="N152">
        <f>Sheet1!P153</f>
        <v>0.245</v>
      </c>
      <c r="O152">
        <f>Sheet1!Q153</f>
        <v>0.248</v>
      </c>
      <c r="P152">
        <f>Sheet1!R153</f>
        <v>0.25900000000000001</v>
      </c>
      <c r="Q152">
        <f>Sheet1!S153</f>
        <v>0.26400000000000001</v>
      </c>
      <c r="R152">
        <f>Sheet1!T153</f>
        <v>0.25900000000000001</v>
      </c>
      <c r="S152">
        <f>Sheet1!U153</f>
        <v>0.26</v>
      </c>
      <c r="T152">
        <f>Sheet1!V153</f>
        <v>0.28199999999999997</v>
      </c>
      <c r="U152">
        <f>Sheet1!W153</f>
        <v>0.27900000000000003</v>
      </c>
      <c r="V152">
        <f>Sheet1!X153</f>
        <v>0.28199999999999997</v>
      </c>
      <c r="W152">
        <f>Sheet1!Y153</f>
        <v>0.27800000000000002</v>
      </c>
      <c r="X152">
        <f>Sheet1!Z153</f>
        <v>0.30399999999999999</v>
      </c>
    </row>
    <row r="153" spans="1:24" x14ac:dyDescent="0.25">
      <c r="A153" t="str">
        <f>Sheet1!A154</f>
        <v>SERA02</v>
      </c>
      <c r="B153" s="17">
        <f>Sheet1!D199</f>
        <v>0.7679999999999999</v>
      </c>
      <c r="C153" s="17">
        <f>Sheet1!E199</f>
        <v>0.80799999999999994</v>
      </c>
      <c r="D153" s="17">
        <f>Sheet1!F199</f>
        <v>0.84799999999999998</v>
      </c>
      <c r="E153" s="17">
        <f>Sheet1!G199</f>
        <v>0.88800000000000001</v>
      </c>
      <c r="F153">
        <f>Sheet1!H154</f>
        <v>0.92800000000000005</v>
      </c>
      <c r="G153">
        <f>Sheet1!I154</f>
        <v>0.97299999999999998</v>
      </c>
      <c r="H153">
        <f>Sheet1!J154</f>
        <v>1.0369999999999999</v>
      </c>
      <c r="I153">
        <f>Sheet1!K154</f>
        <v>1.0449999999999999</v>
      </c>
      <c r="J153">
        <f>Sheet1!L154</f>
        <v>1.1439999999999999</v>
      </c>
      <c r="K153">
        <f>Sheet1!M154</f>
        <v>1.145</v>
      </c>
      <c r="L153">
        <f>Sheet1!N154</f>
        <v>1.1870000000000001</v>
      </c>
      <c r="M153">
        <f>Sheet1!O154</f>
        <v>1.208</v>
      </c>
      <c r="N153">
        <f>Sheet1!P154</f>
        <v>1.2669999999999999</v>
      </c>
      <c r="O153">
        <f>Sheet1!Q154</f>
        <v>1.252</v>
      </c>
      <c r="P153">
        <f>Sheet1!R154</f>
        <v>1.371</v>
      </c>
      <c r="Q153">
        <f>Sheet1!S154</f>
        <v>1.3959999999999999</v>
      </c>
      <c r="R153">
        <f>Sheet1!T154</f>
        <v>1.448</v>
      </c>
      <c r="S153">
        <f>Sheet1!U154</f>
        <v>1.468</v>
      </c>
      <c r="T153">
        <f>Sheet1!V154</f>
        <v>1.4970000000000001</v>
      </c>
      <c r="U153">
        <f>Sheet1!W154</f>
        <v>1.5349999999999999</v>
      </c>
      <c r="V153">
        <f>Sheet1!X154</f>
        <v>1.512</v>
      </c>
      <c r="W153">
        <f>Sheet1!Y154</f>
        <v>1.5089999999999999</v>
      </c>
      <c r="X153">
        <f>Sheet1!Z154</f>
        <v>1.159</v>
      </c>
    </row>
    <row r="154" spans="1:24" x14ac:dyDescent="0.25">
      <c r="A154" t="str">
        <f>Sheet1!A155</f>
        <v>SERA04</v>
      </c>
      <c r="B154" s="17">
        <f>Sheet1!D200</f>
        <v>0.24959999999999996</v>
      </c>
      <c r="C154" s="17">
        <f>Sheet1!E200</f>
        <v>0.24199999999999997</v>
      </c>
      <c r="D154" s="17">
        <f>Sheet1!F200</f>
        <v>0.23439999999999997</v>
      </c>
      <c r="E154" s="17">
        <f>Sheet1!G200</f>
        <v>0.22679999999999997</v>
      </c>
      <c r="F154" s="17">
        <f>Sheet1!H200</f>
        <v>0.21919999999999998</v>
      </c>
      <c r="G154" s="17">
        <f>Sheet1!I200</f>
        <v>0.21159999999999998</v>
      </c>
      <c r="H154" s="17">
        <f>Sheet1!J200</f>
        <v>0.20399999999999999</v>
      </c>
      <c r="I154" s="17">
        <f>Sheet1!K200</f>
        <v>0.19639999999999999</v>
      </c>
      <c r="J154" s="17">
        <f>Sheet1!L200</f>
        <v>0.1888</v>
      </c>
      <c r="K154" s="17">
        <f>Sheet1!M200</f>
        <v>0.1812</v>
      </c>
      <c r="L154" s="17">
        <f>Sheet1!N200</f>
        <v>0.1736</v>
      </c>
      <c r="M154">
        <f>Sheet1!O155</f>
        <v>0.16600000000000001</v>
      </c>
      <c r="N154">
        <f>Sheet1!P155</f>
        <v>0.13700000000000001</v>
      </c>
      <c r="O154">
        <f>Sheet1!Q155</f>
        <v>0.13200000000000001</v>
      </c>
      <c r="P154">
        <f>Sheet1!R155</f>
        <v>0.114</v>
      </c>
      <c r="Q154">
        <f>Sheet1!S155</f>
        <v>0.108</v>
      </c>
      <c r="R154">
        <f>Sheet1!T155</f>
        <v>9.2999999999999999E-2</v>
      </c>
      <c r="S154">
        <f>Sheet1!U155</f>
        <v>0.09</v>
      </c>
      <c r="T154">
        <f>Sheet1!V155</f>
        <v>0.107</v>
      </c>
      <c r="U154">
        <f>Sheet1!W155</f>
        <v>0.10100000000000001</v>
      </c>
      <c r="V154">
        <f>Sheet1!X155</f>
        <v>8.5999999999999993E-2</v>
      </c>
      <c r="W154">
        <f>Sheet1!Y155</f>
        <v>8.5999999999999993E-2</v>
      </c>
      <c r="X154">
        <f>Sheet1!Z155</f>
        <v>8.4000000000000005E-2</v>
      </c>
    </row>
    <row r="155" spans="1:24" x14ac:dyDescent="0.25">
      <c r="A155" t="str">
        <f>Sheet1!A156</f>
        <v>SERB02</v>
      </c>
      <c r="B155">
        <f>Sheet1!D156</f>
        <v>0.23100000000000001</v>
      </c>
      <c r="C155">
        <f>Sheet1!E156</f>
        <v>0.23699999999999999</v>
      </c>
      <c r="D155">
        <f>Sheet1!F156</f>
        <v>0.23899999999999999</v>
      </c>
      <c r="E155">
        <f>Sheet1!G156</f>
        <v>0.252</v>
      </c>
      <c r="F155">
        <f>Sheet1!H156</f>
        <v>0.255</v>
      </c>
      <c r="G155">
        <f>Sheet1!I156</f>
        <v>0.26200000000000001</v>
      </c>
      <c r="H155">
        <f>Sheet1!J156</f>
        <v>0.247</v>
      </c>
      <c r="I155">
        <f>Sheet1!K156</f>
        <v>0.254</v>
      </c>
      <c r="J155">
        <f>Sheet1!L156</f>
        <v>0.26500000000000001</v>
      </c>
      <c r="K155">
        <f>Sheet1!M156</f>
        <v>0.26900000000000002</v>
      </c>
      <c r="L155">
        <f>Sheet1!N156</f>
        <v>0.29799999999999999</v>
      </c>
      <c r="M155">
        <f>Sheet1!O156</f>
        <v>0.316</v>
      </c>
      <c r="N155">
        <f>Sheet1!P156</f>
        <v>0.41099999999999998</v>
      </c>
      <c r="O155">
        <f>Sheet1!Q156</f>
        <v>0.42299999999999999</v>
      </c>
      <c r="P155">
        <f>Sheet1!R156</f>
        <v>0.40899999999999997</v>
      </c>
      <c r="Q155">
        <f>Sheet1!S156</f>
        <v>0.41099999999999998</v>
      </c>
      <c r="R155">
        <f>Sheet1!T156</f>
        <v>0.39100000000000001</v>
      </c>
      <c r="S155">
        <f>Sheet1!U156</f>
        <v>0.39900000000000002</v>
      </c>
      <c r="T155">
        <f>Sheet1!V156</f>
        <v>0.36799999999999999</v>
      </c>
      <c r="U155">
        <f>Sheet1!W156</f>
        <v>0.36799999999999999</v>
      </c>
      <c r="V155">
        <f>Sheet1!X156</f>
        <v>0.41399999999999998</v>
      </c>
      <c r="W155">
        <f>Sheet1!Y156</f>
        <v>0.41699999999999998</v>
      </c>
      <c r="X155">
        <f>Sheet1!Z156</f>
        <v>0.55100000000000005</v>
      </c>
    </row>
    <row r="156" spans="1:24" x14ac:dyDescent="0.25">
      <c r="A156" t="str">
        <f>Sheet1!A157</f>
        <v>SERD02</v>
      </c>
      <c r="B156">
        <f>Sheet1!D157</f>
        <v>0.155</v>
      </c>
      <c r="C156">
        <f>Sheet1!E157</f>
        <v>0.154</v>
      </c>
      <c r="D156">
        <f>Sheet1!F157</f>
        <v>0.151</v>
      </c>
      <c r="E156">
        <f>Sheet1!G157</f>
        <v>0.14899999999999999</v>
      </c>
      <c r="F156">
        <f>Sheet1!H157</f>
        <v>0.129</v>
      </c>
      <c r="G156">
        <f>Sheet1!I157</f>
        <v>0.128</v>
      </c>
      <c r="H156">
        <f>Sheet1!J157</f>
        <v>0.124</v>
      </c>
      <c r="I156">
        <f>Sheet1!K157</f>
        <v>0.121</v>
      </c>
      <c r="J156">
        <f>Sheet1!L157</f>
        <v>8.6999999999999994E-2</v>
      </c>
      <c r="K156">
        <f>Sheet1!M157</f>
        <v>8.5999999999999993E-2</v>
      </c>
      <c r="L156">
        <f>Sheet1!N157</f>
        <v>8.5000000000000006E-2</v>
      </c>
      <c r="M156">
        <f>Sheet1!O157</f>
        <v>8.6999999999999994E-2</v>
      </c>
      <c r="N156">
        <f>Sheet1!P157</f>
        <v>9.5000000000000001E-2</v>
      </c>
      <c r="O156">
        <f>Sheet1!Q157</f>
        <v>9.5000000000000001E-2</v>
      </c>
      <c r="P156">
        <f>Sheet1!R157</f>
        <v>5.8999999999999997E-2</v>
      </c>
      <c r="Q156">
        <f>Sheet1!S157</f>
        <v>5.8000000000000003E-2</v>
      </c>
      <c r="R156">
        <f>Sheet1!T157</f>
        <v>6.0999999999999999E-2</v>
      </c>
      <c r="S156">
        <f>Sheet1!U157</f>
        <v>6.2E-2</v>
      </c>
      <c r="T156">
        <f>Sheet1!V157</f>
        <v>0.05</v>
      </c>
      <c r="U156">
        <f>Sheet1!W157</f>
        <v>4.9000000000000002E-2</v>
      </c>
      <c r="V156">
        <f>Sheet1!X157</f>
        <v>3.9E-2</v>
      </c>
      <c r="W156">
        <f>Sheet1!Y157</f>
        <v>3.9E-2</v>
      </c>
      <c r="X156">
        <f>Sheet1!Z157</f>
        <v>4.3999999999999997E-2</v>
      </c>
    </row>
    <row r="157" spans="1:24" x14ac:dyDescent="0.25">
      <c r="A157" t="str">
        <f>Sheet1!A158</f>
        <v>SERF</v>
      </c>
      <c r="B157" s="17">
        <f>Sheet1!D201</f>
        <v>1.7841111111111114</v>
      </c>
      <c r="C157" s="17">
        <f>Sheet1!E201</f>
        <v>1.7841111111111114</v>
      </c>
      <c r="D157" s="17">
        <f>Sheet1!F201</f>
        <v>1.7841111111111114</v>
      </c>
      <c r="E157" s="17">
        <f>Sheet1!G201</f>
        <v>1.7841111111111114</v>
      </c>
      <c r="F157" s="17">
        <f>Sheet1!H201</f>
        <v>1.7841111111111114</v>
      </c>
      <c r="G157" s="17">
        <f>Sheet1!I201</f>
        <v>1.7841111111111114</v>
      </c>
      <c r="H157" s="17">
        <f>Sheet1!J201</f>
        <v>1.7841111111111114</v>
      </c>
      <c r="I157" s="17">
        <f>Sheet1!K201</f>
        <v>1.7841111111111114</v>
      </c>
      <c r="J157" s="17">
        <f>Sheet1!L201</f>
        <v>1.7841111111111114</v>
      </c>
      <c r="K157" s="17">
        <f>Sheet1!M201</f>
        <v>1.7841111111111114</v>
      </c>
      <c r="L157" s="17">
        <f>Sheet1!N201</f>
        <v>1.7841111111111114</v>
      </c>
      <c r="M157">
        <f>Sheet1!O158</f>
        <v>1.7350000000000001</v>
      </c>
      <c r="N157">
        <f>Sheet1!P158</f>
        <v>1.8720000000000001</v>
      </c>
      <c r="O157">
        <f>Sheet1!Q158</f>
        <v>1.86</v>
      </c>
      <c r="P157">
        <f>Sheet1!R158</f>
        <v>1.742</v>
      </c>
      <c r="Q157">
        <f>Sheet1!S158</f>
        <v>1.7529999999999999</v>
      </c>
      <c r="R157">
        <f>Sheet1!T158</f>
        <v>1.7230000000000001</v>
      </c>
      <c r="S157">
        <f>Sheet1!U158</f>
        <v>1.724</v>
      </c>
      <c r="T157">
        <f>Sheet1!V158</f>
        <v>1.8240000000000001</v>
      </c>
      <c r="U157">
        <f>Sheet1!W158</f>
        <v>1.8240000000000001</v>
      </c>
      <c r="V157">
        <f>Sheet1!X158</f>
        <v>1.82</v>
      </c>
      <c r="W157">
        <f>Sheet1!Y158</f>
        <v>1.8360000000000001</v>
      </c>
      <c r="X157">
        <f>Sheet1!Z158</f>
        <v>1.9419999999999999</v>
      </c>
    </row>
    <row r="158" spans="1:24" x14ac:dyDescent="0.25">
      <c r="A158" t="str">
        <f>Sheet1!A159</f>
        <v>SEEB</v>
      </c>
      <c r="B158">
        <f>Sheet1!D159</f>
        <v>2.4209999999999998</v>
      </c>
      <c r="C158">
        <f>Sheet1!E159</f>
        <v>2.492</v>
      </c>
      <c r="D158">
        <f>Sheet1!F159</f>
        <v>2.544</v>
      </c>
      <c r="E158">
        <f>Sheet1!G159</f>
        <v>2.589</v>
      </c>
      <c r="F158">
        <f>Sheet1!H159</f>
        <v>2.5059999999999998</v>
      </c>
      <c r="G158">
        <f>Sheet1!I159</f>
        <v>2.5990000000000002</v>
      </c>
      <c r="H158">
        <f>Sheet1!J159</f>
        <v>2.6230000000000002</v>
      </c>
      <c r="I158">
        <f>Sheet1!K159</f>
        <v>2.7120000000000002</v>
      </c>
      <c r="J158">
        <f>Sheet1!L159</f>
        <v>2.7709999999999999</v>
      </c>
      <c r="K158">
        <f>Sheet1!M159</f>
        <v>2.8719999999999999</v>
      </c>
      <c r="L158">
        <f>Sheet1!N159</f>
        <v>2.7360000000000002</v>
      </c>
      <c r="M158">
        <f>Sheet1!O159</f>
        <v>2.8860000000000001</v>
      </c>
      <c r="N158">
        <f>Sheet1!P159</f>
        <v>2.835</v>
      </c>
      <c r="O158">
        <f>Sheet1!Q159</f>
        <v>2.903</v>
      </c>
      <c r="P158">
        <f>Sheet1!R159</f>
        <v>3.0150000000000001</v>
      </c>
      <c r="Q158">
        <f>Sheet1!S159</f>
        <v>3.069</v>
      </c>
      <c r="R158">
        <f>Sheet1!T159</f>
        <v>3.0489999999999999</v>
      </c>
      <c r="S158">
        <f>Sheet1!U159</f>
        <v>3.1219999999999999</v>
      </c>
      <c r="T158">
        <f>Sheet1!V159</f>
        <v>3.028</v>
      </c>
      <c r="U158">
        <f>Sheet1!W159</f>
        <v>3.044</v>
      </c>
      <c r="V158">
        <f>Sheet1!X159</f>
        <v>2.9009999999999998</v>
      </c>
      <c r="W158">
        <f>Sheet1!Y159</f>
        <v>2.9239999999999999</v>
      </c>
      <c r="X158">
        <f>Sheet1!Z159</f>
        <v>2.9220000000000002</v>
      </c>
    </row>
    <row r="159" spans="1:24" x14ac:dyDescent="0.25">
      <c r="A159" t="str">
        <f>Sheet1!A160</f>
        <v>SEEC</v>
      </c>
      <c r="B159">
        <f>Sheet1!D160</f>
        <v>0.20699999999999999</v>
      </c>
      <c r="C159">
        <f>Sheet1!E160</f>
        <v>0.20399999999999999</v>
      </c>
      <c r="D159">
        <f>Sheet1!F160</f>
        <v>0.20399999999999999</v>
      </c>
      <c r="E159">
        <f>Sheet1!G160</f>
        <v>0.19800000000000001</v>
      </c>
      <c r="F159">
        <f>Sheet1!H160</f>
        <v>0.184</v>
      </c>
      <c r="G159">
        <f>Sheet1!I160</f>
        <v>0.19800000000000001</v>
      </c>
      <c r="H159">
        <f>Sheet1!J160</f>
        <v>0.182</v>
      </c>
      <c r="I159">
        <f>Sheet1!K160</f>
        <v>0.17699999999999999</v>
      </c>
      <c r="J159">
        <f>Sheet1!L160</f>
        <v>0.185</v>
      </c>
      <c r="K159">
        <f>Sheet1!M160</f>
        <v>0.189</v>
      </c>
      <c r="L159">
        <f>Sheet1!N160</f>
        <v>0.16600000000000001</v>
      </c>
      <c r="M159">
        <f>Sheet1!O160</f>
        <v>0.17199999999999999</v>
      </c>
      <c r="N159">
        <f>Sheet1!P160</f>
        <v>0.17399999999999999</v>
      </c>
      <c r="O159">
        <f>Sheet1!Q160</f>
        <v>0.17499999999999999</v>
      </c>
      <c r="P159">
        <f>Sheet1!R160</f>
        <v>0.14499999999999999</v>
      </c>
      <c r="Q159">
        <f>Sheet1!S160</f>
        <v>0.14799999999999999</v>
      </c>
      <c r="R159">
        <f>Sheet1!T160</f>
        <v>0.14000000000000001</v>
      </c>
      <c r="S159">
        <f>Sheet1!U160</f>
        <v>0.14399999999999999</v>
      </c>
      <c r="T159">
        <f>Sheet1!V160</f>
        <v>0.13800000000000001</v>
      </c>
      <c r="U159">
        <f>Sheet1!W160</f>
        <v>0.13600000000000001</v>
      </c>
      <c r="V159">
        <f>Sheet1!X160</f>
        <v>0.107</v>
      </c>
      <c r="W159">
        <f>Sheet1!Y160</f>
        <v>0.108</v>
      </c>
      <c r="X159">
        <f>Sheet1!Z160</f>
        <v>0.108</v>
      </c>
    </row>
    <row r="160" spans="1:24" x14ac:dyDescent="0.25">
      <c r="A160" t="str">
        <f>Sheet1!A161</f>
        <v>SEED03</v>
      </c>
      <c r="B160" s="18">
        <f>Sheet1!D184</f>
        <v>0.14758994384449248</v>
      </c>
      <c r="C160" s="18">
        <f>Sheet1!E184</f>
        <v>0.22948341252699786</v>
      </c>
      <c r="D160" s="18">
        <f>Sheet1!F184</f>
        <v>0.30612067386609076</v>
      </c>
      <c r="E160" s="18">
        <f>Sheet1!G184</f>
        <v>0.36682807775377974</v>
      </c>
      <c r="F160" s="18">
        <f>Sheet1!H184</f>
        <v>0.48017955939524842</v>
      </c>
      <c r="G160" s="18">
        <f>Sheet1!I184</f>
        <v>0.5514700561555077</v>
      </c>
      <c r="H160">
        <f>Sheet1!J161</f>
        <v>0.64500000000000002</v>
      </c>
      <c r="I160">
        <f>Sheet1!K161</f>
        <v>0.61599999999999999</v>
      </c>
      <c r="J160">
        <f>Sheet1!L161</f>
        <v>0.81599999999999995</v>
      </c>
      <c r="K160">
        <f>Sheet1!M161</f>
        <v>0.79500000000000004</v>
      </c>
      <c r="L160">
        <f>Sheet1!N161</f>
        <v>1.0469999999999999</v>
      </c>
      <c r="M160">
        <f>Sheet1!O161</f>
        <v>1.052</v>
      </c>
      <c r="N160">
        <f>Sheet1!P161</f>
        <v>1.3009999999999999</v>
      </c>
      <c r="O160">
        <f>Sheet1!Q161</f>
        <v>1.2350000000000001</v>
      </c>
      <c r="P160">
        <f>Sheet1!R161</f>
        <v>1.484</v>
      </c>
      <c r="Q160">
        <f>Sheet1!S161</f>
        <v>1.4470000000000001</v>
      </c>
      <c r="R160">
        <f>Sheet1!T161</f>
        <v>1.706</v>
      </c>
      <c r="S160">
        <f>Sheet1!U161</f>
        <v>1.6240000000000001</v>
      </c>
      <c r="T160">
        <f>Sheet1!V161</f>
        <v>1.8520000000000001</v>
      </c>
      <c r="U160">
        <f>Sheet1!W161</f>
        <v>1.738</v>
      </c>
      <c r="V160">
        <f>Sheet1!X161</f>
        <v>1.7490000000000001</v>
      </c>
      <c r="W160">
        <f>Sheet1!Y161</f>
        <v>1.661</v>
      </c>
      <c r="X160">
        <f>Sheet1!Z161</f>
        <v>1.9079999999999999</v>
      </c>
    </row>
    <row r="161" spans="1:24" x14ac:dyDescent="0.25">
      <c r="A161" t="str">
        <f>Sheet1!A162</f>
        <v>SEED04</v>
      </c>
      <c r="B161" s="14">
        <f>Sheet1!D183</f>
        <v>2.2094100561555079</v>
      </c>
      <c r="C161" s="14">
        <f>Sheet1!E183</f>
        <v>2.097516587473002</v>
      </c>
      <c r="D161" s="14">
        <f>Sheet1!F183</f>
        <v>1.9678793261339091</v>
      </c>
      <c r="E161" s="14">
        <f>Sheet1!G183</f>
        <v>1.7831719222462201</v>
      </c>
      <c r="F161" s="14">
        <f>Sheet1!H183</f>
        <v>1.8438204406047514</v>
      </c>
      <c r="G161" s="14">
        <f>Sheet1!I183</f>
        <v>1.7215299438444924</v>
      </c>
      <c r="H161" s="14">
        <f>Sheet1!J183</f>
        <v>1.67</v>
      </c>
      <c r="I161" s="14">
        <f>Sheet1!K183</f>
        <v>1.5709999999999997</v>
      </c>
      <c r="J161" s="14">
        <f>Sheet1!L183</f>
        <v>1.4290000000000003</v>
      </c>
      <c r="K161" s="14">
        <f>Sheet1!M183</f>
        <v>1.4300000000000002</v>
      </c>
      <c r="L161" s="14">
        <f>Sheet1!N183</f>
        <v>1.2950000000000002</v>
      </c>
      <c r="M161" s="14">
        <f>Sheet1!O183</f>
        <v>1.3559999999999999</v>
      </c>
      <c r="N161">
        <f>Sheet1!P162</f>
        <v>1.091</v>
      </c>
      <c r="O161">
        <f>Sheet1!Q162</f>
        <v>1.099</v>
      </c>
      <c r="P161">
        <f>Sheet1!R162</f>
        <v>0.94499999999999995</v>
      </c>
      <c r="Q161">
        <f>Sheet1!S162</f>
        <v>0.94699999999999995</v>
      </c>
      <c r="R161">
        <f>Sheet1!T162</f>
        <v>0.82799999999999996</v>
      </c>
      <c r="S161">
        <f>Sheet1!U162</f>
        <v>0.83699999999999997</v>
      </c>
      <c r="T161">
        <f>Sheet1!V162</f>
        <v>0.73599999999999999</v>
      </c>
      <c r="U161">
        <f>Sheet1!W162</f>
        <v>0.72699999999999998</v>
      </c>
      <c r="V161">
        <f>Sheet1!X162</f>
        <v>0.58299999999999996</v>
      </c>
      <c r="W161">
        <f>Sheet1!Y162</f>
        <v>0.57199999999999995</v>
      </c>
      <c r="X161">
        <f>Sheet1!Z162</f>
        <v>0.39700000000000002</v>
      </c>
    </row>
    <row r="162" spans="1:24" x14ac:dyDescent="0.25">
      <c r="A162" t="str">
        <f>Sheet1!A163</f>
        <v>SEEE03</v>
      </c>
      <c r="B162" s="17">
        <f>Sheet1!D203</f>
        <v>0.13600000000000007</v>
      </c>
      <c r="C162" s="17">
        <f>Sheet1!E203</f>
        <v>0.15600000000000006</v>
      </c>
      <c r="D162" s="17">
        <f>Sheet1!F203</f>
        <v>0.17600000000000005</v>
      </c>
      <c r="E162" s="17">
        <f>Sheet1!G203</f>
        <v>0.19600000000000004</v>
      </c>
      <c r="F162" s="17">
        <f>Sheet1!H203</f>
        <v>0.21600000000000003</v>
      </c>
      <c r="G162" s="17">
        <f>Sheet1!I203</f>
        <v>0.23600000000000002</v>
      </c>
      <c r="H162">
        <f>Sheet1!J163</f>
        <v>0.25600000000000001</v>
      </c>
      <c r="I162">
        <f>Sheet1!K163</f>
        <v>0.246</v>
      </c>
      <c r="J162">
        <f>Sheet1!L163</f>
        <v>0.307</v>
      </c>
      <c r="K162">
        <f>Sheet1!M163</f>
        <v>0.245</v>
      </c>
      <c r="L162">
        <f>Sheet1!N163</f>
        <v>0.28199999999999997</v>
      </c>
      <c r="M162">
        <f>Sheet1!O163</f>
        <v>0.29199999999999998</v>
      </c>
      <c r="N162">
        <f>Sheet1!P163</f>
        <v>0.45900000000000002</v>
      </c>
      <c r="O162">
        <f>Sheet1!Q163</f>
        <v>0.45700000000000002</v>
      </c>
      <c r="P162">
        <f>Sheet1!R163</f>
        <v>0.58399999999999996</v>
      </c>
      <c r="Q162">
        <f>Sheet1!S163</f>
        <v>0.57199999999999995</v>
      </c>
      <c r="R162">
        <f>Sheet1!T163</f>
        <v>0.70499999999999996</v>
      </c>
      <c r="S162">
        <f>Sheet1!U163</f>
        <v>0.77100000000000002</v>
      </c>
      <c r="T162">
        <f>Sheet1!V163</f>
        <v>0.72799999999999998</v>
      </c>
      <c r="U162">
        <f>Sheet1!W163</f>
        <v>0.71399999999999997</v>
      </c>
      <c r="V162">
        <f>Sheet1!X163</f>
        <v>0.79200000000000004</v>
      </c>
      <c r="W162">
        <f>Sheet1!Y163</f>
        <v>0.78600000000000003</v>
      </c>
      <c r="X162">
        <f>Sheet1!Z163</f>
        <v>0.90200000000000002</v>
      </c>
    </row>
    <row r="163" spans="1:24" x14ac:dyDescent="0.25">
      <c r="A163" t="str">
        <f>Sheet1!A164</f>
        <v>SEGC</v>
      </c>
      <c r="B163">
        <f>Sheet1!D164</f>
        <v>0.96299999999999997</v>
      </c>
      <c r="C163">
        <f>Sheet1!E164</f>
        <v>0.97299999999999998</v>
      </c>
      <c r="D163">
        <f>Sheet1!F164</f>
        <v>0.98199999999999998</v>
      </c>
      <c r="E163">
        <f>Sheet1!G164</f>
        <v>0.98699999999999999</v>
      </c>
      <c r="F163">
        <f>Sheet1!H164</f>
        <v>0.90100000000000002</v>
      </c>
      <c r="G163">
        <f>Sheet1!I164</f>
        <v>0.89700000000000002</v>
      </c>
      <c r="H163">
        <f>Sheet1!J164</f>
        <v>0.65</v>
      </c>
      <c r="I163">
        <f>Sheet1!K164</f>
        <v>0.65200000000000002</v>
      </c>
      <c r="J163">
        <f>Sheet1!L164</f>
        <v>0.67500000000000004</v>
      </c>
      <c r="K163">
        <f>Sheet1!M164</f>
        <v>0.67700000000000005</v>
      </c>
      <c r="L163">
        <f>Sheet1!N164</f>
        <v>0.629</v>
      </c>
      <c r="M163">
        <f>Sheet1!O164</f>
        <v>0.64700000000000002</v>
      </c>
      <c r="N163">
        <f>Sheet1!P164</f>
        <v>0.64200000000000002</v>
      </c>
      <c r="O163">
        <f>Sheet1!Q164</f>
        <v>0.63800000000000001</v>
      </c>
      <c r="P163">
        <f>Sheet1!R164</f>
        <v>0.63300000000000001</v>
      </c>
      <c r="Q163">
        <f>Sheet1!S164</f>
        <v>0.63300000000000001</v>
      </c>
      <c r="R163">
        <f>Sheet1!T164</f>
        <v>0.63300000000000001</v>
      </c>
      <c r="S163">
        <f>Sheet1!U164</f>
        <v>0.63800000000000001</v>
      </c>
      <c r="T163">
        <f>Sheet1!V164</f>
        <v>0.61</v>
      </c>
      <c r="U163">
        <f>Sheet1!W164</f>
        <v>0.61</v>
      </c>
      <c r="V163">
        <f>Sheet1!X164</f>
        <v>0.623</v>
      </c>
      <c r="W163">
        <f>Sheet1!Y164</f>
        <v>0.63300000000000001</v>
      </c>
      <c r="X163">
        <f>Sheet1!Z164</f>
        <v>0.66600000000000004</v>
      </c>
    </row>
    <row r="164" spans="1:24" x14ac:dyDescent="0.25">
      <c r="A164" t="str">
        <f>Sheet1!A165</f>
        <v>SEGD01</v>
      </c>
      <c r="B164">
        <f>Sheet1!D165</f>
        <v>0.32900000000000001</v>
      </c>
      <c r="C164">
        <f>Sheet1!E165</f>
        <v>0.33800000000000002</v>
      </c>
      <c r="D164">
        <f>Sheet1!F165</f>
        <v>0.34599999999999997</v>
      </c>
      <c r="E164">
        <f>Sheet1!G165</f>
        <v>0.35099999999999998</v>
      </c>
      <c r="F164">
        <f>Sheet1!H165</f>
        <v>0.33300000000000002</v>
      </c>
      <c r="G164">
        <f>Sheet1!I165</f>
        <v>0.34</v>
      </c>
      <c r="H164">
        <f>Sheet1!J165</f>
        <v>0.34799999999999998</v>
      </c>
      <c r="I164">
        <f>Sheet1!K165</f>
        <v>0.35499999999999998</v>
      </c>
      <c r="J164">
        <f>Sheet1!L165</f>
        <v>0.29799999999999999</v>
      </c>
      <c r="K164">
        <f>Sheet1!M165</f>
        <v>0.30399999999999999</v>
      </c>
      <c r="L164">
        <f>Sheet1!N165</f>
        <v>0.29699999999999999</v>
      </c>
      <c r="M164">
        <f>Sheet1!O165</f>
        <v>0.311</v>
      </c>
      <c r="N164">
        <f>Sheet1!P165</f>
        <v>0.30299999999999999</v>
      </c>
      <c r="O164">
        <f>Sheet1!Q165</f>
        <v>0.308</v>
      </c>
      <c r="P164">
        <f>Sheet1!R165</f>
        <v>0.29699999999999999</v>
      </c>
      <c r="Q164">
        <f>Sheet1!S165</f>
        <v>0.29699999999999999</v>
      </c>
      <c r="R164">
        <f>Sheet1!T165</f>
        <v>0.314</v>
      </c>
      <c r="S164">
        <f>Sheet1!U165</f>
        <v>0.316</v>
      </c>
      <c r="T164">
        <f>Sheet1!V165</f>
        <v>0.24099999999999999</v>
      </c>
      <c r="U164">
        <f>Sheet1!W165</f>
        <v>0.245</v>
      </c>
      <c r="V164">
        <f>Sheet1!X165</f>
        <v>0.29799999999999999</v>
      </c>
      <c r="W164">
        <f>Sheet1!Y165</f>
        <v>0.311</v>
      </c>
      <c r="X164">
        <f>Sheet1!Z165</f>
        <v>0.25</v>
      </c>
    </row>
    <row r="165" spans="1:24" x14ac:dyDescent="0.25">
      <c r="A165" t="str">
        <f>Sheet1!A166</f>
        <v>SEGD02</v>
      </c>
      <c r="B165">
        <f>Sheet1!D166</f>
        <v>0.34399999999999997</v>
      </c>
      <c r="C165">
        <f>Sheet1!E166</f>
        <v>0.35199999999999998</v>
      </c>
      <c r="D165">
        <f>Sheet1!F166</f>
        <v>0.35399999999999998</v>
      </c>
      <c r="E165">
        <f>Sheet1!G166</f>
        <v>0.35099999999999998</v>
      </c>
      <c r="F165">
        <f>Sheet1!H166</f>
        <v>0.22700000000000001</v>
      </c>
      <c r="G165">
        <f>Sheet1!I166</f>
        <v>0.23100000000000001</v>
      </c>
      <c r="H165">
        <f>Sheet1!J166</f>
        <v>0.24299999999999999</v>
      </c>
      <c r="I165">
        <f>Sheet1!K166</f>
        <v>0.24399999999999999</v>
      </c>
      <c r="J165">
        <f>Sheet1!L166</f>
        <v>0.187</v>
      </c>
      <c r="K165">
        <f>Sheet1!M166</f>
        <v>0.191</v>
      </c>
      <c r="L165">
        <f>Sheet1!N166</f>
        <v>0.17599999999999999</v>
      </c>
      <c r="M165">
        <f>Sheet1!O166</f>
        <v>0.186</v>
      </c>
      <c r="N165">
        <f>Sheet1!P166</f>
        <v>0.16900000000000001</v>
      </c>
      <c r="O165">
        <f>Sheet1!Q166</f>
        <v>0.17</v>
      </c>
      <c r="P165">
        <f>Sheet1!R166</f>
        <v>0.159</v>
      </c>
      <c r="Q165">
        <f>Sheet1!S166</f>
        <v>0.16</v>
      </c>
      <c r="R165">
        <f>Sheet1!T166</f>
        <v>0.17199999999999999</v>
      </c>
      <c r="S165">
        <f>Sheet1!U166</f>
        <v>0.17299999999999999</v>
      </c>
      <c r="T165">
        <f>Sheet1!V166</f>
        <v>0.14499999999999999</v>
      </c>
      <c r="U165">
        <f>Sheet1!W166</f>
        <v>0.14399999999999999</v>
      </c>
      <c r="V165">
        <f>Sheet1!X166</f>
        <v>0.128</v>
      </c>
      <c r="W165">
        <f>Sheet1!Y166</f>
        <v>0.128</v>
      </c>
      <c r="X165">
        <f>Sheet1!Z166</f>
        <v>0.14099999999999999</v>
      </c>
    </row>
    <row r="166" spans="1:24" x14ac:dyDescent="0.25">
      <c r="A166" t="str">
        <f>Sheet1!A167</f>
        <v>SEGD03</v>
      </c>
      <c r="B166">
        <f>Sheet1!D167</f>
        <v>0.214</v>
      </c>
      <c r="C166">
        <f>Sheet1!E167</f>
        <v>0.216</v>
      </c>
      <c r="D166">
        <f>Sheet1!F167</f>
        <v>0.215</v>
      </c>
      <c r="E166">
        <f>Sheet1!G167</f>
        <v>0.21299999999999999</v>
      </c>
      <c r="F166">
        <f>Sheet1!H167</f>
        <v>0.38500000000000001</v>
      </c>
      <c r="G166">
        <f>Sheet1!I167</f>
        <v>0.38300000000000001</v>
      </c>
      <c r="H166">
        <f>Sheet1!J167</f>
        <v>0.33900000000000002</v>
      </c>
      <c r="I166">
        <f>Sheet1!K167</f>
        <v>0.33800000000000002</v>
      </c>
      <c r="J166">
        <f>Sheet1!L167</f>
        <v>0.28299999999999997</v>
      </c>
      <c r="K166">
        <f>Sheet1!M167</f>
        <v>0.28499999999999998</v>
      </c>
      <c r="L166">
        <f>Sheet1!N167</f>
        <v>0.253</v>
      </c>
      <c r="M166">
        <f>Sheet1!O167</f>
        <v>0.26500000000000001</v>
      </c>
      <c r="N166">
        <f>Sheet1!P167</f>
        <v>0.25700000000000001</v>
      </c>
      <c r="O166">
        <f>Sheet1!Q167</f>
        <v>0.25800000000000001</v>
      </c>
      <c r="P166">
        <f>Sheet1!R167</f>
        <v>0.24099999999999999</v>
      </c>
      <c r="Q166">
        <f>Sheet1!S167</f>
        <v>0.24199999999999999</v>
      </c>
      <c r="R166">
        <f>Sheet1!T167</f>
        <v>0.27300000000000002</v>
      </c>
      <c r="S166">
        <f>Sheet1!U167</f>
        <v>0.27600000000000002</v>
      </c>
      <c r="T166">
        <f>Sheet1!V167</f>
        <v>0.26600000000000001</v>
      </c>
      <c r="U166">
        <f>Sheet1!W167</f>
        <v>0.26800000000000002</v>
      </c>
      <c r="V166">
        <f>Sheet1!X167</f>
        <v>0.23699999999999999</v>
      </c>
      <c r="W166">
        <f>Sheet1!Y167</f>
        <v>0.24099999999999999</v>
      </c>
      <c r="X166">
        <f>Sheet1!Z167</f>
        <v>0.219</v>
      </c>
    </row>
    <row r="167" spans="1:24" x14ac:dyDescent="0.25">
      <c r="A167" t="str">
        <f>Sheet1!A168</f>
        <v>SEGD04</v>
      </c>
      <c r="B167">
        <f>Sheet1!D168</f>
        <v>6.5000000000000002E-2</v>
      </c>
      <c r="C167">
        <f>Sheet1!E168</f>
        <v>6.5000000000000002E-2</v>
      </c>
      <c r="D167">
        <f>Sheet1!F168</f>
        <v>6.5000000000000002E-2</v>
      </c>
      <c r="E167">
        <f>Sheet1!G168</f>
        <v>6.5000000000000002E-2</v>
      </c>
      <c r="F167">
        <f>Sheet1!H168</f>
        <v>4.9000000000000002E-2</v>
      </c>
      <c r="G167">
        <f>Sheet1!I168</f>
        <v>4.9000000000000002E-2</v>
      </c>
      <c r="H167">
        <f>Sheet1!J168</f>
        <v>4.2999999999999997E-2</v>
      </c>
      <c r="I167">
        <f>Sheet1!K168</f>
        <v>4.2999999999999997E-2</v>
      </c>
      <c r="J167">
        <f>Sheet1!L168</f>
        <v>3.3000000000000002E-2</v>
      </c>
      <c r="K167">
        <f>Sheet1!M168</f>
        <v>3.4000000000000002E-2</v>
      </c>
      <c r="L167">
        <f>Sheet1!N168</f>
        <v>3.1E-2</v>
      </c>
      <c r="M167">
        <f>Sheet1!O168</f>
        <v>3.3000000000000002E-2</v>
      </c>
      <c r="N167">
        <f>Sheet1!P168</f>
        <v>3.3000000000000002E-2</v>
      </c>
      <c r="O167">
        <f>Sheet1!Q168</f>
        <v>3.4000000000000002E-2</v>
      </c>
      <c r="P167">
        <f>Sheet1!R168</f>
        <v>0.03</v>
      </c>
      <c r="Q167">
        <f>Sheet1!S168</f>
        <v>0.03</v>
      </c>
      <c r="R167">
        <f>Sheet1!T168</f>
        <v>3.3000000000000002E-2</v>
      </c>
      <c r="S167">
        <f>Sheet1!U168</f>
        <v>3.4000000000000002E-2</v>
      </c>
      <c r="T167">
        <f>Sheet1!V168</f>
        <v>2.7E-2</v>
      </c>
      <c r="U167">
        <f>Sheet1!W168</f>
        <v>2.7E-2</v>
      </c>
      <c r="V167">
        <f>Sheet1!X168</f>
        <v>2.9000000000000001E-2</v>
      </c>
      <c r="W167">
        <f>Sheet1!Y168</f>
        <v>2.9000000000000001E-2</v>
      </c>
      <c r="X167">
        <f>Sheet1!Z168</f>
        <v>0.03</v>
      </c>
    </row>
    <row r="168" spans="1:24" x14ac:dyDescent="0.25">
      <c r="A168" t="str">
        <f>Sheet1!A169</f>
        <v>SEGD05</v>
      </c>
      <c r="B168">
        <f>Sheet1!D169</f>
        <v>0.307</v>
      </c>
      <c r="C168">
        <f>Sheet1!E169</f>
        <v>0.313</v>
      </c>
      <c r="D168">
        <f>Sheet1!F169</f>
        <v>0.318</v>
      </c>
      <c r="E168">
        <f>Sheet1!G169</f>
        <v>0.31900000000000001</v>
      </c>
      <c r="F168">
        <f>Sheet1!H169</f>
        <v>0.26700000000000002</v>
      </c>
      <c r="G168">
        <f>Sheet1!I169</f>
        <v>0.26900000000000002</v>
      </c>
      <c r="H168">
        <f>Sheet1!J169</f>
        <v>0.24099999999999999</v>
      </c>
      <c r="I168">
        <f>Sheet1!K169</f>
        <v>0.24199999999999999</v>
      </c>
      <c r="J168">
        <f>Sheet1!L169</f>
        <v>0.185</v>
      </c>
      <c r="K168">
        <f>Sheet1!M169</f>
        <v>0.186</v>
      </c>
      <c r="L168">
        <f>Sheet1!N169</f>
        <v>0.192</v>
      </c>
      <c r="M168">
        <f>Sheet1!O169</f>
        <v>0.18099999999999999</v>
      </c>
      <c r="N168">
        <f>Sheet1!P169</f>
        <v>0.192</v>
      </c>
      <c r="O168">
        <f>Sheet1!Q169</f>
        <v>0.191</v>
      </c>
      <c r="P168">
        <f>Sheet1!R169</f>
        <v>0.21199999999999999</v>
      </c>
      <c r="Q168">
        <f>Sheet1!S169</f>
        <v>0.214</v>
      </c>
      <c r="R168">
        <f>Sheet1!T169</f>
        <v>0.222</v>
      </c>
      <c r="S168">
        <f>Sheet1!U169</f>
        <v>0.22800000000000001</v>
      </c>
      <c r="T168">
        <f>Sheet1!V169</f>
        <v>0.22700000000000001</v>
      </c>
      <c r="U168">
        <f>Sheet1!W169</f>
        <v>0.23499999999999999</v>
      </c>
      <c r="V168">
        <f>Sheet1!X169</f>
        <v>0.23499999999999999</v>
      </c>
      <c r="W168">
        <f>Sheet1!Y169</f>
        <v>0.24099999999999999</v>
      </c>
      <c r="X168">
        <f>Sheet1!Z169</f>
        <v>0.23200000000000001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0855-29A9-4479-8925-216FE7EC3DCA}">
  <dimension ref="A1:X9"/>
  <sheetViews>
    <sheetView topLeftCell="H1" workbookViewId="0">
      <selection activeCell="X2" sqref="X2"/>
    </sheetView>
  </sheetViews>
  <sheetFormatPr defaultRowHeight="15" x14ac:dyDescent="0.25"/>
  <cols>
    <col min="1" max="1" width="10.42578125" bestFit="1" customWidth="1"/>
  </cols>
  <sheetData>
    <row r="1" spans="1:24" x14ac:dyDescent="0.25">
      <c r="A1" t="s">
        <v>331</v>
      </c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</row>
    <row r="2" spans="1:24" x14ac:dyDescent="0.25">
      <c r="A2" t="s">
        <v>358</v>
      </c>
      <c r="B2">
        <v>5.1909999999999998</v>
      </c>
      <c r="C2">
        <v>5.1909999999999998</v>
      </c>
      <c r="D2">
        <v>5.1909999999999998</v>
      </c>
      <c r="E2">
        <v>5.1909999999999998</v>
      </c>
      <c r="F2">
        <v>5.1909999999999998</v>
      </c>
      <c r="G2">
        <v>5.3159999999999998</v>
      </c>
      <c r="H2">
        <v>5.5540000000000003</v>
      </c>
      <c r="I2">
        <v>5.5309999999999997</v>
      </c>
      <c r="J2">
        <v>5.39</v>
      </c>
      <c r="K2">
        <v>5.5449999999999999</v>
      </c>
      <c r="L2">
        <v>5.1820000000000004</v>
      </c>
      <c r="M2">
        <v>5.2690000000000001</v>
      </c>
      <c r="N2">
        <v>5.649</v>
      </c>
      <c r="O2">
        <v>5.59</v>
      </c>
      <c r="P2">
        <v>5.3609999999999998</v>
      </c>
      <c r="Q2">
        <v>5.383</v>
      </c>
      <c r="R2">
        <v>5.3860000000000001</v>
      </c>
      <c r="S2">
        <v>5.45</v>
      </c>
      <c r="T2">
        <v>5.4409999999999998</v>
      </c>
      <c r="U2">
        <v>5.49</v>
      </c>
      <c r="V2">
        <v>5.0890000000000004</v>
      </c>
      <c r="W2">
        <v>5.1319999999999997</v>
      </c>
      <c r="X2">
        <v>5.0010000000000003</v>
      </c>
    </row>
    <row r="3" spans="1:24" x14ac:dyDescent="0.25">
      <c r="A3" t="s">
        <v>360</v>
      </c>
      <c r="B3">
        <v>4.827</v>
      </c>
      <c r="C3">
        <v>4.827</v>
      </c>
      <c r="D3">
        <v>4.827</v>
      </c>
      <c r="E3">
        <v>4.827</v>
      </c>
      <c r="F3">
        <v>4.827</v>
      </c>
      <c r="G3">
        <v>4.8460000000000001</v>
      </c>
      <c r="H3">
        <v>4.8390000000000004</v>
      </c>
      <c r="I3">
        <v>4.7519999999999998</v>
      </c>
      <c r="J3">
        <v>4.8499999999999996</v>
      </c>
      <c r="K3">
        <v>4.8310000000000004</v>
      </c>
      <c r="L3">
        <v>4.5170000000000003</v>
      </c>
      <c r="M3">
        <v>4.5490000000000004</v>
      </c>
      <c r="N3">
        <v>4.9240000000000004</v>
      </c>
      <c r="O3">
        <v>4.8719999999999999</v>
      </c>
      <c r="P3">
        <v>4.665</v>
      </c>
      <c r="Q3">
        <v>4.6790000000000003</v>
      </c>
      <c r="R3">
        <v>4.4630000000000001</v>
      </c>
      <c r="S3">
        <v>4.5049999999999999</v>
      </c>
      <c r="T3">
        <v>4.4580000000000002</v>
      </c>
      <c r="U3">
        <v>4.4950000000000001</v>
      </c>
      <c r="V3">
        <v>4.2069999999999999</v>
      </c>
      <c r="W3">
        <v>4.2720000000000002</v>
      </c>
      <c r="X3">
        <v>4.1980000000000004</v>
      </c>
    </row>
    <row r="4" spans="1:24" x14ac:dyDescent="0.25">
      <c r="A4" t="s">
        <v>362</v>
      </c>
      <c r="B4">
        <v>6.2229999999999999</v>
      </c>
      <c r="C4">
        <v>6.2229999999999999</v>
      </c>
      <c r="D4">
        <v>6.2229999999999999</v>
      </c>
      <c r="E4">
        <v>6.2229999999999999</v>
      </c>
      <c r="F4">
        <v>6.2229999999999999</v>
      </c>
      <c r="G4">
        <v>6.2720000000000002</v>
      </c>
      <c r="H4">
        <v>6.76</v>
      </c>
      <c r="I4">
        <v>6.7149999999999999</v>
      </c>
      <c r="J4">
        <v>7.0789999999999997</v>
      </c>
      <c r="K4">
        <v>7.2290000000000001</v>
      </c>
      <c r="L4">
        <v>7.5430000000000001</v>
      </c>
      <c r="M4">
        <v>7.7190000000000003</v>
      </c>
      <c r="N4">
        <v>8.0060000000000002</v>
      </c>
      <c r="O4">
        <v>7.9409999999999998</v>
      </c>
      <c r="P4">
        <v>7.782</v>
      </c>
      <c r="Q4">
        <v>7.8120000000000003</v>
      </c>
      <c r="R4">
        <v>7.6950000000000003</v>
      </c>
      <c r="S4">
        <v>7.8650000000000002</v>
      </c>
      <c r="T4">
        <v>7.9219999999999997</v>
      </c>
      <c r="U4">
        <v>7.9790000000000001</v>
      </c>
      <c r="V4">
        <v>8.0129999999999999</v>
      </c>
      <c r="W4">
        <v>8.0730000000000004</v>
      </c>
      <c r="X4">
        <v>8.1679999999999993</v>
      </c>
    </row>
    <row r="5" spans="1:24" x14ac:dyDescent="0.25">
      <c r="A5" t="s">
        <v>364</v>
      </c>
      <c r="B5">
        <v>5.8049999999999997</v>
      </c>
      <c r="C5">
        <v>5.8049999999999997</v>
      </c>
      <c r="D5">
        <v>5.8049999999999997</v>
      </c>
      <c r="E5">
        <v>5.8049999999999997</v>
      </c>
      <c r="F5">
        <v>5.8049999999999997</v>
      </c>
      <c r="G5">
        <v>5.81</v>
      </c>
      <c r="H5">
        <v>6.2290000000000001</v>
      </c>
      <c r="I5">
        <v>6.16</v>
      </c>
      <c r="J5">
        <v>6.1219999999999999</v>
      </c>
      <c r="K5">
        <v>6.2240000000000002</v>
      </c>
      <c r="L5">
        <v>6.7</v>
      </c>
      <c r="M5">
        <v>6.8959999999999999</v>
      </c>
      <c r="N5">
        <v>6.6280000000000001</v>
      </c>
      <c r="O5">
        <v>6.5019999999999998</v>
      </c>
      <c r="P5">
        <v>6.149</v>
      </c>
      <c r="Q5">
        <v>6.1669999999999998</v>
      </c>
      <c r="R5">
        <v>6.3559999999999999</v>
      </c>
      <c r="S5">
        <v>6.5190000000000001</v>
      </c>
      <c r="T5">
        <v>6.4059999999999997</v>
      </c>
      <c r="U5">
        <v>6.6189999999999998</v>
      </c>
      <c r="V5">
        <v>6.4379999999999997</v>
      </c>
      <c r="W5">
        <v>6.577</v>
      </c>
      <c r="X5">
        <v>6.7050000000000001</v>
      </c>
    </row>
    <row r="6" spans="1:24" x14ac:dyDescent="0.25">
      <c r="A6" t="s">
        <v>359</v>
      </c>
      <c r="B6">
        <v>1.5209999999999999</v>
      </c>
      <c r="C6">
        <v>1.5209999999999999</v>
      </c>
      <c r="D6">
        <v>1.5209999999999999</v>
      </c>
      <c r="E6">
        <v>1.5209999999999999</v>
      </c>
      <c r="F6">
        <v>1.5209999999999999</v>
      </c>
      <c r="G6">
        <v>1.552</v>
      </c>
      <c r="H6">
        <v>1.4570000000000001</v>
      </c>
      <c r="I6">
        <v>1.466</v>
      </c>
      <c r="J6">
        <v>1.4339999999999999</v>
      </c>
      <c r="K6">
        <v>1.4630000000000001</v>
      </c>
      <c r="L6">
        <v>1.37</v>
      </c>
      <c r="M6">
        <v>1.425</v>
      </c>
      <c r="N6">
        <v>1.3420000000000001</v>
      </c>
      <c r="O6">
        <v>1.349</v>
      </c>
      <c r="P6">
        <v>1.54</v>
      </c>
      <c r="Q6">
        <v>1.5509999999999999</v>
      </c>
      <c r="R6">
        <v>1.571</v>
      </c>
      <c r="S6">
        <v>1.6</v>
      </c>
      <c r="T6">
        <v>1.7270000000000001</v>
      </c>
      <c r="U6">
        <v>1.7390000000000001</v>
      </c>
      <c r="V6">
        <v>1.643</v>
      </c>
      <c r="W6">
        <v>1.6519999999999999</v>
      </c>
      <c r="X6">
        <v>1.637</v>
      </c>
    </row>
    <row r="7" spans="1:24" x14ac:dyDescent="0.25">
      <c r="A7" t="s">
        <v>361</v>
      </c>
      <c r="B7">
        <v>1.131</v>
      </c>
      <c r="C7">
        <v>1.131</v>
      </c>
      <c r="D7">
        <v>1.131</v>
      </c>
      <c r="E7">
        <v>1.131</v>
      </c>
      <c r="F7">
        <v>1.131</v>
      </c>
      <c r="G7">
        <v>1.131</v>
      </c>
      <c r="H7">
        <v>1.026</v>
      </c>
      <c r="I7">
        <v>1.008</v>
      </c>
      <c r="J7">
        <v>0.96199999999999997</v>
      </c>
      <c r="K7">
        <v>0.95799999999999996</v>
      </c>
      <c r="L7">
        <v>0.877</v>
      </c>
      <c r="M7">
        <v>0.89600000000000002</v>
      </c>
      <c r="N7">
        <v>0.96799999999999997</v>
      </c>
      <c r="O7">
        <v>0.96399999999999997</v>
      </c>
      <c r="P7">
        <v>0.98099999999999998</v>
      </c>
      <c r="Q7">
        <v>0.98799999999999999</v>
      </c>
      <c r="R7">
        <v>1.0660000000000001</v>
      </c>
      <c r="S7">
        <v>1.085</v>
      </c>
      <c r="T7">
        <v>1.1919999999999999</v>
      </c>
      <c r="U7">
        <v>1.202</v>
      </c>
      <c r="V7">
        <v>1.222</v>
      </c>
      <c r="W7">
        <v>1.2370000000000001</v>
      </c>
      <c r="X7">
        <v>1.1040000000000001</v>
      </c>
    </row>
    <row r="8" spans="1:24" x14ac:dyDescent="0.25">
      <c r="A8" t="s">
        <v>363</v>
      </c>
      <c r="B8">
        <v>1.7310000000000001</v>
      </c>
      <c r="C8">
        <v>1.7310000000000001</v>
      </c>
      <c r="D8">
        <v>1.7310000000000001</v>
      </c>
      <c r="E8">
        <v>1.7310000000000001</v>
      </c>
      <c r="F8">
        <v>1.7310000000000001</v>
      </c>
      <c r="G8">
        <v>1.742</v>
      </c>
      <c r="H8">
        <v>1.724</v>
      </c>
      <c r="I8">
        <v>1.7110000000000001</v>
      </c>
      <c r="J8">
        <v>1.6639999999999999</v>
      </c>
      <c r="K8">
        <v>1.7070000000000001</v>
      </c>
      <c r="L8">
        <v>1.6890000000000001</v>
      </c>
      <c r="M8">
        <v>1.7430000000000001</v>
      </c>
      <c r="N8">
        <v>1.7250000000000001</v>
      </c>
      <c r="O8">
        <v>1.6990000000000001</v>
      </c>
      <c r="P8">
        <v>1.877</v>
      </c>
      <c r="Q8">
        <v>1.893</v>
      </c>
      <c r="R8">
        <v>2.2890000000000001</v>
      </c>
      <c r="S8">
        <v>2.1320000000000001</v>
      </c>
      <c r="T8">
        <v>2.2770000000000001</v>
      </c>
      <c r="U8">
        <v>2.3079999999999998</v>
      </c>
      <c r="V8">
        <v>2.39</v>
      </c>
      <c r="W8">
        <v>2.4180000000000001</v>
      </c>
      <c r="X8">
        <v>2.4950000000000001</v>
      </c>
    </row>
    <row r="9" spans="1:24" x14ac:dyDescent="0.25">
      <c r="A9" t="s">
        <v>365</v>
      </c>
      <c r="B9">
        <v>2.0379999999999998</v>
      </c>
      <c r="C9">
        <v>2.0379999999999998</v>
      </c>
      <c r="D9">
        <v>2.0379999999999998</v>
      </c>
      <c r="E9">
        <v>2.0379999999999998</v>
      </c>
      <c r="F9">
        <v>2.0379999999999998</v>
      </c>
      <c r="G9">
        <v>2.0419999999999998</v>
      </c>
      <c r="H9">
        <v>1.9490000000000001</v>
      </c>
      <c r="I9">
        <v>1.948</v>
      </c>
      <c r="J9">
        <v>1.7729999999999999</v>
      </c>
      <c r="K9">
        <v>1.802</v>
      </c>
      <c r="L9">
        <v>1.83</v>
      </c>
      <c r="M9">
        <v>1.8919999999999999</v>
      </c>
      <c r="N9">
        <v>1.931</v>
      </c>
      <c r="O9">
        <v>1.913</v>
      </c>
      <c r="P9">
        <v>2.0880000000000001</v>
      </c>
      <c r="Q9">
        <v>2.1120000000000001</v>
      </c>
      <c r="R9">
        <v>2.2709999999999999</v>
      </c>
      <c r="S9">
        <v>2.3420000000000001</v>
      </c>
      <c r="T9">
        <v>2.536</v>
      </c>
      <c r="U9">
        <v>2.6259999999999999</v>
      </c>
      <c r="V9">
        <v>2.5680000000000001</v>
      </c>
      <c r="W9">
        <v>2.6360000000000001</v>
      </c>
      <c r="X9">
        <v>2.5550000000000002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C529-B4C0-450B-93D5-75438611D21F}">
  <dimension ref="A1:X166"/>
  <sheetViews>
    <sheetView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X166" sqref="X2:X166"/>
    </sheetView>
  </sheetViews>
  <sheetFormatPr defaultRowHeight="15" x14ac:dyDescent="0.25"/>
  <cols>
    <col min="1" max="1" width="10.42578125" bestFit="1" customWidth="1"/>
  </cols>
  <sheetData>
    <row r="1" spans="1:24" x14ac:dyDescent="0.25">
      <c r="A1" t="str">
        <f>Sheet1!A1</f>
        <v>item_code</v>
      </c>
      <c r="B1">
        <f>Sheet1!D1</f>
        <v>1998</v>
      </c>
      <c r="C1">
        <f>Sheet1!E1</f>
        <v>1999</v>
      </c>
      <c r="D1">
        <f>Sheet1!F1</f>
        <v>2000</v>
      </c>
      <c r="E1">
        <f>Sheet1!G1</f>
        <v>2001</v>
      </c>
      <c r="F1">
        <f>Sheet1!H1</f>
        <v>2002</v>
      </c>
      <c r="G1">
        <f>Sheet1!I1</f>
        <v>2003</v>
      </c>
      <c r="H1">
        <f>Sheet1!J1</f>
        <v>2004</v>
      </c>
      <c r="I1">
        <f>Sheet1!K1</f>
        <v>2005</v>
      </c>
      <c r="J1">
        <f>Sheet1!L1</f>
        <v>2006</v>
      </c>
      <c r="K1">
        <f>Sheet1!M1</f>
        <v>2007</v>
      </c>
      <c r="L1">
        <f>Sheet1!N1</f>
        <v>2008</v>
      </c>
      <c r="M1">
        <f>Sheet1!O1</f>
        <v>2009</v>
      </c>
      <c r="N1">
        <f>Sheet1!P1</f>
        <v>2010</v>
      </c>
      <c r="O1">
        <f>Sheet1!Q1</f>
        <v>2011</v>
      </c>
      <c r="P1">
        <f>Sheet1!R1</f>
        <v>2012</v>
      </c>
      <c r="Q1">
        <f>Sheet1!S1</f>
        <v>2013</v>
      </c>
      <c r="R1">
        <f>Sheet1!T1</f>
        <v>2014</v>
      </c>
      <c r="S1">
        <f>Sheet1!U1</f>
        <v>2015</v>
      </c>
      <c r="T1">
        <f>Sheet1!V1</f>
        <v>2016</v>
      </c>
      <c r="U1">
        <f>Sheet1!W1</f>
        <v>2017</v>
      </c>
      <c r="V1">
        <f>Sheet1!X1</f>
        <v>2018</v>
      </c>
      <c r="W1">
        <f>Sheet1!Y1</f>
        <v>2019</v>
      </c>
      <c r="X1">
        <f>Sheet1!Z1</f>
        <v>2020</v>
      </c>
    </row>
    <row r="2" spans="1:24" x14ac:dyDescent="0.25">
      <c r="A2" t="str">
        <f>Sheet1!A2</f>
        <v>SEFA01</v>
      </c>
      <c r="B2">
        <f>Sheet1!D2</f>
        <v>7.0999999999999994E-2</v>
      </c>
      <c r="C2">
        <f>Sheet1!E2</f>
        <v>7.0999999999999994E-2</v>
      </c>
      <c r="D2">
        <f>Sheet1!F2</f>
        <v>6.8000000000000005E-2</v>
      </c>
      <c r="E2">
        <f>Sheet1!G2</f>
        <v>6.6000000000000003E-2</v>
      </c>
      <c r="F2">
        <f>Sheet1!H2</f>
        <v>5.8000000000000003E-2</v>
      </c>
      <c r="G2">
        <f>Sheet1!I2</f>
        <v>5.8999999999999997E-2</v>
      </c>
      <c r="H2">
        <f>Sheet1!J2</f>
        <v>5.3999999999999999E-2</v>
      </c>
      <c r="I2">
        <f>Sheet1!K2</f>
        <v>0.05</v>
      </c>
      <c r="J2">
        <f>Sheet1!L2</f>
        <v>4.5999999999999999E-2</v>
      </c>
      <c r="K2">
        <f>Sheet1!M2</f>
        <v>4.5999999999999999E-2</v>
      </c>
      <c r="L2">
        <f>Sheet1!N2</f>
        <v>3.5999999999999997E-2</v>
      </c>
      <c r="M2">
        <f>Sheet1!O2</f>
        <v>4.3999999999999997E-2</v>
      </c>
      <c r="N2">
        <f>Sheet1!P2</f>
        <v>0.04</v>
      </c>
      <c r="O2">
        <f>Sheet1!Q2</f>
        <v>3.9E-2</v>
      </c>
      <c r="P2">
        <f>Sheet1!R2</f>
        <v>5.0999999999999997E-2</v>
      </c>
      <c r="Q2">
        <f>Sheet1!S2</f>
        <v>5.1999999999999998E-2</v>
      </c>
      <c r="R2">
        <f>Sheet1!T2</f>
        <v>4.9000000000000002E-2</v>
      </c>
      <c r="S2">
        <f>Sheet1!U2</f>
        <v>4.8000000000000001E-2</v>
      </c>
      <c r="T2">
        <f>Sheet1!V2</f>
        <v>4.2999999999999997E-2</v>
      </c>
      <c r="U2">
        <f>Sheet1!W2</f>
        <v>4.1000000000000002E-2</v>
      </c>
      <c r="V2">
        <f>Sheet1!X2</f>
        <v>0.04</v>
      </c>
      <c r="W2">
        <f>Sheet1!Y2</f>
        <v>3.9E-2</v>
      </c>
      <c r="X2">
        <f>Sheet1!Z2</f>
        <v>0.04</v>
      </c>
    </row>
    <row r="3" spans="1:24" x14ac:dyDescent="0.25">
      <c r="A3" t="str">
        <f>Sheet1!A3</f>
        <v>SEFA02</v>
      </c>
      <c r="B3">
        <f>Sheet1!D3</f>
        <v>0.317</v>
      </c>
      <c r="C3">
        <f>Sheet1!E3</f>
        <v>0.318</v>
      </c>
      <c r="D3">
        <f>Sheet1!F3</f>
        <v>0.316</v>
      </c>
      <c r="E3">
        <f>Sheet1!G3</f>
        <v>0.309</v>
      </c>
      <c r="F3">
        <f>Sheet1!H3</f>
        <v>0.249</v>
      </c>
      <c r="G3">
        <f>Sheet1!I3</f>
        <v>0.24399999999999999</v>
      </c>
      <c r="H3">
        <f>Sheet1!J3</f>
        <v>0.22600000000000001</v>
      </c>
      <c r="I3">
        <f>Sheet1!K3</f>
        <v>0.221</v>
      </c>
      <c r="J3">
        <f>Sheet1!L3</f>
        <v>0.20300000000000001</v>
      </c>
      <c r="K3">
        <f>Sheet1!M3</f>
        <v>0.19900000000000001</v>
      </c>
      <c r="L3">
        <f>Sheet1!N3</f>
        <v>0.191</v>
      </c>
      <c r="M3">
        <f>Sheet1!O3</f>
        <v>0.20100000000000001</v>
      </c>
      <c r="N3">
        <f>Sheet1!P3</f>
        <v>0.2</v>
      </c>
      <c r="O3">
        <f>Sheet1!Q3</f>
        <v>0.19400000000000001</v>
      </c>
      <c r="P3">
        <f>Sheet1!R3</f>
        <v>0.29699999999999999</v>
      </c>
      <c r="Q3">
        <f>Sheet1!S3</f>
        <v>0.28899999999999998</v>
      </c>
      <c r="R3">
        <f>Sheet1!T3</f>
        <v>0.19600000000000001</v>
      </c>
      <c r="S3">
        <f>Sheet1!U3</f>
        <v>0.19700000000000001</v>
      </c>
      <c r="T3">
        <f>Sheet1!V3</f>
        <v>0.192</v>
      </c>
      <c r="U3">
        <f>Sheet1!W3</f>
        <v>0.186</v>
      </c>
      <c r="V3">
        <f>Sheet1!X3</f>
        <v>0.155</v>
      </c>
      <c r="W3">
        <f>Sheet1!Y3</f>
        <v>0.15</v>
      </c>
      <c r="X3">
        <f>Sheet1!Z3</f>
        <v>0.14000000000000001</v>
      </c>
    </row>
    <row r="4" spans="1:24" x14ac:dyDescent="0.25">
      <c r="A4" t="str">
        <f>Sheet1!A4</f>
        <v>SEFA03</v>
      </c>
      <c r="B4">
        <f>Sheet1!D4</f>
        <v>0.16</v>
      </c>
      <c r="C4">
        <f>Sheet1!E4</f>
        <v>0.158</v>
      </c>
      <c r="D4">
        <f>Sheet1!F4</f>
        <v>0.155</v>
      </c>
      <c r="E4">
        <f>Sheet1!G4</f>
        <v>0.151</v>
      </c>
      <c r="F4">
        <f>Sheet1!H4</f>
        <v>0.13700000000000001</v>
      </c>
      <c r="G4">
        <f>Sheet1!I4</f>
        <v>0.13400000000000001</v>
      </c>
      <c r="H4">
        <f>Sheet1!J4</f>
        <v>0.13</v>
      </c>
      <c r="I4">
        <f>Sheet1!K4</f>
        <v>0.128</v>
      </c>
      <c r="J4">
        <f>Sheet1!L4</f>
        <v>0.111</v>
      </c>
      <c r="K4">
        <f>Sheet1!M4</f>
        <v>0.114</v>
      </c>
      <c r="L4">
        <f>Sheet1!N4</f>
        <v>9.6000000000000002E-2</v>
      </c>
      <c r="M4">
        <f>Sheet1!O4</f>
        <v>0.122</v>
      </c>
      <c r="N4">
        <f>Sheet1!P4</f>
        <v>0.11899999999999999</v>
      </c>
      <c r="O4">
        <f>Sheet1!Q4</f>
        <v>0.11799999999999999</v>
      </c>
      <c r="P4">
        <f>Sheet1!R4</f>
        <v>0.13400000000000001</v>
      </c>
      <c r="Q4">
        <f>Sheet1!S4</f>
        <v>0.13</v>
      </c>
      <c r="R4">
        <f>Sheet1!T4</f>
        <v>0.129</v>
      </c>
      <c r="S4">
        <f>Sheet1!U4</f>
        <v>0.126</v>
      </c>
      <c r="T4">
        <f>Sheet1!V4</f>
        <v>0.13500000000000001</v>
      </c>
      <c r="U4">
        <f>Sheet1!W4</f>
        <v>0.13</v>
      </c>
      <c r="V4">
        <f>Sheet1!X4</f>
        <v>0.11899999999999999</v>
      </c>
      <c r="W4">
        <f>Sheet1!Y4</f>
        <v>0.11899999999999999</v>
      </c>
      <c r="X4">
        <f>Sheet1!Z4</f>
        <v>0.121</v>
      </c>
    </row>
    <row r="5" spans="1:24" x14ac:dyDescent="0.25">
      <c r="A5" t="str">
        <f>Sheet1!A5</f>
        <v>SEFB01</v>
      </c>
      <c r="B5">
        <f>Sheet1!D5</f>
        <v>0.28999999999999998</v>
      </c>
      <c r="C5">
        <f>Sheet1!E5</f>
        <v>0.29199999999999998</v>
      </c>
      <c r="D5">
        <f>Sheet1!F5</f>
        <v>0.28999999999999998</v>
      </c>
      <c r="E5">
        <f>Sheet1!G5</f>
        <v>0.29399999999999998</v>
      </c>
      <c r="F5">
        <f>Sheet1!H5</f>
        <v>0.25</v>
      </c>
      <c r="G5">
        <f>Sheet1!I5</f>
        <v>0.246</v>
      </c>
      <c r="H5">
        <f>Sheet1!J5</f>
        <v>0.223</v>
      </c>
      <c r="I5">
        <f>Sheet1!K5</f>
        <v>0.22500000000000001</v>
      </c>
      <c r="J5">
        <f>Sheet1!L5</f>
        <v>0.215</v>
      </c>
      <c r="K5">
        <f>Sheet1!M5</f>
        <v>0.221</v>
      </c>
      <c r="L5">
        <f>Sheet1!N5</f>
        <v>0.21099999999999999</v>
      </c>
      <c r="M5">
        <f>Sheet1!O5</f>
        <v>0.23699999999999999</v>
      </c>
      <c r="N5">
        <f>Sheet1!P5</f>
        <v>0.21299999999999999</v>
      </c>
      <c r="O5">
        <f>Sheet1!Q5</f>
        <v>0.21199999999999999</v>
      </c>
      <c r="P5">
        <f>Sheet1!R5</f>
        <v>0.22500000000000001</v>
      </c>
      <c r="Q5">
        <f>Sheet1!S5</f>
        <v>0.224</v>
      </c>
      <c r="R5">
        <f>Sheet1!T5</f>
        <v>0.22900000000000001</v>
      </c>
      <c r="S5">
        <f>Sheet1!U5</f>
        <v>0.23</v>
      </c>
      <c r="T5">
        <f>Sheet1!V5</f>
        <v>0.218</v>
      </c>
      <c r="U5">
        <f>Sheet1!W5</f>
        <v>0.21199999999999999</v>
      </c>
      <c r="V5">
        <f>Sheet1!X5</f>
        <v>0.192</v>
      </c>
      <c r="W5">
        <f>Sheet1!Y5</f>
        <v>0.19400000000000001</v>
      </c>
      <c r="X5">
        <f>Sheet1!Z5</f>
        <v>0.19600000000000001</v>
      </c>
    </row>
    <row r="6" spans="1:24" x14ac:dyDescent="0.25">
      <c r="A6" t="str">
        <f>Sheet1!A6</f>
        <v>SEFB02</v>
      </c>
      <c r="B6">
        <f>Sheet1!D6</f>
        <v>0.14199999999999999</v>
      </c>
      <c r="C6">
        <f>Sheet1!E6</f>
        <v>0.14399999999999999</v>
      </c>
      <c r="D6">
        <f>Sheet1!F6</f>
        <v>0.14499999999999999</v>
      </c>
      <c r="E6">
        <f>Sheet1!G6</f>
        <v>0.14399999999999999</v>
      </c>
      <c r="F6">
        <f>Sheet1!H6</f>
        <v>0.113</v>
      </c>
      <c r="G6">
        <f>Sheet1!I6</f>
        <v>0.112</v>
      </c>
      <c r="H6">
        <f>Sheet1!J6</f>
        <v>0.11</v>
      </c>
      <c r="I6">
        <f>Sheet1!K6</f>
        <v>0.109</v>
      </c>
      <c r="J6">
        <f>Sheet1!L6</f>
        <v>0.1</v>
      </c>
      <c r="K6">
        <f>Sheet1!M6</f>
        <v>0.10299999999999999</v>
      </c>
      <c r="L6">
        <f>Sheet1!N6</f>
        <v>9.8000000000000004E-2</v>
      </c>
      <c r="M6">
        <f>Sheet1!O6</f>
        <v>0.112</v>
      </c>
      <c r="N6">
        <f>Sheet1!P6</f>
        <v>0.109</v>
      </c>
      <c r="O6">
        <f>Sheet1!Q6</f>
        <v>0.109</v>
      </c>
      <c r="P6">
        <f>Sheet1!R6</f>
        <v>0.114</v>
      </c>
      <c r="Q6">
        <f>Sheet1!S6</f>
        <v>0.114</v>
      </c>
      <c r="R6">
        <f>Sheet1!T6</f>
        <v>0.115</v>
      </c>
      <c r="S6">
        <f>Sheet1!U6</f>
        <v>0.11600000000000001</v>
      </c>
      <c r="T6">
        <f>Sheet1!V6</f>
        <v>0.108</v>
      </c>
      <c r="U6">
        <f>Sheet1!W6</f>
        <v>0.106</v>
      </c>
      <c r="V6">
        <f>Sheet1!X6</f>
        <v>9.2999999999999999E-2</v>
      </c>
      <c r="W6">
        <f>Sheet1!Y6</f>
        <v>9.2999999999999999E-2</v>
      </c>
      <c r="X6">
        <f>Sheet1!Z6</f>
        <v>9.9000000000000005E-2</v>
      </c>
    </row>
    <row r="7" spans="1:24" x14ac:dyDescent="0.25">
      <c r="A7" t="str">
        <f>Sheet1!A7</f>
        <v>SEFB03</v>
      </c>
      <c r="B7">
        <f>Sheet1!D7</f>
        <v>0.27</v>
      </c>
      <c r="C7">
        <f>Sheet1!E7</f>
        <v>0.27200000000000002</v>
      </c>
      <c r="D7">
        <f>Sheet1!F7</f>
        <v>0.27300000000000002</v>
      </c>
      <c r="E7">
        <f>Sheet1!G7</f>
        <v>0.26800000000000002</v>
      </c>
      <c r="F7">
        <f>Sheet1!H7</f>
        <v>0.24099999999999999</v>
      </c>
      <c r="G7">
        <f>Sheet1!I7</f>
        <v>0.24</v>
      </c>
      <c r="H7">
        <f>Sheet1!J7</f>
        <v>0.223</v>
      </c>
      <c r="I7">
        <f>Sheet1!K7</f>
        <v>0.22</v>
      </c>
      <c r="J7">
        <f>Sheet1!L7</f>
        <v>0.20899999999999999</v>
      </c>
      <c r="K7">
        <f>Sheet1!M7</f>
        <v>0.20599999999999999</v>
      </c>
      <c r="L7">
        <f>Sheet1!N7</f>
        <v>0.189</v>
      </c>
      <c r="M7">
        <f>Sheet1!O7</f>
        <v>0.20499999999999999</v>
      </c>
      <c r="N7">
        <f>Sheet1!P7</f>
        <v>0.20100000000000001</v>
      </c>
      <c r="O7">
        <f>Sheet1!Q7</f>
        <v>0.19700000000000001</v>
      </c>
      <c r="P7">
        <f>Sheet1!R7</f>
        <v>0.186</v>
      </c>
      <c r="Q7">
        <f>Sheet1!S7</f>
        <v>0.185</v>
      </c>
      <c r="R7">
        <f>Sheet1!T7</f>
        <v>0.189</v>
      </c>
      <c r="S7">
        <f>Sheet1!U7</f>
        <v>0.189</v>
      </c>
      <c r="T7">
        <f>Sheet1!V7</f>
        <v>0.17599999999999999</v>
      </c>
      <c r="U7">
        <f>Sheet1!W7</f>
        <v>0.17399999999999999</v>
      </c>
      <c r="V7">
        <f>Sheet1!X7</f>
        <v>0.16300000000000001</v>
      </c>
      <c r="W7">
        <f>Sheet1!Y7</f>
        <v>0.16500000000000001</v>
      </c>
      <c r="X7">
        <f>Sheet1!Z7</f>
        <v>0.17499999999999999</v>
      </c>
    </row>
    <row r="8" spans="1:24" x14ac:dyDescent="0.25">
      <c r="A8" t="str">
        <f>Sheet1!A8</f>
        <v>SEFB04</v>
      </c>
      <c r="B8">
        <f>Sheet1!D8</f>
        <v>0.28599999999999998</v>
      </c>
      <c r="C8">
        <f>Sheet1!E8</f>
        <v>0.28999999999999998</v>
      </c>
      <c r="D8">
        <f>Sheet1!F8</f>
        <v>0.28799999999999998</v>
      </c>
      <c r="E8">
        <f>Sheet1!G8</f>
        <v>0.28999999999999998</v>
      </c>
      <c r="F8">
        <f>Sheet1!H8</f>
        <v>0.251</v>
      </c>
      <c r="G8">
        <f>Sheet1!I8</f>
        <v>0.247</v>
      </c>
      <c r="H8">
        <f>Sheet1!J8</f>
        <v>0.23699999999999999</v>
      </c>
      <c r="I8">
        <f>Sheet1!K8</f>
        <v>0.23</v>
      </c>
      <c r="J8">
        <f>Sheet1!L8</f>
        <v>0.21299999999999999</v>
      </c>
      <c r="K8">
        <f>Sheet1!M8</f>
        <v>0.214</v>
      </c>
      <c r="L8">
        <f>Sheet1!N8</f>
        <v>0.20799999999999999</v>
      </c>
      <c r="M8">
        <f>Sheet1!O8</f>
        <v>0.23100000000000001</v>
      </c>
      <c r="N8">
        <f>Sheet1!P8</f>
        <v>0.22600000000000001</v>
      </c>
      <c r="O8">
        <f>Sheet1!Q8</f>
        <v>0.22</v>
      </c>
      <c r="P8">
        <f>Sheet1!R8</f>
        <v>0.23499999999999999</v>
      </c>
      <c r="Q8">
        <f>Sheet1!S8</f>
        <v>0.23699999999999999</v>
      </c>
      <c r="R8">
        <f>Sheet1!T8</f>
        <v>0.23400000000000001</v>
      </c>
      <c r="S8">
        <f>Sheet1!U8</f>
        <v>0.23300000000000001</v>
      </c>
      <c r="T8">
        <f>Sheet1!V8</f>
        <v>0.22500000000000001</v>
      </c>
      <c r="U8">
        <f>Sheet1!W8</f>
        <v>0.22</v>
      </c>
      <c r="V8">
        <f>Sheet1!X8</f>
        <v>0.20200000000000001</v>
      </c>
      <c r="W8">
        <f>Sheet1!Y8</f>
        <v>0.20200000000000001</v>
      </c>
      <c r="X8">
        <f>Sheet1!Z8</f>
        <v>0.21199999999999999</v>
      </c>
    </row>
    <row r="9" spans="1:24" x14ac:dyDescent="0.25">
      <c r="A9" t="str">
        <f>Sheet1!A9</f>
        <v>SEFC01</v>
      </c>
      <c r="B9">
        <f>Sheet1!D9</f>
        <v>0.28199999999999997</v>
      </c>
      <c r="C9">
        <f>Sheet1!E9</f>
        <v>0.27600000000000002</v>
      </c>
      <c r="D9">
        <f>Sheet1!F9</f>
        <v>0.28100000000000003</v>
      </c>
      <c r="E9">
        <f>Sheet1!G9</f>
        <v>0.28799999999999998</v>
      </c>
      <c r="F9">
        <f>Sheet1!H9</f>
        <v>0.255</v>
      </c>
      <c r="G9">
        <f>Sheet1!I9</f>
        <v>0.253</v>
      </c>
      <c r="H9">
        <f>Sheet1!J9</f>
        <v>0.26900000000000002</v>
      </c>
      <c r="I9">
        <f>Sheet1!K9</f>
        <v>0.26800000000000002</v>
      </c>
      <c r="J9">
        <f>Sheet1!L9</f>
        <v>0.23699999999999999</v>
      </c>
      <c r="K9">
        <f>Sheet1!M9</f>
        <v>0.23200000000000001</v>
      </c>
      <c r="L9">
        <f>Sheet1!N9</f>
        <v>0.20300000000000001</v>
      </c>
      <c r="M9">
        <f>Sheet1!O9</f>
        <v>0.22500000000000001</v>
      </c>
      <c r="N9">
        <f>Sheet1!P9</f>
        <v>0.193</v>
      </c>
      <c r="O9">
        <f>Sheet1!Q9</f>
        <v>0.20200000000000001</v>
      </c>
      <c r="P9">
        <f>Sheet1!R9</f>
        <v>0.21199999999999999</v>
      </c>
      <c r="Q9">
        <f>Sheet1!S9</f>
        <v>0.22</v>
      </c>
      <c r="R9">
        <f>Sheet1!T9</f>
        <v>0.20100000000000001</v>
      </c>
      <c r="S9">
        <f>Sheet1!U9</f>
        <v>0.23799999999999999</v>
      </c>
      <c r="T9">
        <f>Sheet1!V9</f>
        <v>0.20799999999999999</v>
      </c>
      <c r="U9">
        <f>Sheet1!W9</f>
        <v>0.187</v>
      </c>
      <c r="V9">
        <f>Sheet1!X9</f>
        <v>0.17699999999999999</v>
      </c>
      <c r="W9">
        <f>Sheet1!Y9</f>
        <v>0.16900000000000001</v>
      </c>
      <c r="X9">
        <f>Sheet1!Z9</f>
        <v>0.16700000000000001</v>
      </c>
    </row>
    <row r="10" spans="1:24" x14ac:dyDescent="0.25">
      <c r="A10" t="str">
        <f>Sheet1!A10</f>
        <v>SEFC02</v>
      </c>
      <c r="B10">
        <f>Sheet1!D10</f>
        <v>0.13200000000000001</v>
      </c>
      <c r="C10">
        <f>Sheet1!E10</f>
        <v>0.13100000000000001</v>
      </c>
      <c r="D10">
        <f>Sheet1!F10</f>
        <v>0.13</v>
      </c>
      <c r="E10">
        <f>Sheet1!G10</f>
        <v>0.13400000000000001</v>
      </c>
      <c r="F10">
        <f>Sheet1!H10</f>
        <v>0.115</v>
      </c>
      <c r="G10">
        <f>Sheet1!I10</f>
        <v>0.113</v>
      </c>
      <c r="H10">
        <f>Sheet1!J10</f>
        <v>0.13600000000000001</v>
      </c>
      <c r="I10">
        <f>Sheet1!K10</f>
        <v>0.13100000000000001</v>
      </c>
      <c r="J10">
        <f>Sheet1!L10</f>
        <v>0.108</v>
      </c>
      <c r="K10">
        <f>Sheet1!M10</f>
        <v>0.105</v>
      </c>
      <c r="L10">
        <f>Sheet1!N10</f>
        <v>8.3000000000000004E-2</v>
      </c>
      <c r="M10">
        <f>Sheet1!O10</f>
        <v>8.6999999999999994E-2</v>
      </c>
      <c r="N10">
        <f>Sheet1!P10</f>
        <v>7.9000000000000001E-2</v>
      </c>
      <c r="O10">
        <f>Sheet1!Q10</f>
        <v>8.1000000000000003E-2</v>
      </c>
      <c r="P10">
        <f>Sheet1!R10</f>
        <v>8.1000000000000003E-2</v>
      </c>
      <c r="Q10">
        <f>Sheet1!S10</f>
        <v>8.3000000000000004E-2</v>
      </c>
      <c r="R10">
        <f>Sheet1!T10</f>
        <v>7.0999999999999994E-2</v>
      </c>
      <c r="S10">
        <f>Sheet1!U10</f>
        <v>8.5000000000000006E-2</v>
      </c>
      <c r="T10">
        <f>Sheet1!V10</f>
        <v>6.6000000000000003E-2</v>
      </c>
      <c r="U10">
        <f>Sheet1!W10</f>
        <v>6.2E-2</v>
      </c>
      <c r="V10">
        <f>Sheet1!X10</f>
        <v>0.06</v>
      </c>
      <c r="W10">
        <f>Sheet1!Y10</f>
        <v>0.06</v>
      </c>
      <c r="X10">
        <f>Sheet1!Z10</f>
        <v>7.0000000000000007E-2</v>
      </c>
    </row>
    <row r="11" spans="1:24" x14ac:dyDescent="0.25">
      <c r="A11" t="str">
        <f>Sheet1!A11</f>
        <v>SEFC03</v>
      </c>
      <c r="B11">
        <f>Sheet1!D11</f>
        <v>0.27700000000000002</v>
      </c>
      <c r="C11">
        <f>Sheet1!E11</f>
        <v>0.27400000000000002</v>
      </c>
      <c r="D11">
        <f>Sheet1!F11</f>
        <v>0.28199999999999997</v>
      </c>
      <c r="E11">
        <f>Sheet1!G11</f>
        <v>0.28499999999999998</v>
      </c>
      <c r="F11">
        <f>Sheet1!H11</f>
        <v>0.27800000000000002</v>
      </c>
      <c r="G11">
        <f>Sheet1!I11</f>
        <v>0.27200000000000002</v>
      </c>
      <c r="H11">
        <f>Sheet1!J11</f>
        <v>0.28699999999999998</v>
      </c>
      <c r="I11">
        <f>Sheet1!K11</f>
        <v>0.26900000000000002</v>
      </c>
      <c r="J11">
        <f>Sheet1!L11</f>
        <v>0.245</v>
      </c>
      <c r="K11">
        <f>Sheet1!M11</f>
        <v>0.23899999999999999</v>
      </c>
      <c r="L11">
        <f>Sheet1!N11</f>
        <v>0.192</v>
      </c>
      <c r="M11">
        <f>Sheet1!O11</f>
        <v>0.19400000000000001</v>
      </c>
      <c r="N11">
        <f>Sheet1!P11</f>
        <v>0.16700000000000001</v>
      </c>
      <c r="O11">
        <f>Sheet1!Q11</f>
        <v>0.17299999999999999</v>
      </c>
      <c r="P11">
        <f>Sheet1!R11</f>
        <v>0.20399999999999999</v>
      </c>
      <c r="Q11">
        <f>Sheet1!S11</f>
        <v>0.20799999999999999</v>
      </c>
      <c r="R11">
        <f>Sheet1!T11</f>
        <v>0.18</v>
      </c>
      <c r="S11">
        <f>Sheet1!U11</f>
        <v>0.20699999999999999</v>
      </c>
      <c r="T11">
        <f>Sheet1!V11</f>
        <v>0.17499999999999999</v>
      </c>
      <c r="U11">
        <f>Sheet1!W11</f>
        <v>0.16400000000000001</v>
      </c>
      <c r="V11">
        <f>Sheet1!X11</f>
        <v>0.161</v>
      </c>
      <c r="W11">
        <f>Sheet1!Y11</f>
        <v>0.158</v>
      </c>
      <c r="X11">
        <f>Sheet1!Z11</f>
        <v>0.17599999999999999</v>
      </c>
    </row>
    <row r="12" spans="1:24" x14ac:dyDescent="0.25">
      <c r="A12" t="str">
        <f>Sheet1!A12</f>
        <v>SEFC04</v>
      </c>
      <c r="B12">
        <f>Sheet1!D12</f>
        <v>5.0999999999999997E-2</v>
      </c>
      <c r="C12">
        <f>Sheet1!E12</f>
        <v>4.9000000000000002E-2</v>
      </c>
      <c r="D12">
        <f>Sheet1!F12</f>
        <v>0.05</v>
      </c>
      <c r="E12">
        <f>Sheet1!G12</f>
        <v>5.0999999999999997E-2</v>
      </c>
      <c r="F12">
        <f>Sheet1!H12</f>
        <v>4.4999999999999998E-2</v>
      </c>
      <c r="G12">
        <f>Sheet1!I12</f>
        <v>4.3999999999999997E-2</v>
      </c>
      <c r="H12">
        <f>Sheet1!J12</f>
        <v>6.3E-2</v>
      </c>
      <c r="I12">
        <f>Sheet1!K12</f>
        <v>5.7000000000000002E-2</v>
      </c>
      <c r="J12">
        <f>Sheet1!L12</f>
        <v>5.0999999999999997E-2</v>
      </c>
      <c r="K12">
        <f>Sheet1!M12</f>
        <v>5.1999999999999998E-2</v>
      </c>
      <c r="L12">
        <f>Sheet1!N12</f>
        <v>4.8000000000000001E-2</v>
      </c>
      <c r="M12">
        <f>Sheet1!O12</f>
        <v>5.0999999999999997E-2</v>
      </c>
      <c r="N12">
        <f>Sheet1!P12</f>
        <v>4.2999999999999997E-2</v>
      </c>
      <c r="O12">
        <f>Sheet1!Q12</f>
        <v>4.7E-2</v>
      </c>
      <c r="P12">
        <f>Sheet1!R12</f>
        <v>5.1999999999999998E-2</v>
      </c>
      <c r="Q12">
        <f>Sheet1!S12</f>
        <v>5.2999999999999999E-2</v>
      </c>
      <c r="R12">
        <f>Sheet1!T12</f>
        <v>4.2999999999999997E-2</v>
      </c>
      <c r="S12">
        <f>Sheet1!U12</f>
        <v>5.2999999999999999E-2</v>
      </c>
      <c r="T12">
        <f>Sheet1!V12</f>
        <v>4.9000000000000002E-2</v>
      </c>
      <c r="U12">
        <f>Sheet1!W12</f>
        <v>4.8000000000000001E-2</v>
      </c>
      <c r="V12">
        <f>Sheet1!X12</f>
        <v>3.6999999999999998E-2</v>
      </c>
      <c r="W12">
        <f>Sheet1!Y12</f>
        <v>3.6999999999999998E-2</v>
      </c>
      <c r="X12">
        <f>Sheet1!Z12</f>
        <v>4.1000000000000002E-2</v>
      </c>
    </row>
    <row r="13" spans="1:24" x14ac:dyDescent="0.25">
      <c r="A13" t="str">
        <f>Sheet1!A13</f>
        <v>SEFD01</v>
      </c>
      <c r="B13">
        <f>Sheet1!D13</f>
        <v>0.192</v>
      </c>
      <c r="C13">
        <f>Sheet1!E13</f>
        <v>0.183</v>
      </c>
      <c r="D13">
        <f>Sheet1!F13</f>
        <v>0.184</v>
      </c>
      <c r="E13">
        <f>Sheet1!G13</f>
        <v>0.191</v>
      </c>
      <c r="F13">
        <f>Sheet1!H13</f>
        <v>0.14799999999999999</v>
      </c>
      <c r="G13">
        <f>Sheet1!I13</f>
        <v>0.14399999999999999</v>
      </c>
      <c r="H13">
        <f>Sheet1!J13</f>
        <v>0.14399999999999999</v>
      </c>
      <c r="I13">
        <f>Sheet1!K13</f>
        <v>0.14699999999999999</v>
      </c>
      <c r="J13">
        <f>Sheet1!L13</f>
        <v>0.13300000000000001</v>
      </c>
      <c r="K13">
        <f>Sheet1!M13</f>
        <v>0.13200000000000001</v>
      </c>
      <c r="L13">
        <f>Sheet1!N13</f>
        <v>0.11799999999999999</v>
      </c>
      <c r="M13">
        <f>Sheet1!O13</f>
        <v>0.12</v>
      </c>
      <c r="N13">
        <f>Sheet1!P13</f>
        <v>0.113</v>
      </c>
      <c r="O13">
        <f>Sheet1!Q13</f>
        <v>0.124</v>
      </c>
      <c r="P13">
        <f>Sheet1!R13</f>
        <v>0.14299999999999999</v>
      </c>
      <c r="Q13">
        <f>Sheet1!S13</f>
        <v>0.13700000000000001</v>
      </c>
      <c r="R13">
        <f>Sheet1!T13</f>
        <v>0.13800000000000001</v>
      </c>
      <c r="S13">
        <f>Sheet1!U13</f>
        <v>0.14099999999999999</v>
      </c>
      <c r="T13">
        <f>Sheet1!V13</f>
        <v>0.14099999999999999</v>
      </c>
      <c r="U13">
        <f>Sheet1!W13</f>
        <v>0.13300000000000001</v>
      </c>
      <c r="V13">
        <f>Sheet1!X13</f>
        <v>0.13500000000000001</v>
      </c>
      <c r="W13">
        <f>Sheet1!Y13</f>
        <v>0.13</v>
      </c>
      <c r="X13">
        <f>Sheet1!Z13</f>
        <v>0.128</v>
      </c>
    </row>
    <row r="14" spans="1:24" x14ac:dyDescent="0.25">
      <c r="A14" t="str">
        <f>Sheet1!A14</f>
        <v>SEFD02</v>
      </c>
      <c r="B14">
        <f>Sheet1!D14</f>
        <v>0.13600000000000001</v>
      </c>
      <c r="C14">
        <f>Sheet1!E14</f>
        <v>0.126</v>
      </c>
      <c r="D14">
        <f>Sheet1!F14</f>
        <v>0.124</v>
      </c>
      <c r="E14">
        <f>Sheet1!G14</f>
        <v>0.125</v>
      </c>
      <c r="F14">
        <f>Sheet1!H14</f>
        <v>0.104</v>
      </c>
      <c r="G14">
        <f>Sheet1!I14</f>
        <v>0.1</v>
      </c>
      <c r="H14">
        <f>Sheet1!J14</f>
        <v>9.6000000000000002E-2</v>
      </c>
      <c r="I14">
        <f>Sheet1!K14</f>
        <v>9.6000000000000002E-2</v>
      </c>
      <c r="J14">
        <f>Sheet1!L14</f>
        <v>9.7000000000000003E-2</v>
      </c>
      <c r="K14">
        <f>Sheet1!M14</f>
        <v>9.4E-2</v>
      </c>
      <c r="L14">
        <f>Sheet1!N14</f>
        <v>6.7000000000000004E-2</v>
      </c>
      <c r="M14">
        <f>Sheet1!O14</f>
        <v>7.0999999999999994E-2</v>
      </c>
      <c r="N14">
        <f>Sheet1!P14</f>
        <v>6.4000000000000001E-2</v>
      </c>
      <c r="O14">
        <f>Sheet1!Q14</f>
        <v>7.0999999999999994E-2</v>
      </c>
      <c r="P14">
        <f>Sheet1!R14</f>
        <v>0.08</v>
      </c>
      <c r="Q14">
        <f>Sheet1!S14</f>
        <v>7.5999999999999998E-2</v>
      </c>
      <c r="R14">
        <f>Sheet1!T14</f>
        <v>6.9000000000000006E-2</v>
      </c>
      <c r="S14">
        <f>Sheet1!U14</f>
        <v>7.8E-2</v>
      </c>
      <c r="T14">
        <f>Sheet1!V14</f>
        <v>6.0999999999999999E-2</v>
      </c>
      <c r="U14">
        <f>Sheet1!W14</f>
        <v>5.7000000000000002E-2</v>
      </c>
      <c r="V14">
        <f>Sheet1!X14</f>
        <v>5.3999999999999999E-2</v>
      </c>
      <c r="W14">
        <f>Sheet1!Y14</f>
        <v>5.0999999999999997E-2</v>
      </c>
      <c r="X14">
        <f>Sheet1!Z14</f>
        <v>6.2E-2</v>
      </c>
    </row>
    <row r="15" spans="1:24" x14ac:dyDescent="0.25">
      <c r="A15" t="str">
        <f>Sheet1!A15</f>
        <v>SEFD03</v>
      </c>
      <c r="B15">
        <f>Sheet1!D15</f>
        <v>0.13100000000000001</v>
      </c>
      <c r="C15">
        <f>Sheet1!E15</f>
        <v>0.12</v>
      </c>
      <c r="D15">
        <f>Sheet1!F15</f>
        <v>0.122</v>
      </c>
      <c r="E15">
        <f>Sheet1!G15</f>
        <v>0.125</v>
      </c>
      <c r="F15">
        <f>Sheet1!H15</f>
        <v>0.112</v>
      </c>
      <c r="G15">
        <f>Sheet1!I15</f>
        <v>0.106</v>
      </c>
      <c r="H15">
        <f>Sheet1!J15</f>
        <v>0.104</v>
      </c>
      <c r="I15">
        <f>Sheet1!K15</f>
        <v>0.10299999999999999</v>
      </c>
      <c r="J15">
        <f>Sheet1!L15</f>
        <v>8.3000000000000004E-2</v>
      </c>
      <c r="K15">
        <f>Sheet1!M15</f>
        <v>8.1000000000000003E-2</v>
      </c>
      <c r="L15">
        <f>Sheet1!N15</f>
        <v>6.5000000000000002E-2</v>
      </c>
      <c r="M15">
        <f>Sheet1!O15</f>
        <v>6.9000000000000006E-2</v>
      </c>
      <c r="N15">
        <f>Sheet1!P15</f>
        <v>6.3E-2</v>
      </c>
      <c r="O15">
        <f>Sheet1!Q15</f>
        <v>6.6000000000000003E-2</v>
      </c>
      <c r="P15">
        <f>Sheet1!R15</f>
        <v>6.3E-2</v>
      </c>
      <c r="Q15">
        <f>Sheet1!S15</f>
        <v>0.06</v>
      </c>
      <c r="R15">
        <f>Sheet1!T15</f>
        <v>5.8999999999999997E-2</v>
      </c>
      <c r="S15">
        <f>Sheet1!U15</f>
        <v>6.4000000000000001E-2</v>
      </c>
      <c r="T15">
        <f>Sheet1!V15</f>
        <v>5.7000000000000002E-2</v>
      </c>
      <c r="U15">
        <f>Sheet1!W15</f>
        <v>5.1999999999999998E-2</v>
      </c>
      <c r="V15">
        <f>Sheet1!X15</f>
        <v>4.2999999999999997E-2</v>
      </c>
      <c r="W15">
        <f>Sheet1!Y15</f>
        <v>4.2999999999999997E-2</v>
      </c>
      <c r="X15">
        <f>Sheet1!Z15</f>
        <v>4.8000000000000001E-2</v>
      </c>
    </row>
    <row r="16" spans="1:24" x14ac:dyDescent="0.25">
      <c r="A16" t="str">
        <f>Sheet1!A16</f>
        <v>SEFD04</v>
      </c>
      <c r="B16">
        <f>Sheet1!D16</f>
        <v>0.128</v>
      </c>
      <c r="C16">
        <f>Sheet1!E16</f>
        <v>0.11600000000000001</v>
      </c>
      <c r="D16">
        <f>Sheet1!F16</f>
        <v>0.115</v>
      </c>
      <c r="E16">
        <f>Sheet1!G16</f>
        <v>0.11700000000000001</v>
      </c>
      <c r="F16">
        <f>Sheet1!H16</f>
        <v>0.105</v>
      </c>
      <c r="G16">
        <f>Sheet1!I16</f>
        <v>9.7000000000000003E-2</v>
      </c>
      <c r="H16">
        <f>Sheet1!J16</f>
        <v>9.9000000000000005E-2</v>
      </c>
      <c r="I16">
        <f>Sheet1!K16</f>
        <v>0.10199999999999999</v>
      </c>
      <c r="J16">
        <f>Sheet1!L16</f>
        <v>0.108</v>
      </c>
      <c r="K16">
        <f>Sheet1!M16</f>
        <v>0.106</v>
      </c>
      <c r="L16">
        <f>Sheet1!N16</f>
        <v>0.08</v>
      </c>
      <c r="M16">
        <f>Sheet1!O16</f>
        <v>8.5999999999999993E-2</v>
      </c>
      <c r="N16">
        <f>Sheet1!P16</f>
        <v>7.1999999999999995E-2</v>
      </c>
      <c r="O16">
        <f>Sheet1!Q16</f>
        <v>0.08</v>
      </c>
      <c r="P16">
        <f>Sheet1!R16</f>
        <v>9.4E-2</v>
      </c>
      <c r="Q16">
        <f>Sheet1!S16</f>
        <v>8.6999999999999994E-2</v>
      </c>
      <c r="R16">
        <f>Sheet1!T16</f>
        <v>0.08</v>
      </c>
      <c r="S16">
        <f>Sheet1!U16</f>
        <v>8.8999999999999996E-2</v>
      </c>
      <c r="T16">
        <f>Sheet1!V16</f>
        <v>0.08</v>
      </c>
      <c r="U16">
        <f>Sheet1!W16</f>
        <v>7.5999999999999998E-2</v>
      </c>
      <c r="V16">
        <f>Sheet1!X16</f>
        <v>6.9000000000000006E-2</v>
      </c>
      <c r="W16">
        <f>Sheet1!Y16</f>
        <v>6.6000000000000003E-2</v>
      </c>
      <c r="X16">
        <f>Sheet1!Z16</f>
        <v>7.1999999999999995E-2</v>
      </c>
    </row>
    <row r="17" spans="1:24" x14ac:dyDescent="0.25">
      <c r="A17" t="str">
        <f>Sheet1!A17</f>
        <v>SEFE</v>
      </c>
      <c r="B17">
        <f>Sheet1!D17</f>
        <v>0.34100000000000003</v>
      </c>
      <c r="C17">
        <f>Sheet1!E17</f>
        <v>0.33200000000000002</v>
      </c>
      <c r="D17">
        <f>Sheet1!F17</f>
        <v>0.33200000000000002</v>
      </c>
      <c r="E17">
        <f>Sheet1!G17</f>
        <v>0.33300000000000002</v>
      </c>
      <c r="F17">
        <f>Sheet1!H17</f>
        <v>0.28899999999999998</v>
      </c>
      <c r="G17">
        <f>Sheet1!I17</f>
        <v>0.29099999999999998</v>
      </c>
      <c r="H17">
        <f>Sheet1!J17</f>
        <v>0.28199999999999997</v>
      </c>
      <c r="I17">
        <f>Sheet1!K17</f>
        <v>0.28199999999999997</v>
      </c>
      <c r="J17">
        <f>Sheet1!L17</f>
        <v>0.26500000000000001</v>
      </c>
      <c r="K17">
        <f>Sheet1!M17</f>
        <v>0.26300000000000001</v>
      </c>
      <c r="L17">
        <f>Sheet1!N17</f>
        <v>0.23400000000000001</v>
      </c>
      <c r="M17">
        <f>Sheet1!O17</f>
        <v>0.248</v>
      </c>
      <c r="N17">
        <f>Sheet1!P17</f>
        <v>0.23100000000000001</v>
      </c>
      <c r="O17">
        <f>Sheet1!Q17</f>
        <v>0.23599999999999999</v>
      </c>
      <c r="P17">
        <f>Sheet1!R17</f>
        <v>0.27300000000000002</v>
      </c>
      <c r="Q17">
        <f>Sheet1!S17</f>
        <v>0.26500000000000001</v>
      </c>
      <c r="R17">
        <f>Sheet1!T17</f>
        <v>0.25800000000000001</v>
      </c>
      <c r="S17">
        <f>Sheet1!U17</f>
        <v>0.27500000000000002</v>
      </c>
      <c r="T17">
        <f>Sheet1!V17</f>
        <v>0.26800000000000002</v>
      </c>
      <c r="U17">
        <f>Sheet1!W17</f>
        <v>0.25800000000000001</v>
      </c>
      <c r="V17">
        <f>Sheet1!X17</f>
        <v>0.22700000000000001</v>
      </c>
      <c r="W17">
        <f>Sheet1!Y17</f>
        <v>0.221</v>
      </c>
      <c r="X17">
        <f>Sheet1!Z17</f>
        <v>0.22500000000000001</v>
      </c>
    </row>
    <row r="18" spans="1:24" x14ac:dyDescent="0.25">
      <c r="A18" t="str">
        <f>Sheet1!A18</f>
        <v>SEFF01</v>
      </c>
      <c r="B18">
        <f>Sheet1!D18</f>
        <v>0.38200000000000001</v>
      </c>
      <c r="C18">
        <f>Sheet1!E18</f>
        <v>0.38900000000000001</v>
      </c>
      <c r="D18">
        <f>Sheet1!F18</f>
        <v>0.371</v>
      </c>
      <c r="E18">
        <f>Sheet1!G18</f>
        <v>0.36499999999999999</v>
      </c>
      <c r="F18">
        <f>Sheet1!H18</f>
        <v>0.32900000000000001</v>
      </c>
      <c r="G18">
        <f>Sheet1!I18</f>
        <v>0.32100000000000001</v>
      </c>
      <c r="H18">
        <f>Sheet1!J18</f>
        <v>0.32500000000000001</v>
      </c>
      <c r="I18">
        <f>Sheet1!K18</f>
        <v>0.33200000000000002</v>
      </c>
      <c r="J18">
        <f>Sheet1!L18</f>
        <v>0.308</v>
      </c>
      <c r="K18">
        <f>Sheet1!M18</f>
        <v>0.29699999999999999</v>
      </c>
      <c r="L18">
        <f>Sheet1!N18</f>
        <v>0.26</v>
      </c>
      <c r="M18">
        <f>Sheet1!O18</f>
        <v>0.27400000000000002</v>
      </c>
      <c r="N18">
        <f>Sheet1!P18</f>
        <v>0.27</v>
      </c>
      <c r="O18">
        <f>Sheet1!Q18</f>
        <v>0.26900000000000002</v>
      </c>
      <c r="P18">
        <f>Sheet1!R18</f>
        <v>0.26300000000000001</v>
      </c>
      <c r="Q18">
        <f>Sheet1!S18</f>
        <v>0.27400000000000002</v>
      </c>
      <c r="R18">
        <f>Sheet1!T18</f>
        <v>0.28999999999999998</v>
      </c>
      <c r="S18">
        <f>Sheet1!U18</f>
        <v>0.29399999999999998</v>
      </c>
      <c r="T18">
        <f>Sheet1!V18</f>
        <v>0.28699999999999998</v>
      </c>
      <c r="U18">
        <f>Sheet1!W18</f>
        <v>0.27700000000000002</v>
      </c>
      <c r="V18">
        <f>Sheet1!X18</f>
        <v>0.26600000000000001</v>
      </c>
      <c r="W18">
        <f>Sheet1!Y18</f>
        <v>0.25900000000000001</v>
      </c>
      <c r="X18">
        <f>Sheet1!Z18</f>
        <v>0.26600000000000001</v>
      </c>
    </row>
    <row r="19" spans="1:24" x14ac:dyDescent="0.25">
      <c r="A19" t="str">
        <f>Sheet1!A19</f>
        <v>SEFF02</v>
      </c>
      <c r="B19">
        <f>Sheet1!D19</f>
        <v>0.113</v>
      </c>
      <c r="C19">
        <f>Sheet1!E19</f>
        <v>0.112</v>
      </c>
      <c r="D19">
        <f>Sheet1!F19</f>
        <v>0.111</v>
      </c>
      <c r="E19">
        <f>Sheet1!G19</f>
        <v>0.11</v>
      </c>
      <c r="F19">
        <f>Sheet1!H19</f>
        <v>8.5000000000000006E-2</v>
      </c>
      <c r="G19">
        <f>Sheet1!I19</f>
        <v>0.08</v>
      </c>
      <c r="H19">
        <f>Sheet1!J19</f>
        <v>8.1000000000000003E-2</v>
      </c>
      <c r="I19">
        <f>Sheet1!K19</f>
        <v>8.1000000000000003E-2</v>
      </c>
      <c r="J19">
        <f>Sheet1!L19</f>
        <v>7.4999999999999997E-2</v>
      </c>
      <c r="K19">
        <f>Sheet1!M19</f>
        <v>7.2999999999999995E-2</v>
      </c>
      <c r="L19">
        <f>Sheet1!N19</f>
        <v>5.7000000000000002E-2</v>
      </c>
      <c r="M19">
        <f>Sheet1!O19</f>
        <v>6.0999999999999999E-2</v>
      </c>
      <c r="N19">
        <f>Sheet1!P19</f>
        <v>6.7000000000000004E-2</v>
      </c>
      <c r="O19">
        <f>Sheet1!Q19</f>
        <v>6.7000000000000004E-2</v>
      </c>
      <c r="P19">
        <f>Sheet1!R19</f>
        <v>7.2999999999999995E-2</v>
      </c>
      <c r="Q19">
        <f>Sheet1!S19</f>
        <v>7.4999999999999997E-2</v>
      </c>
      <c r="R19">
        <f>Sheet1!T19</f>
        <v>6.7000000000000004E-2</v>
      </c>
      <c r="S19">
        <f>Sheet1!U19</f>
        <v>6.6000000000000003E-2</v>
      </c>
      <c r="T19">
        <f>Sheet1!V19</f>
        <v>6.6000000000000003E-2</v>
      </c>
      <c r="U19">
        <f>Sheet1!W19</f>
        <v>6.4000000000000001E-2</v>
      </c>
      <c r="V19">
        <f>Sheet1!X19</f>
        <v>5.8999999999999997E-2</v>
      </c>
      <c r="W19">
        <f>Sheet1!Y19</f>
        <v>5.5E-2</v>
      </c>
      <c r="X19">
        <f>Sheet1!Z19</f>
        <v>5.8000000000000003E-2</v>
      </c>
    </row>
    <row r="20" spans="1:24" x14ac:dyDescent="0.25">
      <c r="A20" t="str">
        <f>Sheet1!A20</f>
        <v>SEFG01</v>
      </c>
      <c r="B20">
        <f>Sheet1!D20</f>
        <v>0.187</v>
      </c>
      <c r="C20">
        <f>Sheet1!E20</f>
        <v>0.19</v>
      </c>
      <c r="D20">
        <f>Sheet1!F20</f>
        <v>0.191</v>
      </c>
      <c r="E20">
        <f>Sheet1!G20</f>
        <v>0.191</v>
      </c>
      <c r="F20">
        <f>Sheet1!H20</f>
        <v>0.187</v>
      </c>
      <c r="G20">
        <f>Sheet1!I20</f>
        <v>0.17699999999999999</v>
      </c>
      <c r="H20">
        <f>Sheet1!J20</f>
        <v>0.182</v>
      </c>
      <c r="I20">
        <f>Sheet1!K20</f>
        <v>0.18099999999999999</v>
      </c>
      <c r="J20">
        <f>Sheet1!L20</f>
        <v>0.20499999999999999</v>
      </c>
      <c r="K20">
        <f>Sheet1!M20</f>
        <v>0.20799999999999999</v>
      </c>
      <c r="L20">
        <f>Sheet1!N20</f>
        <v>0.152</v>
      </c>
      <c r="M20">
        <f>Sheet1!O20</f>
        <v>0.161</v>
      </c>
      <c r="N20">
        <f>Sheet1!P20</f>
        <v>0.15</v>
      </c>
      <c r="O20">
        <f>Sheet1!Q20</f>
        <v>0.159</v>
      </c>
      <c r="P20">
        <f>Sheet1!R20</f>
        <v>0.159</v>
      </c>
      <c r="Q20">
        <f>Sheet1!S20</f>
        <v>0.154</v>
      </c>
      <c r="R20">
        <f>Sheet1!T20</f>
        <v>0.14199999999999999</v>
      </c>
      <c r="S20">
        <f>Sheet1!U20</f>
        <v>0.14799999999999999</v>
      </c>
      <c r="T20">
        <f>Sheet1!V20</f>
        <v>0.14099999999999999</v>
      </c>
      <c r="U20">
        <f>Sheet1!W20</f>
        <v>0.14299999999999999</v>
      </c>
      <c r="V20">
        <f>Sheet1!X20</f>
        <v>0.127</v>
      </c>
      <c r="W20">
        <f>Sheet1!Y20</f>
        <v>0.13</v>
      </c>
      <c r="X20">
        <f>Sheet1!Z20</f>
        <v>0.13500000000000001</v>
      </c>
    </row>
    <row r="21" spans="1:24" x14ac:dyDescent="0.25">
      <c r="A21" t="str">
        <f>Sheet1!A21</f>
        <v>SEFG02</v>
      </c>
      <c r="B21">
        <f>Sheet1!D21</f>
        <v>0.14699999999999999</v>
      </c>
      <c r="C21">
        <f>Sheet1!E21</f>
        <v>0.15</v>
      </c>
      <c r="D21">
        <f>Sheet1!F21</f>
        <v>0.14699999999999999</v>
      </c>
      <c r="E21">
        <f>Sheet1!G21</f>
        <v>0.14000000000000001</v>
      </c>
      <c r="F21">
        <f>Sheet1!H21</f>
        <v>0.126</v>
      </c>
      <c r="G21">
        <f>Sheet1!I21</f>
        <v>0.126</v>
      </c>
      <c r="H21">
        <f>Sheet1!J21</f>
        <v>0.13</v>
      </c>
      <c r="I21">
        <f>Sheet1!K21</f>
        <v>0.127</v>
      </c>
      <c r="J21">
        <f>Sheet1!L21</f>
        <v>0.129</v>
      </c>
      <c r="K21">
        <f>Sheet1!M21</f>
        <v>0.129</v>
      </c>
      <c r="L21">
        <f>Sheet1!N21</f>
        <v>0.129</v>
      </c>
      <c r="M21">
        <f>Sheet1!O21</f>
        <v>0.14199999999999999</v>
      </c>
      <c r="N21">
        <f>Sheet1!P21</f>
        <v>0.14000000000000001</v>
      </c>
      <c r="O21">
        <f>Sheet1!Q21</f>
        <v>0.13800000000000001</v>
      </c>
      <c r="P21">
        <f>Sheet1!R21</f>
        <v>0.14899999999999999</v>
      </c>
      <c r="Q21">
        <f>Sheet1!S21</f>
        <v>0.14899999999999999</v>
      </c>
      <c r="R21">
        <f>Sheet1!T21</f>
        <v>0.13900000000000001</v>
      </c>
      <c r="S21">
        <f>Sheet1!U21</f>
        <v>0.14199999999999999</v>
      </c>
      <c r="T21">
        <f>Sheet1!V21</f>
        <v>0.124</v>
      </c>
      <c r="U21">
        <f>Sheet1!W21</f>
        <v>0.12</v>
      </c>
      <c r="V21">
        <f>Sheet1!X21</f>
        <v>0.124</v>
      </c>
      <c r="W21">
        <f>Sheet1!Y21</f>
        <v>0.123</v>
      </c>
      <c r="X21">
        <f>Sheet1!Z21</f>
        <v>0.13300000000000001</v>
      </c>
    </row>
    <row r="22" spans="1:24" x14ac:dyDescent="0.25">
      <c r="A22" t="str">
        <f>Sheet1!A22</f>
        <v>SEFH</v>
      </c>
      <c r="B22">
        <f>Sheet1!D22</f>
        <v>0.13</v>
      </c>
      <c r="C22">
        <f>Sheet1!E22</f>
        <v>0.121</v>
      </c>
      <c r="D22">
        <f>Sheet1!F22</f>
        <v>0.10199999999999999</v>
      </c>
      <c r="E22">
        <f>Sheet1!G22</f>
        <v>0.11600000000000001</v>
      </c>
      <c r="F22">
        <f>Sheet1!H22</f>
        <v>9.2999999999999999E-2</v>
      </c>
      <c r="G22">
        <f>Sheet1!I22</f>
        <v>9.9000000000000005E-2</v>
      </c>
      <c r="H22">
        <f>Sheet1!J22</f>
        <v>0.122</v>
      </c>
      <c r="I22">
        <f>Sheet1!K22</f>
        <v>9.4E-2</v>
      </c>
      <c r="J22">
        <f>Sheet1!L22</f>
        <v>8.8999999999999996E-2</v>
      </c>
      <c r="K22">
        <f>Sheet1!M22</f>
        <v>9.9000000000000005E-2</v>
      </c>
      <c r="L22">
        <f>Sheet1!N22</f>
        <v>0.12</v>
      </c>
      <c r="M22">
        <f>Sheet1!O22</f>
        <v>0.109</v>
      </c>
      <c r="N22">
        <f>Sheet1!P22</f>
        <v>9.5000000000000001E-2</v>
      </c>
      <c r="O22">
        <f>Sheet1!Q22</f>
        <v>9.9000000000000005E-2</v>
      </c>
      <c r="P22">
        <f>Sheet1!R22</f>
        <v>0.114</v>
      </c>
      <c r="Q22">
        <f>Sheet1!S22</f>
        <v>0.113</v>
      </c>
      <c r="R22">
        <f>Sheet1!T22</f>
        <v>0.122</v>
      </c>
      <c r="S22">
        <f>Sheet1!U22</f>
        <v>0.13400000000000001</v>
      </c>
      <c r="T22">
        <f>Sheet1!V22</f>
        <v>0.153</v>
      </c>
      <c r="U22">
        <f>Sheet1!W22</f>
        <v>9.9000000000000005E-2</v>
      </c>
      <c r="V22">
        <f>Sheet1!X22</f>
        <v>9.7000000000000003E-2</v>
      </c>
      <c r="W22">
        <f>Sheet1!Y22</f>
        <v>9.2999999999999999E-2</v>
      </c>
      <c r="X22">
        <f>Sheet1!Z22</f>
        <v>0.10199999999999999</v>
      </c>
    </row>
    <row r="23" spans="1:24" x14ac:dyDescent="0.25">
      <c r="A23" t="str">
        <f>Sheet1!A23</f>
        <v>SEFJ01</v>
      </c>
      <c r="B23">
        <f>Sheet1!D23</f>
        <v>0.40300000000000002</v>
      </c>
      <c r="C23">
        <f>Sheet1!E23</f>
        <v>0.42099999999999999</v>
      </c>
      <c r="D23">
        <f>Sheet1!F23</f>
        <v>0.42399999999999999</v>
      </c>
      <c r="E23">
        <f>Sheet1!G23</f>
        <v>0.40899999999999997</v>
      </c>
      <c r="F23">
        <f>Sheet1!H23</f>
        <v>0.32700000000000001</v>
      </c>
      <c r="G23">
        <f>Sheet1!I23</f>
        <v>0.308</v>
      </c>
      <c r="H23">
        <f>Sheet1!J23</f>
        <v>0.316</v>
      </c>
      <c r="I23">
        <f>Sheet1!K23</f>
        <v>0.32400000000000001</v>
      </c>
      <c r="J23">
        <f>Sheet1!L23</f>
        <v>0.309</v>
      </c>
      <c r="K23">
        <f>Sheet1!M23</f>
        <v>0.29299999999999998</v>
      </c>
      <c r="L23">
        <f>Sheet1!N23</f>
        <v>0.32300000000000001</v>
      </c>
      <c r="M23">
        <f>Sheet1!O23</f>
        <v>0.312</v>
      </c>
      <c r="N23">
        <f>Sheet1!P23</f>
        <v>0.27100000000000002</v>
      </c>
      <c r="O23">
        <f>Sheet1!Q23</f>
        <v>0.28100000000000003</v>
      </c>
      <c r="P23">
        <f>Sheet1!R23</f>
        <v>0.29899999999999999</v>
      </c>
      <c r="Q23">
        <f>Sheet1!S23</f>
        <v>0.3</v>
      </c>
      <c r="R23">
        <f>Sheet1!T23</f>
        <v>0.27300000000000002</v>
      </c>
      <c r="S23">
        <f>Sheet1!U23</f>
        <v>0.28299999999999997</v>
      </c>
      <c r="T23">
        <f>Sheet1!V23</f>
        <v>0.24399999999999999</v>
      </c>
      <c r="U23">
        <f>Sheet1!W23</f>
        <v>0.23499999999999999</v>
      </c>
      <c r="V23">
        <f>Sheet1!X23</f>
        <v>0.20699999999999999</v>
      </c>
      <c r="W23">
        <f>Sheet1!Y23</f>
        <v>0.20100000000000001</v>
      </c>
      <c r="X23">
        <f>Sheet1!Z23</f>
        <v>0.20899999999999999</v>
      </c>
    </row>
    <row r="24" spans="1:24" x14ac:dyDescent="0.25">
      <c r="A24" t="str">
        <f>Sheet1!A24</f>
        <v>SEFJ02</v>
      </c>
      <c r="B24">
        <f>Sheet1!D24</f>
        <v>0.30499999999999999</v>
      </c>
      <c r="C24">
        <f>Sheet1!E24</f>
        <v>0.32200000000000001</v>
      </c>
      <c r="D24">
        <f>Sheet1!F24</f>
        <v>0.32600000000000001</v>
      </c>
      <c r="E24">
        <f>Sheet1!G24</f>
        <v>0.307</v>
      </c>
      <c r="F24">
        <f>Sheet1!H24</f>
        <v>0.27300000000000002</v>
      </c>
      <c r="G24">
        <f>Sheet1!I24</f>
        <v>0.25900000000000001</v>
      </c>
      <c r="H24">
        <f>Sheet1!J24</f>
        <v>0.247</v>
      </c>
      <c r="I24">
        <f>Sheet1!K24</f>
        <v>0.252</v>
      </c>
      <c r="J24">
        <f>Sheet1!L24</f>
        <v>0.26400000000000001</v>
      </c>
      <c r="K24">
        <f>Sheet1!M24</f>
        <v>0.253</v>
      </c>
      <c r="L24">
        <f>Sheet1!N24</f>
        <v>0.26900000000000002</v>
      </c>
      <c r="M24">
        <f>Sheet1!O24</f>
        <v>0.29099999999999998</v>
      </c>
      <c r="N24">
        <f>Sheet1!P24</f>
        <v>0.26200000000000001</v>
      </c>
      <c r="O24">
        <f>Sheet1!Q24</f>
        <v>0.26900000000000002</v>
      </c>
      <c r="P24">
        <f>Sheet1!R24</f>
        <v>0.29099999999999998</v>
      </c>
      <c r="Q24">
        <f>Sheet1!S24</f>
        <v>0.28699999999999998</v>
      </c>
      <c r="R24">
        <f>Sheet1!T24</f>
        <v>0.26700000000000002</v>
      </c>
      <c r="S24">
        <f>Sheet1!U24</f>
        <v>0.28599999999999998</v>
      </c>
      <c r="T24">
        <f>Sheet1!V24</f>
        <v>0.27200000000000002</v>
      </c>
      <c r="U24">
        <f>Sheet1!W24</f>
        <v>0.25900000000000001</v>
      </c>
      <c r="V24">
        <f>Sheet1!X24</f>
        <v>0.24199999999999999</v>
      </c>
      <c r="W24">
        <f>Sheet1!Y24</f>
        <v>0.23699999999999999</v>
      </c>
      <c r="X24">
        <f>Sheet1!Z24</f>
        <v>0.26</v>
      </c>
    </row>
    <row r="25" spans="1:24" x14ac:dyDescent="0.25">
      <c r="A25" t="str">
        <f>Sheet1!A25</f>
        <v>SEFJ03</v>
      </c>
      <c r="B25">
        <f>Sheet1!D25</f>
        <v>0.17599999999999999</v>
      </c>
      <c r="C25">
        <f>Sheet1!E25</f>
        <v>0.186</v>
      </c>
      <c r="D25">
        <f>Sheet1!F25</f>
        <v>0.183</v>
      </c>
      <c r="E25">
        <f>Sheet1!G25</f>
        <v>0.18</v>
      </c>
      <c r="F25">
        <f>Sheet1!H25</f>
        <v>0.17599999999999999</v>
      </c>
      <c r="G25">
        <f>Sheet1!I25</f>
        <v>0.16900000000000001</v>
      </c>
      <c r="H25">
        <f>Sheet1!J25</f>
        <v>0.153</v>
      </c>
      <c r="I25">
        <f>Sheet1!K25</f>
        <v>0.14699999999999999</v>
      </c>
      <c r="J25">
        <f>Sheet1!L25</f>
        <v>0.14299999999999999</v>
      </c>
      <c r="K25">
        <f>Sheet1!M25</f>
        <v>0.14199999999999999</v>
      </c>
      <c r="L25">
        <f>Sheet1!N25</f>
        <v>0.13900000000000001</v>
      </c>
      <c r="M25">
        <f>Sheet1!O25</f>
        <v>0.14599999999999999</v>
      </c>
      <c r="N25">
        <f>Sheet1!P25</f>
        <v>0.129</v>
      </c>
      <c r="O25">
        <f>Sheet1!Q25</f>
        <v>0.13</v>
      </c>
      <c r="P25">
        <f>Sheet1!R25</f>
        <v>0.13900000000000001</v>
      </c>
      <c r="Q25">
        <f>Sheet1!S25</f>
        <v>0.13400000000000001</v>
      </c>
      <c r="R25">
        <f>Sheet1!T25</f>
        <v>0.122</v>
      </c>
      <c r="S25">
        <f>Sheet1!U25</f>
        <v>0.126</v>
      </c>
      <c r="T25">
        <f>Sheet1!V25</f>
        <v>0.12</v>
      </c>
      <c r="U25">
        <f>Sheet1!W25</f>
        <v>0.11899999999999999</v>
      </c>
      <c r="V25">
        <f>Sheet1!X25</f>
        <v>0.107</v>
      </c>
      <c r="W25">
        <f>Sheet1!Y25</f>
        <v>0.106</v>
      </c>
      <c r="X25">
        <f>Sheet1!Z25</f>
        <v>0.108</v>
      </c>
    </row>
    <row r="26" spans="1:24" x14ac:dyDescent="0.25">
      <c r="A26" t="str">
        <f>Sheet1!A26</f>
        <v>SEFJ04</v>
      </c>
      <c r="B26">
        <f>Sheet1!D26</f>
        <v>0.152</v>
      </c>
      <c r="C26">
        <f>Sheet1!E26</f>
        <v>0.159</v>
      </c>
      <c r="D26">
        <f>Sheet1!F26</f>
        <v>0.157</v>
      </c>
      <c r="E26">
        <f>Sheet1!G26</f>
        <v>0.155</v>
      </c>
      <c r="F26">
        <f>Sheet1!H26</f>
        <v>0.14000000000000001</v>
      </c>
      <c r="G26">
        <f>Sheet1!I26</f>
        <v>0.14000000000000001</v>
      </c>
      <c r="H26">
        <f>Sheet1!J26</f>
        <v>0.127</v>
      </c>
      <c r="I26">
        <f>Sheet1!K26</f>
        <v>0.126</v>
      </c>
      <c r="J26">
        <f>Sheet1!L26</f>
        <v>0.13700000000000001</v>
      </c>
      <c r="K26">
        <f>Sheet1!M26</f>
        <v>0.13300000000000001</v>
      </c>
      <c r="L26">
        <f>Sheet1!N26</f>
        <v>0.157</v>
      </c>
      <c r="M26">
        <f>Sheet1!O26</f>
        <v>0.16</v>
      </c>
      <c r="N26">
        <f>Sheet1!P26</f>
        <v>0.159</v>
      </c>
      <c r="O26">
        <f>Sheet1!Q26</f>
        <v>0.159</v>
      </c>
      <c r="P26">
        <f>Sheet1!R26</f>
        <v>0.187</v>
      </c>
      <c r="Q26">
        <f>Sheet1!S26</f>
        <v>0.184</v>
      </c>
      <c r="R26">
        <f>Sheet1!T26</f>
        <v>0.19800000000000001</v>
      </c>
      <c r="S26">
        <f>Sheet1!U26</f>
        <v>0.20399999999999999</v>
      </c>
      <c r="T26">
        <f>Sheet1!V26</f>
        <v>0.21099999999999999</v>
      </c>
      <c r="U26">
        <f>Sheet1!W26</f>
        <v>0.20599999999999999</v>
      </c>
      <c r="V26">
        <f>Sheet1!X26</f>
        <v>0.188</v>
      </c>
      <c r="W26">
        <f>Sheet1!Y26</f>
        <v>0.186</v>
      </c>
      <c r="X26">
        <f>Sheet1!Z26</f>
        <v>0.192</v>
      </c>
    </row>
    <row r="27" spans="1:24" x14ac:dyDescent="0.25">
      <c r="A27" t="str">
        <f>Sheet1!A27</f>
        <v>SEFK01</v>
      </c>
      <c r="B27">
        <f>Sheet1!D27</f>
        <v>9.7000000000000003E-2</v>
      </c>
      <c r="C27">
        <f>Sheet1!E27</f>
        <v>9.4E-2</v>
      </c>
      <c r="D27">
        <f>Sheet1!F27</f>
        <v>9.7000000000000003E-2</v>
      </c>
      <c r="E27">
        <f>Sheet1!G27</f>
        <v>9.4E-2</v>
      </c>
      <c r="F27">
        <f>Sheet1!H27</f>
        <v>8.4000000000000005E-2</v>
      </c>
      <c r="G27">
        <f>Sheet1!I27</f>
        <v>8.7999999999999995E-2</v>
      </c>
      <c r="H27">
        <f>Sheet1!J27</f>
        <v>8.7999999999999995E-2</v>
      </c>
      <c r="I27">
        <f>Sheet1!K27</f>
        <v>8.5999999999999993E-2</v>
      </c>
      <c r="J27">
        <f>Sheet1!L27</f>
        <v>0.08</v>
      </c>
      <c r="K27">
        <f>Sheet1!M27</f>
        <v>8.5999999999999993E-2</v>
      </c>
      <c r="L27">
        <f>Sheet1!N27</f>
        <v>7.8E-2</v>
      </c>
      <c r="M27">
        <f>Sheet1!O27</f>
        <v>8.1000000000000003E-2</v>
      </c>
      <c r="N27">
        <f>Sheet1!P27</f>
        <v>7.0000000000000007E-2</v>
      </c>
      <c r="O27">
        <f>Sheet1!Q27</f>
        <v>7.0999999999999994E-2</v>
      </c>
      <c r="P27">
        <f>Sheet1!R27</f>
        <v>8.3000000000000004E-2</v>
      </c>
      <c r="Q27">
        <f>Sheet1!S27</f>
        <v>9.2999999999999999E-2</v>
      </c>
      <c r="R27">
        <f>Sheet1!T27</f>
        <v>8.5000000000000006E-2</v>
      </c>
      <c r="S27">
        <f>Sheet1!U27</f>
        <v>8.3000000000000004E-2</v>
      </c>
      <c r="T27">
        <f>Sheet1!V27</f>
        <v>8.5999999999999993E-2</v>
      </c>
      <c r="U27">
        <f>Sheet1!W27</f>
        <v>8.5000000000000006E-2</v>
      </c>
      <c r="V27">
        <f>Sheet1!X27</f>
        <v>7.5999999999999998E-2</v>
      </c>
      <c r="W27">
        <f>Sheet1!Y27</f>
        <v>7.3999999999999996E-2</v>
      </c>
      <c r="X27">
        <f>Sheet1!Z27</f>
        <v>7.3999999999999996E-2</v>
      </c>
    </row>
    <row r="28" spans="1:24" x14ac:dyDescent="0.25">
      <c r="A28" t="str">
        <f>Sheet1!A28</f>
        <v>SEFK02</v>
      </c>
      <c r="B28">
        <f>Sheet1!D28</f>
        <v>0.10100000000000001</v>
      </c>
      <c r="C28">
        <f>Sheet1!E28</f>
        <v>0.108</v>
      </c>
      <c r="D28">
        <f>Sheet1!F28</f>
        <v>0.10299999999999999</v>
      </c>
      <c r="E28">
        <f>Sheet1!G28</f>
        <v>9.9000000000000005E-2</v>
      </c>
      <c r="F28">
        <f>Sheet1!H28</f>
        <v>8.7999999999999995E-2</v>
      </c>
      <c r="G28">
        <f>Sheet1!I28</f>
        <v>8.5999999999999993E-2</v>
      </c>
      <c r="H28">
        <f>Sheet1!J28</f>
        <v>7.9000000000000001E-2</v>
      </c>
      <c r="I28">
        <f>Sheet1!K28</f>
        <v>7.4999999999999997E-2</v>
      </c>
      <c r="J28">
        <f>Sheet1!L28</f>
        <v>7.2999999999999995E-2</v>
      </c>
      <c r="K28">
        <f>Sheet1!M28</f>
        <v>7.2999999999999995E-2</v>
      </c>
      <c r="L28">
        <f>Sheet1!N28</f>
        <v>6.4000000000000001E-2</v>
      </c>
      <c r="M28">
        <f>Sheet1!O28</f>
        <v>7.3999999999999996E-2</v>
      </c>
      <c r="N28">
        <f>Sheet1!P28</f>
        <v>6.6000000000000003E-2</v>
      </c>
      <c r="O28">
        <f>Sheet1!Q28</f>
        <v>6.6000000000000003E-2</v>
      </c>
      <c r="P28">
        <f>Sheet1!R28</f>
        <v>8.2000000000000003E-2</v>
      </c>
      <c r="Q28">
        <f>Sheet1!S28</f>
        <v>8.1000000000000003E-2</v>
      </c>
      <c r="R28">
        <f>Sheet1!T28</f>
        <v>8.7999999999999995E-2</v>
      </c>
      <c r="S28">
        <f>Sheet1!U28</f>
        <v>8.6999999999999994E-2</v>
      </c>
      <c r="T28">
        <f>Sheet1!V28</f>
        <v>0.09</v>
      </c>
      <c r="U28">
        <f>Sheet1!W28</f>
        <v>8.6999999999999994E-2</v>
      </c>
      <c r="V28">
        <f>Sheet1!X28</f>
        <v>8.1000000000000003E-2</v>
      </c>
      <c r="W28">
        <f>Sheet1!Y28</f>
        <v>0.08</v>
      </c>
      <c r="X28">
        <f>Sheet1!Z28</f>
        <v>7.8E-2</v>
      </c>
    </row>
    <row r="29" spans="1:24" x14ac:dyDescent="0.25">
      <c r="A29" t="str">
        <f>Sheet1!A29</f>
        <v>SEFK03</v>
      </c>
      <c r="B29">
        <f>Sheet1!D29</f>
        <v>0.11</v>
      </c>
      <c r="C29">
        <f>Sheet1!E29</f>
        <v>0.127</v>
      </c>
      <c r="D29">
        <f>Sheet1!F29</f>
        <v>0.13300000000000001</v>
      </c>
      <c r="E29">
        <f>Sheet1!G29</f>
        <v>0.123</v>
      </c>
      <c r="F29">
        <f>Sheet1!H29</f>
        <v>7.9000000000000001E-2</v>
      </c>
      <c r="G29">
        <f>Sheet1!I29</f>
        <v>8.5000000000000006E-2</v>
      </c>
      <c r="H29">
        <f>Sheet1!J29</f>
        <v>8.6999999999999994E-2</v>
      </c>
      <c r="I29">
        <f>Sheet1!K29</f>
        <v>9.4E-2</v>
      </c>
      <c r="J29">
        <f>Sheet1!L29</f>
        <v>9.0999999999999998E-2</v>
      </c>
      <c r="K29">
        <f>Sheet1!M29</f>
        <v>9.4E-2</v>
      </c>
      <c r="L29">
        <f>Sheet1!N29</f>
        <v>0.08</v>
      </c>
      <c r="M29">
        <f>Sheet1!O29</f>
        <v>0.08</v>
      </c>
      <c r="N29">
        <f>Sheet1!P29</f>
        <v>7.8E-2</v>
      </c>
      <c r="O29">
        <f>Sheet1!Q29</f>
        <v>8.4000000000000005E-2</v>
      </c>
      <c r="P29">
        <f>Sheet1!R29</f>
        <v>0.107</v>
      </c>
      <c r="Q29">
        <f>Sheet1!S29</f>
        <v>0.108</v>
      </c>
      <c r="R29">
        <f>Sheet1!T29</f>
        <v>0.14000000000000001</v>
      </c>
      <c r="S29">
        <f>Sheet1!U29</f>
        <v>0.14599999999999999</v>
      </c>
      <c r="T29">
        <f>Sheet1!V29</f>
        <v>0.14499999999999999</v>
      </c>
      <c r="U29">
        <f>Sheet1!W29</f>
        <v>0.14499999999999999</v>
      </c>
      <c r="V29">
        <f>Sheet1!X29</f>
        <v>0.15</v>
      </c>
      <c r="W29">
        <f>Sheet1!Y29</f>
        <v>0.155</v>
      </c>
      <c r="X29">
        <f>Sheet1!Z29</f>
        <v>0.13500000000000001</v>
      </c>
    </row>
    <row r="30" spans="1:24" x14ac:dyDescent="0.25">
      <c r="A30" t="str">
        <f>Sheet1!A30</f>
        <v>SEFK04</v>
      </c>
      <c r="B30">
        <f>Sheet1!D30</f>
        <v>0.24</v>
      </c>
      <c r="C30">
        <f>Sheet1!E30</f>
        <v>0.251</v>
      </c>
      <c r="D30">
        <f>Sheet1!F30</f>
        <v>0.252</v>
      </c>
      <c r="E30">
        <f>Sheet1!G30</f>
        <v>0.254</v>
      </c>
      <c r="F30">
        <f>Sheet1!H30</f>
        <v>0.215</v>
      </c>
      <c r="G30">
        <f>Sheet1!I30</f>
        <v>0.218</v>
      </c>
      <c r="H30">
        <f>Sheet1!J30</f>
        <v>0.22500000000000001</v>
      </c>
      <c r="I30">
        <f>Sheet1!K30</f>
        <v>0.24299999999999999</v>
      </c>
      <c r="J30">
        <f>Sheet1!L30</f>
        <v>0.24</v>
      </c>
      <c r="K30">
        <f>Sheet1!M30</f>
        <v>0.23899999999999999</v>
      </c>
      <c r="L30">
        <f>Sheet1!N30</f>
        <v>0.24299999999999999</v>
      </c>
      <c r="M30">
        <f>Sheet1!O30</f>
        <v>0.221</v>
      </c>
      <c r="N30">
        <f>Sheet1!P30</f>
        <v>0.22800000000000001</v>
      </c>
      <c r="O30">
        <f>Sheet1!Q30</f>
        <v>0.22800000000000001</v>
      </c>
      <c r="P30">
        <f>Sheet1!R30</f>
        <v>0.23599999999999999</v>
      </c>
      <c r="Q30">
        <f>Sheet1!S30</f>
        <v>0.245</v>
      </c>
      <c r="R30">
        <f>Sheet1!T30</f>
        <v>0.246</v>
      </c>
      <c r="S30">
        <f>Sheet1!U30</f>
        <v>0.25900000000000001</v>
      </c>
      <c r="T30">
        <f>Sheet1!V30</f>
        <v>0.26600000000000001</v>
      </c>
      <c r="U30">
        <f>Sheet1!W30</f>
        <v>0.251</v>
      </c>
      <c r="V30">
        <f>Sheet1!X30</f>
        <v>0.248</v>
      </c>
      <c r="W30">
        <f>Sheet1!Y30</f>
        <v>0.23200000000000001</v>
      </c>
      <c r="X30">
        <f>Sheet1!Z30</f>
        <v>0.25</v>
      </c>
    </row>
    <row r="31" spans="1:24" x14ac:dyDescent="0.25">
      <c r="A31" t="str">
        <f>Sheet1!A31</f>
        <v>SEFL01</v>
      </c>
      <c r="B31">
        <f>Sheet1!D31</f>
        <v>9.2999999999999999E-2</v>
      </c>
      <c r="C31">
        <f>Sheet1!E31</f>
        <v>9.2999999999999999E-2</v>
      </c>
      <c r="D31">
        <f>Sheet1!F31</f>
        <v>9.7000000000000003E-2</v>
      </c>
      <c r="E31">
        <f>Sheet1!G31</f>
        <v>8.7999999999999995E-2</v>
      </c>
      <c r="F31">
        <f>Sheet1!H31</f>
        <v>0.08</v>
      </c>
      <c r="G31">
        <f>Sheet1!I31</f>
        <v>8.4000000000000005E-2</v>
      </c>
      <c r="H31">
        <f>Sheet1!J31</f>
        <v>7.8E-2</v>
      </c>
      <c r="I31">
        <f>Sheet1!K31</f>
        <v>8.1000000000000003E-2</v>
      </c>
      <c r="J31">
        <f>Sheet1!L31</f>
        <v>7.3999999999999996E-2</v>
      </c>
      <c r="K31">
        <f>Sheet1!M31</f>
        <v>7.6999999999999999E-2</v>
      </c>
      <c r="L31">
        <f>Sheet1!N31</f>
        <v>6.8000000000000005E-2</v>
      </c>
      <c r="M31">
        <f>Sheet1!O31</f>
        <v>8.2000000000000003E-2</v>
      </c>
      <c r="N31">
        <f>Sheet1!P31</f>
        <v>6.7000000000000004E-2</v>
      </c>
      <c r="O31">
        <f>Sheet1!Q31</f>
        <v>7.0000000000000007E-2</v>
      </c>
      <c r="P31">
        <f>Sheet1!R31</f>
        <v>0.08</v>
      </c>
      <c r="Q31">
        <f>Sheet1!S31</f>
        <v>7.2999999999999995E-2</v>
      </c>
      <c r="R31">
        <f>Sheet1!T31</f>
        <v>7.6999999999999999E-2</v>
      </c>
      <c r="S31">
        <f>Sheet1!U31</f>
        <v>7.4999999999999997E-2</v>
      </c>
      <c r="T31">
        <f>Sheet1!V31</f>
        <v>7.4999999999999997E-2</v>
      </c>
      <c r="U31">
        <f>Sheet1!W31</f>
        <v>7.6999999999999999E-2</v>
      </c>
      <c r="V31">
        <f>Sheet1!X31</f>
        <v>7.3999999999999996E-2</v>
      </c>
      <c r="W31">
        <f>Sheet1!Y31</f>
        <v>7.3999999999999996E-2</v>
      </c>
      <c r="X31">
        <f>Sheet1!Z31</f>
        <v>7.5999999999999998E-2</v>
      </c>
    </row>
    <row r="32" spans="1:24" x14ac:dyDescent="0.25">
      <c r="A32" t="str">
        <f>Sheet1!A32</f>
        <v>SEFL02</v>
      </c>
      <c r="B32">
        <f>Sheet1!D32</f>
        <v>6.6000000000000003E-2</v>
      </c>
      <c r="C32">
        <f>Sheet1!E32</f>
        <v>5.8999999999999997E-2</v>
      </c>
      <c r="D32">
        <f>Sheet1!F32</f>
        <v>6.2E-2</v>
      </c>
      <c r="E32">
        <f>Sheet1!G32</f>
        <v>7.9000000000000001E-2</v>
      </c>
      <c r="F32">
        <f>Sheet1!H32</f>
        <v>5.8999999999999997E-2</v>
      </c>
      <c r="G32">
        <f>Sheet1!I32</f>
        <v>5.3999999999999999E-2</v>
      </c>
      <c r="H32">
        <f>Sheet1!J32</f>
        <v>6.9000000000000006E-2</v>
      </c>
      <c r="I32">
        <f>Sheet1!K32</f>
        <v>6.0999999999999999E-2</v>
      </c>
      <c r="J32">
        <f>Sheet1!L32</f>
        <v>5.8000000000000003E-2</v>
      </c>
      <c r="K32">
        <f>Sheet1!M32</f>
        <v>6.2E-2</v>
      </c>
      <c r="L32">
        <f>Sheet1!N32</f>
        <v>5.8999999999999997E-2</v>
      </c>
      <c r="M32">
        <f>Sheet1!O32</f>
        <v>0.06</v>
      </c>
      <c r="N32">
        <f>Sheet1!P32</f>
        <v>6.3E-2</v>
      </c>
      <c r="O32">
        <f>Sheet1!Q32</f>
        <v>5.7000000000000002E-2</v>
      </c>
      <c r="P32">
        <f>Sheet1!R32</f>
        <v>6.6000000000000003E-2</v>
      </c>
      <c r="Q32">
        <f>Sheet1!S32</f>
        <v>6.3E-2</v>
      </c>
      <c r="R32">
        <f>Sheet1!T32</f>
        <v>6.9000000000000006E-2</v>
      </c>
      <c r="S32">
        <f>Sheet1!U32</f>
        <v>7.1999999999999995E-2</v>
      </c>
      <c r="T32">
        <f>Sheet1!V32</f>
        <v>7.5999999999999998E-2</v>
      </c>
      <c r="U32">
        <f>Sheet1!W32</f>
        <v>6.2E-2</v>
      </c>
      <c r="V32">
        <f>Sheet1!X32</f>
        <v>0.06</v>
      </c>
      <c r="W32">
        <f>Sheet1!Y32</f>
        <v>6.8000000000000005E-2</v>
      </c>
      <c r="X32">
        <f>Sheet1!Z32</f>
        <v>6.3E-2</v>
      </c>
    </row>
    <row r="33" spans="1:24" x14ac:dyDescent="0.25">
      <c r="A33" t="str">
        <f>Sheet1!A33</f>
        <v>SEFL03</v>
      </c>
      <c r="B33">
        <f>Sheet1!D33</f>
        <v>0.10100000000000001</v>
      </c>
      <c r="C33">
        <f>Sheet1!E33</f>
        <v>0.111</v>
      </c>
      <c r="D33">
        <f>Sheet1!F33</f>
        <v>8.8999999999999996E-2</v>
      </c>
      <c r="E33">
        <f>Sheet1!G33</f>
        <v>0.106</v>
      </c>
      <c r="F33">
        <f>Sheet1!H33</f>
        <v>9.4E-2</v>
      </c>
      <c r="G33">
        <f>Sheet1!I33</f>
        <v>0.1</v>
      </c>
      <c r="H33">
        <f>Sheet1!J33</f>
        <v>9.5000000000000001E-2</v>
      </c>
      <c r="I33">
        <f>Sheet1!K33</f>
        <v>0.13800000000000001</v>
      </c>
      <c r="J33">
        <f>Sheet1!L33</f>
        <v>0.10199999999999999</v>
      </c>
      <c r="K33">
        <f>Sheet1!M33</f>
        <v>9.1999999999999998E-2</v>
      </c>
      <c r="L33">
        <f>Sheet1!N33</f>
        <v>9.1999999999999998E-2</v>
      </c>
      <c r="M33">
        <f>Sheet1!O33</f>
        <v>8.2000000000000003E-2</v>
      </c>
      <c r="N33">
        <f>Sheet1!P33</f>
        <v>8.5999999999999993E-2</v>
      </c>
      <c r="O33">
        <f>Sheet1!Q33</f>
        <v>7.5999999999999998E-2</v>
      </c>
      <c r="P33">
        <f>Sheet1!R33</f>
        <v>8.3000000000000004E-2</v>
      </c>
      <c r="Q33">
        <f>Sheet1!S33</f>
        <v>8.5999999999999993E-2</v>
      </c>
      <c r="R33">
        <f>Sheet1!T33</f>
        <v>8.8999999999999996E-2</v>
      </c>
      <c r="S33">
        <f>Sheet1!U33</f>
        <v>0.10199999999999999</v>
      </c>
      <c r="T33">
        <f>Sheet1!V33</f>
        <v>0.09</v>
      </c>
      <c r="U33">
        <f>Sheet1!W33</f>
        <v>8.4000000000000005E-2</v>
      </c>
      <c r="V33">
        <f>Sheet1!X33</f>
        <v>8.5999999999999993E-2</v>
      </c>
      <c r="W33">
        <f>Sheet1!Y33</f>
        <v>8.5999999999999993E-2</v>
      </c>
      <c r="X33">
        <f>Sheet1!Z33</f>
        <v>0.08</v>
      </c>
    </row>
    <row r="34" spans="1:24" x14ac:dyDescent="0.25">
      <c r="A34" t="str">
        <f>Sheet1!A34</f>
        <v>SEFL04</v>
      </c>
      <c r="B34">
        <f>Sheet1!D34</f>
        <v>0.26100000000000001</v>
      </c>
      <c r="C34">
        <f>Sheet1!E34</f>
        <v>0.26700000000000002</v>
      </c>
      <c r="D34">
        <f>Sheet1!F34</f>
        <v>0.27300000000000002</v>
      </c>
      <c r="E34">
        <f>Sheet1!G34</f>
        <v>0.29199999999999998</v>
      </c>
      <c r="F34">
        <f>Sheet1!H34</f>
        <v>0.23</v>
      </c>
      <c r="G34">
        <f>Sheet1!I34</f>
        <v>0.24199999999999999</v>
      </c>
      <c r="H34">
        <f>Sheet1!J34</f>
        <v>0.24199999999999999</v>
      </c>
      <c r="I34">
        <f>Sheet1!K34</f>
        <v>0.24399999999999999</v>
      </c>
      <c r="J34">
        <f>Sheet1!L34</f>
        <v>0.251</v>
      </c>
      <c r="K34">
        <f>Sheet1!M34</f>
        <v>0.23899999999999999</v>
      </c>
      <c r="L34">
        <f>Sheet1!N34</f>
        <v>0.222</v>
      </c>
      <c r="M34">
        <f>Sheet1!O34</f>
        <v>0.23</v>
      </c>
      <c r="N34">
        <f>Sheet1!P34</f>
        <v>0.222</v>
      </c>
      <c r="O34">
        <f>Sheet1!Q34</f>
        <v>0.23300000000000001</v>
      </c>
      <c r="P34">
        <f>Sheet1!R34</f>
        <v>0.246</v>
      </c>
      <c r="Q34">
        <f>Sheet1!S34</f>
        <v>0.24</v>
      </c>
      <c r="R34">
        <f>Sheet1!T34</f>
        <v>0.247</v>
      </c>
      <c r="S34">
        <f>Sheet1!U34</f>
        <v>0.251</v>
      </c>
      <c r="T34">
        <f>Sheet1!V34</f>
        <v>0.27400000000000002</v>
      </c>
      <c r="U34">
        <f>Sheet1!W34</f>
        <v>0.25700000000000001</v>
      </c>
      <c r="V34">
        <f>Sheet1!X34</f>
        <v>0.25800000000000001</v>
      </c>
      <c r="W34">
        <f>Sheet1!Y34</f>
        <v>0.26300000000000001</v>
      </c>
      <c r="X34">
        <f>Sheet1!Z34</f>
        <v>0.28199999999999997</v>
      </c>
    </row>
    <row r="35" spans="1:24" x14ac:dyDescent="0.25">
      <c r="A35" t="str">
        <f>Sheet1!A35</f>
        <v>SEFM01</v>
      </c>
      <c r="B35">
        <f>Sheet1!D35</f>
        <v>0.17599999999999999</v>
      </c>
      <c r="C35">
        <f>Sheet1!E35</f>
        <v>0.17699999999999999</v>
      </c>
      <c r="D35">
        <f>Sheet1!F35</f>
        <v>0.17299999999999999</v>
      </c>
      <c r="E35">
        <f>Sheet1!G35</f>
        <v>0.17100000000000001</v>
      </c>
      <c r="F35">
        <f>Sheet1!H35</f>
        <v>0.14699999999999999</v>
      </c>
      <c r="G35">
        <f>Sheet1!I35</f>
        <v>0.14899999999999999</v>
      </c>
      <c r="H35">
        <f>Sheet1!J35</f>
        <v>0.13400000000000001</v>
      </c>
      <c r="I35">
        <f>Sheet1!K35</f>
        <v>0.13300000000000001</v>
      </c>
      <c r="J35">
        <f>Sheet1!L35</f>
        <v>0.129</v>
      </c>
      <c r="K35">
        <f>Sheet1!M35</f>
        <v>0.129</v>
      </c>
      <c r="L35">
        <f>Sheet1!N35</f>
        <v>0.126</v>
      </c>
      <c r="M35">
        <f>Sheet1!O35</f>
        <v>0.14699999999999999</v>
      </c>
      <c r="N35">
        <f>Sheet1!P35</f>
        <v>0.14199999999999999</v>
      </c>
      <c r="O35">
        <f>Sheet1!Q35</f>
        <v>0.13800000000000001</v>
      </c>
      <c r="P35">
        <f>Sheet1!R35</f>
        <v>0.151</v>
      </c>
      <c r="Q35">
        <f>Sheet1!S35</f>
        <v>0.14899999999999999</v>
      </c>
      <c r="R35">
        <f>Sheet1!T35</f>
        <v>0.159</v>
      </c>
      <c r="S35">
        <f>Sheet1!U35</f>
        <v>0.157</v>
      </c>
      <c r="T35">
        <f>Sheet1!V35</f>
        <v>0.155</v>
      </c>
      <c r="U35">
        <f>Sheet1!W35</f>
        <v>0.153</v>
      </c>
      <c r="V35">
        <f>Sheet1!X35</f>
        <v>0.14399999999999999</v>
      </c>
      <c r="W35">
        <f>Sheet1!Y35</f>
        <v>0.14599999999999999</v>
      </c>
      <c r="X35">
        <f>Sheet1!Z35</f>
        <v>0.14499999999999999</v>
      </c>
    </row>
    <row r="36" spans="1:24" x14ac:dyDescent="0.25">
      <c r="A36" t="str">
        <f>Sheet1!A36</f>
        <v>SEFM02</v>
      </c>
      <c r="B36">
        <f>Sheet1!D36</f>
        <v>0.10299999999999999</v>
      </c>
      <c r="C36">
        <f>Sheet1!E36</f>
        <v>0.104</v>
      </c>
      <c r="D36">
        <f>Sheet1!F36</f>
        <v>0.104</v>
      </c>
      <c r="E36">
        <f>Sheet1!G36</f>
        <v>0.10299999999999999</v>
      </c>
      <c r="F36">
        <f>Sheet1!H36</f>
        <v>8.5999999999999993E-2</v>
      </c>
      <c r="G36">
        <f>Sheet1!I36</f>
        <v>8.4000000000000005E-2</v>
      </c>
      <c r="H36">
        <f>Sheet1!J36</f>
        <v>0.08</v>
      </c>
      <c r="I36">
        <f>Sheet1!K36</f>
        <v>7.5999999999999998E-2</v>
      </c>
      <c r="J36">
        <f>Sheet1!L36</f>
        <v>7.6999999999999999E-2</v>
      </c>
      <c r="K36">
        <f>Sheet1!M36</f>
        <v>7.6999999999999999E-2</v>
      </c>
      <c r="L36">
        <f>Sheet1!N36</f>
        <v>7.6999999999999999E-2</v>
      </c>
      <c r="M36">
        <f>Sheet1!O36</f>
        <v>8.3000000000000004E-2</v>
      </c>
      <c r="N36">
        <f>Sheet1!P36</f>
        <v>8.2000000000000003E-2</v>
      </c>
      <c r="O36">
        <f>Sheet1!Q36</f>
        <v>8.1000000000000003E-2</v>
      </c>
      <c r="P36">
        <f>Sheet1!R36</f>
        <v>9.7000000000000003E-2</v>
      </c>
      <c r="Q36">
        <f>Sheet1!S36</f>
        <v>9.4E-2</v>
      </c>
      <c r="R36">
        <f>Sheet1!T36</f>
        <v>8.7999999999999995E-2</v>
      </c>
      <c r="S36">
        <f>Sheet1!U36</f>
        <v>8.7999999999999995E-2</v>
      </c>
      <c r="T36">
        <f>Sheet1!V36</f>
        <v>8.6999999999999994E-2</v>
      </c>
      <c r="U36">
        <f>Sheet1!W36</f>
        <v>8.5000000000000006E-2</v>
      </c>
      <c r="V36">
        <f>Sheet1!X36</f>
        <v>0.08</v>
      </c>
      <c r="W36">
        <f>Sheet1!Y36</f>
        <v>7.6999999999999999E-2</v>
      </c>
      <c r="X36">
        <f>Sheet1!Z36</f>
        <v>8.3000000000000004E-2</v>
      </c>
    </row>
    <row r="37" spans="1:24" x14ac:dyDescent="0.25">
      <c r="A37" t="str">
        <f>Sheet1!A37</f>
        <v>SEFM03</v>
      </c>
      <c r="B37">
        <f>Sheet1!D37</f>
        <v>4.8000000000000001E-2</v>
      </c>
      <c r="C37">
        <f>Sheet1!E37</f>
        <v>4.7E-2</v>
      </c>
      <c r="D37">
        <f>Sheet1!F37</f>
        <v>4.5999999999999999E-2</v>
      </c>
      <c r="E37">
        <f>Sheet1!G37</f>
        <v>4.5999999999999999E-2</v>
      </c>
      <c r="F37">
        <f>Sheet1!H37</f>
        <v>4.2999999999999997E-2</v>
      </c>
      <c r="G37">
        <f>Sheet1!I37</f>
        <v>4.4999999999999998E-2</v>
      </c>
      <c r="H37">
        <f>Sheet1!J37</f>
        <v>4.3999999999999997E-2</v>
      </c>
      <c r="I37">
        <f>Sheet1!K37</f>
        <v>4.3999999999999997E-2</v>
      </c>
      <c r="J37">
        <f>Sheet1!L37</f>
        <v>4.2000000000000003E-2</v>
      </c>
      <c r="K37">
        <f>Sheet1!M37</f>
        <v>4.2000000000000003E-2</v>
      </c>
      <c r="L37">
        <f>Sheet1!N37</f>
        <v>4.8000000000000001E-2</v>
      </c>
      <c r="M37">
        <f>Sheet1!O37</f>
        <v>5.5E-2</v>
      </c>
      <c r="N37">
        <f>Sheet1!P37</f>
        <v>4.9000000000000002E-2</v>
      </c>
      <c r="O37">
        <f>Sheet1!Q37</f>
        <v>4.8000000000000001E-2</v>
      </c>
      <c r="P37">
        <f>Sheet1!R37</f>
        <v>5.6000000000000001E-2</v>
      </c>
      <c r="Q37">
        <f>Sheet1!S37</f>
        <v>5.6000000000000001E-2</v>
      </c>
      <c r="R37">
        <f>Sheet1!T37</f>
        <v>5.8000000000000003E-2</v>
      </c>
      <c r="S37">
        <f>Sheet1!U37</f>
        <v>5.7000000000000002E-2</v>
      </c>
      <c r="T37">
        <f>Sheet1!V37</f>
        <v>5.6000000000000001E-2</v>
      </c>
      <c r="U37">
        <f>Sheet1!W37</f>
        <v>5.3999999999999999E-2</v>
      </c>
      <c r="V37">
        <f>Sheet1!X37</f>
        <v>4.4999999999999998E-2</v>
      </c>
      <c r="W37">
        <f>Sheet1!Y37</f>
        <v>4.3999999999999997E-2</v>
      </c>
      <c r="X37">
        <f>Sheet1!Z37</f>
        <v>5.0999999999999997E-2</v>
      </c>
    </row>
    <row r="38" spans="1:24" x14ac:dyDescent="0.25">
      <c r="A38" t="str">
        <f>Sheet1!A38</f>
        <v>SEFN01</v>
      </c>
      <c r="B38">
        <f>Sheet1!D38</f>
        <v>0.41099999999999998</v>
      </c>
      <c r="C38">
        <f>Sheet1!E38</f>
        <v>0.4</v>
      </c>
      <c r="D38">
        <f>Sheet1!F38</f>
        <v>0.40300000000000002</v>
      </c>
      <c r="E38">
        <f>Sheet1!G38</f>
        <v>0.39800000000000002</v>
      </c>
      <c r="F38">
        <f>Sheet1!H38</f>
        <v>0.36399999999999999</v>
      </c>
      <c r="G38">
        <f>Sheet1!I38</f>
        <v>0.36</v>
      </c>
      <c r="H38">
        <f>Sheet1!J38</f>
        <v>0.31900000000000001</v>
      </c>
      <c r="I38">
        <f>Sheet1!K38</f>
        <v>0.316</v>
      </c>
      <c r="J38">
        <f>Sheet1!L38</f>
        <v>0.33200000000000002</v>
      </c>
      <c r="K38">
        <f>Sheet1!M38</f>
        <v>0.32500000000000001</v>
      </c>
      <c r="L38">
        <f>Sheet1!N38</f>
        <v>0.29199999999999998</v>
      </c>
      <c r="M38">
        <f>Sheet1!O38</f>
        <v>0.31900000000000001</v>
      </c>
      <c r="N38">
        <f>Sheet1!P38</f>
        <v>0.29399999999999998</v>
      </c>
      <c r="O38">
        <f>Sheet1!Q38</f>
        <v>0.28499999999999998</v>
      </c>
      <c r="P38">
        <f>Sheet1!R38</f>
        <v>0.28999999999999998</v>
      </c>
      <c r="Q38">
        <f>Sheet1!S38</f>
        <v>0.28499999999999998</v>
      </c>
      <c r="R38">
        <f>Sheet1!T38</f>
        <v>0.28299999999999997</v>
      </c>
      <c r="S38">
        <f>Sheet1!U38</f>
        <v>0.28499999999999998</v>
      </c>
      <c r="T38">
        <f>Sheet1!V38</f>
        <v>0.27</v>
      </c>
      <c r="U38">
        <f>Sheet1!W38</f>
        <v>0.26500000000000001</v>
      </c>
      <c r="V38">
        <f>Sheet1!X38</f>
        <v>0.25</v>
      </c>
      <c r="W38">
        <f>Sheet1!Y38</f>
        <v>0.255</v>
      </c>
      <c r="X38">
        <f>Sheet1!Z38</f>
        <v>0.26300000000000001</v>
      </c>
    </row>
    <row r="39" spans="1:24" x14ac:dyDescent="0.25">
      <c r="A39" t="str">
        <f>Sheet1!A39</f>
        <v>SEFN02</v>
      </c>
      <c r="B39">
        <f>Sheet1!D39</f>
        <v>5.3999999999999999E-2</v>
      </c>
      <c r="C39">
        <f>Sheet1!E39</f>
        <v>5.5E-2</v>
      </c>
      <c r="D39">
        <f>Sheet1!F39</f>
        <v>5.6000000000000001E-2</v>
      </c>
      <c r="E39">
        <f>Sheet1!G39</f>
        <v>5.5E-2</v>
      </c>
      <c r="F39">
        <f>Sheet1!H39</f>
        <v>3.5999999999999997E-2</v>
      </c>
      <c r="G39">
        <f>Sheet1!I39</f>
        <v>3.5000000000000003E-2</v>
      </c>
      <c r="H39">
        <f>Sheet1!J39</f>
        <v>2.7E-2</v>
      </c>
      <c r="I39">
        <f>Sheet1!K39</f>
        <v>2.5000000000000001E-2</v>
      </c>
      <c r="J39">
        <f>Sheet1!L39</f>
        <v>1.6E-2</v>
      </c>
      <c r="K39">
        <f>Sheet1!M39</f>
        <v>1.7000000000000001E-2</v>
      </c>
      <c r="L39">
        <f>Sheet1!N39</f>
        <v>1.4E-2</v>
      </c>
      <c r="M39">
        <f>Sheet1!O39</f>
        <v>1.4999999999999999E-2</v>
      </c>
      <c r="N39">
        <f>Sheet1!P39</f>
        <v>1.2999999999999999E-2</v>
      </c>
      <c r="O39">
        <f>Sheet1!Q39</f>
        <v>1.2999999999999999E-2</v>
      </c>
      <c r="P39">
        <f>Sheet1!R39</f>
        <v>1.4E-2</v>
      </c>
      <c r="Q39">
        <f>Sheet1!S39</f>
        <v>1.4E-2</v>
      </c>
      <c r="R39">
        <f>Sheet1!T39</f>
        <v>1.4E-2</v>
      </c>
      <c r="S39">
        <f>Sheet1!U39</f>
        <v>1.4E-2</v>
      </c>
      <c r="T39">
        <f>Sheet1!V39</f>
        <v>1.0999999999999999E-2</v>
      </c>
      <c r="U39">
        <f>Sheet1!W39</f>
        <v>1.0999999999999999E-2</v>
      </c>
      <c r="V39">
        <f>Sheet1!X39</f>
        <v>8.9999999999999993E-3</v>
      </c>
      <c r="W39">
        <f>Sheet1!Y39</f>
        <v>8.9999999999999993E-3</v>
      </c>
      <c r="X39">
        <f>Sheet1!Z39</f>
        <v>6.0000000000000001E-3</v>
      </c>
    </row>
    <row r="40" spans="1:24" x14ac:dyDescent="0.25">
      <c r="A40" t="str">
        <f>Sheet1!A40</f>
        <v>SEFN03</v>
      </c>
      <c r="B40">
        <f>Sheet1!D40</f>
        <v>0.316</v>
      </c>
      <c r="C40">
        <f>Sheet1!E40</f>
        <v>0.311</v>
      </c>
      <c r="D40">
        <f>Sheet1!F40</f>
        <v>0.312</v>
      </c>
      <c r="E40">
        <f>Sheet1!G40</f>
        <v>0.307</v>
      </c>
      <c r="F40">
        <f>Sheet1!H40</f>
        <v>0.31</v>
      </c>
      <c r="G40">
        <f>Sheet1!I40</f>
        <v>0.30599999999999999</v>
      </c>
      <c r="H40">
        <f>Sheet1!J40</f>
        <v>0.27900000000000003</v>
      </c>
      <c r="I40">
        <f>Sheet1!K40</f>
        <v>0.26900000000000002</v>
      </c>
      <c r="J40">
        <f>Sheet1!L40</f>
        <v>0.25900000000000001</v>
      </c>
      <c r="K40">
        <f>Sheet1!M40</f>
        <v>0.26</v>
      </c>
      <c r="L40">
        <f>Sheet1!N40</f>
        <v>0.30099999999999999</v>
      </c>
      <c r="M40">
        <f>Sheet1!O40</f>
        <v>0.317</v>
      </c>
      <c r="N40">
        <f>Sheet1!P40</f>
        <v>0.41199999999999998</v>
      </c>
      <c r="O40">
        <f>Sheet1!Q40</f>
        <v>0.39700000000000002</v>
      </c>
      <c r="P40">
        <f>Sheet1!R40</f>
        <v>0.41199999999999998</v>
      </c>
      <c r="Q40">
        <f>Sheet1!S40</f>
        <v>0.40899999999999997</v>
      </c>
      <c r="R40">
        <f>Sheet1!T40</f>
        <v>0.40600000000000003</v>
      </c>
      <c r="S40">
        <f>Sheet1!U40</f>
        <v>0.4</v>
      </c>
      <c r="T40">
        <f>Sheet1!V40</f>
        <v>0.40500000000000003</v>
      </c>
      <c r="U40">
        <f>Sheet1!W40</f>
        <v>0.39300000000000002</v>
      </c>
      <c r="V40">
        <f>Sheet1!X40</f>
        <v>0.35299999999999998</v>
      </c>
      <c r="W40">
        <f>Sheet1!Y40</f>
        <v>0.35199999999999998</v>
      </c>
      <c r="X40">
        <f>Sheet1!Z40</f>
        <v>0.372</v>
      </c>
    </row>
    <row r="41" spans="1:24" x14ac:dyDescent="0.25">
      <c r="A41" t="str">
        <f>Sheet1!A41</f>
        <v>SEFP01</v>
      </c>
      <c r="B41">
        <f>Sheet1!D41</f>
        <v>0.16600000000000001</v>
      </c>
      <c r="C41">
        <f>Sheet1!E41</f>
        <v>0.14899999999999999</v>
      </c>
      <c r="D41">
        <f>Sheet1!F41</f>
        <v>0.14299999999999999</v>
      </c>
      <c r="E41">
        <f>Sheet1!G41</f>
        <v>0.13400000000000001</v>
      </c>
      <c r="F41">
        <f>Sheet1!H41</f>
        <v>0.1</v>
      </c>
      <c r="G41">
        <f>Sheet1!I41</f>
        <v>9.7000000000000003E-2</v>
      </c>
      <c r="H41">
        <f>Sheet1!J41</f>
        <v>0.10199999999999999</v>
      </c>
      <c r="I41">
        <f>Sheet1!K41</f>
        <v>0.1</v>
      </c>
      <c r="J41">
        <f>Sheet1!L41</f>
        <v>0.1</v>
      </c>
      <c r="K41">
        <f>Sheet1!M41</f>
        <v>0.1</v>
      </c>
      <c r="L41">
        <f>Sheet1!N41</f>
        <v>0.115</v>
      </c>
      <c r="M41">
        <f>Sheet1!O41</f>
        <v>0.122</v>
      </c>
      <c r="N41">
        <f>Sheet1!P41</f>
        <v>0.111</v>
      </c>
      <c r="O41">
        <f>Sheet1!Q41</f>
        <v>0.112</v>
      </c>
      <c r="P41">
        <f>Sheet1!R41</f>
        <v>0.15</v>
      </c>
      <c r="Q41">
        <f>Sheet1!S41</f>
        <v>0.14099999999999999</v>
      </c>
      <c r="R41">
        <f>Sheet1!T41</f>
        <v>0.153</v>
      </c>
      <c r="S41">
        <f>Sheet1!U41</f>
        <v>0.158</v>
      </c>
      <c r="T41">
        <f>Sheet1!V41</f>
        <v>0.182</v>
      </c>
      <c r="U41">
        <f>Sheet1!W41</f>
        <v>0.17299999999999999</v>
      </c>
      <c r="V41">
        <f>Sheet1!X41</f>
        <v>0.16800000000000001</v>
      </c>
      <c r="W41">
        <f>Sheet1!Y41</f>
        <v>0.161</v>
      </c>
      <c r="X41">
        <f>Sheet1!Z41</f>
        <v>0.16700000000000001</v>
      </c>
    </row>
    <row r="42" spans="1:24" x14ac:dyDescent="0.25">
      <c r="A42" t="str">
        <f>Sheet1!A42</f>
        <v>SEFP02</v>
      </c>
      <c r="B42">
        <f>Sheet1!D42</f>
        <v>0.13100000000000001</v>
      </c>
      <c r="C42">
        <f>Sheet1!E42</f>
        <v>0.13300000000000001</v>
      </c>
      <c r="D42">
        <f>Sheet1!F42</f>
        <v>0.13200000000000001</v>
      </c>
      <c r="E42">
        <f>Sheet1!G42</f>
        <v>0.13300000000000001</v>
      </c>
      <c r="F42">
        <f>Sheet1!H42</f>
        <v>0.157</v>
      </c>
      <c r="G42">
        <f>Sheet1!I42</f>
        <v>0.156</v>
      </c>
      <c r="H42">
        <f>Sheet1!J42</f>
        <v>0.17799999999999999</v>
      </c>
      <c r="I42">
        <f>Sheet1!K42</f>
        <v>0.17399999999999999</v>
      </c>
      <c r="J42">
        <f>Sheet1!L42</f>
        <v>0.20399999999999999</v>
      </c>
      <c r="K42">
        <f>Sheet1!M42</f>
        <v>0.20399999999999999</v>
      </c>
      <c r="L42">
        <f>Sheet1!N42</f>
        <v>0.20599999999999999</v>
      </c>
      <c r="M42">
        <f>Sheet1!O42</f>
        <v>0.21</v>
      </c>
      <c r="N42">
        <f>Sheet1!P42</f>
        <v>0.122</v>
      </c>
      <c r="O42">
        <f>Sheet1!Q42</f>
        <v>0.11899999999999999</v>
      </c>
      <c r="P42">
        <f>Sheet1!R42</f>
        <v>9.5000000000000001E-2</v>
      </c>
      <c r="Q42">
        <f>Sheet1!S42</f>
        <v>9.4E-2</v>
      </c>
      <c r="R42">
        <f>Sheet1!T42</f>
        <v>9.9000000000000005E-2</v>
      </c>
      <c r="S42">
        <f>Sheet1!U42</f>
        <v>9.9000000000000005E-2</v>
      </c>
      <c r="T42">
        <f>Sheet1!V42</f>
        <v>0.109</v>
      </c>
      <c r="U42">
        <f>Sheet1!W42</f>
        <v>0.106</v>
      </c>
      <c r="V42">
        <f>Sheet1!X42</f>
        <v>9.2999999999999999E-2</v>
      </c>
      <c r="W42">
        <f>Sheet1!Y42</f>
        <v>9.0999999999999998E-2</v>
      </c>
      <c r="X42">
        <f>Sheet1!Z42</f>
        <v>9.4E-2</v>
      </c>
    </row>
    <row r="43" spans="1:24" x14ac:dyDescent="0.25">
      <c r="A43" t="str">
        <f>Sheet1!A43</f>
        <v>SEFR01</v>
      </c>
      <c r="B43">
        <f>Sheet1!D43</f>
        <v>7.3999999999999996E-2</v>
      </c>
      <c r="C43">
        <f>Sheet1!E43</f>
        <v>7.2999999999999995E-2</v>
      </c>
      <c r="D43">
        <f>Sheet1!F43</f>
        <v>7.0999999999999994E-2</v>
      </c>
      <c r="E43">
        <f>Sheet1!G43</f>
        <v>6.8000000000000005E-2</v>
      </c>
      <c r="F43">
        <f>Sheet1!H43</f>
        <v>5.6000000000000001E-2</v>
      </c>
      <c r="G43">
        <f>Sheet1!I43</f>
        <v>5.6000000000000001E-2</v>
      </c>
      <c r="H43">
        <f>Sheet1!J43</f>
        <v>5.2999999999999999E-2</v>
      </c>
      <c r="I43">
        <f>Sheet1!K43</f>
        <v>5.0999999999999997E-2</v>
      </c>
      <c r="J43">
        <f>Sheet1!L43</f>
        <v>5.3999999999999999E-2</v>
      </c>
      <c r="K43">
        <f>Sheet1!M43</f>
        <v>5.6000000000000001E-2</v>
      </c>
      <c r="L43">
        <f>Sheet1!N43</f>
        <v>4.8000000000000001E-2</v>
      </c>
      <c r="M43">
        <f>Sheet1!O43</f>
        <v>5.0999999999999997E-2</v>
      </c>
      <c r="N43">
        <f>Sheet1!P43</f>
        <v>5.1999999999999998E-2</v>
      </c>
      <c r="O43">
        <f>Sheet1!Q43</f>
        <v>5.5E-2</v>
      </c>
      <c r="P43">
        <f>Sheet1!R43</f>
        <v>6.0999999999999999E-2</v>
      </c>
      <c r="Q43">
        <f>Sheet1!S43</f>
        <v>5.8999999999999997E-2</v>
      </c>
      <c r="R43">
        <f>Sheet1!T43</f>
        <v>5.3999999999999999E-2</v>
      </c>
      <c r="S43">
        <f>Sheet1!U43</f>
        <v>5.3999999999999999E-2</v>
      </c>
      <c r="T43">
        <f>Sheet1!V43</f>
        <v>0.05</v>
      </c>
      <c r="U43">
        <f>Sheet1!W43</f>
        <v>4.8000000000000001E-2</v>
      </c>
      <c r="V43">
        <f>Sheet1!X43</f>
        <v>4.2000000000000003E-2</v>
      </c>
      <c r="W43">
        <f>Sheet1!Y43</f>
        <v>0.04</v>
      </c>
      <c r="X43">
        <f>Sheet1!Z43</f>
        <v>3.5000000000000003E-2</v>
      </c>
    </row>
    <row r="44" spans="1:24" x14ac:dyDescent="0.25">
      <c r="A44" t="str">
        <f>Sheet1!A44</f>
        <v>SEFR02</v>
      </c>
      <c r="B44">
        <f>Sheet1!D44</f>
        <v>0.22800000000000001</v>
      </c>
      <c r="C44">
        <f>Sheet1!E44</f>
        <v>0.22700000000000001</v>
      </c>
      <c r="D44">
        <f>Sheet1!F44</f>
        <v>0.22500000000000001</v>
      </c>
      <c r="E44">
        <f>Sheet1!G44</f>
        <v>0.22</v>
      </c>
      <c r="F44">
        <f>Sheet1!H44</f>
        <v>0.2</v>
      </c>
      <c r="G44">
        <f>Sheet1!I44</f>
        <v>0.19900000000000001</v>
      </c>
      <c r="H44">
        <f>Sheet1!J44</f>
        <v>0.19500000000000001</v>
      </c>
      <c r="I44">
        <f>Sheet1!K44</f>
        <v>0.19</v>
      </c>
      <c r="J44">
        <f>Sheet1!L44</f>
        <v>0.19600000000000001</v>
      </c>
      <c r="K44">
        <f>Sheet1!M44</f>
        <v>0.19400000000000001</v>
      </c>
      <c r="L44">
        <f>Sheet1!N44</f>
        <v>0.17799999999999999</v>
      </c>
      <c r="M44">
        <f>Sheet1!O44</f>
        <v>0.193</v>
      </c>
      <c r="N44">
        <f>Sheet1!P44</f>
        <v>0.189</v>
      </c>
      <c r="O44">
        <f>Sheet1!Q44</f>
        <v>0.188</v>
      </c>
      <c r="P44">
        <f>Sheet1!R44</f>
        <v>0.183</v>
      </c>
      <c r="Q44">
        <f>Sheet1!S44</f>
        <v>0.183</v>
      </c>
      <c r="R44">
        <f>Sheet1!T44</f>
        <v>0.183</v>
      </c>
      <c r="S44">
        <f>Sheet1!U44</f>
        <v>0.185</v>
      </c>
      <c r="T44">
        <f>Sheet1!V44</f>
        <v>0.19</v>
      </c>
      <c r="U44">
        <f>Sheet1!W44</f>
        <v>0.185</v>
      </c>
      <c r="V44">
        <f>Sheet1!X44</f>
        <v>0.186</v>
      </c>
      <c r="W44">
        <f>Sheet1!Y44</f>
        <v>0.184</v>
      </c>
      <c r="X44">
        <f>Sheet1!Z44</f>
        <v>0.17499999999999999</v>
      </c>
    </row>
    <row r="45" spans="1:24" x14ac:dyDescent="0.25">
      <c r="A45" t="str">
        <f>Sheet1!A45</f>
        <v>SEFR03</v>
      </c>
      <c r="B45">
        <f>Sheet1!D45</f>
        <v>7.5999999999999998E-2</v>
      </c>
      <c r="C45">
        <f>Sheet1!E45</f>
        <v>7.8E-2</v>
      </c>
      <c r="D45">
        <f>Sheet1!F45</f>
        <v>7.6999999999999999E-2</v>
      </c>
      <c r="E45">
        <f>Sheet1!G45</f>
        <v>7.4999999999999997E-2</v>
      </c>
      <c r="F45">
        <f>Sheet1!H45</f>
        <v>5.8999999999999997E-2</v>
      </c>
      <c r="G45">
        <f>Sheet1!I45</f>
        <v>5.8999999999999997E-2</v>
      </c>
      <c r="H45">
        <f>Sheet1!J45</f>
        <v>5.6000000000000001E-2</v>
      </c>
      <c r="I45">
        <f>Sheet1!K45</f>
        <v>5.5E-2</v>
      </c>
      <c r="J45">
        <f>Sheet1!L45</f>
        <v>5.0999999999999997E-2</v>
      </c>
      <c r="K45">
        <f>Sheet1!M45</f>
        <v>5.1999999999999998E-2</v>
      </c>
      <c r="L45">
        <f>Sheet1!N45</f>
        <v>5.1999999999999998E-2</v>
      </c>
      <c r="M45">
        <f>Sheet1!O45</f>
        <v>5.7000000000000002E-2</v>
      </c>
      <c r="N45">
        <f>Sheet1!P45</f>
        <v>5.5E-2</v>
      </c>
      <c r="O45">
        <f>Sheet1!Q45</f>
        <v>5.3999999999999999E-2</v>
      </c>
      <c r="P45">
        <f>Sheet1!R45</f>
        <v>6.3E-2</v>
      </c>
      <c r="Q45">
        <f>Sheet1!S45</f>
        <v>6.3E-2</v>
      </c>
      <c r="R45">
        <f>Sheet1!T45</f>
        <v>0.06</v>
      </c>
      <c r="S45">
        <f>Sheet1!U45</f>
        <v>0.06</v>
      </c>
      <c r="T45">
        <f>Sheet1!V45</f>
        <v>5.6000000000000001E-2</v>
      </c>
      <c r="U45">
        <f>Sheet1!W45</f>
        <v>5.6000000000000001E-2</v>
      </c>
      <c r="V45">
        <f>Sheet1!X45</f>
        <v>5.3999999999999999E-2</v>
      </c>
      <c r="W45">
        <f>Sheet1!Y45</f>
        <v>5.1999999999999998E-2</v>
      </c>
      <c r="X45">
        <f>Sheet1!Z45</f>
        <v>5.2999999999999999E-2</v>
      </c>
    </row>
    <row r="46" spans="1:24" x14ac:dyDescent="0.25">
      <c r="A46" t="str">
        <f>Sheet1!A46</f>
        <v>SEFS01</v>
      </c>
      <c r="B46">
        <f>Sheet1!D46</f>
        <v>9.0999999999999998E-2</v>
      </c>
      <c r="C46">
        <f>Sheet1!E46</f>
        <v>0.107</v>
      </c>
      <c r="D46">
        <f>Sheet1!F46</f>
        <v>9.0999999999999998E-2</v>
      </c>
      <c r="E46">
        <f>Sheet1!G46</f>
        <v>9.5000000000000001E-2</v>
      </c>
      <c r="F46">
        <f>Sheet1!H46</f>
        <v>0.09</v>
      </c>
      <c r="G46">
        <f>Sheet1!I46</f>
        <v>0.08</v>
      </c>
      <c r="H46">
        <f>Sheet1!J46</f>
        <v>7.5999999999999998E-2</v>
      </c>
      <c r="I46">
        <f>Sheet1!K46</f>
        <v>8.3000000000000004E-2</v>
      </c>
      <c r="J46">
        <f>Sheet1!L46</f>
        <v>7.0999999999999994E-2</v>
      </c>
      <c r="K46">
        <f>Sheet1!M46</f>
        <v>6.8000000000000005E-2</v>
      </c>
      <c r="L46">
        <f>Sheet1!N46</f>
        <v>5.7000000000000002E-2</v>
      </c>
      <c r="M46">
        <f>Sheet1!O46</f>
        <v>6.8000000000000005E-2</v>
      </c>
      <c r="N46">
        <f>Sheet1!P46</f>
        <v>6.2E-2</v>
      </c>
      <c r="O46">
        <f>Sheet1!Q46</f>
        <v>6.7000000000000004E-2</v>
      </c>
      <c r="P46">
        <f>Sheet1!R46</f>
        <v>7.6999999999999999E-2</v>
      </c>
      <c r="Q46">
        <f>Sheet1!S46</f>
        <v>7.4999999999999997E-2</v>
      </c>
      <c r="R46">
        <f>Sheet1!T46</f>
        <v>6.9000000000000006E-2</v>
      </c>
      <c r="S46">
        <f>Sheet1!U46</f>
        <v>7.6999999999999999E-2</v>
      </c>
      <c r="T46">
        <f>Sheet1!V46</f>
        <v>7.0000000000000007E-2</v>
      </c>
      <c r="U46">
        <f>Sheet1!W46</f>
        <v>6.6000000000000003E-2</v>
      </c>
      <c r="V46">
        <f>Sheet1!X46</f>
        <v>6.0999999999999999E-2</v>
      </c>
      <c r="W46">
        <f>Sheet1!Y46</f>
        <v>0.06</v>
      </c>
      <c r="X46">
        <f>Sheet1!Z46</f>
        <v>6.2E-2</v>
      </c>
    </row>
    <row r="47" spans="1:24" x14ac:dyDescent="0.25">
      <c r="A47" t="str">
        <f>Sheet1!A47</f>
        <v>SEFS02</v>
      </c>
      <c r="B47">
        <f>Sheet1!D47</f>
        <v>8.2000000000000003E-2</v>
      </c>
      <c r="C47">
        <f>Sheet1!E47</f>
        <v>8.3000000000000004E-2</v>
      </c>
      <c r="D47">
        <f>Sheet1!F47</f>
        <v>8.1000000000000003E-2</v>
      </c>
      <c r="E47">
        <f>Sheet1!G47</f>
        <v>0.08</v>
      </c>
      <c r="F47">
        <f>Sheet1!H47</f>
        <v>7.5999999999999998E-2</v>
      </c>
      <c r="G47">
        <f>Sheet1!I47</f>
        <v>7.3999999999999996E-2</v>
      </c>
      <c r="H47">
        <f>Sheet1!J47</f>
        <v>7.1999999999999995E-2</v>
      </c>
      <c r="I47">
        <f>Sheet1!K47</f>
        <v>7.0000000000000007E-2</v>
      </c>
      <c r="J47">
        <f>Sheet1!L47</f>
        <v>6.2E-2</v>
      </c>
      <c r="K47">
        <f>Sheet1!M47</f>
        <v>6.2E-2</v>
      </c>
      <c r="L47">
        <f>Sheet1!N47</f>
        <v>5.8000000000000003E-2</v>
      </c>
      <c r="M47">
        <f>Sheet1!O47</f>
        <v>6.4000000000000001E-2</v>
      </c>
      <c r="N47">
        <f>Sheet1!P47</f>
        <v>6.3E-2</v>
      </c>
      <c r="O47">
        <f>Sheet1!Q47</f>
        <v>6.3E-2</v>
      </c>
      <c r="P47">
        <f>Sheet1!R47</f>
        <v>6.7000000000000004E-2</v>
      </c>
      <c r="Q47">
        <f>Sheet1!S47</f>
        <v>6.6000000000000003E-2</v>
      </c>
      <c r="R47">
        <f>Sheet1!T47</f>
        <v>6.5000000000000002E-2</v>
      </c>
      <c r="S47">
        <f>Sheet1!U47</f>
        <v>6.2E-2</v>
      </c>
      <c r="T47">
        <f>Sheet1!V47</f>
        <v>5.8999999999999997E-2</v>
      </c>
      <c r="U47">
        <f>Sheet1!W47</f>
        <v>5.7000000000000002E-2</v>
      </c>
      <c r="V47">
        <f>Sheet1!X47</f>
        <v>5.2999999999999999E-2</v>
      </c>
      <c r="W47">
        <f>Sheet1!Y47</f>
        <v>5.1999999999999998E-2</v>
      </c>
      <c r="X47">
        <f>Sheet1!Z47</f>
        <v>5.0999999999999997E-2</v>
      </c>
    </row>
    <row r="48" spans="1:24" x14ac:dyDescent="0.25">
      <c r="A48" t="str">
        <f>Sheet1!A48</f>
        <v>SEFS03</v>
      </c>
      <c r="B48">
        <f>Sheet1!D48</f>
        <v>0.11899999999999999</v>
      </c>
      <c r="C48">
        <f>Sheet1!E48</f>
        <v>0.11899999999999999</v>
      </c>
      <c r="D48">
        <f>Sheet1!F48</f>
        <v>0.11600000000000001</v>
      </c>
      <c r="E48">
        <f>Sheet1!G48</f>
        <v>0.113</v>
      </c>
      <c r="F48">
        <f>Sheet1!H48</f>
        <v>9.8000000000000004E-2</v>
      </c>
      <c r="G48">
        <f>Sheet1!I48</f>
        <v>9.8000000000000004E-2</v>
      </c>
      <c r="H48">
        <f>Sheet1!J48</f>
        <v>0.10299999999999999</v>
      </c>
      <c r="I48">
        <f>Sheet1!K48</f>
        <v>0.104</v>
      </c>
      <c r="J48">
        <f>Sheet1!L48</f>
        <v>9.9000000000000005E-2</v>
      </c>
      <c r="K48">
        <f>Sheet1!M48</f>
        <v>9.7000000000000003E-2</v>
      </c>
      <c r="L48">
        <f>Sheet1!N48</f>
        <v>0.09</v>
      </c>
      <c r="M48">
        <f>Sheet1!O48</f>
        <v>0.109</v>
      </c>
      <c r="N48">
        <f>Sheet1!P48</f>
        <v>0.107</v>
      </c>
      <c r="O48">
        <f>Sheet1!Q48</f>
        <v>0.10199999999999999</v>
      </c>
      <c r="P48">
        <f>Sheet1!R48</f>
        <v>0.11899999999999999</v>
      </c>
      <c r="Q48">
        <f>Sheet1!S48</f>
        <v>0.121</v>
      </c>
      <c r="R48">
        <f>Sheet1!T48</f>
        <v>0.111</v>
      </c>
      <c r="S48">
        <f>Sheet1!U48</f>
        <v>0.107</v>
      </c>
      <c r="T48">
        <f>Sheet1!V48</f>
        <v>0.111</v>
      </c>
      <c r="U48">
        <f>Sheet1!W48</f>
        <v>0.109</v>
      </c>
      <c r="V48">
        <f>Sheet1!X48</f>
        <v>0.10299999999999999</v>
      </c>
      <c r="W48">
        <f>Sheet1!Y48</f>
        <v>0.1</v>
      </c>
      <c r="X48">
        <f>Sheet1!Z48</f>
        <v>9.6000000000000002E-2</v>
      </c>
    </row>
    <row r="49" spans="1:24" x14ac:dyDescent="0.25">
      <c r="A49" t="str">
        <f>Sheet1!A49</f>
        <v>SEFT01</v>
      </c>
      <c r="B49">
        <f>Sheet1!D49</f>
        <v>0.109</v>
      </c>
      <c r="C49">
        <f>Sheet1!E49</f>
        <v>0.108</v>
      </c>
      <c r="D49">
        <f>Sheet1!F49</f>
        <v>0.106</v>
      </c>
      <c r="E49">
        <f>Sheet1!G49</f>
        <v>0.105</v>
      </c>
      <c r="F49">
        <f>Sheet1!H49</f>
        <v>0.10100000000000001</v>
      </c>
      <c r="G49">
        <f>Sheet1!I49</f>
        <v>9.9000000000000005E-2</v>
      </c>
      <c r="H49">
        <f>Sheet1!J49</f>
        <v>9.5000000000000001E-2</v>
      </c>
      <c r="I49">
        <f>Sheet1!K49</f>
        <v>9.1999999999999998E-2</v>
      </c>
      <c r="J49">
        <f>Sheet1!L49</f>
        <v>8.7999999999999995E-2</v>
      </c>
      <c r="K49">
        <f>Sheet1!M49</f>
        <v>8.5999999999999993E-2</v>
      </c>
      <c r="L49">
        <f>Sheet1!N49</f>
        <v>8.7999999999999995E-2</v>
      </c>
      <c r="M49">
        <f>Sheet1!O49</f>
        <v>9.6000000000000002E-2</v>
      </c>
      <c r="N49">
        <f>Sheet1!P49</f>
        <v>9.1999999999999998E-2</v>
      </c>
      <c r="O49">
        <f>Sheet1!Q49</f>
        <v>0.09</v>
      </c>
      <c r="P49">
        <f>Sheet1!R49</f>
        <v>9.6000000000000002E-2</v>
      </c>
      <c r="Q49">
        <f>Sheet1!S49</f>
        <v>9.4E-2</v>
      </c>
      <c r="R49">
        <f>Sheet1!T49</f>
        <v>9.4E-2</v>
      </c>
      <c r="S49">
        <f>Sheet1!U49</f>
        <v>9.2999999999999999E-2</v>
      </c>
      <c r="T49">
        <f>Sheet1!V49</f>
        <v>0.09</v>
      </c>
      <c r="U49">
        <f>Sheet1!W49</f>
        <v>9.1999999999999998E-2</v>
      </c>
      <c r="V49">
        <f>Sheet1!X49</f>
        <v>8.3000000000000004E-2</v>
      </c>
      <c r="W49">
        <f>Sheet1!Y49</f>
        <v>0.08</v>
      </c>
      <c r="X49">
        <f>Sheet1!Z49</f>
        <v>8.5000000000000006E-2</v>
      </c>
    </row>
    <row r="50" spans="1:24" x14ac:dyDescent="0.25">
      <c r="A50" t="str">
        <f>Sheet1!A50</f>
        <v>SEFT02</v>
      </c>
      <c r="B50">
        <f>Sheet1!D50</f>
        <v>0.224</v>
      </c>
      <c r="C50">
        <f>Sheet1!E50</f>
        <v>0.224</v>
      </c>
      <c r="D50">
        <f>Sheet1!F50</f>
        <v>0.217</v>
      </c>
      <c r="E50">
        <f>Sheet1!G50</f>
        <v>0.215</v>
      </c>
      <c r="F50">
        <f>Sheet1!H50</f>
        <v>0.253</v>
      </c>
      <c r="G50">
        <f>Sheet1!I50</f>
        <v>0.245</v>
      </c>
      <c r="H50">
        <f>Sheet1!J50</f>
        <v>0.25</v>
      </c>
      <c r="I50">
        <f>Sheet1!K50</f>
        <v>0.24099999999999999</v>
      </c>
      <c r="J50">
        <f>Sheet1!L50</f>
        <v>0.25700000000000001</v>
      </c>
      <c r="K50">
        <f>Sheet1!M50</f>
        <v>0.247</v>
      </c>
      <c r="L50">
        <f>Sheet1!N50</f>
        <v>0.29499999999999998</v>
      </c>
      <c r="M50">
        <f>Sheet1!O50</f>
        <v>0.314</v>
      </c>
      <c r="N50">
        <f>Sheet1!P50</f>
        <v>0.31</v>
      </c>
      <c r="O50">
        <f>Sheet1!Q50</f>
        <v>0.30099999999999999</v>
      </c>
      <c r="P50">
        <f>Sheet1!R50</f>
        <v>0.30499999999999999</v>
      </c>
      <c r="Q50">
        <f>Sheet1!S50</f>
        <v>0.30099999999999999</v>
      </c>
      <c r="R50">
        <f>Sheet1!T50</f>
        <v>0.28100000000000003</v>
      </c>
      <c r="S50">
        <f>Sheet1!U50</f>
        <v>0.28499999999999998</v>
      </c>
      <c r="T50">
        <f>Sheet1!V50</f>
        <v>0.26900000000000002</v>
      </c>
      <c r="U50">
        <f>Sheet1!W50</f>
        <v>0.26200000000000001</v>
      </c>
      <c r="V50">
        <f>Sheet1!X50</f>
        <v>0.24099999999999999</v>
      </c>
      <c r="W50">
        <f>Sheet1!Y50</f>
        <v>0.23300000000000001</v>
      </c>
      <c r="X50">
        <f>Sheet1!Z50</f>
        <v>0.25</v>
      </c>
    </row>
    <row r="51" spans="1:24" x14ac:dyDescent="0.25">
      <c r="A51" t="str">
        <f>Sheet1!A51</f>
        <v>SEFT03</v>
      </c>
      <c r="B51">
        <f>Sheet1!D51</f>
        <v>0.27100000000000002</v>
      </c>
      <c r="C51">
        <f>Sheet1!E51</f>
        <v>0.26900000000000002</v>
      </c>
      <c r="D51">
        <f>Sheet1!F51</f>
        <v>0.27100000000000002</v>
      </c>
      <c r="E51">
        <f>Sheet1!G51</f>
        <v>0.26900000000000002</v>
      </c>
      <c r="F51">
        <f>Sheet1!H51</f>
        <v>0.26700000000000002</v>
      </c>
      <c r="G51">
        <f>Sheet1!I51</f>
        <v>0.252</v>
      </c>
      <c r="H51">
        <f>Sheet1!J51</f>
        <v>0.26300000000000001</v>
      </c>
      <c r="I51">
        <f>Sheet1!K51</f>
        <v>0.249</v>
      </c>
      <c r="J51">
        <f>Sheet1!L51</f>
        <v>0.27800000000000002</v>
      </c>
      <c r="K51">
        <f>Sheet1!M51</f>
        <v>0.26800000000000002</v>
      </c>
      <c r="L51">
        <f>Sheet1!N51</f>
        <v>0.27900000000000003</v>
      </c>
      <c r="M51">
        <f>Sheet1!O51</f>
        <v>0.314</v>
      </c>
      <c r="N51">
        <f>Sheet1!P51</f>
        <v>0.318</v>
      </c>
      <c r="O51">
        <f>Sheet1!Q51</f>
        <v>0.314</v>
      </c>
      <c r="P51">
        <f>Sheet1!R51</f>
        <v>0.32200000000000001</v>
      </c>
      <c r="Q51">
        <f>Sheet1!S51</f>
        <v>0.32800000000000001</v>
      </c>
      <c r="R51">
        <f>Sheet1!T51</f>
        <v>0.32600000000000001</v>
      </c>
      <c r="S51">
        <f>Sheet1!U51</f>
        <v>0.33</v>
      </c>
      <c r="T51">
        <f>Sheet1!V51</f>
        <v>0.34</v>
      </c>
      <c r="U51">
        <f>Sheet1!W51</f>
        <v>0.33</v>
      </c>
      <c r="V51">
        <f>Sheet1!X51</f>
        <v>0.314</v>
      </c>
      <c r="W51">
        <f>Sheet1!Y51</f>
        <v>0.31</v>
      </c>
      <c r="X51">
        <f>Sheet1!Z51</f>
        <v>0.32900000000000001</v>
      </c>
    </row>
    <row r="52" spans="1:24" x14ac:dyDescent="0.25">
      <c r="A52" t="str">
        <f>Sheet1!A52</f>
        <v>SEFT04</v>
      </c>
      <c r="B52">
        <f>Sheet1!D52</f>
        <v>0.29299999999999998</v>
      </c>
      <c r="C52">
        <f>Sheet1!E52</f>
        <v>0.29499999999999998</v>
      </c>
      <c r="D52">
        <f>Sheet1!F52</f>
        <v>0.29199999999999998</v>
      </c>
      <c r="E52">
        <f>Sheet1!G52</f>
        <v>0.27900000000000003</v>
      </c>
      <c r="F52">
        <f>Sheet1!H52</f>
        <v>0.23799999999999999</v>
      </c>
      <c r="G52">
        <f>Sheet1!I52</f>
        <v>0.23899999999999999</v>
      </c>
      <c r="H52">
        <f>Sheet1!J52</f>
        <v>0.221</v>
      </c>
      <c r="I52">
        <f>Sheet1!K52</f>
        <v>0.20799999999999999</v>
      </c>
      <c r="J52">
        <f>Sheet1!L52</f>
        <v>0.221</v>
      </c>
      <c r="K52">
        <f>Sheet1!M52</f>
        <v>0.215</v>
      </c>
      <c r="L52">
        <f>Sheet1!N52</f>
        <v>0.23599999999999999</v>
      </c>
      <c r="M52">
        <f>Sheet1!O52</f>
        <v>0.252</v>
      </c>
      <c r="N52">
        <f>Sheet1!P52</f>
        <v>0.25700000000000001</v>
      </c>
      <c r="O52">
        <f>Sheet1!Q52</f>
        <v>0.25</v>
      </c>
      <c r="P52">
        <f>Sheet1!R52</f>
        <v>0.28100000000000003</v>
      </c>
      <c r="Q52">
        <f>Sheet1!S52</f>
        <v>0.28299999999999997</v>
      </c>
      <c r="R52">
        <f>Sheet1!T52</f>
        <v>0.28799999999999998</v>
      </c>
      <c r="S52">
        <f>Sheet1!U52</f>
        <v>0.29199999999999998</v>
      </c>
      <c r="T52">
        <f>Sheet1!V52</f>
        <v>0.28399999999999997</v>
      </c>
      <c r="U52">
        <f>Sheet1!W52</f>
        <v>0.28100000000000003</v>
      </c>
      <c r="V52">
        <f>Sheet1!X52</f>
        <v>0.27100000000000002</v>
      </c>
      <c r="W52">
        <f>Sheet1!Y52</f>
        <v>0.26800000000000002</v>
      </c>
      <c r="X52">
        <f>Sheet1!Z52</f>
        <v>0.28299999999999997</v>
      </c>
    </row>
    <row r="53" spans="1:24" x14ac:dyDescent="0.25">
      <c r="A53" t="str">
        <f>Sheet1!A53</f>
        <v>SEFT05</v>
      </c>
      <c r="B53">
        <f>Sheet1!D53</f>
        <v>9.9000000000000005E-2</v>
      </c>
      <c r="C53">
        <f>Sheet1!E53</f>
        <v>0.10100000000000001</v>
      </c>
      <c r="D53">
        <f>Sheet1!F53</f>
        <v>0.10199999999999999</v>
      </c>
      <c r="E53">
        <f>Sheet1!G53</f>
        <v>0.10299999999999999</v>
      </c>
      <c r="F53">
        <f>Sheet1!H53</f>
        <v>8.4000000000000005E-2</v>
      </c>
      <c r="G53">
        <f>Sheet1!I53</f>
        <v>8.3000000000000004E-2</v>
      </c>
      <c r="H53">
        <f>Sheet1!J53</f>
        <v>7.2999999999999995E-2</v>
      </c>
      <c r="I53">
        <f>Sheet1!K53</f>
        <v>7.1999999999999995E-2</v>
      </c>
      <c r="J53">
        <f>Sheet1!L53</f>
        <v>7.2999999999999995E-2</v>
      </c>
      <c r="K53">
        <f>Sheet1!M53</f>
        <v>7.0999999999999994E-2</v>
      </c>
      <c r="L53">
        <f>Sheet1!N53</f>
        <v>6.8000000000000005E-2</v>
      </c>
      <c r="M53">
        <f>Sheet1!O53</f>
        <v>7.1999999999999995E-2</v>
      </c>
      <c r="N53">
        <f>Sheet1!P53</f>
        <v>8.1000000000000003E-2</v>
      </c>
      <c r="O53">
        <f>Sheet1!Q53</f>
        <v>7.9000000000000001E-2</v>
      </c>
      <c r="P53">
        <f>Sheet1!R53</f>
        <v>7.2999999999999995E-2</v>
      </c>
      <c r="Q53">
        <f>Sheet1!S53</f>
        <v>7.2999999999999995E-2</v>
      </c>
      <c r="R53">
        <f>Sheet1!T53</f>
        <v>5.3999999999999999E-2</v>
      </c>
      <c r="S53">
        <f>Sheet1!U53</f>
        <v>5.5E-2</v>
      </c>
      <c r="T53">
        <f>Sheet1!V53</f>
        <v>5.6000000000000001E-2</v>
      </c>
      <c r="U53">
        <f>Sheet1!W53</f>
        <v>5.6000000000000001E-2</v>
      </c>
      <c r="V53">
        <f>Sheet1!X53</f>
        <v>4.9000000000000002E-2</v>
      </c>
      <c r="W53">
        <f>Sheet1!Y53</f>
        <v>5.1999999999999998E-2</v>
      </c>
      <c r="X53">
        <f>Sheet1!Z53</f>
        <v>4.2000000000000003E-2</v>
      </c>
    </row>
    <row r="54" spans="1:24" x14ac:dyDescent="0.25">
      <c r="A54" t="str">
        <f>Sheet1!A54</f>
        <v>SEFT06</v>
      </c>
      <c r="B54">
        <f>Sheet1!D54</f>
        <v>0.309</v>
      </c>
      <c r="C54">
        <f>Sheet1!E54</f>
        <v>0.32</v>
      </c>
      <c r="D54">
        <f>Sheet1!F54</f>
        <v>0.314</v>
      </c>
      <c r="E54">
        <f>Sheet1!G54</f>
        <v>0.312</v>
      </c>
      <c r="F54">
        <f>Sheet1!H54</f>
        <v>0.28899999999999998</v>
      </c>
      <c r="G54">
        <f>Sheet1!I54</f>
        <v>0.28699999999999998</v>
      </c>
      <c r="H54">
        <f>Sheet1!J54</f>
        <v>0.308</v>
      </c>
      <c r="I54">
        <f>Sheet1!K54</f>
        <v>0.30099999999999999</v>
      </c>
      <c r="J54">
        <f>Sheet1!L54</f>
        <v>0.32800000000000001</v>
      </c>
      <c r="K54">
        <f>Sheet1!M54</f>
        <v>0.32700000000000001</v>
      </c>
      <c r="L54">
        <f>Sheet1!N54</f>
        <v>0.40400000000000003</v>
      </c>
      <c r="M54">
        <f>Sheet1!O54</f>
        <v>0.433</v>
      </c>
      <c r="N54">
        <f>Sheet1!P54</f>
        <v>0.439</v>
      </c>
      <c r="O54">
        <f>Sheet1!Q54</f>
        <v>0.432</v>
      </c>
      <c r="P54">
        <f>Sheet1!R54</f>
        <v>0.627</v>
      </c>
      <c r="Q54">
        <f>Sheet1!S54</f>
        <v>0.63100000000000001</v>
      </c>
      <c r="R54">
        <f>Sheet1!T54</f>
        <v>0.44</v>
      </c>
      <c r="S54">
        <f>Sheet1!U54</f>
        <v>0.44400000000000001</v>
      </c>
      <c r="T54">
        <f>Sheet1!V54</f>
        <v>0.45800000000000002</v>
      </c>
      <c r="U54">
        <f>Sheet1!W54</f>
        <v>0.44600000000000001</v>
      </c>
      <c r="V54">
        <f>Sheet1!X54</f>
        <v>0.40799999999999997</v>
      </c>
      <c r="W54">
        <f>Sheet1!Y54</f>
        <v>0.40100000000000002</v>
      </c>
      <c r="X54">
        <f>Sheet1!Z54</f>
        <v>0.46400000000000002</v>
      </c>
    </row>
    <row r="55" spans="1:24" x14ac:dyDescent="0.25">
      <c r="A55" t="str">
        <f>Sheet1!A55</f>
        <v>SEFV01</v>
      </c>
      <c r="B55">
        <f>Sheet1!D55</f>
        <v>2.9689999999999999</v>
      </c>
      <c r="C55">
        <f>Sheet1!E55</f>
        <v>3.0019999999999998</v>
      </c>
      <c r="D55">
        <f>Sheet1!F55</f>
        <v>2.992</v>
      </c>
      <c r="E55">
        <f>Sheet1!G55</f>
        <v>2.9740000000000002</v>
      </c>
      <c r="F55">
        <f>Sheet1!H55</f>
        <v>2.649</v>
      </c>
      <c r="G55">
        <f>Sheet1!I55</f>
        <v>2.6419999999999999</v>
      </c>
      <c r="H55">
        <f>Sheet1!J55</f>
        <v>2.6890000000000001</v>
      </c>
      <c r="I55">
        <f>Sheet1!K55</f>
        <v>2.68</v>
      </c>
      <c r="J55">
        <f>Sheet1!L55</f>
        <v>2.5939999999999999</v>
      </c>
      <c r="K55">
        <f>Sheet1!M55</f>
        <v>2.6150000000000002</v>
      </c>
      <c r="L55">
        <f>Sheet1!N55</f>
        <v>3.0270000000000001</v>
      </c>
      <c r="M55">
        <f>Sheet1!O55</f>
        <v>3.1429999999999998</v>
      </c>
      <c r="N55">
        <f>Sheet1!P55</f>
        <v>2.875</v>
      </c>
      <c r="O55">
        <f>Sheet1!Q55</f>
        <v>2.87</v>
      </c>
      <c r="P55">
        <f>Sheet1!R55</f>
        <v>2.6909999999999998</v>
      </c>
      <c r="Q55">
        <f>Sheet1!S55</f>
        <v>2.7090000000000001</v>
      </c>
      <c r="R55">
        <f>Sheet1!T55</f>
        <v>2.7589999999999999</v>
      </c>
      <c r="S55">
        <f>Sheet1!U55</f>
        <v>2.823</v>
      </c>
      <c r="T55">
        <f>Sheet1!V55</f>
        <v>2.8039999999999998</v>
      </c>
      <c r="U55">
        <f>Sheet1!W55</f>
        <v>2.8130000000000002</v>
      </c>
      <c r="V55">
        <f>Sheet1!X55</f>
        <v>2.9870000000000001</v>
      </c>
      <c r="W55">
        <f>Sheet1!Y55</f>
        <v>3.012</v>
      </c>
      <c r="X55">
        <f>Sheet1!Z55</f>
        <v>3.1269999999999998</v>
      </c>
    </row>
    <row r="56" spans="1:24" x14ac:dyDescent="0.25">
      <c r="A56" t="str">
        <f>Sheet1!A56</f>
        <v>SEFV02</v>
      </c>
      <c r="B56">
        <f>Sheet1!D56</f>
        <v>1.655</v>
      </c>
      <c r="C56">
        <f>Sheet1!E56</f>
        <v>1.6639999999999999</v>
      </c>
      <c r="D56">
        <f>Sheet1!F56</f>
        <v>1.6639999999999999</v>
      </c>
      <c r="E56">
        <f>Sheet1!G56</f>
        <v>1.6539999999999999</v>
      </c>
      <c r="F56">
        <f>Sheet1!H56</f>
        <v>2.7410000000000001</v>
      </c>
      <c r="G56">
        <f>Sheet1!I56</f>
        <v>2.734</v>
      </c>
      <c r="H56">
        <f>Sheet1!J56</f>
        <v>2.6669999999999998</v>
      </c>
      <c r="I56">
        <f>Sheet1!K56</f>
        <v>2.6640000000000001</v>
      </c>
      <c r="J56">
        <f>Sheet1!L56</f>
        <v>2.702</v>
      </c>
      <c r="K56">
        <f>Sheet1!M56</f>
        <v>2.7109999999999999</v>
      </c>
      <c r="L56">
        <f>Sheet1!N56</f>
        <v>2.4289999999999998</v>
      </c>
      <c r="M56">
        <f>Sheet1!O56</f>
        <v>2.5720000000000001</v>
      </c>
      <c r="N56">
        <f>Sheet1!P56</f>
        <v>2.359</v>
      </c>
      <c r="O56">
        <f>Sheet1!Q56</f>
        <v>2.347</v>
      </c>
      <c r="P56">
        <f>Sheet1!R56</f>
        <v>2.2770000000000001</v>
      </c>
      <c r="Q56">
        <f>Sheet1!S56</f>
        <v>2.2959999999999998</v>
      </c>
      <c r="R56">
        <f>Sheet1!T56</f>
        <v>2.3559999999999999</v>
      </c>
      <c r="S56">
        <f>Sheet1!U56</f>
        <v>2.4129999999999998</v>
      </c>
      <c r="T56">
        <f>Sheet1!V56</f>
        <v>2.452</v>
      </c>
      <c r="U56">
        <f>Sheet1!W56</f>
        <v>2.4590000000000001</v>
      </c>
      <c r="V56">
        <f>Sheet1!X56</f>
        <v>2.5489999999999999</v>
      </c>
      <c r="W56">
        <f>Sheet1!Y56</f>
        <v>2.57</v>
      </c>
      <c r="X56">
        <f>Sheet1!Z56</f>
        <v>2.665</v>
      </c>
    </row>
    <row r="57" spans="1:24" x14ac:dyDescent="0.25">
      <c r="A57" t="str">
        <f>Sheet1!A57</f>
        <v>SEFV03</v>
      </c>
      <c r="B57">
        <f>Sheet1!D57</f>
        <v>0.66200000000000003</v>
      </c>
      <c r="C57">
        <f>Sheet1!E57</f>
        <v>0.66800000000000004</v>
      </c>
      <c r="D57">
        <f>Sheet1!F57</f>
        <v>0.66300000000000003</v>
      </c>
      <c r="E57">
        <f>Sheet1!G57</f>
        <v>0.64</v>
      </c>
      <c r="F57">
        <f>Sheet1!H57</f>
        <v>0.29599999999999999</v>
      </c>
      <c r="G57">
        <f>Sheet1!I57</f>
        <v>0.30299999999999999</v>
      </c>
      <c r="H57">
        <f>Sheet1!J57</f>
        <v>0.30299999999999999</v>
      </c>
      <c r="I57">
        <f>Sheet1!K57</f>
        <v>0.30199999999999999</v>
      </c>
      <c r="J57">
        <f>Sheet1!L57</f>
        <v>0.254</v>
      </c>
      <c r="K57">
        <f>Sheet1!M57</f>
        <v>0.25700000000000001</v>
      </c>
      <c r="L57">
        <f>Sheet1!N57</f>
        <v>0.28699999999999998</v>
      </c>
      <c r="M57">
        <f>Sheet1!O57</f>
        <v>0.30299999999999999</v>
      </c>
      <c r="N57">
        <f>Sheet1!P57</f>
        <v>0.26600000000000001</v>
      </c>
      <c r="O57">
        <f>Sheet1!Q57</f>
        <v>0.26900000000000002</v>
      </c>
      <c r="P57">
        <f>Sheet1!R57</f>
        <v>0.25900000000000001</v>
      </c>
      <c r="Q57">
        <f>Sheet1!S57</f>
        <v>0.26300000000000001</v>
      </c>
      <c r="R57">
        <f>Sheet1!T57</f>
        <v>0.21</v>
      </c>
      <c r="S57">
        <f>Sheet1!U57</f>
        <v>0.21199999999999999</v>
      </c>
      <c r="T57">
        <f>Sheet1!V57</f>
        <v>0.19800000000000001</v>
      </c>
      <c r="U57">
        <f>Sheet1!W57</f>
        <v>0.19900000000000001</v>
      </c>
      <c r="V57">
        <f>Sheet1!X57</f>
        <v>0.182</v>
      </c>
      <c r="W57">
        <f>Sheet1!Y57</f>
        <v>0.183</v>
      </c>
      <c r="X57">
        <f>Sheet1!Z57</f>
        <v>0.14499999999999999</v>
      </c>
    </row>
    <row r="58" spans="1:24" x14ac:dyDescent="0.25">
      <c r="A58" t="str">
        <f>Sheet1!A58</f>
        <v>SEFV04</v>
      </c>
      <c r="B58">
        <f>Sheet1!D58</f>
        <v>0.222</v>
      </c>
      <c r="C58">
        <f>Sheet1!E58</f>
        <v>0.221</v>
      </c>
      <c r="D58">
        <f>Sheet1!F58</f>
        <v>0.216</v>
      </c>
      <c r="E58">
        <f>Sheet1!G58</f>
        <v>0.21199999999999999</v>
      </c>
      <c r="F58">
        <f>Sheet1!H58</f>
        <v>0.151</v>
      </c>
      <c r="G58">
        <f>Sheet1!I58</f>
        <v>0.14899999999999999</v>
      </c>
      <c r="H58">
        <f>Sheet1!J58</f>
        <v>0.13600000000000001</v>
      </c>
      <c r="I58">
        <f>Sheet1!K58</f>
        <v>0.13500000000000001</v>
      </c>
      <c r="J58">
        <f>Sheet1!L58</f>
        <v>0.126</v>
      </c>
      <c r="K58">
        <f>Sheet1!M58</f>
        <v>0.126</v>
      </c>
      <c r="L58">
        <f>Sheet1!N58</f>
        <v>0.13300000000000001</v>
      </c>
      <c r="M58">
        <f>Sheet1!O58</f>
        <v>0.14199999999999999</v>
      </c>
      <c r="N58">
        <f>Sheet1!P58</f>
        <v>0.111</v>
      </c>
      <c r="O58">
        <f>Sheet1!Q58</f>
        <v>0.112</v>
      </c>
      <c r="P58">
        <f>Sheet1!R58</f>
        <v>8.2000000000000003E-2</v>
      </c>
      <c r="Q58">
        <f>Sheet1!S58</f>
        <v>8.2000000000000003E-2</v>
      </c>
      <c r="R58">
        <f>Sheet1!T58</f>
        <v>6.4000000000000001E-2</v>
      </c>
      <c r="S58">
        <f>Sheet1!U58</f>
        <v>6.4000000000000001E-2</v>
      </c>
      <c r="T58">
        <f>Sheet1!V58</f>
        <v>8.1000000000000003E-2</v>
      </c>
      <c r="U58">
        <f>Sheet1!W58</f>
        <v>8.2000000000000003E-2</v>
      </c>
      <c r="V58">
        <f>Sheet1!X58</f>
        <v>0.09</v>
      </c>
      <c r="W58">
        <f>Sheet1!Y58</f>
        <v>9.1999999999999998E-2</v>
      </c>
      <c r="X58">
        <f>Sheet1!Z58</f>
        <v>8.1000000000000003E-2</v>
      </c>
    </row>
    <row r="59" spans="1:24" x14ac:dyDescent="0.25">
      <c r="A59" t="str">
        <f>Sheet1!A59</f>
        <v>SEFV05</v>
      </c>
      <c r="B59">
        <f>Sheet1!D59</f>
        <v>0.17199999999999999</v>
      </c>
      <c r="C59">
        <f>Sheet1!E59</f>
        <v>0.17499999999999999</v>
      </c>
      <c r="D59">
        <f>Sheet1!F59</f>
        <v>0.17599999999999999</v>
      </c>
      <c r="E59">
        <f>Sheet1!G59</f>
        <v>0.17699999999999999</v>
      </c>
      <c r="F59">
        <f>Sheet1!H59</f>
        <v>0.38300000000000001</v>
      </c>
      <c r="G59">
        <f>Sheet1!I59</f>
        <v>0.38800000000000001</v>
      </c>
      <c r="H59">
        <f>Sheet1!J59</f>
        <v>0.33200000000000002</v>
      </c>
      <c r="I59">
        <f>Sheet1!K59</f>
        <v>0.33200000000000002</v>
      </c>
      <c r="J59">
        <f>Sheet1!L59</f>
        <v>0.27700000000000002</v>
      </c>
      <c r="K59">
        <f>Sheet1!M59</f>
        <v>0.28100000000000003</v>
      </c>
      <c r="L59">
        <f>Sheet1!N59</f>
        <v>0.29699999999999999</v>
      </c>
      <c r="M59">
        <f>Sheet1!O59</f>
        <v>0.314</v>
      </c>
      <c r="N59">
        <f>Sheet1!P59</f>
        <v>0.32600000000000001</v>
      </c>
      <c r="O59">
        <f>Sheet1!Q59</f>
        <v>0.32900000000000001</v>
      </c>
      <c r="P59">
        <f>Sheet1!R59</f>
        <v>0.36099999999999999</v>
      </c>
      <c r="Q59">
        <f>Sheet1!S59</f>
        <v>0.36299999999999999</v>
      </c>
      <c r="R59">
        <f>Sheet1!T59</f>
        <v>0.315</v>
      </c>
      <c r="S59">
        <f>Sheet1!U59</f>
        <v>0.31900000000000001</v>
      </c>
      <c r="T59">
        <f>Sheet1!V59</f>
        <v>0.25</v>
      </c>
      <c r="U59">
        <f>Sheet1!W59</f>
        <v>0.246</v>
      </c>
      <c r="V59">
        <f>Sheet1!X59</f>
        <v>0.19400000000000001</v>
      </c>
      <c r="W59">
        <f>Sheet1!Y59</f>
        <v>0.19800000000000001</v>
      </c>
      <c r="X59">
        <f>Sheet1!Z59</f>
        <v>0.17299999999999999</v>
      </c>
    </row>
    <row r="60" spans="1:24" x14ac:dyDescent="0.25">
      <c r="A60" t="str">
        <f>Sheet1!A60</f>
        <v>SEHE01</v>
      </c>
      <c r="B60">
        <f>Sheet1!D60</f>
        <v>0.185</v>
      </c>
      <c r="C60">
        <f>Sheet1!E60</f>
        <v>0.155</v>
      </c>
      <c r="D60">
        <f>Sheet1!F60</f>
        <v>0.19700000000000001</v>
      </c>
      <c r="E60">
        <f>Sheet1!G60</f>
        <v>0.26800000000000002</v>
      </c>
      <c r="F60">
        <f>Sheet1!H60</f>
        <v>0.121</v>
      </c>
      <c r="G60">
        <f>Sheet1!I60</f>
        <v>0.13600000000000001</v>
      </c>
      <c r="H60">
        <f>Sheet1!J60</f>
        <v>0.151</v>
      </c>
      <c r="I60">
        <f>Sheet1!K60</f>
        <v>0.20399999999999999</v>
      </c>
      <c r="J60">
        <f>Sheet1!L60</f>
        <v>0.23200000000000001</v>
      </c>
      <c r="K60">
        <f>Sheet1!M60</f>
        <v>0.23100000000000001</v>
      </c>
      <c r="L60">
        <f>Sheet1!N60</f>
        <v>0.23899999999999999</v>
      </c>
      <c r="M60">
        <f>Sheet1!O60</f>
        <v>0.188</v>
      </c>
      <c r="N60">
        <f>Sheet1!P60</f>
        <v>0.17899999999999999</v>
      </c>
      <c r="O60">
        <f>Sheet1!Q60</f>
        <v>0.20499999999999999</v>
      </c>
      <c r="P60">
        <f>Sheet1!R60</f>
        <v>0.22900000000000001</v>
      </c>
      <c r="Q60">
        <f>Sheet1!S60</f>
        <v>0.23400000000000001</v>
      </c>
      <c r="R60">
        <f>Sheet1!T60</f>
        <v>0.17299999999999999</v>
      </c>
      <c r="S60">
        <f>Sheet1!U60</f>
        <v>0.13900000000000001</v>
      </c>
      <c r="T60">
        <f>Sheet1!V60</f>
        <v>9.2999999999999999E-2</v>
      </c>
      <c r="U60">
        <f>Sheet1!W60</f>
        <v>0.10199999999999999</v>
      </c>
      <c r="V60">
        <f>Sheet1!X60</f>
        <v>0.109</v>
      </c>
      <c r="W60">
        <f>Sheet1!Y60</f>
        <v>0.109</v>
      </c>
      <c r="X60">
        <f>Sheet1!Z60</f>
        <v>0.106</v>
      </c>
    </row>
    <row r="61" spans="1:24" x14ac:dyDescent="0.25">
      <c r="A61" t="str">
        <f>Sheet1!A61</f>
        <v>SEHE02</v>
      </c>
      <c r="B61" s="14">
        <f>Sheet1!D187</f>
        <v>7.6000000000000012E-2</v>
      </c>
      <c r="C61" s="14">
        <f>Sheet1!E187</f>
        <v>7.2000000000000008E-2</v>
      </c>
      <c r="D61" s="14">
        <f>Sheet1!F187</f>
        <v>7.6000000000000012E-2</v>
      </c>
      <c r="E61" s="14">
        <f>Sheet1!G187</f>
        <v>9.2999999999999972E-2</v>
      </c>
      <c r="F61" s="14">
        <f>Sheet1!H187</f>
        <v>6.7000000000000004E-2</v>
      </c>
      <c r="G61" s="14">
        <f>Sheet1!I187</f>
        <v>6.8999999999999978E-2</v>
      </c>
      <c r="H61" s="14">
        <f>Sheet1!J187</f>
        <v>8.0000000000000016E-2</v>
      </c>
      <c r="I61" s="14">
        <f>Sheet1!K187</f>
        <v>9.6000000000000002E-2</v>
      </c>
      <c r="J61" s="14">
        <f>Sheet1!L187</f>
        <v>0.10700000000000001</v>
      </c>
      <c r="K61">
        <f>Sheet1!M61</f>
        <v>0.107</v>
      </c>
      <c r="L61">
        <f>Sheet1!N61</f>
        <v>0.113</v>
      </c>
      <c r="M61">
        <f>Sheet1!O61</f>
        <v>0.112</v>
      </c>
      <c r="N61">
        <f>Sheet1!P61</f>
        <v>9.7000000000000003E-2</v>
      </c>
      <c r="O61">
        <f>Sheet1!Q61</f>
        <v>0.104</v>
      </c>
      <c r="P61">
        <f>Sheet1!R61</f>
        <v>0.114</v>
      </c>
      <c r="Q61">
        <f>Sheet1!S61</f>
        <v>9.9000000000000005E-2</v>
      </c>
      <c r="R61">
        <f>Sheet1!T61</f>
        <v>0.10199999999999999</v>
      </c>
      <c r="S61">
        <f>Sheet1!U61</f>
        <v>9.7000000000000003E-2</v>
      </c>
      <c r="T61">
        <f>Sheet1!V61</f>
        <v>8.6999999999999994E-2</v>
      </c>
      <c r="U61">
        <f>Sheet1!W61</f>
        <v>8.7999999999999995E-2</v>
      </c>
      <c r="V61">
        <f>Sheet1!X61</f>
        <v>7.5999999999999998E-2</v>
      </c>
      <c r="W61">
        <f>Sheet1!Y61</f>
        <v>7.4999999999999997E-2</v>
      </c>
      <c r="X61">
        <f>Sheet1!Z61</f>
        <v>6.3E-2</v>
      </c>
    </row>
    <row r="62" spans="1:24" x14ac:dyDescent="0.25">
      <c r="A62" t="str">
        <f>Sheet1!A62</f>
        <v>SETB01</v>
      </c>
      <c r="B62">
        <f>Sheet1!D62</f>
        <v>2.976</v>
      </c>
      <c r="C62">
        <f>Sheet1!E62</f>
        <v>2.476</v>
      </c>
      <c r="D62">
        <f>Sheet1!F62</f>
        <v>3.14</v>
      </c>
      <c r="E62">
        <f>Sheet1!G62</f>
        <v>3.4580000000000002</v>
      </c>
      <c r="F62">
        <f>Sheet1!H62</f>
        <v>2.536</v>
      </c>
      <c r="G62">
        <f>Sheet1!I62</f>
        <v>3.0910000000000002</v>
      </c>
      <c r="H62">
        <f>Sheet1!J62</f>
        <v>3.222</v>
      </c>
      <c r="I62">
        <f>Sheet1!K62</f>
        <v>3.9340000000000002</v>
      </c>
      <c r="J62">
        <f>Sheet1!L62</f>
        <v>4.1479999999999997</v>
      </c>
      <c r="K62">
        <f>Sheet1!M62</f>
        <v>4.3029999999999999</v>
      </c>
      <c r="L62">
        <f>Sheet1!N62</f>
        <v>5.2149999999999999</v>
      </c>
      <c r="M62">
        <f>Sheet1!O62</f>
        <v>2.964</v>
      </c>
      <c r="N62">
        <f>Sheet1!P62</f>
        <v>4.3369999999999997</v>
      </c>
      <c r="O62">
        <f>Sheet1!Q62</f>
        <v>4.8650000000000002</v>
      </c>
      <c r="P62">
        <f>Sheet1!R62</f>
        <v>5.2729999999999997</v>
      </c>
      <c r="Q62">
        <f>Sheet1!S62</f>
        <v>5.274</v>
      </c>
      <c r="R62">
        <f>Sheet1!T62</f>
        <v>4.9790000000000001</v>
      </c>
      <c r="S62">
        <f>Sheet1!U62</f>
        <v>3.9039999999999999</v>
      </c>
      <c r="T62">
        <f>Sheet1!V62</f>
        <v>3</v>
      </c>
      <c r="U62">
        <f>Sheet1!W62</f>
        <v>3.2080000000000002</v>
      </c>
      <c r="V62">
        <f>Sheet1!X62</f>
        <v>3.823</v>
      </c>
      <c r="W62">
        <f>Sheet1!Y62</f>
        <v>3.6709999999999998</v>
      </c>
      <c r="X62">
        <f>Sheet1!Z62</f>
        <v>3.3620000000000001</v>
      </c>
    </row>
    <row r="63" spans="1:24" x14ac:dyDescent="0.25">
      <c r="A63" t="str">
        <f>Sheet1!A63</f>
        <v>SETB02</v>
      </c>
      <c r="B63">
        <f>Sheet1!D63</f>
        <v>1.9E-2</v>
      </c>
      <c r="C63">
        <f>Sheet1!E63</f>
        <v>1.7000000000000001E-2</v>
      </c>
      <c r="D63">
        <f>Sheet1!F63</f>
        <v>0.02</v>
      </c>
      <c r="E63">
        <f>Sheet1!G63</f>
        <v>2.4E-2</v>
      </c>
      <c r="F63">
        <f>Sheet1!H63</f>
        <v>2.8000000000000001E-2</v>
      </c>
      <c r="G63">
        <f>Sheet1!I63</f>
        <v>2.8000000000000001E-2</v>
      </c>
      <c r="H63">
        <f>Sheet1!J63</f>
        <v>2.8000000000000001E-2</v>
      </c>
      <c r="I63">
        <f>Sheet1!K63</f>
        <v>3.5000000000000003E-2</v>
      </c>
      <c r="J63">
        <f>Sheet1!L63</f>
        <v>4.2000000000000003E-2</v>
      </c>
      <c r="K63">
        <f>Sheet1!M63</f>
        <v>4.3999999999999997E-2</v>
      </c>
      <c r="L63">
        <f>Sheet1!N63</f>
        <v>0.26800000000000002</v>
      </c>
      <c r="M63">
        <f>Sheet1!O63</f>
        <v>0.2</v>
      </c>
      <c r="N63">
        <f>Sheet1!P63</f>
        <v>0.188</v>
      </c>
      <c r="O63">
        <f>Sheet1!Q63</f>
        <v>0.214</v>
      </c>
      <c r="P63">
        <f>Sheet1!R63</f>
        <v>0.189</v>
      </c>
      <c r="Q63">
        <f>Sheet1!S63</f>
        <v>0.189</v>
      </c>
      <c r="R63">
        <f>Sheet1!T63</f>
        <v>8.5999999999999993E-2</v>
      </c>
      <c r="S63">
        <f>Sheet1!U63</f>
        <v>7.4999999999999997E-2</v>
      </c>
      <c r="T63">
        <f>Sheet1!V63</f>
        <v>4.8000000000000001E-2</v>
      </c>
      <c r="U63">
        <f>Sheet1!W63</f>
        <v>4.9000000000000002E-2</v>
      </c>
      <c r="V63">
        <f>Sheet1!X63</f>
        <v>8.5000000000000006E-2</v>
      </c>
      <c r="W63">
        <f>Sheet1!Y63</f>
        <v>9.0999999999999998E-2</v>
      </c>
      <c r="X63">
        <f>Sheet1!Z63</f>
        <v>7.9000000000000001E-2</v>
      </c>
    </row>
    <row r="64" spans="1:24" x14ac:dyDescent="0.25">
      <c r="A64" t="str">
        <f>Sheet1!A64</f>
        <v>SEHF01</v>
      </c>
      <c r="B64">
        <f>Sheet1!D64</f>
        <v>2.649</v>
      </c>
      <c r="C64">
        <f>Sheet1!E64</f>
        <v>2.5209999999999999</v>
      </c>
      <c r="D64">
        <f>Sheet1!F64</f>
        <v>2.4729999999999999</v>
      </c>
      <c r="E64">
        <f>Sheet1!G64</f>
        <v>2.4529999999999998</v>
      </c>
      <c r="F64">
        <f>Sheet1!H64</f>
        <v>2.5209999999999999</v>
      </c>
      <c r="G64">
        <f>Sheet1!I64</f>
        <v>2.415</v>
      </c>
      <c r="H64">
        <f>Sheet1!J64</f>
        <v>2.431</v>
      </c>
      <c r="I64">
        <f>Sheet1!K64</f>
        <v>2.4049999999999998</v>
      </c>
      <c r="J64">
        <f>Sheet1!L64</f>
        <v>2.625</v>
      </c>
      <c r="K64">
        <f>Sheet1!M64</f>
        <v>2.75</v>
      </c>
      <c r="L64">
        <f>Sheet1!N64</f>
        <v>2.766</v>
      </c>
      <c r="M64">
        <f>Sheet1!O64</f>
        <v>3.0019999999999998</v>
      </c>
      <c r="N64">
        <f>Sheet1!P64</f>
        <v>2.8450000000000002</v>
      </c>
      <c r="O64">
        <f>Sheet1!Q64</f>
        <v>2.823</v>
      </c>
      <c r="P64">
        <f>Sheet1!R64</f>
        <v>2.9129999999999998</v>
      </c>
      <c r="Q64">
        <f>Sheet1!S64</f>
        <v>2.85</v>
      </c>
      <c r="R64">
        <f>Sheet1!T64</f>
        <v>2.8719999999999999</v>
      </c>
      <c r="S64">
        <f>Sheet1!U64</f>
        <v>0.29399999999999998</v>
      </c>
      <c r="T64">
        <f>Sheet1!V64</f>
        <v>2.8330000000000002</v>
      </c>
      <c r="U64">
        <f>Sheet1!W64</f>
        <v>2.794</v>
      </c>
      <c r="V64">
        <f>Sheet1!X64</f>
        <v>2.6280000000000001</v>
      </c>
      <c r="W64">
        <f>Sheet1!Y64</f>
        <v>2.6070000000000002</v>
      </c>
      <c r="X64">
        <f>Sheet1!Z64</f>
        <v>2.4049999999999998</v>
      </c>
    </row>
    <row r="65" spans="1:24" x14ac:dyDescent="0.25">
      <c r="A65" t="str">
        <f>Sheet1!A65</f>
        <v>SEHF02</v>
      </c>
      <c r="B65">
        <f>Sheet1!D65</f>
        <v>1.1080000000000001</v>
      </c>
      <c r="C65">
        <f>Sheet1!E65</f>
        <v>1.0529999999999999</v>
      </c>
      <c r="D65">
        <f>Sheet1!F65</f>
        <v>1.048</v>
      </c>
      <c r="E65">
        <f>Sheet1!G65</f>
        <v>1.385</v>
      </c>
      <c r="F65">
        <f>Sheet1!H65</f>
        <v>0.94499999999999995</v>
      </c>
      <c r="G65">
        <f>Sheet1!I65</f>
        <v>0.98399999999999999</v>
      </c>
      <c r="H65">
        <f>Sheet1!J65</f>
        <v>1.1679999999999999</v>
      </c>
      <c r="I65">
        <f>Sheet1!K65</f>
        <v>1.3169999999999999</v>
      </c>
      <c r="J65">
        <f>Sheet1!L65</f>
        <v>1.53</v>
      </c>
      <c r="K65">
        <f>Sheet1!M65</f>
        <v>1.28</v>
      </c>
      <c r="L65">
        <f>Sheet1!N65</f>
        <v>1.0980000000000001</v>
      </c>
      <c r="M65">
        <f>Sheet1!O65</f>
        <v>1.157</v>
      </c>
      <c r="N65">
        <f>Sheet1!P65</f>
        <v>0.90700000000000003</v>
      </c>
      <c r="O65">
        <f>Sheet1!Q65</f>
        <v>0.86899999999999999</v>
      </c>
      <c r="P65">
        <f>Sheet1!R65</f>
        <v>0.96</v>
      </c>
      <c r="Q65">
        <f>Sheet1!S65</f>
        <v>0.91700000000000004</v>
      </c>
      <c r="R65">
        <f>Sheet1!T65</f>
        <v>0.83399999999999996</v>
      </c>
      <c r="S65">
        <f>Sheet1!U65</f>
        <v>0.875</v>
      </c>
      <c r="T65">
        <f>Sheet1!V65</f>
        <v>0.755</v>
      </c>
      <c r="U65">
        <f>Sheet1!W65</f>
        <v>0.79800000000000004</v>
      </c>
      <c r="V65">
        <f>Sheet1!X65</f>
        <v>0.79100000000000004</v>
      </c>
      <c r="W65">
        <f>Sheet1!Y65</f>
        <v>0.79400000000000004</v>
      </c>
      <c r="X65">
        <f>Sheet1!Z65</f>
        <v>0.69099999999999995</v>
      </c>
    </row>
    <row r="66" spans="1:24" x14ac:dyDescent="0.25">
      <c r="A66" t="str">
        <f>Sheet1!A66</f>
        <v>SEHH01</v>
      </c>
      <c r="B66">
        <f>Sheet1!D66</f>
        <v>8.6999999999999994E-2</v>
      </c>
      <c r="C66">
        <f>Sheet1!E66</f>
        <v>8.7999999999999995E-2</v>
      </c>
      <c r="D66">
        <f>Sheet1!F66</f>
        <v>8.4000000000000005E-2</v>
      </c>
      <c r="E66">
        <f>Sheet1!G66</f>
        <v>8.6999999999999994E-2</v>
      </c>
      <c r="F66">
        <f>Sheet1!H66</f>
        <v>4.1000000000000002E-2</v>
      </c>
      <c r="G66">
        <f>Sheet1!I66</f>
        <v>4.1000000000000002E-2</v>
      </c>
      <c r="H66">
        <f>Sheet1!J66</f>
        <v>3.7999999999999999E-2</v>
      </c>
      <c r="I66">
        <f>Sheet1!K66</f>
        <v>3.6999999999999998E-2</v>
      </c>
      <c r="J66">
        <f>Sheet1!L66</f>
        <v>0.05</v>
      </c>
      <c r="K66">
        <f>Sheet1!M66</f>
        <v>5.0999999999999997E-2</v>
      </c>
      <c r="L66">
        <f>Sheet1!N66</f>
        <v>4.8000000000000001E-2</v>
      </c>
      <c r="M66">
        <f>Sheet1!O66</f>
        <v>4.8000000000000001E-2</v>
      </c>
      <c r="N66">
        <f>Sheet1!P66</f>
        <v>5.3999999999999999E-2</v>
      </c>
      <c r="O66">
        <f>Sheet1!Q66</f>
        <v>5.0999999999999997E-2</v>
      </c>
      <c r="P66">
        <f>Sheet1!R66</f>
        <v>0.04</v>
      </c>
      <c r="Q66">
        <f>Sheet1!S66</f>
        <v>3.7999999999999999E-2</v>
      </c>
      <c r="R66">
        <f>Sheet1!T66</f>
        <v>4.7E-2</v>
      </c>
      <c r="S66">
        <f>Sheet1!U66</f>
        <v>4.7E-2</v>
      </c>
      <c r="T66">
        <f>Sheet1!V66</f>
        <v>5.8999999999999997E-2</v>
      </c>
      <c r="U66">
        <f>Sheet1!W66</f>
        <v>5.8999999999999997E-2</v>
      </c>
      <c r="V66">
        <f>Sheet1!X66</f>
        <v>5.5E-2</v>
      </c>
      <c r="W66">
        <f>Sheet1!Y66</f>
        <v>5.6000000000000001E-2</v>
      </c>
      <c r="X66">
        <f>Sheet1!Z66</f>
        <v>6.4000000000000001E-2</v>
      </c>
    </row>
    <row r="67" spans="1:24" x14ac:dyDescent="0.25">
      <c r="A67" t="str">
        <f>Sheet1!A67</f>
        <v>SEHH02</v>
      </c>
      <c r="B67">
        <f>Sheet1!D67</f>
        <v>0.112</v>
      </c>
      <c r="C67">
        <f>Sheet1!E67</f>
        <v>0.11</v>
      </c>
      <c r="D67">
        <f>Sheet1!F67</f>
        <v>0.107</v>
      </c>
      <c r="E67">
        <f>Sheet1!G67</f>
        <v>0.105</v>
      </c>
      <c r="F67">
        <f>Sheet1!H67</f>
        <v>9.1999999999999998E-2</v>
      </c>
      <c r="G67">
        <f>Sheet1!I67</f>
        <v>8.5999999999999993E-2</v>
      </c>
      <c r="H67">
        <f>Sheet1!J67</f>
        <v>7.8E-2</v>
      </c>
      <c r="I67">
        <f>Sheet1!K67</f>
        <v>7.4999999999999997E-2</v>
      </c>
      <c r="J67">
        <f>Sheet1!L67</f>
        <v>0.1</v>
      </c>
      <c r="K67">
        <f>Sheet1!M67</f>
        <v>9.7000000000000003E-2</v>
      </c>
      <c r="L67">
        <f>Sheet1!N67</f>
        <v>0.112</v>
      </c>
      <c r="M67">
        <f>Sheet1!O67</f>
        <v>0.111</v>
      </c>
      <c r="N67">
        <f>Sheet1!P67</f>
        <v>9.1999999999999998E-2</v>
      </c>
      <c r="O67">
        <f>Sheet1!Q67</f>
        <v>8.3000000000000004E-2</v>
      </c>
      <c r="P67">
        <f>Sheet1!R67</f>
        <v>7.6999999999999999E-2</v>
      </c>
      <c r="Q67">
        <f>Sheet1!S67</f>
        <v>7.5999999999999998E-2</v>
      </c>
      <c r="R67">
        <f>Sheet1!T67</f>
        <v>5.5E-2</v>
      </c>
      <c r="S67">
        <f>Sheet1!U67</f>
        <v>5.2999999999999999E-2</v>
      </c>
      <c r="T67">
        <f>Sheet1!V67</f>
        <v>5.5E-2</v>
      </c>
      <c r="U67">
        <f>Sheet1!W67</f>
        <v>5.3999999999999999E-2</v>
      </c>
      <c r="V67">
        <f>Sheet1!X67</f>
        <v>4.8000000000000001E-2</v>
      </c>
      <c r="W67">
        <f>Sheet1!Y67</f>
        <v>4.3999999999999997E-2</v>
      </c>
      <c r="X67">
        <f>Sheet1!Z67</f>
        <v>5.8999999999999997E-2</v>
      </c>
    </row>
    <row r="68" spans="1:24" x14ac:dyDescent="0.25">
      <c r="A68" t="str">
        <f>Sheet1!A68</f>
        <v>SEHH03</v>
      </c>
      <c r="B68">
        <f>Sheet1!D68</f>
        <v>0.155</v>
      </c>
      <c r="C68">
        <f>Sheet1!E68</f>
        <v>0.155</v>
      </c>
      <c r="D68">
        <f>Sheet1!F68</f>
        <v>0.14699999999999999</v>
      </c>
      <c r="E68">
        <f>Sheet1!G68</f>
        <v>0.14000000000000001</v>
      </c>
      <c r="F68">
        <f>Sheet1!H68</f>
        <v>0.156</v>
      </c>
      <c r="G68">
        <f>Sheet1!I68</f>
        <v>0.14000000000000001</v>
      </c>
      <c r="H68">
        <f>Sheet1!J68</f>
        <v>0.2</v>
      </c>
      <c r="I68">
        <f>Sheet1!K68</f>
        <v>0.189</v>
      </c>
      <c r="J68">
        <f>Sheet1!L68</f>
        <v>0.22700000000000001</v>
      </c>
      <c r="K68">
        <f>Sheet1!M68</f>
        <v>0.20300000000000001</v>
      </c>
      <c r="L68">
        <f>Sheet1!N68</f>
        <v>0.19800000000000001</v>
      </c>
      <c r="M68">
        <f>Sheet1!O68</f>
        <v>0.18099999999999999</v>
      </c>
      <c r="N68">
        <f>Sheet1!P68</f>
        <v>0.186</v>
      </c>
      <c r="O68">
        <f>Sheet1!Q68</f>
        <v>0.16900000000000001</v>
      </c>
      <c r="P68">
        <f>Sheet1!R68</f>
        <v>0.16500000000000001</v>
      </c>
      <c r="Q68">
        <f>Sheet1!S68</f>
        <v>0.152</v>
      </c>
      <c r="R68">
        <f>Sheet1!T68</f>
        <v>0.17599999999999999</v>
      </c>
      <c r="S68">
        <f>Sheet1!U68</f>
        <v>0.16600000000000001</v>
      </c>
      <c r="T68">
        <f>Sheet1!V68</f>
        <v>0.158</v>
      </c>
      <c r="U68">
        <f>Sheet1!W68</f>
        <v>0.14000000000000001</v>
      </c>
      <c r="V68">
        <f>Sheet1!X68</f>
        <v>0.159</v>
      </c>
      <c r="W68">
        <f>Sheet1!Y68</f>
        <v>0.154</v>
      </c>
      <c r="X68">
        <f>Sheet1!Z68</f>
        <v>0.157</v>
      </c>
    </row>
    <row r="69" spans="1:24" x14ac:dyDescent="0.25">
      <c r="A69" t="str">
        <f>Sheet1!A69</f>
        <v>SEHJ01</v>
      </c>
      <c r="B69">
        <f>Sheet1!D69</f>
        <v>0.32900000000000001</v>
      </c>
      <c r="C69">
        <f>Sheet1!E69</f>
        <v>0.32200000000000001</v>
      </c>
      <c r="D69">
        <f>Sheet1!F69</f>
        <v>0.311</v>
      </c>
      <c r="E69">
        <f>Sheet1!G69</f>
        <v>0.29399999999999998</v>
      </c>
      <c r="F69">
        <f>Sheet1!H69</f>
        <v>0.30599999999999999</v>
      </c>
      <c r="G69">
        <f>Sheet1!I69</f>
        <v>0.29399999999999998</v>
      </c>
      <c r="H69">
        <f>Sheet1!J69</f>
        <v>0.29099999999999998</v>
      </c>
      <c r="I69">
        <f>Sheet1!K69</f>
        <v>0.29599999999999999</v>
      </c>
      <c r="J69">
        <f>Sheet1!L69</f>
        <v>0.33600000000000002</v>
      </c>
      <c r="K69">
        <f>Sheet1!M69</f>
        <v>0.32400000000000001</v>
      </c>
      <c r="L69">
        <f>Sheet1!N69</f>
        <v>0.33800000000000002</v>
      </c>
      <c r="M69">
        <f>Sheet1!O69</f>
        <v>0.33900000000000002</v>
      </c>
      <c r="N69">
        <f>Sheet1!P69</f>
        <v>0.26800000000000002</v>
      </c>
      <c r="O69">
        <f>Sheet1!Q69</f>
        <v>0.25900000000000001</v>
      </c>
      <c r="P69">
        <f>Sheet1!R69</f>
        <v>0.24299999999999999</v>
      </c>
      <c r="Q69">
        <f>Sheet1!S69</f>
        <v>0.23200000000000001</v>
      </c>
      <c r="R69">
        <f>Sheet1!T69</f>
        <v>0.27600000000000002</v>
      </c>
      <c r="S69">
        <f>Sheet1!U69</f>
        <v>0.26800000000000002</v>
      </c>
      <c r="T69">
        <f>Sheet1!V69</f>
        <v>0.28000000000000003</v>
      </c>
      <c r="U69">
        <f>Sheet1!W69</f>
        <v>0.26400000000000001</v>
      </c>
      <c r="V69">
        <f>Sheet1!X69</f>
        <v>0.32600000000000001</v>
      </c>
      <c r="W69">
        <f>Sheet1!Y69</f>
        <v>0.32200000000000001</v>
      </c>
      <c r="X69">
        <f>Sheet1!Z69</f>
        <v>0.33600000000000002</v>
      </c>
    </row>
    <row r="70" spans="1:24" x14ac:dyDescent="0.25">
      <c r="A70" t="str">
        <f>Sheet1!A70</f>
        <v>SEHJ02</v>
      </c>
      <c r="B70">
        <f>Sheet1!D70</f>
        <v>0.621</v>
      </c>
      <c r="C70">
        <f>Sheet1!E70</f>
        <v>0.621</v>
      </c>
      <c r="D70">
        <f>Sheet1!F70</f>
        <v>0.60099999999999998</v>
      </c>
      <c r="E70">
        <f>Sheet1!G70</f>
        <v>0.59299999999999997</v>
      </c>
      <c r="F70">
        <f>Sheet1!H70</f>
        <v>0.55500000000000005</v>
      </c>
      <c r="G70">
        <f>Sheet1!I70</f>
        <v>0.53700000000000003</v>
      </c>
      <c r="H70">
        <f>Sheet1!J70</f>
        <v>0.51400000000000001</v>
      </c>
      <c r="I70">
        <f>Sheet1!K70</f>
        <v>0.48799999999999999</v>
      </c>
      <c r="J70">
        <f>Sheet1!L70</f>
        <v>0.47299999999999998</v>
      </c>
      <c r="K70">
        <f>Sheet1!M70</f>
        <v>0.45800000000000002</v>
      </c>
      <c r="L70">
        <f>Sheet1!N70</f>
        <v>0.505</v>
      </c>
      <c r="M70">
        <f>Sheet1!O70</f>
        <v>0.499</v>
      </c>
      <c r="N70">
        <f>Sheet1!P70</f>
        <v>0.42499999999999999</v>
      </c>
      <c r="O70">
        <f>Sheet1!Q70</f>
        <v>0.40400000000000003</v>
      </c>
      <c r="P70">
        <f>Sheet1!R70</f>
        <v>0.34300000000000003</v>
      </c>
      <c r="Q70">
        <f>Sheet1!S70</f>
        <v>0.33700000000000002</v>
      </c>
      <c r="R70">
        <f>Sheet1!T70</f>
        <v>0.373</v>
      </c>
      <c r="S70">
        <f>Sheet1!U70</f>
        <v>0.36299999999999999</v>
      </c>
      <c r="T70">
        <f>Sheet1!V70</f>
        <v>0.36899999999999999</v>
      </c>
      <c r="U70">
        <f>Sheet1!W70</f>
        <v>0.35899999999999999</v>
      </c>
      <c r="V70">
        <f>Sheet1!X70</f>
        <v>0.42599999999999999</v>
      </c>
      <c r="W70">
        <f>Sheet1!Y70</f>
        <v>0.432</v>
      </c>
      <c r="X70">
        <f>Sheet1!Z70</f>
        <v>0.45</v>
      </c>
    </row>
    <row r="71" spans="1:24" x14ac:dyDescent="0.25">
      <c r="A71" t="str">
        <f>Sheet1!A71</f>
        <v>SEHJ03</v>
      </c>
      <c r="B71">
        <f>Sheet1!D71</f>
        <v>0.17899999999999999</v>
      </c>
      <c r="C71">
        <f>Sheet1!E71</f>
        <v>0.184</v>
      </c>
      <c r="D71">
        <f>Sheet1!F71</f>
        <v>0.17199999999999999</v>
      </c>
      <c r="E71">
        <f>Sheet1!G71</f>
        <v>0.16600000000000001</v>
      </c>
      <c r="F71">
        <f>Sheet1!H71</f>
        <v>0.18099999999999999</v>
      </c>
      <c r="G71">
        <f>Sheet1!I71</f>
        <v>0.17599999999999999</v>
      </c>
      <c r="H71">
        <f>Sheet1!J71</f>
        <v>0.193</v>
      </c>
      <c r="I71">
        <f>Sheet1!K71</f>
        <v>0.18</v>
      </c>
      <c r="J71">
        <f>Sheet1!L71</f>
        <v>0.19700000000000001</v>
      </c>
      <c r="K71">
        <f>Sheet1!M71</f>
        <v>0.193</v>
      </c>
      <c r="L71">
        <f>Sheet1!N71</f>
        <v>0.186</v>
      </c>
      <c r="M71">
        <f>Sheet1!O71</f>
        <v>0.189</v>
      </c>
      <c r="N71">
        <f>Sheet1!P71</f>
        <v>0.17100000000000001</v>
      </c>
      <c r="O71">
        <f>Sheet1!Q71</f>
        <v>0.14899999999999999</v>
      </c>
      <c r="P71">
        <f>Sheet1!R71</f>
        <v>0.13500000000000001</v>
      </c>
      <c r="Q71">
        <f>Sheet1!S71</f>
        <v>0.13700000000000001</v>
      </c>
      <c r="R71">
        <f>Sheet1!T71</f>
        <v>0.128</v>
      </c>
      <c r="S71">
        <f>Sheet1!U71</f>
        <v>0.128</v>
      </c>
      <c r="T71">
        <f>Sheet1!V71</f>
        <v>0.13900000000000001</v>
      </c>
      <c r="U71">
        <f>Sheet1!W71</f>
        <v>0.126</v>
      </c>
      <c r="V71">
        <f>Sheet1!X71</f>
        <v>0.129</v>
      </c>
      <c r="W71">
        <f>Sheet1!Y71</f>
        <v>0.125</v>
      </c>
      <c r="X71">
        <f>Sheet1!Z71</f>
        <v>0.14099999999999999</v>
      </c>
    </row>
    <row r="72" spans="1:24" x14ac:dyDescent="0.25">
      <c r="A72" t="str">
        <f>Sheet1!A72</f>
        <v>SEHK01</v>
      </c>
      <c r="B72">
        <f>Sheet1!D72</f>
        <v>0.217</v>
      </c>
      <c r="C72">
        <f>Sheet1!E72</f>
        <v>0.21</v>
      </c>
      <c r="D72">
        <f>Sheet1!F72</f>
        <v>0.20499999999999999</v>
      </c>
      <c r="E72">
        <f>Sheet1!G72</f>
        <v>0.19400000000000001</v>
      </c>
      <c r="F72">
        <f>Sheet1!H72</f>
        <v>0.19900000000000001</v>
      </c>
      <c r="G72">
        <f>Sheet1!I72</f>
        <v>0.19</v>
      </c>
      <c r="H72">
        <f>Sheet1!J72</f>
        <v>0.17599999999999999</v>
      </c>
      <c r="I72">
        <f>Sheet1!K72</f>
        <v>0.16500000000000001</v>
      </c>
      <c r="J72">
        <f>Sheet1!L72</f>
        <v>0.192</v>
      </c>
      <c r="K72">
        <f>Sheet1!M72</f>
        <v>0.193</v>
      </c>
      <c r="L72">
        <f>Sheet1!N72</f>
        <v>0.219</v>
      </c>
      <c r="M72">
        <f>Sheet1!O72</f>
        <v>0.223</v>
      </c>
      <c r="N72">
        <f>Sheet1!P72</f>
        <v>0.17599999999999999</v>
      </c>
      <c r="O72">
        <f>Sheet1!Q72</f>
        <v>0.16500000000000001</v>
      </c>
      <c r="P72">
        <f>Sheet1!R72</f>
        <v>0.161</v>
      </c>
      <c r="Q72">
        <f>Sheet1!S72</f>
        <v>0.16500000000000001</v>
      </c>
      <c r="R72">
        <f>Sheet1!T72</f>
        <v>0.159</v>
      </c>
      <c r="S72">
        <f>Sheet1!U72</f>
        <v>0.14699999999999999</v>
      </c>
      <c r="T72">
        <f>Sheet1!V72</f>
        <v>0.06</v>
      </c>
      <c r="U72">
        <f>Sheet1!W72</f>
        <v>5.5E-2</v>
      </c>
      <c r="V72">
        <f>Sheet1!X72</f>
        <v>7.4999999999999997E-2</v>
      </c>
      <c r="W72">
        <f>Sheet1!Y72</f>
        <v>8.1000000000000003E-2</v>
      </c>
      <c r="X72">
        <f>Sheet1!Z72</f>
        <v>6.8000000000000005E-2</v>
      </c>
    </row>
    <row r="73" spans="1:24" x14ac:dyDescent="0.25">
      <c r="A73" t="str">
        <f>Sheet1!A73</f>
        <v>SEHK02</v>
      </c>
      <c r="B73">
        <f>Sheet1!D73</f>
        <v>0.14399999999999999</v>
      </c>
      <c r="C73">
        <f>Sheet1!E73</f>
        <v>0.14099999999999999</v>
      </c>
      <c r="D73">
        <f>Sheet1!F73</f>
        <v>0.13400000000000001</v>
      </c>
      <c r="E73">
        <f>Sheet1!G73</f>
        <v>0.124</v>
      </c>
      <c r="F73">
        <f>Sheet1!H73</f>
        <v>0.151</v>
      </c>
      <c r="G73">
        <f>Sheet1!I73</f>
        <v>0.14199999999999999</v>
      </c>
      <c r="H73">
        <f>Sheet1!J73</f>
        <v>0.13100000000000001</v>
      </c>
      <c r="I73">
        <f>Sheet1!K73</f>
        <v>0.121</v>
      </c>
      <c r="J73">
        <f>Sheet1!L73</f>
        <v>0.14000000000000001</v>
      </c>
      <c r="K73">
        <f>Sheet1!M73</f>
        <v>0.13400000000000001</v>
      </c>
      <c r="L73">
        <f>Sheet1!N73</f>
        <v>0.13300000000000001</v>
      </c>
      <c r="M73">
        <f>Sheet1!O73</f>
        <v>0.13400000000000001</v>
      </c>
      <c r="N73">
        <f>Sheet1!P73</f>
        <v>0.11799999999999999</v>
      </c>
      <c r="O73">
        <f>Sheet1!Q73</f>
        <v>0.112</v>
      </c>
      <c r="P73">
        <f>Sheet1!R73</f>
        <v>0.12</v>
      </c>
      <c r="Q73">
        <f>Sheet1!S73</f>
        <v>0.11700000000000001</v>
      </c>
      <c r="R73">
        <f>Sheet1!T73</f>
        <v>0.124</v>
      </c>
      <c r="S73">
        <f>Sheet1!U73</f>
        <v>0.12</v>
      </c>
      <c r="T73">
        <f>Sheet1!V73</f>
        <v>0.126</v>
      </c>
      <c r="U73">
        <f>Sheet1!W73</f>
        <v>0.11899999999999999</v>
      </c>
      <c r="V73">
        <f>Sheet1!X73</f>
        <v>0.13</v>
      </c>
      <c r="W73">
        <f>Sheet1!Y73</f>
        <v>0.13100000000000001</v>
      </c>
      <c r="X73">
        <f>Sheet1!Z73</f>
        <v>0.14000000000000001</v>
      </c>
    </row>
    <row r="74" spans="1:24" x14ac:dyDescent="0.25">
      <c r="A74" t="str">
        <f>Sheet1!A74</f>
        <v>SEHL01</v>
      </c>
      <c r="B74">
        <f>Sheet1!D74</f>
        <v>0.22900000000000001</v>
      </c>
      <c r="C74">
        <f>Sheet1!E74</f>
        <v>0.223</v>
      </c>
      <c r="D74">
        <f>Sheet1!F74</f>
        <v>0.20599999999999999</v>
      </c>
      <c r="E74">
        <f>Sheet1!G74</f>
        <v>0.191</v>
      </c>
      <c r="F74">
        <f>Sheet1!H74</f>
        <v>0.45100000000000001</v>
      </c>
      <c r="G74">
        <f>Sheet1!I74</f>
        <v>0.41699999999999998</v>
      </c>
      <c r="H74">
        <f>Sheet1!J74</f>
        <v>0.36699999999999999</v>
      </c>
      <c r="I74">
        <f>Sheet1!K74</f>
        <v>0.35499999999999998</v>
      </c>
      <c r="J74">
        <f>Sheet1!L74</f>
        <v>0.35599999999999998</v>
      </c>
      <c r="K74">
        <f>Sheet1!M74</f>
        <v>0.318</v>
      </c>
      <c r="L74">
        <f>Sheet1!N74</f>
        <v>0.34899999999999998</v>
      </c>
      <c r="M74">
        <f>Sheet1!O74</f>
        <v>0.34</v>
      </c>
      <c r="N74">
        <f>Sheet1!P74</f>
        <v>0.318</v>
      </c>
      <c r="O74">
        <f>Sheet1!Q74</f>
        <v>0.29199999999999998</v>
      </c>
      <c r="P74">
        <f>Sheet1!R74</f>
        <v>0.26400000000000001</v>
      </c>
      <c r="Q74">
        <f>Sheet1!S74</f>
        <v>0.25</v>
      </c>
      <c r="R74">
        <f>Sheet1!T74</f>
        <v>0.27500000000000002</v>
      </c>
      <c r="S74">
        <f>Sheet1!U74</f>
        <v>0.25700000000000001</v>
      </c>
      <c r="T74">
        <f>Sheet1!V74</f>
        <v>0.251</v>
      </c>
      <c r="U74">
        <f>Sheet1!W74</f>
        <v>0.23300000000000001</v>
      </c>
      <c r="V74">
        <f>Sheet1!X74</f>
        <v>0.29599999999999999</v>
      </c>
      <c r="W74">
        <f>Sheet1!Y74</f>
        <v>0.27</v>
      </c>
      <c r="X74">
        <f>Sheet1!Z74</f>
        <v>0.313</v>
      </c>
    </row>
    <row r="75" spans="1:24" x14ac:dyDescent="0.25">
      <c r="A75" t="str">
        <f>Sheet1!A75</f>
        <v>SEHL02</v>
      </c>
      <c r="B75">
        <f>Sheet1!D75</f>
        <v>0.152</v>
      </c>
      <c r="C75">
        <f>Sheet1!E75</f>
        <v>0.152</v>
      </c>
      <c r="D75">
        <f>Sheet1!F75</f>
        <v>0.14799999999999999</v>
      </c>
      <c r="E75">
        <f>Sheet1!G75</f>
        <v>0.151</v>
      </c>
      <c r="F75">
        <f>Sheet1!H75</f>
        <v>0.16600000000000001</v>
      </c>
      <c r="G75">
        <f>Sheet1!I75</f>
        <v>0.161</v>
      </c>
      <c r="H75">
        <f>Sheet1!J75</f>
        <v>0.13900000000000001</v>
      </c>
      <c r="I75">
        <f>Sheet1!K75</f>
        <v>0.13500000000000001</v>
      </c>
      <c r="J75">
        <f>Sheet1!L75</f>
        <v>0.104</v>
      </c>
      <c r="K75">
        <f>Sheet1!M75</f>
        <v>0.1</v>
      </c>
      <c r="L75">
        <f>Sheet1!N75</f>
        <v>0.104</v>
      </c>
      <c r="M75">
        <f>Sheet1!O75</f>
        <v>0.109</v>
      </c>
      <c r="N75">
        <f>Sheet1!P75</f>
        <v>0.108</v>
      </c>
      <c r="O75">
        <f>Sheet1!Q75</f>
        <v>0.105</v>
      </c>
      <c r="P75">
        <f>Sheet1!R75</f>
        <v>0.104</v>
      </c>
      <c r="Q75">
        <f>Sheet1!S75</f>
        <v>0.10100000000000001</v>
      </c>
      <c r="R75">
        <f>Sheet1!T75</f>
        <v>0.106</v>
      </c>
      <c r="S75">
        <f>Sheet1!U75</f>
        <v>0.107</v>
      </c>
      <c r="T75">
        <f>Sheet1!V75</f>
        <v>0.105</v>
      </c>
      <c r="U75">
        <f>Sheet1!W75</f>
        <v>0.10100000000000001</v>
      </c>
      <c r="V75">
        <f>Sheet1!X75</f>
        <v>9.4E-2</v>
      </c>
      <c r="W75">
        <f>Sheet1!Y75</f>
        <v>9.1999999999999998E-2</v>
      </c>
      <c r="X75">
        <f>Sheet1!Z75</f>
        <v>9.0999999999999998E-2</v>
      </c>
    </row>
    <row r="76" spans="1:24" x14ac:dyDescent="0.25">
      <c r="A76" t="str">
        <f>Sheet1!A76</f>
        <v>SEHL03</v>
      </c>
      <c r="B76">
        <f>Sheet1!D76</f>
        <v>0.08</v>
      </c>
      <c r="C76">
        <f>Sheet1!E76</f>
        <v>7.8E-2</v>
      </c>
      <c r="D76">
        <f>Sheet1!F76</f>
        <v>7.2999999999999995E-2</v>
      </c>
      <c r="E76">
        <f>Sheet1!G76</f>
        <v>6.9000000000000006E-2</v>
      </c>
      <c r="F76">
        <f>Sheet1!H76</f>
        <v>9.4E-2</v>
      </c>
      <c r="G76">
        <f>Sheet1!I76</f>
        <v>8.5999999999999993E-2</v>
      </c>
      <c r="H76">
        <f>Sheet1!J76</f>
        <v>7.1999999999999995E-2</v>
      </c>
      <c r="I76">
        <f>Sheet1!K76</f>
        <v>7.0000000000000007E-2</v>
      </c>
      <c r="J76">
        <f>Sheet1!L76</f>
        <v>8.2000000000000003E-2</v>
      </c>
      <c r="K76">
        <f>Sheet1!M76</f>
        <v>7.4999999999999997E-2</v>
      </c>
      <c r="L76">
        <f>Sheet1!N76</f>
        <v>7.3999999999999996E-2</v>
      </c>
      <c r="M76">
        <f>Sheet1!O76</f>
        <v>7.2999999999999995E-2</v>
      </c>
      <c r="N76">
        <f>Sheet1!P76</f>
        <v>6.7000000000000004E-2</v>
      </c>
      <c r="O76">
        <f>Sheet1!Q76</f>
        <v>6.0999999999999999E-2</v>
      </c>
      <c r="P76">
        <f>Sheet1!R76</f>
        <v>4.8000000000000001E-2</v>
      </c>
      <c r="Q76">
        <f>Sheet1!S76</f>
        <v>4.5999999999999999E-2</v>
      </c>
      <c r="R76">
        <f>Sheet1!T76</f>
        <v>4.4999999999999998E-2</v>
      </c>
      <c r="S76">
        <f>Sheet1!U76</f>
        <v>4.1000000000000002E-2</v>
      </c>
      <c r="T76">
        <f>Sheet1!V76</f>
        <v>5.3999999999999999E-2</v>
      </c>
      <c r="U76">
        <f>Sheet1!W76</f>
        <v>4.9000000000000002E-2</v>
      </c>
      <c r="V76">
        <f>Sheet1!X76</f>
        <v>5.8000000000000003E-2</v>
      </c>
      <c r="W76">
        <f>Sheet1!Y76</f>
        <v>5.1999999999999998E-2</v>
      </c>
      <c r="X76">
        <f>Sheet1!Z76</f>
        <v>5.3999999999999999E-2</v>
      </c>
    </row>
    <row r="77" spans="1:24" x14ac:dyDescent="0.25">
      <c r="A77" t="str">
        <f>Sheet1!A77</f>
        <v>SEHL04</v>
      </c>
      <c r="B77">
        <f>Sheet1!D77</f>
        <v>8.5000000000000006E-2</v>
      </c>
      <c r="C77">
        <f>Sheet1!E77</f>
        <v>8.3000000000000004E-2</v>
      </c>
      <c r="D77">
        <f>Sheet1!F77</f>
        <v>7.9000000000000001E-2</v>
      </c>
      <c r="E77">
        <f>Sheet1!G77</f>
        <v>7.5999999999999998E-2</v>
      </c>
      <c r="F77">
        <f>Sheet1!H77</f>
        <v>9.5000000000000001E-2</v>
      </c>
      <c r="G77">
        <f>Sheet1!I77</f>
        <v>8.8999999999999996E-2</v>
      </c>
      <c r="H77">
        <f>Sheet1!J77</f>
        <v>8.8999999999999996E-2</v>
      </c>
      <c r="I77">
        <f>Sheet1!K77</f>
        <v>8.7999999999999995E-2</v>
      </c>
      <c r="J77">
        <f>Sheet1!L77</f>
        <v>9.2999999999999999E-2</v>
      </c>
      <c r="K77">
        <f>Sheet1!M77</f>
        <v>9.0999999999999998E-2</v>
      </c>
      <c r="L77">
        <f>Sheet1!N77</f>
        <v>9.4E-2</v>
      </c>
      <c r="M77">
        <f>Sheet1!O77</f>
        <v>9.6000000000000002E-2</v>
      </c>
      <c r="N77">
        <f>Sheet1!P77</f>
        <v>0.09</v>
      </c>
      <c r="O77">
        <f>Sheet1!Q77</f>
        <v>0.09</v>
      </c>
      <c r="P77">
        <f>Sheet1!R77</f>
        <v>8.5000000000000006E-2</v>
      </c>
      <c r="Q77">
        <f>Sheet1!S77</f>
        <v>8.3000000000000004E-2</v>
      </c>
      <c r="R77">
        <f>Sheet1!T77</f>
        <v>7.6999999999999999E-2</v>
      </c>
      <c r="S77">
        <f>Sheet1!U77</f>
        <v>7.3999999999999996E-2</v>
      </c>
      <c r="T77">
        <f>Sheet1!V77</f>
        <v>7.0999999999999994E-2</v>
      </c>
      <c r="U77">
        <f>Sheet1!W77</f>
        <v>6.9000000000000006E-2</v>
      </c>
      <c r="V77">
        <f>Sheet1!X77</f>
        <v>0.08</v>
      </c>
      <c r="W77">
        <f>Sheet1!Y77</f>
        <v>7.9000000000000001E-2</v>
      </c>
      <c r="X77">
        <f>Sheet1!Z77</f>
        <v>7.9000000000000001E-2</v>
      </c>
    </row>
    <row r="78" spans="1:24" x14ac:dyDescent="0.25">
      <c r="A78" t="str">
        <f>Sheet1!A78</f>
        <v>SEHM</v>
      </c>
      <c r="B78">
        <f>Sheet1!D78</f>
        <v>0.65300000000000002</v>
      </c>
      <c r="C78">
        <f>Sheet1!E78</f>
        <v>0.64</v>
      </c>
      <c r="D78">
        <f>Sheet1!F78</f>
        <v>0.61599999999999999</v>
      </c>
      <c r="E78">
        <f>Sheet1!G78</f>
        <v>0.58399999999999996</v>
      </c>
      <c r="F78">
        <f>Sheet1!H78</f>
        <v>0.64900000000000002</v>
      </c>
      <c r="G78">
        <f>Sheet1!I78</f>
        <v>0.625</v>
      </c>
      <c r="H78">
        <f>Sheet1!J78</f>
        <v>0.65800000000000003</v>
      </c>
      <c r="I78">
        <f>Sheet1!K78</f>
        <v>0.64700000000000002</v>
      </c>
      <c r="J78">
        <f>Sheet1!L78</f>
        <v>0.76600000000000001</v>
      </c>
      <c r="K78">
        <f>Sheet1!M78</f>
        <v>0.75600000000000001</v>
      </c>
      <c r="L78">
        <f>Sheet1!N78</f>
        <v>0.72799999999999998</v>
      </c>
      <c r="M78">
        <f>Sheet1!O78</f>
        <v>0.73</v>
      </c>
      <c r="N78">
        <f>Sheet1!P78</f>
        <v>0.82499999999999996</v>
      </c>
      <c r="O78">
        <f>Sheet1!Q78</f>
        <v>0.79600000000000004</v>
      </c>
      <c r="P78">
        <f>Sheet1!R78</f>
        <v>0.68500000000000005</v>
      </c>
      <c r="Q78">
        <f>Sheet1!S78</f>
        <v>0.67500000000000004</v>
      </c>
      <c r="R78">
        <f>Sheet1!T78</f>
        <v>0.71499999999999997</v>
      </c>
      <c r="S78">
        <f>Sheet1!U78</f>
        <v>0.71</v>
      </c>
      <c r="T78">
        <f>Sheet1!V78</f>
        <v>0.69199999999999995</v>
      </c>
      <c r="U78">
        <f>Sheet1!W78</f>
        <v>0.67500000000000004</v>
      </c>
      <c r="V78">
        <f>Sheet1!X78</f>
        <v>0.67100000000000004</v>
      </c>
      <c r="W78">
        <f>Sheet1!Y78</f>
        <v>0.66600000000000004</v>
      </c>
      <c r="X78">
        <f>Sheet1!Z78</f>
        <v>0.872</v>
      </c>
    </row>
    <row r="79" spans="1:24" x14ac:dyDescent="0.25">
      <c r="A79" t="str">
        <f>Sheet1!A79</f>
        <v>SEHN01</v>
      </c>
      <c r="B79">
        <f>Sheet1!D79</f>
        <v>0.40400000000000003</v>
      </c>
      <c r="C79">
        <f>Sheet1!E79</f>
        <v>0.40500000000000003</v>
      </c>
      <c r="D79">
        <f>Sheet1!F79</f>
        <v>0.39800000000000002</v>
      </c>
      <c r="E79">
        <f>Sheet1!G79</f>
        <v>0.40300000000000002</v>
      </c>
      <c r="F79">
        <f>Sheet1!H79</f>
        <v>0.39200000000000002</v>
      </c>
      <c r="G79">
        <f>Sheet1!I79</f>
        <v>0.377</v>
      </c>
      <c r="H79">
        <f>Sheet1!J79</f>
        <v>0.35399999999999998</v>
      </c>
      <c r="I79">
        <f>Sheet1!K79</f>
        <v>0.34</v>
      </c>
      <c r="J79">
        <f>Sheet1!L79</f>
        <v>0.372</v>
      </c>
      <c r="K79">
        <f>Sheet1!M79</f>
        <v>0.372</v>
      </c>
      <c r="L79">
        <f>Sheet1!N79</f>
        <v>0.35099999999999998</v>
      </c>
      <c r="M79">
        <f>Sheet1!O79</f>
        <v>0.375</v>
      </c>
      <c r="N79">
        <f>Sheet1!P79</f>
        <v>0.36199999999999999</v>
      </c>
      <c r="O79">
        <f>Sheet1!Q79</f>
        <v>0.35099999999999998</v>
      </c>
      <c r="P79">
        <f>Sheet1!R79</f>
        <v>0.37</v>
      </c>
      <c r="Q79">
        <f>Sheet1!S79</f>
        <v>0.36</v>
      </c>
      <c r="R79">
        <f>Sheet1!T79</f>
        <v>0.34300000000000003</v>
      </c>
      <c r="S79">
        <f>Sheet1!U79</f>
        <v>0.33700000000000002</v>
      </c>
      <c r="T79">
        <f>Sheet1!V79</f>
        <v>0.34899999999999998</v>
      </c>
      <c r="U79">
        <f>Sheet1!W79</f>
        <v>0.34300000000000003</v>
      </c>
      <c r="V79">
        <f>Sheet1!X79</f>
        <v>0.33300000000000002</v>
      </c>
      <c r="W79">
        <f>Sheet1!Y79</f>
        <v>0.33200000000000002</v>
      </c>
      <c r="X79">
        <f>Sheet1!Z79</f>
        <v>0.35099999999999998</v>
      </c>
    </row>
    <row r="80" spans="1:24" x14ac:dyDescent="0.25">
      <c r="A80" t="str">
        <f>Sheet1!A80</f>
        <v>SEHN02</v>
      </c>
      <c r="B80">
        <f>Sheet1!D80</f>
        <v>0.20899999999999999</v>
      </c>
      <c r="C80">
        <f>Sheet1!E80</f>
        <v>0.21199999999999999</v>
      </c>
      <c r="D80">
        <f>Sheet1!F80</f>
        <v>0.218</v>
      </c>
      <c r="E80">
        <f>Sheet1!G80</f>
        <v>0.22800000000000001</v>
      </c>
      <c r="F80">
        <f>Sheet1!H80</f>
        <v>0.2</v>
      </c>
      <c r="G80">
        <f>Sheet1!I80</f>
        <v>0.19500000000000001</v>
      </c>
      <c r="H80">
        <f>Sheet1!J80</f>
        <v>0.188</v>
      </c>
      <c r="I80">
        <f>Sheet1!K80</f>
        <v>0.19500000000000001</v>
      </c>
      <c r="J80">
        <f>Sheet1!L80</f>
        <v>0.20300000000000001</v>
      </c>
      <c r="K80">
        <f>Sheet1!M80</f>
        <v>0.21099999999999999</v>
      </c>
      <c r="L80">
        <f>Sheet1!N80</f>
        <v>0.223</v>
      </c>
      <c r="M80">
        <f>Sheet1!O80</f>
        <v>0.248</v>
      </c>
      <c r="N80">
        <f>Sheet1!P80</f>
        <v>0.23799999999999999</v>
      </c>
      <c r="O80">
        <f>Sheet1!Q80</f>
        <v>0.24199999999999999</v>
      </c>
      <c r="P80">
        <f>Sheet1!R80</f>
        <v>0.24199999999999999</v>
      </c>
      <c r="Q80">
        <f>Sheet1!S80</f>
        <v>0.24399999999999999</v>
      </c>
      <c r="R80">
        <f>Sheet1!T80</f>
        <v>0.251</v>
      </c>
      <c r="S80">
        <f>Sheet1!U80</f>
        <v>0.247</v>
      </c>
      <c r="T80">
        <f>Sheet1!V80</f>
        <v>0.23899999999999999</v>
      </c>
      <c r="U80">
        <f>Sheet1!W80</f>
        <v>0.23400000000000001</v>
      </c>
      <c r="V80">
        <f>Sheet1!X80</f>
        <v>0.222</v>
      </c>
      <c r="W80">
        <f>Sheet1!Y80</f>
        <v>0.22600000000000001</v>
      </c>
      <c r="X80">
        <f>Sheet1!Z80</f>
        <v>0.221</v>
      </c>
    </row>
    <row r="81" spans="1:24" x14ac:dyDescent="0.25">
      <c r="A81" t="str">
        <f>Sheet1!A81</f>
        <v>SEHN03</v>
      </c>
      <c r="B81">
        <f>Sheet1!D81</f>
        <v>0.25900000000000001</v>
      </c>
      <c r="C81">
        <f>Sheet1!E81</f>
        <v>0.26</v>
      </c>
      <c r="D81">
        <f>Sheet1!F81</f>
        <v>0.253</v>
      </c>
      <c r="E81">
        <f>Sheet1!G81</f>
        <v>0.25</v>
      </c>
      <c r="F81">
        <f>Sheet1!H81</f>
        <v>0.27</v>
      </c>
      <c r="G81">
        <f>Sheet1!I81</f>
        <v>0.26</v>
      </c>
      <c r="H81">
        <f>Sheet1!J81</f>
        <v>0.25800000000000001</v>
      </c>
      <c r="I81">
        <f>Sheet1!K81</f>
        <v>0.246</v>
      </c>
      <c r="J81">
        <f>Sheet1!L81</f>
        <v>0.26600000000000001</v>
      </c>
      <c r="K81">
        <f>Sheet1!M81</f>
        <v>0.27</v>
      </c>
      <c r="L81">
        <f>Sheet1!N81</f>
        <v>0.29199999999999998</v>
      </c>
      <c r="M81">
        <f>Sheet1!O81</f>
        <v>0.30199999999999999</v>
      </c>
      <c r="N81">
        <f>Sheet1!P81</f>
        <v>0.3</v>
      </c>
      <c r="O81">
        <f>Sheet1!Q81</f>
        <v>0.29599999999999999</v>
      </c>
      <c r="P81">
        <f>Sheet1!R81</f>
        <v>0.28999999999999998</v>
      </c>
      <c r="Q81">
        <f>Sheet1!S81</f>
        <v>0.28599999999999998</v>
      </c>
      <c r="R81">
        <f>Sheet1!T81</f>
        <v>0.26700000000000002</v>
      </c>
      <c r="S81">
        <f>Sheet1!U81</f>
        <v>0.26300000000000001</v>
      </c>
      <c r="T81">
        <f>Sheet1!V81</f>
        <v>0.29599999999999999</v>
      </c>
      <c r="U81">
        <f>Sheet1!W81</f>
        <v>0.28399999999999997</v>
      </c>
      <c r="V81">
        <f>Sheet1!X81</f>
        <v>0.27900000000000003</v>
      </c>
      <c r="W81">
        <f>Sheet1!Y81</f>
        <v>0.28599999999999998</v>
      </c>
      <c r="X81">
        <f>Sheet1!Z81</f>
        <v>0.31900000000000001</v>
      </c>
    </row>
    <row r="82" spans="1:24" x14ac:dyDescent="0.25">
      <c r="A82" t="str">
        <f>Sheet1!A82</f>
        <v>SEAA01</v>
      </c>
      <c r="B82">
        <f>Sheet1!D82</f>
        <v>0.253</v>
      </c>
      <c r="C82">
        <f>Sheet1!E82</f>
        <v>0.245</v>
      </c>
      <c r="D82">
        <f>Sheet1!F82</f>
        <v>0.24299999999999999</v>
      </c>
      <c r="E82">
        <f>Sheet1!G82</f>
        <v>0.22500000000000001</v>
      </c>
      <c r="F82">
        <f>Sheet1!H82</f>
        <v>0.20100000000000001</v>
      </c>
      <c r="G82">
        <f>Sheet1!I82</f>
        <v>0.19500000000000001</v>
      </c>
      <c r="H82">
        <f>Sheet1!J82</f>
        <v>0.19500000000000001</v>
      </c>
      <c r="I82">
        <f>Sheet1!K82</f>
        <v>0.186</v>
      </c>
      <c r="J82">
        <f>Sheet1!L82</f>
        <v>0.14499999999999999</v>
      </c>
      <c r="K82">
        <f>Sheet1!M82</f>
        <v>0.13600000000000001</v>
      </c>
      <c r="L82">
        <f>Sheet1!N82</f>
        <v>0.14799999999999999</v>
      </c>
      <c r="M82">
        <f>Sheet1!O82</f>
        <v>0.14099999999999999</v>
      </c>
      <c r="N82">
        <f>Sheet1!P82</f>
        <v>0.13</v>
      </c>
      <c r="O82">
        <f>Sheet1!Q82</f>
        <v>0.129</v>
      </c>
      <c r="P82">
        <f>Sheet1!R82</f>
        <v>0.124</v>
      </c>
      <c r="Q82">
        <f>Sheet1!S82</f>
        <v>0.12</v>
      </c>
      <c r="R82">
        <f>Sheet1!T82</f>
        <v>0.113</v>
      </c>
      <c r="S82">
        <f>Sheet1!U82</f>
        <v>0.104</v>
      </c>
      <c r="T82">
        <f>Sheet1!V82</f>
        <v>9.4E-2</v>
      </c>
      <c r="U82">
        <f>Sheet1!W82</f>
        <v>9.1999999999999998E-2</v>
      </c>
      <c r="V82">
        <f>Sheet1!X82</f>
        <v>0.107</v>
      </c>
      <c r="W82">
        <f>Sheet1!Y82</f>
        <v>0.10199999999999999</v>
      </c>
      <c r="X82">
        <f>Sheet1!Z82</f>
        <v>0.10299999999999999</v>
      </c>
    </row>
    <row r="83" spans="1:24" x14ac:dyDescent="0.25">
      <c r="A83" t="str">
        <f>Sheet1!A83</f>
        <v>SEAA02</v>
      </c>
      <c r="B83">
        <f>Sheet1!D83</f>
        <v>0.27800000000000002</v>
      </c>
      <c r="C83">
        <f>Sheet1!E83</f>
        <v>0.27100000000000002</v>
      </c>
      <c r="D83">
        <f>Sheet1!F83</f>
        <v>0.27300000000000002</v>
      </c>
      <c r="E83">
        <f>Sheet1!G83</f>
        <v>0.25900000000000001</v>
      </c>
      <c r="F83">
        <f>Sheet1!H83</f>
        <v>0.191</v>
      </c>
      <c r="G83">
        <f>Sheet1!I83</f>
        <v>0.188</v>
      </c>
      <c r="H83">
        <f>Sheet1!J83</f>
        <v>0.187</v>
      </c>
      <c r="I83">
        <f>Sheet1!K83</f>
        <v>0.18</v>
      </c>
      <c r="J83">
        <f>Sheet1!L83</f>
        <v>0.182</v>
      </c>
      <c r="K83">
        <f>Sheet1!M83</f>
        <v>0.17499999999999999</v>
      </c>
      <c r="L83">
        <f>Sheet1!N83</f>
        <v>0.183</v>
      </c>
      <c r="M83">
        <f>Sheet1!O83</f>
        <v>0.19400000000000001</v>
      </c>
      <c r="N83">
        <f>Sheet1!P83</f>
        <v>0.17599999999999999</v>
      </c>
      <c r="O83">
        <f>Sheet1!Q83</f>
        <v>0.17499999999999999</v>
      </c>
      <c r="P83">
        <f>Sheet1!R83</f>
        <v>0.17899999999999999</v>
      </c>
      <c r="Q83">
        <f>Sheet1!S83</f>
        <v>0.184</v>
      </c>
      <c r="R83">
        <f>Sheet1!T83</f>
        <v>0.191</v>
      </c>
      <c r="S83">
        <f>Sheet1!U83</f>
        <v>0.185</v>
      </c>
      <c r="T83">
        <f>Sheet1!V83</f>
        <v>0.20699999999999999</v>
      </c>
      <c r="U83">
        <f>Sheet1!W83</f>
        <v>0.19</v>
      </c>
      <c r="V83">
        <f>Sheet1!X83</f>
        <v>0.15</v>
      </c>
      <c r="W83">
        <f>Sheet1!Y83</f>
        <v>0.151</v>
      </c>
      <c r="X83">
        <f>Sheet1!Z83</f>
        <v>0.155</v>
      </c>
    </row>
    <row r="84" spans="1:24" x14ac:dyDescent="0.25">
      <c r="A84" t="str">
        <f>Sheet1!A84</f>
        <v>SEAA03</v>
      </c>
      <c r="B84">
        <f>Sheet1!D84</f>
        <v>0.317</v>
      </c>
      <c r="C84">
        <f>Sheet1!E84</f>
        <v>0.314</v>
      </c>
      <c r="D84">
        <f>Sheet1!F84</f>
        <v>0.30299999999999999</v>
      </c>
      <c r="E84">
        <f>Sheet1!G84</f>
        <v>0.29399999999999998</v>
      </c>
      <c r="F84">
        <f>Sheet1!H84</f>
        <v>0.26300000000000001</v>
      </c>
      <c r="G84">
        <f>Sheet1!I84</f>
        <v>0.255</v>
      </c>
      <c r="H84">
        <f>Sheet1!J84</f>
        <v>0.23699999999999999</v>
      </c>
      <c r="I84">
        <f>Sheet1!K84</f>
        <v>0.223</v>
      </c>
      <c r="J84">
        <f>Sheet1!L84</f>
        <v>0.19700000000000001</v>
      </c>
      <c r="K84">
        <f>Sheet1!M84</f>
        <v>0.19800000000000001</v>
      </c>
      <c r="L84">
        <f>Sheet1!N84</f>
        <v>0.224</v>
      </c>
      <c r="M84">
        <f>Sheet1!O84</f>
        <v>0.215</v>
      </c>
      <c r="N84">
        <f>Sheet1!P84</f>
        <v>0.23100000000000001</v>
      </c>
      <c r="O84">
        <f>Sheet1!Q84</f>
        <v>0.22</v>
      </c>
      <c r="P84">
        <f>Sheet1!R84</f>
        <v>0.219</v>
      </c>
      <c r="Q84">
        <f>Sheet1!S84</f>
        <v>0.21299999999999999</v>
      </c>
      <c r="R84">
        <f>Sheet1!T84</f>
        <v>0.20699999999999999</v>
      </c>
      <c r="S84">
        <f>Sheet1!U84</f>
        <v>0.19600000000000001</v>
      </c>
      <c r="T84">
        <f>Sheet1!V84</f>
        <v>0.17599999999999999</v>
      </c>
      <c r="U84">
        <f>Sheet1!W84</f>
        <v>0.17100000000000001</v>
      </c>
      <c r="V84">
        <f>Sheet1!X84</f>
        <v>0.16500000000000001</v>
      </c>
      <c r="W84">
        <f>Sheet1!Y84</f>
        <v>0.157</v>
      </c>
      <c r="X84">
        <f>Sheet1!Z84</f>
        <v>0.159</v>
      </c>
    </row>
    <row r="85" spans="1:24" x14ac:dyDescent="0.25">
      <c r="A85" t="str">
        <f>Sheet1!A85</f>
        <v>SEAA04</v>
      </c>
      <c r="B85">
        <f>Sheet1!D85</f>
        <v>0.22700000000000001</v>
      </c>
      <c r="C85">
        <f>Sheet1!E85</f>
        <v>0.223</v>
      </c>
      <c r="D85">
        <f>Sheet1!F85</f>
        <v>0.217</v>
      </c>
      <c r="E85">
        <f>Sheet1!G85</f>
        <v>0.20200000000000001</v>
      </c>
      <c r="F85">
        <f>Sheet1!H85</f>
        <v>0.20300000000000001</v>
      </c>
      <c r="G85">
        <f>Sheet1!I85</f>
        <v>0.192</v>
      </c>
      <c r="H85">
        <f>Sheet1!J85</f>
        <v>0.16700000000000001</v>
      </c>
      <c r="I85">
        <f>Sheet1!K85</f>
        <v>0.16800000000000001</v>
      </c>
      <c r="J85">
        <f>Sheet1!L85</f>
        <v>0.17699999999999999</v>
      </c>
      <c r="K85">
        <f>Sheet1!M85</f>
        <v>0.17299999999999999</v>
      </c>
      <c r="L85">
        <f>Sheet1!N85</f>
        <v>0.17499999999999999</v>
      </c>
      <c r="M85">
        <f>Sheet1!O85</f>
        <v>0.16900000000000001</v>
      </c>
      <c r="N85">
        <f>Sheet1!P85</f>
        <v>0.17699999999999999</v>
      </c>
      <c r="O85">
        <f>Sheet1!Q85</f>
        <v>0.17599999999999999</v>
      </c>
      <c r="P85">
        <f>Sheet1!R85</f>
        <v>0.15</v>
      </c>
      <c r="Q85">
        <f>Sheet1!S85</f>
        <v>0.151</v>
      </c>
      <c r="R85">
        <f>Sheet1!T85</f>
        <v>0.16</v>
      </c>
      <c r="S85">
        <f>Sheet1!U85</f>
        <v>0.16</v>
      </c>
      <c r="T85">
        <f>Sheet1!V85</f>
        <v>0.14499999999999999</v>
      </c>
      <c r="U85">
        <f>Sheet1!W85</f>
        <v>0.13700000000000001</v>
      </c>
      <c r="V85">
        <f>Sheet1!X85</f>
        <v>0.151</v>
      </c>
      <c r="W85">
        <f>Sheet1!Y85</f>
        <v>0.14399999999999999</v>
      </c>
      <c r="X85">
        <f>Sheet1!Z85</f>
        <v>0.13100000000000001</v>
      </c>
    </row>
    <row r="86" spans="1:24" x14ac:dyDescent="0.25">
      <c r="A86" t="str">
        <f>Sheet1!A86</f>
        <v>SEAB</v>
      </c>
      <c r="B86">
        <f>Sheet1!D86</f>
        <v>0.29799999999999999</v>
      </c>
      <c r="C86">
        <f>Sheet1!E86</f>
        <v>0.28899999999999998</v>
      </c>
      <c r="D86">
        <f>Sheet1!F86</f>
        <v>0.28399999999999997</v>
      </c>
      <c r="E86">
        <f>Sheet1!G86</f>
        <v>0.26200000000000001</v>
      </c>
      <c r="F86">
        <f>Sheet1!H86</f>
        <v>0.24199999999999999</v>
      </c>
      <c r="G86">
        <f>Sheet1!I86</f>
        <v>0.215</v>
      </c>
      <c r="H86">
        <f>Sheet1!J86</f>
        <v>0.21099999999999999</v>
      </c>
      <c r="I86">
        <f>Sheet1!K86</f>
        <v>0.19600000000000001</v>
      </c>
      <c r="J86">
        <f>Sheet1!L86</f>
        <v>0.19600000000000001</v>
      </c>
      <c r="K86">
        <f>Sheet1!M86</f>
        <v>0.186</v>
      </c>
      <c r="L86">
        <f>Sheet1!N86</f>
        <v>0.19600000000000001</v>
      </c>
      <c r="M86">
        <f>Sheet1!O86</f>
        <v>0.19600000000000001</v>
      </c>
      <c r="N86">
        <f>Sheet1!P86</f>
        <v>0.18</v>
      </c>
      <c r="O86">
        <f>Sheet1!Q86</f>
        <v>0.17499999999999999</v>
      </c>
      <c r="P86">
        <f>Sheet1!R86</f>
        <v>0.17599999999999999</v>
      </c>
      <c r="Q86">
        <f>Sheet1!S86</f>
        <v>0.183</v>
      </c>
      <c r="R86">
        <f>Sheet1!T86</f>
        <v>0.188</v>
      </c>
      <c r="S86">
        <f>Sheet1!U86</f>
        <v>0.18099999999999999</v>
      </c>
      <c r="T86">
        <f>Sheet1!V86</f>
        <v>0.16</v>
      </c>
      <c r="U86">
        <f>Sheet1!W86</f>
        <v>0.154</v>
      </c>
      <c r="V86">
        <f>Sheet1!X86</f>
        <v>0.156</v>
      </c>
      <c r="W86">
        <f>Sheet1!Y86</f>
        <v>0.17399999999999999</v>
      </c>
      <c r="X86">
        <f>Sheet1!Z86</f>
        <v>0.14399999999999999</v>
      </c>
    </row>
    <row r="87" spans="1:24" x14ac:dyDescent="0.25">
      <c r="A87" t="str">
        <f>Sheet1!A87</f>
        <v>SEAC01</v>
      </c>
      <c r="B87">
        <f>Sheet1!D87</f>
        <v>0.128</v>
      </c>
      <c r="C87">
        <f>Sheet1!E87</f>
        <v>0.121</v>
      </c>
      <c r="D87">
        <f>Sheet1!F87</f>
        <v>0.114</v>
      </c>
      <c r="E87">
        <f>Sheet1!G87</f>
        <v>0.114</v>
      </c>
      <c r="F87">
        <f>Sheet1!H87</f>
        <v>0.108</v>
      </c>
      <c r="G87">
        <f>Sheet1!I87</f>
        <v>0.106</v>
      </c>
      <c r="H87">
        <f>Sheet1!J87</f>
        <v>0.121</v>
      </c>
      <c r="I87">
        <f>Sheet1!K87</f>
        <v>0.111</v>
      </c>
      <c r="J87">
        <f>Sheet1!L87</f>
        <v>0.11600000000000001</v>
      </c>
      <c r="K87">
        <f>Sheet1!M87</f>
        <v>0.113</v>
      </c>
      <c r="L87">
        <f>Sheet1!N87</f>
        <v>0.122</v>
      </c>
      <c r="M87">
        <f>Sheet1!O87</f>
        <v>0.121</v>
      </c>
      <c r="N87">
        <f>Sheet1!P87</f>
        <v>0.13600000000000001</v>
      </c>
      <c r="O87">
        <f>Sheet1!Q87</f>
        <v>0.13200000000000001</v>
      </c>
      <c r="P87">
        <f>Sheet1!R87</f>
        <v>9.6000000000000002E-2</v>
      </c>
      <c r="Q87">
        <f>Sheet1!S87</f>
        <v>9.7000000000000003E-2</v>
      </c>
      <c r="R87">
        <f>Sheet1!T87</f>
        <v>0.114</v>
      </c>
      <c r="S87">
        <f>Sheet1!U87</f>
        <v>0.11799999999999999</v>
      </c>
      <c r="T87">
        <f>Sheet1!V87</f>
        <v>7.1999999999999995E-2</v>
      </c>
      <c r="U87">
        <f>Sheet1!W87</f>
        <v>6.7000000000000004E-2</v>
      </c>
      <c r="V87">
        <f>Sheet1!X87</f>
        <v>7.0999999999999994E-2</v>
      </c>
      <c r="W87">
        <f>Sheet1!Y87</f>
        <v>7.1999999999999995E-2</v>
      </c>
      <c r="X87">
        <f>Sheet1!Z87</f>
        <v>6.7000000000000004E-2</v>
      </c>
    </row>
    <row r="88" spans="1:24" x14ac:dyDescent="0.25">
      <c r="A88" t="str">
        <f>Sheet1!A88</f>
        <v>SEAC02</v>
      </c>
      <c r="B88">
        <f>Sheet1!D88</f>
        <v>0.214</v>
      </c>
      <c r="C88">
        <f>Sheet1!E88</f>
        <v>0.22</v>
      </c>
      <c r="D88">
        <f>Sheet1!F88</f>
        <v>0.20899999999999999</v>
      </c>
      <c r="E88">
        <f>Sheet1!G88</f>
        <v>0.185</v>
      </c>
      <c r="F88">
        <f>Sheet1!H88</f>
        <v>0.214</v>
      </c>
      <c r="G88">
        <f>Sheet1!I88</f>
        <v>0.21099999999999999</v>
      </c>
      <c r="H88">
        <f>Sheet1!J88</f>
        <v>0.155</v>
      </c>
      <c r="I88">
        <f>Sheet1!K88</f>
        <v>0.14499999999999999</v>
      </c>
      <c r="J88">
        <f>Sheet1!L88</f>
        <v>0.13200000000000001</v>
      </c>
      <c r="K88">
        <f>Sheet1!M88</f>
        <v>0.13900000000000001</v>
      </c>
      <c r="L88">
        <f>Sheet1!N88</f>
        <v>0.105</v>
      </c>
      <c r="M88">
        <f>Sheet1!O88</f>
        <v>0.1</v>
      </c>
      <c r="N88">
        <f>Sheet1!P88</f>
        <v>0.13900000000000001</v>
      </c>
      <c r="O88">
        <f>Sheet1!Q88</f>
        <v>0.13</v>
      </c>
      <c r="P88">
        <f>Sheet1!R88</f>
        <v>0.157</v>
      </c>
      <c r="Q88">
        <f>Sheet1!S88</f>
        <v>0.158</v>
      </c>
      <c r="R88">
        <f>Sheet1!T88</f>
        <v>0.154</v>
      </c>
      <c r="S88">
        <f>Sheet1!U88</f>
        <v>0.155</v>
      </c>
      <c r="T88">
        <f>Sheet1!V88</f>
        <v>0.14299999999999999</v>
      </c>
      <c r="U88">
        <f>Sheet1!W88</f>
        <v>0.14499999999999999</v>
      </c>
      <c r="V88">
        <f>Sheet1!X88</f>
        <v>0.125</v>
      </c>
      <c r="W88">
        <f>Sheet1!Y88</f>
        <v>0.121</v>
      </c>
      <c r="X88">
        <f>Sheet1!Z88</f>
        <v>0.106</v>
      </c>
    </row>
    <row r="89" spans="1:24" x14ac:dyDescent="0.25">
      <c r="A89" t="str">
        <f>Sheet1!A89</f>
        <v>SEAC03</v>
      </c>
      <c r="B89">
        <f>Sheet1!D89</f>
        <v>0.88600000000000001</v>
      </c>
      <c r="C89">
        <f>Sheet1!E89</f>
        <v>0.85699999999999998</v>
      </c>
      <c r="D89">
        <f>Sheet1!F89</f>
        <v>0.83299999999999996</v>
      </c>
      <c r="E89">
        <f>Sheet1!G89</f>
        <v>0.79300000000000004</v>
      </c>
      <c r="F89">
        <f>Sheet1!H89</f>
        <v>0.76200000000000001</v>
      </c>
      <c r="G89">
        <f>Sheet1!I89</f>
        <v>0.72599999999999998</v>
      </c>
      <c r="H89">
        <f>Sheet1!J89</f>
        <v>0.75700000000000001</v>
      </c>
      <c r="I89">
        <f>Sheet1!K89</f>
        <v>0.73</v>
      </c>
      <c r="J89">
        <f>Sheet1!L89</f>
        <v>0.72499999999999998</v>
      </c>
      <c r="K89">
        <f>Sheet1!M89</f>
        <v>0.72299999999999998</v>
      </c>
      <c r="L89">
        <f>Sheet1!N89</f>
        <v>0.73899999999999999</v>
      </c>
      <c r="M89">
        <f>Sheet1!O89</f>
        <v>0.69899999999999995</v>
      </c>
      <c r="N89">
        <f>Sheet1!P89</f>
        <v>0.66700000000000004</v>
      </c>
      <c r="O89">
        <f>Sheet1!Q89</f>
        <v>0.63300000000000001</v>
      </c>
      <c r="P89">
        <f>Sheet1!R89</f>
        <v>0.57499999999999996</v>
      </c>
      <c r="Q89">
        <f>Sheet1!S89</f>
        <v>0.57599999999999996</v>
      </c>
      <c r="R89">
        <f>Sheet1!T89</f>
        <v>0.60399999999999998</v>
      </c>
      <c r="S89">
        <f>Sheet1!U89</f>
        <v>0.55000000000000004</v>
      </c>
      <c r="T89">
        <f>Sheet1!V89</f>
        <v>0.47099999999999997</v>
      </c>
      <c r="U89">
        <f>Sheet1!W89</f>
        <v>0.46100000000000002</v>
      </c>
      <c r="V89">
        <f>Sheet1!X89</f>
        <v>0.53900000000000003</v>
      </c>
      <c r="W89">
        <f>Sheet1!Y89</f>
        <v>0.52400000000000002</v>
      </c>
      <c r="X89">
        <f>Sheet1!Z89</f>
        <v>0.496</v>
      </c>
    </row>
    <row r="90" spans="1:24" x14ac:dyDescent="0.25">
      <c r="A90" t="str">
        <f>Sheet1!A90</f>
        <v>SEAC04</v>
      </c>
      <c r="B90">
        <f>Sheet1!D90</f>
        <v>0.435</v>
      </c>
      <c r="C90">
        <f>Sheet1!E90</f>
        <v>0.43</v>
      </c>
      <c r="D90">
        <f>Sheet1!F90</f>
        <v>0.42</v>
      </c>
      <c r="E90">
        <f>Sheet1!G90</f>
        <v>0.40600000000000003</v>
      </c>
      <c r="F90">
        <f>Sheet1!H90</f>
        <v>0.4</v>
      </c>
      <c r="G90">
        <f>Sheet1!I90</f>
        <v>0.376</v>
      </c>
      <c r="H90">
        <f>Sheet1!J90</f>
        <v>0.35799999999999998</v>
      </c>
      <c r="I90">
        <f>Sheet1!K90</f>
        <v>0.34200000000000003</v>
      </c>
      <c r="J90">
        <f>Sheet1!L90</f>
        <v>0.36399999999999999</v>
      </c>
      <c r="K90">
        <f>Sheet1!M90</f>
        <v>0.35199999999999998</v>
      </c>
      <c r="L90">
        <f>Sheet1!N90</f>
        <v>0.34899999999999998</v>
      </c>
      <c r="M90">
        <f>Sheet1!O90</f>
        <v>0.34799999999999998</v>
      </c>
      <c r="N90">
        <f>Sheet1!P90</f>
        <v>0.36099999999999999</v>
      </c>
      <c r="O90">
        <f>Sheet1!Q90</f>
        <v>0.36199999999999999</v>
      </c>
      <c r="P90">
        <f>Sheet1!R90</f>
        <v>0.40200000000000002</v>
      </c>
      <c r="Q90">
        <f>Sheet1!S90</f>
        <v>0.39100000000000001</v>
      </c>
      <c r="R90">
        <f>Sheet1!T90</f>
        <v>0.38200000000000001</v>
      </c>
      <c r="S90">
        <f>Sheet1!U90</f>
        <v>0.378</v>
      </c>
      <c r="T90">
        <f>Sheet1!V90</f>
        <v>0.34599999999999997</v>
      </c>
      <c r="U90">
        <f>Sheet1!W90</f>
        <v>0.34100000000000003</v>
      </c>
      <c r="V90">
        <f>Sheet1!X90</f>
        <v>0.29699999999999999</v>
      </c>
      <c r="W90">
        <f>Sheet1!Y90</f>
        <v>0.28799999999999998</v>
      </c>
      <c r="X90">
        <f>Sheet1!Z90</f>
        <v>0.28199999999999997</v>
      </c>
    </row>
    <row r="91" spans="1:24" x14ac:dyDescent="0.25">
      <c r="A91" t="str">
        <f>Sheet1!A91</f>
        <v>SEAD</v>
      </c>
      <c r="B91">
        <f>Sheet1!D91</f>
        <v>0.30299999999999999</v>
      </c>
      <c r="C91">
        <f>Sheet1!E91</f>
        <v>0.28799999999999998</v>
      </c>
      <c r="D91">
        <f>Sheet1!F91</f>
        <v>0.28000000000000003</v>
      </c>
      <c r="E91">
        <f>Sheet1!G91</f>
        <v>0.26800000000000002</v>
      </c>
      <c r="F91">
        <f>Sheet1!H91</f>
        <v>0.29199999999999998</v>
      </c>
      <c r="G91">
        <f>Sheet1!I91</f>
        <v>0.28999999999999998</v>
      </c>
      <c r="H91">
        <f>Sheet1!J91</f>
        <v>0.27600000000000002</v>
      </c>
      <c r="I91">
        <f>Sheet1!K91</f>
        <v>0.27400000000000002</v>
      </c>
      <c r="J91">
        <f>Sheet1!L91</f>
        <v>0.247</v>
      </c>
      <c r="K91">
        <f>Sheet1!M91</f>
        <v>0.23699999999999999</v>
      </c>
      <c r="L91">
        <f>Sheet1!N91</f>
        <v>0.27100000000000002</v>
      </c>
      <c r="M91">
        <f>Sheet1!O91</f>
        <v>0.25900000000000001</v>
      </c>
      <c r="N91">
        <f>Sheet1!P91</f>
        <v>0.26200000000000001</v>
      </c>
      <c r="O91">
        <f>Sheet1!Q91</f>
        <v>0.249</v>
      </c>
      <c r="P91">
        <f>Sheet1!R91</f>
        <v>0.26100000000000001</v>
      </c>
      <c r="Q91">
        <f>Sheet1!S91</f>
        <v>0.25700000000000001</v>
      </c>
      <c r="R91">
        <f>Sheet1!T91</f>
        <v>0.24</v>
      </c>
      <c r="S91">
        <f>Sheet1!U91</f>
        <v>0.22900000000000001</v>
      </c>
      <c r="T91">
        <f>Sheet1!V91</f>
        <v>0.20799999999999999</v>
      </c>
      <c r="U91">
        <f>Sheet1!W91</f>
        <v>0.20499999999999999</v>
      </c>
      <c r="V91">
        <f>Sheet1!X91</f>
        <v>0.185</v>
      </c>
      <c r="W91">
        <f>Sheet1!Y91</f>
        <v>0.17399999999999999</v>
      </c>
      <c r="X91">
        <f>Sheet1!Z91</f>
        <v>0.19700000000000001</v>
      </c>
    </row>
    <row r="92" spans="1:24" x14ac:dyDescent="0.25">
      <c r="A92" t="str">
        <f>Sheet1!A92</f>
        <v>SEAE01</v>
      </c>
      <c r="B92">
        <f>Sheet1!D92</f>
        <v>0.27900000000000003</v>
      </c>
      <c r="C92">
        <f>Sheet1!E92</f>
        <v>0.27700000000000002</v>
      </c>
      <c r="D92">
        <f>Sheet1!F92</f>
        <v>0.26</v>
      </c>
      <c r="E92">
        <f>Sheet1!G92</f>
        <v>0.253</v>
      </c>
      <c r="F92">
        <f>Sheet1!H92</f>
        <v>0.28999999999999998</v>
      </c>
      <c r="G92">
        <f>Sheet1!I92</f>
        <v>0.28399999999999997</v>
      </c>
      <c r="H92">
        <f>Sheet1!J92</f>
        <v>0.247</v>
      </c>
      <c r="I92">
        <f>Sheet1!K92</f>
        <v>0.23499999999999999</v>
      </c>
      <c r="J92">
        <f>Sheet1!L92</f>
        <v>0.22800000000000001</v>
      </c>
      <c r="K92">
        <f>Sheet1!M92</f>
        <v>0.22800000000000001</v>
      </c>
      <c r="L92">
        <f>Sheet1!N92</f>
        <v>0.216</v>
      </c>
      <c r="M92">
        <f>Sheet1!O92</f>
        <v>0.224</v>
      </c>
      <c r="N92">
        <f>Sheet1!P92</f>
        <v>0.23499999999999999</v>
      </c>
      <c r="O92">
        <f>Sheet1!Q92</f>
        <v>0.22900000000000001</v>
      </c>
      <c r="P92">
        <f>Sheet1!R92</f>
        <v>0.20899999999999999</v>
      </c>
      <c r="Q92">
        <f>Sheet1!S92</f>
        <v>0.214</v>
      </c>
      <c r="R92">
        <f>Sheet1!T92</f>
        <v>0.216</v>
      </c>
      <c r="S92">
        <f>Sheet1!U92</f>
        <v>0.218</v>
      </c>
      <c r="T92">
        <f>Sheet1!V92</f>
        <v>0.21299999999999999</v>
      </c>
      <c r="U92">
        <f>Sheet1!W92</f>
        <v>0.21099999999999999</v>
      </c>
      <c r="V92">
        <f>Sheet1!X92</f>
        <v>0.21099999999999999</v>
      </c>
      <c r="W92">
        <f>Sheet1!Y92</f>
        <v>0.216</v>
      </c>
      <c r="X92">
        <f>Sheet1!Z92</f>
        <v>0.23300000000000001</v>
      </c>
    </row>
    <row r="93" spans="1:24" x14ac:dyDescent="0.25">
      <c r="A93" t="str">
        <f>Sheet1!A93</f>
        <v>SEAE02</v>
      </c>
      <c r="B93">
        <f>Sheet1!D93</f>
        <v>0.219</v>
      </c>
      <c r="C93">
        <f>Sheet1!E93</f>
        <v>0.215</v>
      </c>
      <c r="D93">
        <f>Sheet1!F93</f>
        <v>0.19900000000000001</v>
      </c>
      <c r="E93">
        <f>Sheet1!G93</f>
        <v>0.188</v>
      </c>
      <c r="F93">
        <f>Sheet1!H93</f>
        <v>0.17699999999999999</v>
      </c>
      <c r="G93">
        <f>Sheet1!I93</f>
        <v>0.17100000000000001</v>
      </c>
      <c r="H93">
        <f>Sheet1!J93</f>
        <v>0.16700000000000001</v>
      </c>
      <c r="I93">
        <f>Sheet1!K93</f>
        <v>0.16800000000000001</v>
      </c>
      <c r="J93">
        <f>Sheet1!L93</f>
        <v>0.16800000000000001</v>
      </c>
      <c r="K93">
        <f>Sheet1!M93</f>
        <v>0.16200000000000001</v>
      </c>
      <c r="L93">
        <f>Sheet1!N93</f>
        <v>0.14399999999999999</v>
      </c>
      <c r="M93">
        <f>Sheet1!O93</f>
        <v>0.15</v>
      </c>
      <c r="N93">
        <f>Sheet1!P93</f>
        <v>0.153</v>
      </c>
      <c r="O93">
        <f>Sheet1!Q93</f>
        <v>0.152</v>
      </c>
      <c r="P93">
        <f>Sheet1!R93</f>
        <v>0.152</v>
      </c>
      <c r="Q93">
        <f>Sheet1!S93</f>
        <v>0.154</v>
      </c>
      <c r="R93">
        <f>Sheet1!T93</f>
        <v>0.16900000000000001</v>
      </c>
      <c r="S93">
        <f>Sheet1!U93</f>
        <v>0.17799999999999999</v>
      </c>
      <c r="T93">
        <f>Sheet1!V93</f>
        <v>0.17</v>
      </c>
      <c r="U93">
        <f>Sheet1!W93</f>
        <v>0.17100000000000001</v>
      </c>
      <c r="V93">
        <f>Sheet1!X93</f>
        <v>0.16200000000000001</v>
      </c>
      <c r="W93">
        <f>Sheet1!Y93</f>
        <v>0.156</v>
      </c>
      <c r="X93">
        <f>Sheet1!Z93</f>
        <v>0.14000000000000001</v>
      </c>
    </row>
    <row r="94" spans="1:24" x14ac:dyDescent="0.25">
      <c r="A94" t="str">
        <f>Sheet1!A94</f>
        <v>SEAE03</v>
      </c>
      <c r="B94">
        <f>Sheet1!D94</f>
        <v>0.39700000000000002</v>
      </c>
      <c r="C94">
        <f>Sheet1!E94</f>
        <v>0.38400000000000001</v>
      </c>
      <c r="D94">
        <f>Sheet1!F94</f>
        <v>0.36799999999999999</v>
      </c>
      <c r="E94">
        <f>Sheet1!G94</f>
        <v>0.36</v>
      </c>
      <c r="F94">
        <f>Sheet1!H94</f>
        <v>0.40699999999999997</v>
      </c>
      <c r="G94">
        <f>Sheet1!I94</f>
        <v>0.39900000000000002</v>
      </c>
      <c r="H94">
        <f>Sheet1!J94</f>
        <v>0.36399999999999999</v>
      </c>
      <c r="I94">
        <f>Sheet1!K94</f>
        <v>0.36199999999999999</v>
      </c>
      <c r="J94">
        <f>Sheet1!L94</f>
        <v>0.36199999999999999</v>
      </c>
      <c r="K94">
        <f>Sheet1!M94</f>
        <v>0.35899999999999999</v>
      </c>
      <c r="L94">
        <f>Sheet1!N94</f>
        <v>0.31900000000000001</v>
      </c>
      <c r="M94">
        <f>Sheet1!O94</f>
        <v>0.314</v>
      </c>
      <c r="N94">
        <f>Sheet1!P94</f>
        <v>0.33300000000000002</v>
      </c>
      <c r="O94">
        <f>Sheet1!Q94</f>
        <v>0.31900000000000001</v>
      </c>
      <c r="P94">
        <f>Sheet1!R94</f>
        <v>0.316</v>
      </c>
      <c r="Q94">
        <f>Sheet1!S94</f>
        <v>0.32700000000000001</v>
      </c>
      <c r="R94">
        <f>Sheet1!T94</f>
        <v>0.32600000000000001</v>
      </c>
      <c r="S94">
        <f>Sheet1!U94</f>
        <v>0.32900000000000001</v>
      </c>
      <c r="T94">
        <f>Sheet1!V94</f>
        <v>0.313</v>
      </c>
      <c r="U94">
        <f>Sheet1!W94</f>
        <v>0.309</v>
      </c>
      <c r="V94">
        <f>Sheet1!X94</f>
        <v>0.29799999999999999</v>
      </c>
      <c r="W94">
        <f>Sheet1!Y94</f>
        <v>0.28599999999999998</v>
      </c>
      <c r="X94">
        <f>Sheet1!Z94</f>
        <v>0.29499999999999998</v>
      </c>
    </row>
    <row r="95" spans="1:24" x14ac:dyDescent="0.25">
      <c r="A95" t="str">
        <f>Sheet1!A95</f>
        <v>SEAF</v>
      </c>
      <c r="B95">
        <f>Sheet1!D95</f>
        <v>0.26800000000000002</v>
      </c>
      <c r="C95">
        <f>Sheet1!E95</f>
        <v>0.27200000000000002</v>
      </c>
      <c r="D95">
        <f>Sheet1!F95</f>
        <v>0.27200000000000002</v>
      </c>
      <c r="E95">
        <f>Sheet1!G95</f>
        <v>0.254</v>
      </c>
      <c r="F95">
        <f>Sheet1!H95</f>
        <v>0.20300000000000001</v>
      </c>
      <c r="G95">
        <f>Sheet1!I95</f>
        <v>0.193</v>
      </c>
      <c r="H95">
        <f>Sheet1!J95</f>
        <v>0.19500000000000001</v>
      </c>
      <c r="I95">
        <f>Sheet1!K95</f>
        <v>0.188</v>
      </c>
      <c r="J95">
        <f>Sheet1!L95</f>
        <v>0.183</v>
      </c>
      <c r="K95">
        <f>Sheet1!M95</f>
        <v>0.17699999999999999</v>
      </c>
      <c r="L95">
        <f>Sheet1!N95</f>
        <v>0.185</v>
      </c>
      <c r="M95">
        <f>Sheet1!O95</f>
        <v>0.183</v>
      </c>
      <c r="N95">
        <f>Sheet1!P95</f>
        <v>0.19600000000000001</v>
      </c>
      <c r="O95">
        <f>Sheet1!Q95</f>
        <v>0.192</v>
      </c>
      <c r="P95">
        <f>Sheet1!R95</f>
        <v>0.20100000000000001</v>
      </c>
      <c r="Q95">
        <f>Sheet1!S95</f>
        <v>0.2</v>
      </c>
      <c r="R95">
        <f>Sheet1!T95</f>
        <v>0.13600000000000001</v>
      </c>
      <c r="S95">
        <f>Sheet1!U95</f>
        <v>0.13500000000000001</v>
      </c>
      <c r="T95">
        <f>Sheet1!V95</f>
        <v>0.157</v>
      </c>
      <c r="U95">
        <f>Sheet1!W95</f>
        <v>0.15</v>
      </c>
      <c r="V95">
        <f>Sheet1!X95</f>
        <v>0.13400000000000001</v>
      </c>
      <c r="W95">
        <f>Sheet1!Y95</f>
        <v>0.13800000000000001</v>
      </c>
      <c r="X95">
        <f>Sheet1!Z95</f>
        <v>0.13300000000000001</v>
      </c>
    </row>
    <row r="96" spans="1:24" x14ac:dyDescent="0.25">
      <c r="A96" t="str">
        <f>Sheet1!A96</f>
        <v>SEAG01</v>
      </c>
      <c r="B96">
        <f>Sheet1!D96</f>
        <v>7.1999999999999995E-2</v>
      </c>
      <c r="C96">
        <f>Sheet1!E96</f>
        <v>6.9000000000000006E-2</v>
      </c>
      <c r="D96">
        <f>Sheet1!F96</f>
        <v>6.6000000000000003E-2</v>
      </c>
      <c r="E96">
        <f>Sheet1!G96</f>
        <v>6.5000000000000002E-2</v>
      </c>
      <c r="F96">
        <f>Sheet1!H96</f>
        <v>5.8000000000000003E-2</v>
      </c>
      <c r="G96">
        <f>Sheet1!I96</f>
        <v>5.2999999999999999E-2</v>
      </c>
      <c r="H96">
        <f>Sheet1!J96</f>
        <v>3.6999999999999998E-2</v>
      </c>
      <c r="I96">
        <f>Sheet1!K96</f>
        <v>3.6999999999999998E-2</v>
      </c>
      <c r="J96">
        <f>Sheet1!L96</f>
        <v>4.5999999999999999E-2</v>
      </c>
      <c r="K96">
        <f>Sheet1!M96</f>
        <v>4.5999999999999999E-2</v>
      </c>
      <c r="L96">
        <f>Sheet1!N96</f>
        <v>4.4999999999999998E-2</v>
      </c>
      <c r="M96">
        <f>Sheet1!O96</f>
        <v>4.5999999999999999E-2</v>
      </c>
      <c r="N96">
        <f>Sheet1!P96</f>
        <v>4.2000000000000003E-2</v>
      </c>
      <c r="O96">
        <f>Sheet1!Q96</f>
        <v>4.1000000000000002E-2</v>
      </c>
      <c r="P96">
        <f>Sheet1!R96</f>
        <v>8.7999999999999995E-2</v>
      </c>
      <c r="Q96">
        <f>Sheet1!S96</f>
        <v>9.0999999999999998E-2</v>
      </c>
      <c r="R96">
        <f>Sheet1!T96</f>
        <v>4.7E-2</v>
      </c>
      <c r="S96">
        <f>Sheet1!U96</f>
        <v>4.5999999999999999E-2</v>
      </c>
      <c r="T96">
        <f>Sheet1!V96</f>
        <v>7.6999999999999999E-2</v>
      </c>
      <c r="U96">
        <f>Sheet1!W96</f>
        <v>7.6999999999999999E-2</v>
      </c>
      <c r="V96">
        <f>Sheet1!X96</f>
        <v>9.6000000000000002E-2</v>
      </c>
      <c r="W96">
        <f>Sheet1!Y96</f>
        <v>9.5000000000000001E-2</v>
      </c>
      <c r="X96">
        <f>Sheet1!Z96</f>
        <v>3.7999999999999999E-2</v>
      </c>
    </row>
    <row r="97" spans="1:24" x14ac:dyDescent="0.25">
      <c r="A97" t="str">
        <f>Sheet1!A97</f>
        <v>SEAG02</v>
      </c>
      <c r="B97">
        <f>Sheet1!D97</f>
        <v>0.33</v>
      </c>
      <c r="C97">
        <f>Sheet1!E97</f>
        <v>0.317</v>
      </c>
      <c r="D97">
        <f>Sheet1!F97</f>
        <v>0.30299999999999999</v>
      </c>
      <c r="E97">
        <f>Sheet1!G97</f>
        <v>0.28999999999999998</v>
      </c>
      <c r="F97">
        <f>Sheet1!H97</f>
        <v>0.33600000000000002</v>
      </c>
      <c r="G97">
        <f>Sheet1!I97</f>
        <v>0.316</v>
      </c>
      <c r="H97">
        <f>Sheet1!J97</f>
        <v>0.23699999999999999</v>
      </c>
      <c r="I97">
        <f>Sheet1!K97</f>
        <v>0.23699999999999999</v>
      </c>
      <c r="J97">
        <f>Sheet1!L97</f>
        <v>0.27200000000000002</v>
      </c>
      <c r="K97">
        <f>Sheet1!M97</f>
        <v>0.27900000000000003</v>
      </c>
      <c r="L97">
        <f>Sheet1!N97</f>
        <v>0.28799999999999998</v>
      </c>
      <c r="M97">
        <f>Sheet1!O97</f>
        <v>0.31</v>
      </c>
      <c r="N97">
        <f>Sheet1!P97</f>
        <v>0.254</v>
      </c>
      <c r="O97">
        <f>Sheet1!Q97</f>
        <v>0.26600000000000001</v>
      </c>
      <c r="P97">
        <f>Sheet1!R97</f>
        <v>0.23499999999999999</v>
      </c>
      <c r="Q97">
        <f>Sheet1!S97</f>
        <v>0.224</v>
      </c>
      <c r="R97">
        <f>Sheet1!T97</f>
        <v>0.17499999999999999</v>
      </c>
      <c r="S97">
        <f>Sheet1!U97</f>
        <v>0.16400000000000001</v>
      </c>
      <c r="T97">
        <f>Sheet1!V97</f>
        <v>0.13300000000000001</v>
      </c>
      <c r="U97">
        <f>Sheet1!W97</f>
        <v>0.13700000000000001</v>
      </c>
      <c r="V97">
        <f>Sheet1!X97</f>
        <v>0.151</v>
      </c>
      <c r="W97">
        <f>Sheet1!Y97</f>
        <v>0.14199999999999999</v>
      </c>
      <c r="X97">
        <f>Sheet1!Z97</f>
        <v>0.11600000000000001</v>
      </c>
    </row>
    <row r="98" spans="1:24" x14ac:dyDescent="0.25">
      <c r="A98" t="str">
        <f>Sheet1!A98</f>
        <v>SETA01</v>
      </c>
      <c r="B98">
        <f>Sheet1!D98</f>
        <v>5.0629999999999997</v>
      </c>
      <c r="C98">
        <f>Sheet1!E98</f>
        <v>4.9829999999999997</v>
      </c>
      <c r="D98">
        <f>Sheet1!F98</f>
        <v>4.835</v>
      </c>
      <c r="E98">
        <f>Sheet1!G98</f>
        <v>4.6769999999999996</v>
      </c>
      <c r="F98">
        <f>Sheet1!H98</f>
        <v>5.0830000000000002</v>
      </c>
      <c r="G98">
        <f>Sheet1!I98</f>
        <v>4.8639999999999999</v>
      </c>
      <c r="H98">
        <f>Sheet1!J98</f>
        <v>4.8170000000000002</v>
      </c>
      <c r="I98">
        <f>Sheet1!K98</f>
        <v>4.6920000000000002</v>
      </c>
      <c r="J98">
        <f>Sheet1!L98</f>
        <v>5.1550000000000002</v>
      </c>
      <c r="K98">
        <f>Sheet1!M98</f>
        <v>4.9820000000000002</v>
      </c>
      <c r="L98">
        <f>Sheet1!N98</f>
        <v>4.6319999999999997</v>
      </c>
      <c r="M98">
        <f>Sheet1!O98</f>
        <v>4.4800000000000004</v>
      </c>
      <c r="N98">
        <f>Sheet1!P98</f>
        <v>3.573</v>
      </c>
      <c r="O98">
        <f>Sheet1!Q98</f>
        <v>3.5129999999999999</v>
      </c>
      <c r="P98">
        <f>Sheet1!R98</f>
        <v>3.1949999999999998</v>
      </c>
      <c r="Q98">
        <f>Sheet1!S98</f>
        <v>3.1890000000000001</v>
      </c>
      <c r="R98">
        <f>Sheet1!T98</f>
        <v>3.5590000000000002</v>
      </c>
      <c r="S98">
        <f>Sheet1!U98</f>
        <v>3.5510000000000002</v>
      </c>
      <c r="T98">
        <f>Sheet1!V98</f>
        <v>3.742</v>
      </c>
      <c r="U98">
        <f>Sheet1!W98</f>
        <v>3.6779999999999999</v>
      </c>
      <c r="V98">
        <f>Sheet1!X98</f>
        <v>3.8050000000000002</v>
      </c>
      <c r="W98">
        <f>Sheet1!Y98</f>
        <v>3.7240000000000002</v>
      </c>
      <c r="X98">
        <f>Sheet1!Z98</f>
        <v>3.734</v>
      </c>
    </row>
    <row r="99" spans="1:24" x14ac:dyDescent="0.25">
      <c r="A99" t="str">
        <f>Sheet1!A99</f>
        <v>SETA02</v>
      </c>
      <c r="B99">
        <f>Sheet1!D99</f>
        <v>1.88</v>
      </c>
      <c r="C99">
        <f>Sheet1!E99</f>
        <v>1.9139999999999999</v>
      </c>
      <c r="D99">
        <f>Sheet1!F99</f>
        <v>1.8879999999999999</v>
      </c>
      <c r="E99">
        <f>Sheet1!G99</f>
        <v>1.887</v>
      </c>
      <c r="F99">
        <f>Sheet1!H99</f>
        <v>2.1949999999999998</v>
      </c>
      <c r="G99">
        <f>Sheet1!I99</f>
        <v>2.0249999999999999</v>
      </c>
      <c r="H99">
        <f>Sheet1!J99</f>
        <v>2.0070000000000001</v>
      </c>
      <c r="I99">
        <f>Sheet1!K99</f>
        <v>2.0369999999999999</v>
      </c>
      <c r="J99">
        <f>Sheet1!L99</f>
        <v>1.7989999999999999</v>
      </c>
      <c r="K99">
        <f>Sheet1!M99</f>
        <v>1.716</v>
      </c>
      <c r="L99">
        <f>Sheet1!N99</f>
        <v>1.7729999999999999</v>
      </c>
      <c r="M99">
        <f>Sheet1!O99</f>
        <v>1.6279999999999999</v>
      </c>
      <c r="N99">
        <f>Sheet1!P99</f>
        <v>2.012</v>
      </c>
      <c r="O99">
        <f>Sheet1!Q99</f>
        <v>2.0550000000000002</v>
      </c>
      <c r="P99">
        <f>Sheet1!R99</f>
        <v>1.913</v>
      </c>
      <c r="Q99">
        <f>Sheet1!S99</f>
        <v>1.8440000000000001</v>
      </c>
      <c r="R99">
        <f>Sheet1!T99</f>
        <v>1.673</v>
      </c>
      <c r="S99">
        <f>Sheet1!U99</f>
        <v>1.591</v>
      </c>
      <c r="T99">
        <f>Sheet1!V99</f>
        <v>2.101</v>
      </c>
      <c r="U99">
        <f>Sheet1!W99</f>
        <v>1.986</v>
      </c>
      <c r="V99">
        <f>Sheet1!X99</f>
        <v>2.4020000000000001</v>
      </c>
      <c r="W99">
        <f>Sheet1!Y99</f>
        <v>2.391</v>
      </c>
      <c r="X99">
        <f>Sheet1!Z99</f>
        <v>2.5329999999999999</v>
      </c>
    </row>
    <row r="100" spans="1:24" x14ac:dyDescent="0.25">
      <c r="A100" t="str">
        <f>Sheet1!A100</f>
        <v>SETC01</v>
      </c>
      <c r="B100">
        <f>Sheet1!D100</f>
        <v>0.27200000000000002</v>
      </c>
      <c r="C100">
        <f>Sheet1!E100</f>
        <v>0.26700000000000002</v>
      </c>
      <c r="D100">
        <f>Sheet1!F100</f>
        <v>0.25700000000000001</v>
      </c>
      <c r="E100">
        <f>Sheet1!G100</f>
        <v>0.251</v>
      </c>
      <c r="F100">
        <f>Sheet1!H100</f>
        <v>0.23400000000000001</v>
      </c>
      <c r="G100">
        <f>Sheet1!I100</f>
        <v>0.22900000000000001</v>
      </c>
      <c r="H100">
        <f>Sheet1!J100</f>
        <v>0.214</v>
      </c>
      <c r="I100">
        <f>Sheet1!K100</f>
        <v>0.21199999999999999</v>
      </c>
      <c r="J100">
        <f>Sheet1!L100</f>
        <v>0.217</v>
      </c>
      <c r="K100">
        <f>Sheet1!M100</f>
        <v>0.219</v>
      </c>
      <c r="L100">
        <f>Sheet1!N100</f>
        <v>0.217</v>
      </c>
      <c r="M100">
        <f>Sheet1!O100</f>
        <v>0.23</v>
      </c>
      <c r="N100">
        <f>Sheet1!P100</f>
        <v>0.26200000000000001</v>
      </c>
      <c r="O100">
        <f>Sheet1!Q100</f>
        <v>0.26800000000000002</v>
      </c>
      <c r="P100">
        <f>Sheet1!R100</f>
        <v>0.29799999999999999</v>
      </c>
      <c r="Q100">
        <f>Sheet1!S100</f>
        <v>0.29299999999999998</v>
      </c>
      <c r="R100">
        <f>Sheet1!T100</f>
        <v>0.29199999999999998</v>
      </c>
      <c r="S100">
        <f>Sheet1!U100</f>
        <v>0.28499999999999998</v>
      </c>
      <c r="T100">
        <f>Sheet1!V100</f>
        <v>0.23799999999999999</v>
      </c>
      <c r="U100">
        <f>Sheet1!W100</f>
        <v>0.22900000000000001</v>
      </c>
      <c r="V100">
        <f>Sheet1!X100</f>
        <v>0.22800000000000001</v>
      </c>
      <c r="W100">
        <f>Sheet1!Y100</f>
        <v>0.22700000000000001</v>
      </c>
      <c r="X100">
        <f>Sheet1!Z100</f>
        <v>0.252</v>
      </c>
    </row>
    <row r="101" spans="1:24" x14ac:dyDescent="0.25">
      <c r="A101" t="str">
        <f>Sheet1!A101</f>
        <v>SETC02</v>
      </c>
      <c r="B101">
        <f>Sheet1!D101</f>
        <v>0.28699999999999998</v>
      </c>
      <c r="C101">
        <f>Sheet1!E101</f>
        <v>0.28199999999999997</v>
      </c>
      <c r="D101">
        <f>Sheet1!F101</f>
        <v>0.27600000000000002</v>
      </c>
      <c r="E101">
        <f>Sheet1!G101</f>
        <v>0.27600000000000002</v>
      </c>
      <c r="F101">
        <f>Sheet1!H101</f>
        <v>0.187</v>
      </c>
      <c r="G101">
        <f>Sheet1!I101</f>
        <v>0.187</v>
      </c>
      <c r="H101">
        <f>Sheet1!J101</f>
        <v>0.155</v>
      </c>
      <c r="I101">
        <f>Sheet1!K101</f>
        <v>0.153</v>
      </c>
      <c r="J101">
        <f>Sheet1!L101</f>
        <v>0.14599999999999999</v>
      </c>
      <c r="K101">
        <f>Sheet1!M101</f>
        <v>0.151</v>
      </c>
      <c r="L101">
        <f>Sheet1!N101</f>
        <v>0.13900000000000001</v>
      </c>
      <c r="M101">
        <f>Sheet1!O101</f>
        <v>0.152</v>
      </c>
      <c r="N101">
        <f>Sheet1!P101</f>
        <v>0.13900000000000001</v>
      </c>
      <c r="O101">
        <f>Sheet1!Q101</f>
        <v>0.14000000000000001</v>
      </c>
      <c r="P101">
        <f>Sheet1!R101</f>
        <v>0.14000000000000001</v>
      </c>
      <c r="Q101">
        <f>Sheet1!S101</f>
        <v>0.14099999999999999</v>
      </c>
      <c r="R101">
        <f>Sheet1!T101</f>
        <v>0.14799999999999999</v>
      </c>
      <c r="S101">
        <f>Sheet1!U101</f>
        <v>0.15</v>
      </c>
      <c r="T101">
        <f>Sheet1!V101</f>
        <v>0.158</v>
      </c>
      <c r="U101">
        <f>Sheet1!W101</f>
        <v>0.155</v>
      </c>
      <c r="V101">
        <f>Sheet1!X101</f>
        <v>0.154</v>
      </c>
      <c r="W101">
        <f>Sheet1!Y101</f>
        <v>0.156</v>
      </c>
      <c r="X101">
        <f>Sheet1!Z101</f>
        <v>0.14499999999999999</v>
      </c>
    </row>
    <row r="102" spans="1:24" x14ac:dyDescent="0.25">
      <c r="A102" t="str">
        <f>Sheet1!A102</f>
        <v>SEMF01</v>
      </c>
      <c r="B102" s="14">
        <f>Sheet1!D178</f>
        <v>0.93327179126217241</v>
      </c>
      <c r="C102" s="14">
        <f>Sheet1!E178</f>
        <v>0.95618353736517181</v>
      </c>
      <c r="D102" s="14">
        <f>Sheet1!F178</f>
        <v>0.96840313528677147</v>
      </c>
      <c r="E102" s="14">
        <f>Sheet1!G178</f>
        <v>0.96305706119607148</v>
      </c>
      <c r="F102" s="14">
        <f>Sheet1!H178</f>
        <v>1.0516491461276689</v>
      </c>
      <c r="G102" s="14">
        <f>Sheet1!I178</f>
        <v>1.0592863948286688</v>
      </c>
      <c r="H102" s="14">
        <f>Sheet1!J178</f>
        <v>1.1448235802798663</v>
      </c>
      <c r="I102" s="14">
        <f>Sheet1!K178</f>
        <v>1.1333677072283665</v>
      </c>
      <c r="J102" s="14">
        <f>Sheet1!L178</f>
        <v>1.1127471357356673</v>
      </c>
      <c r="K102" s="14">
        <f>Sheet1!M178</f>
        <v>1.1043461621645674</v>
      </c>
      <c r="L102" s="14">
        <f>Sheet1!N178</f>
        <v>1.2227235170300639</v>
      </c>
      <c r="M102" s="14">
        <f>Sheet1!O178</f>
        <v>1.2410529139124633</v>
      </c>
      <c r="N102">
        <f>Sheet1!P102</f>
        <v>1.222</v>
      </c>
      <c r="O102">
        <f>Sheet1!Q102</f>
        <v>1.2529999999999999</v>
      </c>
      <c r="P102">
        <f>Sheet1!R102</f>
        <v>1.32</v>
      </c>
      <c r="Q102">
        <f>Sheet1!S102</f>
        <v>1.3220000000000001</v>
      </c>
      <c r="R102">
        <f>Sheet1!T102</f>
        <v>1.274</v>
      </c>
      <c r="S102">
        <f>Sheet1!U102</f>
        <v>1.345</v>
      </c>
      <c r="T102">
        <f>Sheet1!V102</f>
        <v>1.377</v>
      </c>
      <c r="U102">
        <f>Sheet1!W102</f>
        <v>1.4339999999999999</v>
      </c>
      <c r="V102">
        <f>Sheet1!X102</f>
        <v>1.341</v>
      </c>
      <c r="W102">
        <f>Sheet1!Y102</f>
        <v>1.3080000000000001</v>
      </c>
      <c r="X102">
        <f>Sheet1!Z102</f>
        <v>1.1839999999999999</v>
      </c>
    </row>
    <row r="103" spans="1:24" x14ac:dyDescent="0.25">
      <c r="A103" t="str">
        <f>Sheet1!A103</f>
        <v>SEMF02</v>
      </c>
      <c r="B103" s="14">
        <f>Sheet1!D179</f>
        <v>0.23610257823268033</v>
      </c>
      <c r="C103" s="14">
        <f>Sheet1!E179</f>
        <v>0.24189887720729605</v>
      </c>
      <c r="D103" s="14">
        <f>Sheet1!F179</f>
        <v>0.24499023666042444</v>
      </c>
      <c r="E103" s="14">
        <f>Sheet1!G179</f>
        <v>0.24363776689968072</v>
      </c>
      <c r="F103" s="14">
        <f>Sheet1!H179</f>
        <v>0.26605012293486152</v>
      </c>
      <c r="G103" s="14">
        <f>Sheet1!I179</f>
        <v>0.26798222259306675</v>
      </c>
      <c r="H103" s="14">
        <f>Sheet1!J179</f>
        <v>0.2896217387649655</v>
      </c>
      <c r="I103" s="14">
        <f>Sheet1!K179</f>
        <v>0.28672358927765762</v>
      </c>
      <c r="J103" s="14">
        <f>Sheet1!L179</f>
        <v>0.2815069202005035</v>
      </c>
      <c r="K103" s="14">
        <f>Sheet1!M179</f>
        <v>0.2793816105764777</v>
      </c>
      <c r="L103" s="14">
        <f>Sheet1!N179</f>
        <v>0.3093291552786589</v>
      </c>
      <c r="M103" s="14">
        <f>Sheet1!O179</f>
        <v>0.3139661944583515</v>
      </c>
      <c r="N103">
        <f>Sheet1!P103</f>
        <v>0.308</v>
      </c>
      <c r="O103">
        <f>Sheet1!Q103</f>
        <v>0.3</v>
      </c>
      <c r="P103">
        <f>Sheet1!R103</f>
        <v>0.317</v>
      </c>
      <c r="Q103">
        <f>Sheet1!S103</f>
        <v>0.313</v>
      </c>
      <c r="R103">
        <f>Sheet1!T103</f>
        <v>0.35399999999999998</v>
      </c>
      <c r="S103">
        <f>Sheet1!U103</f>
        <v>0.35099999999999998</v>
      </c>
      <c r="T103">
        <f>Sheet1!V103</f>
        <v>0.36799999999999999</v>
      </c>
      <c r="U103">
        <f>Sheet1!W103</f>
        <v>0.35899999999999999</v>
      </c>
      <c r="V103">
        <f>Sheet1!X103</f>
        <v>0.35</v>
      </c>
      <c r="W103">
        <f>Sheet1!Y103</f>
        <v>0.34200000000000003</v>
      </c>
      <c r="X103">
        <f>Sheet1!Z103</f>
        <v>0.38500000000000001</v>
      </c>
    </row>
    <row r="104" spans="1:24" x14ac:dyDescent="0.25">
      <c r="A104" t="str">
        <f>Sheet1!A104</f>
        <v>SEMG</v>
      </c>
      <c r="B104" s="14">
        <f>Sheet1!D180</f>
        <v>5.2708108906875092E-2</v>
      </c>
      <c r="C104" s="14">
        <f>Sheet1!E180</f>
        <v>5.4002088667273011E-2</v>
      </c>
      <c r="D104" s="14">
        <f>Sheet1!F180</f>
        <v>5.4692211206151899E-2</v>
      </c>
      <c r="E104" s="14">
        <f>Sheet1!G180</f>
        <v>5.4390282595392379E-2</v>
      </c>
      <c r="F104" s="14">
        <f>Sheet1!H180</f>
        <v>5.9393671002264323E-2</v>
      </c>
      <c r="G104" s="14">
        <f>Sheet1!I180</f>
        <v>5.9824997589063629E-2</v>
      </c>
      <c r="H104" s="14">
        <f>Sheet1!J180</f>
        <v>6.4655855361215847E-2</v>
      </c>
      <c r="I104" s="14">
        <f>Sheet1!K180</f>
        <v>6.4008865481016891E-2</v>
      </c>
      <c r="J104" s="14">
        <f>Sheet1!L180</f>
        <v>6.2844283696658773E-2</v>
      </c>
      <c r="K104" s="14">
        <f>Sheet1!M180</f>
        <v>6.2369824451179529E-2</v>
      </c>
      <c r="L104" s="14">
        <f>Sheet1!N180</f>
        <v>6.9055386546568759E-2</v>
      </c>
      <c r="M104" s="14">
        <f>Sheet1!O180</f>
        <v>7.0090570354887097E-2</v>
      </c>
      <c r="N104">
        <f>Sheet1!P104</f>
        <v>8.1000000000000003E-2</v>
      </c>
      <c r="O104">
        <f>Sheet1!Q104</f>
        <v>0.08</v>
      </c>
      <c r="P104">
        <f>Sheet1!R104</f>
        <v>7.9000000000000001E-2</v>
      </c>
      <c r="Q104">
        <f>Sheet1!S104</f>
        <v>7.9000000000000001E-2</v>
      </c>
      <c r="R104">
        <f>Sheet1!T104</f>
        <v>7.5999999999999998E-2</v>
      </c>
      <c r="S104">
        <f>Sheet1!U104</f>
        <v>7.5999999999999998E-2</v>
      </c>
      <c r="T104">
        <f>Sheet1!V104</f>
        <v>6.0999999999999999E-2</v>
      </c>
      <c r="U104">
        <f>Sheet1!W104</f>
        <v>0.06</v>
      </c>
      <c r="V104">
        <f>Sheet1!X104</f>
        <v>5.8000000000000003E-2</v>
      </c>
      <c r="W104">
        <f>Sheet1!Y104</f>
        <v>5.7000000000000002E-2</v>
      </c>
      <c r="X104">
        <f>Sheet1!Z104</f>
        <v>7.3999999999999996E-2</v>
      </c>
    </row>
    <row r="105" spans="1:24" x14ac:dyDescent="0.25">
      <c r="A105" t="str">
        <f>Sheet1!A105</f>
        <v>SERA01</v>
      </c>
      <c r="B105">
        <f>Sheet1!D105</f>
        <v>0.215</v>
      </c>
      <c r="C105">
        <f>Sheet1!E105</f>
        <v>0.20100000000000001</v>
      </c>
      <c r="D105">
        <f>Sheet1!F105</f>
        <v>0.182</v>
      </c>
      <c r="E105">
        <f>Sheet1!G105</f>
        <v>0.157</v>
      </c>
      <c r="F105">
        <f>Sheet1!H105</f>
        <v>0.15</v>
      </c>
      <c r="G105">
        <f>Sheet1!I105</f>
        <v>0.13100000000000001</v>
      </c>
      <c r="H105">
        <f>Sheet1!J105</f>
        <v>0.156</v>
      </c>
      <c r="I105">
        <f>Sheet1!K105</f>
        <v>0.13200000000000001</v>
      </c>
      <c r="J105">
        <f>Sheet1!L105</f>
        <v>0.16400000000000001</v>
      </c>
      <c r="K105">
        <f>Sheet1!M105</f>
        <v>0.124</v>
      </c>
      <c r="L105">
        <f>Sheet1!N105</f>
        <v>0.16700000000000001</v>
      </c>
      <c r="M105">
        <f>Sheet1!O105</f>
        <v>0.13500000000000001</v>
      </c>
      <c r="N105">
        <f>Sheet1!P105</f>
        <v>0.20100000000000001</v>
      </c>
      <c r="O105">
        <f>Sheet1!Q105</f>
        <v>0.16</v>
      </c>
      <c r="P105">
        <f>Sheet1!R105</f>
        <v>0.17799999999999999</v>
      </c>
      <c r="Q105">
        <f>Sheet1!S105</f>
        <v>0.14399999999999999</v>
      </c>
      <c r="R105">
        <f>Sheet1!T105</f>
        <v>0.161</v>
      </c>
      <c r="S105">
        <f>Sheet1!U105</f>
        <v>0.13300000000000001</v>
      </c>
      <c r="T105">
        <f>Sheet1!V105</f>
        <v>0.13200000000000001</v>
      </c>
      <c r="U105">
        <f>Sheet1!W105</f>
        <v>9.7000000000000003E-2</v>
      </c>
      <c r="V105">
        <f>Sheet1!X105</f>
        <v>0.122</v>
      </c>
      <c r="W105">
        <f>Sheet1!Y105</f>
        <v>9.8000000000000004E-2</v>
      </c>
      <c r="X105">
        <f>Sheet1!Z105</f>
        <v>9.7000000000000003E-2</v>
      </c>
    </row>
    <row r="106" spans="1:24" x14ac:dyDescent="0.25">
      <c r="A106" t="str">
        <f>Sheet1!A106</f>
        <v>SERA03</v>
      </c>
      <c r="B106">
        <f>Sheet1!D106</f>
        <v>8.6999999999999994E-2</v>
      </c>
      <c r="C106">
        <f>Sheet1!E106</f>
        <v>7.4999999999999997E-2</v>
      </c>
      <c r="D106">
        <f>Sheet1!F106</f>
        <v>6.2E-2</v>
      </c>
      <c r="E106">
        <f>Sheet1!G106</f>
        <v>4.9000000000000002E-2</v>
      </c>
      <c r="F106">
        <f>Sheet1!H106</f>
        <v>5.5E-2</v>
      </c>
      <c r="G106">
        <f>Sheet1!I106</f>
        <v>4.5999999999999999E-2</v>
      </c>
      <c r="H106">
        <f>Sheet1!J106</f>
        <v>5.0999999999999997E-2</v>
      </c>
      <c r="I106">
        <f>Sheet1!K106</f>
        <v>4.2999999999999997E-2</v>
      </c>
      <c r="J106">
        <f>Sheet1!L106</f>
        <v>4.7E-2</v>
      </c>
      <c r="K106">
        <f>Sheet1!M106</f>
        <v>0.04</v>
      </c>
      <c r="L106">
        <f>Sheet1!N106</f>
        <v>3.5000000000000003E-2</v>
      </c>
      <c r="M106">
        <f>Sheet1!O106</f>
        <v>0.03</v>
      </c>
      <c r="N106">
        <f>Sheet1!P106</f>
        <v>3.2000000000000001E-2</v>
      </c>
      <c r="O106">
        <f>Sheet1!Q106</f>
        <v>2.8000000000000001E-2</v>
      </c>
      <c r="P106">
        <f>Sheet1!R106</f>
        <v>2.8000000000000001E-2</v>
      </c>
      <c r="Q106">
        <f>Sheet1!S106</f>
        <v>2.5000000000000001E-2</v>
      </c>
      <c r="R106">
        <f>Sheet1!T106</f>
        <v>0.03</v>
      </c>
      <c r="S106">
        <f>Sheet1!U106</f>
        <v>2.9000000000000001E-2</v>
      </c>
      <c r="T106">
        <f>Sheet1!V106</f>
        <v>2.5999999999999999E-2</v>
      </c>
      <c r="U106">
        <f>Sheet1!W106</f>
        <v>2.4E-2</v>
      </c>
      <c r="V106">
        <f>Sheet1!X106</f>
        <v>2.7E-2</v>
      </c>
      <c r="W106">
        <f>Sheet1!Y106</f>
        <v>2.5999999999999999E-2</v>
      </c>
      <c r="X106">
        <f>Sheet1!Z106</f>
        <v>4.2000000000000003E-2</v>
      </c>
    </row>
    <row r="107" spans="1:24" x14ac:dyDescent="0.25">
      <c r="A107" t="str">
        <f>Sheet1!A107</f>
        <v>SERA05</v>
      </c>
      <c r="B107">
        <f>Sheet1!D107</f>
        <v>0.16700000000000001</v>
      </c>
      <c r="C107">
        <f>Sheet1!E107</f>
        <v>0.152</v>
      </c>
      <c r="D107">
        <f>Sheet1!F107</f>
        <v>0.14199999999999999</v>
      </c>
      <c r="E107">
        <f>Sheet1!G107</f>
        <v>0.13900000000000001</v>
      </c>
      <c r="F107">
        <f>Sheet1!H107</f>
        <v>0.11700000000000001</v>
      </c>
      <c r="G107">
        <f>Sheet1!I107</f>
        <v>0.109</v>
      </c>
      <c r="H107">
        <f>Sheet1!J107</f>
        <v>0.115</v>
      </c>
      <c r="I107">
        <f>Sheet1!K107</f>
        <v>0.104</v>
      </c>
      <c r="J107">
        <f>Sheet1!L107</f>
        <v>7.9000000000000001E-2</v>
      </c>
      <c r="K107">
        <f>Sheet1!M107</f>
        <v>7.3999999999999996E-2</v>
      </c>
      <c r="L107">
        <f>Sheet1!N107</f>
        <v>0.109</v>
      </c>
      <c r="M107">
        <f>Sheet1!O107</f>
        <v>0.104</v>
      </c>
      <c r="N107">
        <f>Sheet1!P107</f>
        <v>9.4E-2</v>
      </c>
      <c r="O107">
        <f>Sheet1!Q107</f>
        <v>8.8999999999999996E-2</v>
      </c>
      <c r="P107">
        <f>Sheet1!R107</f>
        <v>7.4999999999999997E-2</v>
      </c>
      <c r="Q107">
        <f>Sheet1!S107</f>
        <v>6.9000000000000006E-2</v>
      </c>
      <c r="R107">
        <f>Sheet1!T107</f>
        <v>7.1999999999999995E-2</v>
      </c>
      <c r="S107">
        <f>Sheet1!U107</f>
        <v>6.6000000000000003E-2</v>
      </c>
      <c r="T107">
        <f>Sheet1!V107</f>
        <v>6.4000000000000001E-2</v>
      </c>
      <c r="U107">
        <f>Sheet1!W107</f>
        <v>5.8000000000000003E-2</v>
      </c>
      <c r="V107">
        <f>Sheet1!X107</f>
        <v>4.5999999999999999E-2</v>
      </c>
      <c r="W107">
        <f>Sheet1!Y107</f>
        <v>4.2999999999999997E-2</v>
      </c>
      <c r="X107">
        <f>Sheet1!Z107</f>
        <v>7.8E-2</v>
      </c>
    </row>
    <row r="108" spans="1:24" x14ac:dyDescent="0.25">
      <c r="A108" t="str">
        <f>Sheet1!A109</f>
        <v>SERB01</v>
      </c>
      <c r="B108">
        <f>Sheet1!D109</f>
        <v>0.434</v>
      </c>
      <c r="C108">
        <f>Sheet1!E109</f>
        <v>0.42899999999999999</v>
      </c>
      <c r="D108">
        <f>Sheet1!F109</f>
        <v>0.42299999999999999</v>
      </c>
      <c r="E108">
        <f>Sheet1!G109</f>
        <v>0.40600000000000003</v>
      </c>
      <c r="F108">
        <f>Sheet1!H109</f>
        <v>0.45600000000000002</v>
      </c>
      <c r="G108">
        <f>Sheet1!I109</f>
        <v>0.44800000000000001</v>
      </c>
      <c r="H108">
        <f>Sheet1!J109</f>
        <v>0.34699999999999998</v>
      </c>
      <c r="I108">
        <f>Sheet1!K109</f>
        <v>0.34499999999999997</v>
      </c>
      <c r="J108">
        <f>Sheet1!L109</f>
        <v>0.375</v>
      </c>
      <c r="K108">
        <f>Sheet1!M109</f>
        <v>0.377</v>
      </c>
      <c r="L108">
        <f>Sheet1!N109</f>
        <v>0.42399999999999999</v>
      </c>
      <c r="M108">
        <f>Sheet1!O109</f>
        <v>0.47599999999999998</v>
      </c>
      <c r="N108">
        <f>Sheet1!P109</f>
        <v>0.73399999999999999</v>
      </c>
      <c r="O108">
        <f>Sheet1!Q109</f>
        <v>0.71799999999999997</v>
      </c>
      <c r="P108">
        <f>Sheet1!R109</f>
        <v>0.69199999999999995</v>
      </c>
      <c r="Q108">
        <f>Sheet1!S109</f>
        <v>0.68799999999999994</v>
      </c>
      <c r="R108">
        <f>Sheet1!T109</f>
        <v>0.66200000000000003</v>
      </c>
      <c r="S108">
        <f>Sheet1!U109</f>
        <v>0.65900000000000003</v>
      </c>
      <c r="T108">
        <f>Sheet1!V109</f>
        <v>0.59399999999999997</v>
      </c>
      <c r="U108">
        <f>Sheet1!W109</f>
        <v>0.58699999999999997</v>
      </c>
      <c r="V108">
        <f>Sheet1!X109</f>
        <v>0.60299999999999998</v>
      </c>
      <c r="W108">
        <f>Sheet1!Y109</f>
        <v>0.60499999999999998</v>
      </c>
      <c r="X108">
        <f>Sheet1!Z109</f>
        <v>0.65300000000000002</v>
      </c>
    </row>
    <row r="109" spans="1:24" x14ac:dyDescent="0.25">
      <c r="A109" t="str">
        <f>Sheet1!A110</f>
        <v>SERC01</v>
      </c>
      <c r="B109">
        <f>Sheet1!D110</f>
        <v>0.21299999999999999</v>
      </c>
      <c r="C109">
        <f>Sheet1!E110</f>
        <v>0.215</v>
      </c>
      <c r="D109">
        <f>Sheet1!F110</f>
        <v>0.21099999999999999</v>
      </c>
      <c r="E109">
        <f>Sheet1!G110</f>
        <v>0.21</v>
      </c>
      <c r="F109">
        <f>Sheet1!H110</f>
        <v>0.28599999999999998</v>
      </c>
      <c r="G109">
        <f>Sheet1!I110</f>
        <v>0.27700000000000002</v>
      </c>
      <c r="H109">
        <f>Sheet1!J110</f>
        <v>0.32100000000000001</v>
      </c>
      <c r="I109">
        <f>Sheet1!K110</f>
        <v>0.315</v>
      </c>
      <c r="J109">
        <f>Sheet1!L110</f>
        <v>0.39900000000000002</v>
      </c>
      <c r="K109">
        <f>Sheet1!M110</f>
        <v>0.40100000000000002</v>
      </c>
      <c r="L109">
        <f>Sheet1!N110</f>
        <v>0.32100000000000001</v>
      </c>
      <c r="M109">
        <f>Sheet1!O110</f>
        <v>0.32500000000000001</v>
      </c>
      <c r="N109">
        <f>Sheet1!P110</f>
        <v>0.31900000000000001</v>
      </c>
      <c r="O109">
        <f>Sheet1!Q110</f>
        <v>0.32100000000000001</v>
      </c>
      <c r="P109">
        <f>Sheet1!R110</f>
        <v>0.245</v>
      </c>
      <c r="Q109">
        <f>Sheet1!S110</f>
        <v>0.245</v>
      </c>
      <c r="R109">
        <f>Sheet1!T110</f>
        <v>0.185</v>
      </c>
      <c r="S109">
        <f>Sheet1!U110</f>
        <v>0.18099999999999999</v>
      </c>
      <c r="T109">
        <f>Sheet1!V110</f>
        <v>0.23100000000000001</v>
      </c>
      <c r="U109">
        <f>Sheet1!W110</f>
        <v>0.22900000000000001</v>
      </c>
      <c r="V109">
        <f>Sheet1!X110</f>
        <v>0.28100000000000003</v>
      </c>
      <c r="W109">
        <f>Sheet1!Y110</f>
        <v>0.29399999999999998</v>
      </c>
      <c r="X109">
        <f>Sheet1!Z110</f>
        <v>0.36199999999999999</v>
      </c>
    </row>
    <row r="110" spans="1:24" x14ac:dyDescent="0.25">
      <c r="A110" t="str">
        <f>Sheet1!A111</f>
        <v>SERC02</v>
      </c>
      <c r="B110">
        <f>Sheet1!D111</f>
        <v>0.26900000000000002</v>
      </c>
      <c r="C110">
        <f>Sheet1!E111</f>
        <v>0.25700000000000001</v>
      </c>
      <c r="D110">
        <f>Sheet1!F111</f>
        <v>0.23499999999999999</v>
      </c>
      <c r="E110">
        <f>Sheet1!G111</f>
        <v>0.22500000000000001</v>
      </c>
      <c r="F110">
        <f>Sheet1!H111</f>
        <v>0.33300000000000002</v>
      </c>
      <c r="G110">
        <f>Sheet1!I111</f>
        <v>0.32</v>
      </c>
      <c r="H110">
        <f>Sheet1!J111</f>
        <v>0.315</v>
      </c>
      <c r="I110">
        <f>Sheet1!K111</f>
        <v>0.29399999999999998</v>
      </c>
      <c r="J110">
        <f>Sheet1!L111</f>
        <v>0.27400000000000002</v>
      </c>
      <c r="K110">
        <f>Sheet1!M111</f>
        <v>0.26400000000000001</v>
      </c>
      <c r="L110">
        <f>Sheet1!N111</f>
        <v>0.255</v>
      </c>
      <c r="M110">
        <f>Sheet1!O111</f>
        <v>0.26900000000000002</v>
      </c>
      <c r="N110">
        <f>Sheet1!P111</f>
        <v>0.28499999999999998</v>
      </c>
      <c r="O110">
        <f>Sheet1!Q111</f>
        <v>0.27100000000000002</v>
      </c>
      <c r="P110">
        <f>Sheet1!R111</f>
        <v>0.20899999999999999</v>
      </c>
      <c r="Q110">
        <f>Sheet1!S111</f>
        <v>0.20599999999999999</v>
      </c>
      <c r="R110">
        <f>Sheet1!T111</f>
        <v>0.222</v>
      </c>
      <c r="S110">
        <f>Sheet1!U111</f>
        <v>0.214</v>
      </c>
      <c r="T110">
        <f>Sheet1!V111</f>
        <v>0.20599999999999999</v>
      </c>
      <c r="U110">
        <f>Sheet1!W111</f>
        <v>0.193</v>
      </c>
      <c r="V110">
        <f>Sheet1!X111</f>
        <v>0.214</v>
      </c>
      <c r="W110">
        <f>Sheet1!Y111</f>
        <v>0.20399999999999999</v>
      </c>
      <c r="X110">
        <f>Sheet1!Z111</f>
        <v>0.22500000000000001</v>
      </c>
    </row>
    <row r="111" spans="1:24" x14ac:dyDescent="0.25">
      <c r="A111" t="str">
        <f>Sheet1!A112</f>
        <v>SERD01</v>
      </c>
      <c r="B111">
        <f>Sheet1!D112</f>
        <v>0.108</v>
      </c>
      <c r="C111">
        <f>Sheet1!E112</f>
        <v>0.10299999999999999</v>
      </c>
      <c r="D111">
        <f>Sheet1!F112</f>
        <v>0.1</v>
      </c>
      <c r="E111">
        <f>Sheet1!G112</f>
        <v>9.4E-2</v>
      </c>
      <c r="F111">
        <f>Sheet1!H112</f>
        <v>0.11</v>
      </c>
      <c r="G111">
        <f>Sheet1!I112</f>
        <v>0.10100000000000001</v>
      </c>
      <c r="H111">
        <f>Sheet1!J112</f>
        <v>0.10100000000000001</v>
      </c>
      <c r="I111">
        <f>Sheet1!K112</f>
        <v>9.0999999999999998E-2</v>
      </c>
      <c r="J111">
        <f>Sheet1!L112</f>
        <v>9.1999999999999998E-2</v>
      </c>
      <c r="K111">
        <f>Sheet1!M112</f>
        <v>0.08</v>
      </c>
      <c r="L111">
        <f>Sheet1!N112</f>
        <v>7.6999999999999999E-2</v>
      </c>
      <c r="M111">
        <f>Sheet1!O112</f>
        <v>7.1999999999999995E-2</v>
      </c>
      <c r="N111">
        <f>Sheet1!P112</f>
        <v>7.0000000000000007E-2</v>
      </c>
      <c r="O111">
        <f>Sheet1!Q112</f>
        <v>6.2E-2</v>
      </c>
      <c r="P111">
        <f>Sheet1!R112</f>
        <v>5.5E-2</v>
      </c>
      <c r="Q111">
        <f>Sheet1!S112</f>
        <v>0.05</v>
      </c>
      <c r="R111">
        <f>Sheet1!T112</f>
        <v>5.8999999999999997E-2</v>
      </c>
      <c r="S111">
        <f>Sheet1!U112</f>
        <v>5.8000000000000003E-2</v>
      </c>
      <c r="T111">
        <f>Sheet1!V112</f>
        <v>3.7999999999999999E-2</v>
      </c>
      <c r="U111">
        <f>Sheet1!W112</f>
        <v>3.9E-2</v>
      </c>
      <c r="V111">
        <f>Sheet1!X112</f>
        <v>3.4000000000000002E-2</v>
      </c>
      <c r="W111">
        <f>Sheet1!Y112</f>
        <v>3.3000000000000002E-2</v>
      </c>
      <c r="X111">
        <f>Sheet1!Z112</f>
        <v>2.5000000000000001E-2</v>
      </c>
    </row>
    <row r="112" spans="1:24" x14ac:dyDescent="0.25">
      <c r="A112" t="str">
        <f>Sheet1!A113</f>
        <v>SERG01</v>
      </c>
      <c r="B112">
        <f>Sheet1!D113</f>
        <v>0.39100000000000001</v>
      </c>
      <c r="C112">
        <f>Sheet1!E113</f>
        <v>0.39800000000000002</v>
      </c>
      <c r="D112">
        <f>Sheet1!F113</f>
        <v>0.39500000000000002</v>
      </c>
      <c r="E112">
        <f>Sheet1!G113</f>
        <v>0.38800000000000001</v>
      </c>
      <c r="F112">
        <f>Sheet1!H113</f>
        <v>0.26500000000000001</v>
      </c>
      <c r="G112">
        <f>Sheet1!I113</f>
        <v>0.26500000000000001</v>
      </c>
      <c r="H112">
        <f>Sheet1!J113</f>
        <v>0.222</v>
      </c>
      <c r="I112">
        <f>Sheet1!K113</f>
        <v>0.223</v>
      </c>
      <c r="J112">
        <f>Sheet1!L113</f>
        <v>0.187</v>
      </c>
      <c r="K112">
        <f>Sheet1!M113</f>
        <v>0.184</v>
      </c>
      <c r="L112">
        <f>Sheet1!N113</f>
        <v>0.14399999999999999</v>
      </c>
      <c r="M112">
        <f>Sheet1!O113</f>
        <v>0.151</v>
      </c>
      <c r="N112">
        <f>Sheet1!P113</f>
        <v>0.14000000000000001</v>
      </c>
      <c r="O112">
        <f>Sheet1!Q113</f>
        <v>0.13800000000000001</v>
      </c>
      <c r="P112">
        <f>Sheet1!R113</f>
        <v>0.12</v>
      </c>
      <c r="Q112">
        <f>Sheet1!S113</f>
        <v>0.126</v>
      </c>
      <c r="R112">
        <f>Sheet1!T113</f>
        <v>0.11899999999999999</v>
      </c>
      <c r="S112">
        <f>Sheet1!U113</f>
        <v>0.123</v>
      </c>
      <c r="T112">
        <f>Sheet1!V113</f>
        <v>8.6999999999999994E-2</v>
      </c>
      <c r="U112">
        <f>Sheet1!W113</f>
        <v>8.8999999999999996E-2</v>
      </c>
      <c r="V112">
        <f>Sheet1!X113</f>
        <v>6.7000000000000004E-2</v>
      </c>
      <c r="W112">
        <f>Sheet1!Y113</f>
        <v>7.0999999999999994E-2</v>
      </c>
      <c r="X112">
        <f>Sheet1!Z113</f>
        <v>6.6000000000000003E-2</v>
      </c>
    </row>
    <row r="113" spans="1:24" x14ac:dyDescent="0.25">
      <c r="A113" t="str">
        <f>Sheet1!A114</f>
        <v>SERG02</v>
      </c>
      <c r="B113">
        <f>Sheet1!D114</f>
        <v>0.20100000000000001</v>
      </c>
      <c r="C113">
        <f>Sheet1!E114</f>
        <v>0.20200000000000001</v>
      </c>
      <c r="D113">
        <f>Sheet1!F114</f>
        <v>0.19400000000000001</v>
      </c>
      <c r="E113">
        <f>Sheet1!G114</f>
        <v>0.189</v>
      </c>
      <c r="F113">
        <f>Sheet1!H114</f>
        <v>0.17</v>
      </c>
      <c r="G113">
        <f>Sheet1!I114</f>
        <v>0.16900000000000001</v>
      </c>
      <c r="H113">
        <f>Sheet1!J114</f>
        <v>0.152</v>
      </c>
      <c r="I113">
        <f>Sheet1!K114</f>
        <v>0.14699999999999999</v>
      </c>
      <c r="J113">
        <f>Sheet1!L114</f>
        <v>0.13</v>
      </c>
      <c r="K113">
        <f>Sheet1!M114</f>
        <v>0.127</v>
      </c>
      <c r="L113">
        <f>Sheet1!N114</f>
        <v>0.121</v>
      </c>
      <c r="M113">
        <f>Sheet1!O114</f>
        <v>0.123</v>
      </c>
      <c r="N113">
        <f>Sheet1!P114</f>
        <v>0.12</v>
      </c>
      <c r="O113">
        <f>Sheet1!Q114</f>
        <v>0.11700000000000001</v>
      </c>
      <c r="P113">
        <f>Sheet1!R114</f>
        <v>0.1</v>
      </c>
      <c r="Q113">
        <f>Sheet1!S114</f>
        <v>9.7000000000000003E-2</v>
      </c>
      <c r="R113">
        <f>Sheet1!T114</f>
        <v>9.6000000000000002E-2</v>
      </c>
      <c r="S113">
        <f>Sheet1!U114</f>
        <v>9.4E-2</v>
      </c>
      <c r="T113">
        <f>Sheet1!V114</f>
        <v>6.7000000000000004E-2</v>
      </c>
      <c r="U113">
        <f>Sheet1!W114</f>
        <v>6.4000000000000001E-2</v>
      </c>
      <c r="V113">
        <f>Sheet1!X114</f>
        <v>4.5999999999999999E-2</v>
      </c>
      <c r="W113">
        <f>Sheet1!Y114</f>
        <v>4.4999999999999998E-2</v>
      </c>
      <c r="X113">
        <f>Sheet1!Z114</f>
        <v>4.9000000000000002E-2</v>
      </c>
    </row>
    <row r="114" spans="1:24" x14ac:dyDescent="0.25">
      <c r="A114" t="str">
        <f>Sheet1!A115</f>
        <v>SERE01</v>
      </c>
      <c r="B114">
        <f>Sheet1!D115</f>
        <v>0.45</v>
      </c>
      <c r="C114">
        <f>Sheet1!E115</f>
        <v>0.41599999999999998</v>
      </c>
      <c r="D114">
        <f>Sheet1!F115</f>
        <v>0.372</v>
      </c>
      <c r="E114">
        <f>Sheet1!G115</f>
        <v>0.34699999999999998</v>
      </c>
      <c r="F114">
        <f>Sheet1!H115</f>
        <v>0.36</v>
      </c>
      <c r="G114">
        <f>Sheet1!I115</f>
        <v>0.31900000000000001</v>
      </c>
      <c r="H114">
        <f>Sheet1!J115</f>
        <v>0.32500000000000001</v>
      </c>
      <c r="I114">
        <f>Sheet1!K115</f>
        <v>0.29599999999999999</v>
      </c>
      <c r="J114">
        <f>Sheet1!L115</f>
        <v>0.26400000000000001</v>
      </c>
      <c r="K114">
        <f>Sheet1!M115</f>
        <v>0.245</v>
      </c>
      <c r="L114">
        <f>Sheet1!N115</f>
        <v>0.245</v>
      </c>
      <c r="M114">
        <f>Sheet1!O115</f>
        <v>0.22800000000000001</v>
      </c>
      <c r="N114">
        <f>Sheet1!P115</f>
        <v>0.36399999999999999</v>
      </c>
      <c r="O114">
        <f>Sheet1!Q115</f>
        <v>0.34100000000000003</v>
      </c>
      <c r="P114">
        <f>Sheet1!R115</f>
        <v>0.35199999999999998</v>
      </c>
      <c r="Q114">
        <f>Sheet1!S115</f>
        <v>0.32600000000000001</v>
      </c>
      <c r="R114">
        <f>Sheet1!T115</f>
        <v>0.29499999999999998</v>
      </c>
      <c r="S114">
        <f>Sheet1!U115</f>
        <v>0.27700000000000002</v>
      </c>
      <c r="T114">
        <f>Sheet1!V115</f>
        <v>0.32800000000000001</v>
      </c>
      <c r="U114">
        <f>Sheet1!W115</f>
        <v>0.29299999999999998</v>
      </c>
      <c r="V114">
        <f>Sheet1!X115</f>
        <v>0.28199999999999997</v>
      </c>
      <c r="W114">
        <f>Sheet1!Y115</f>
        <v>0.252</v>
      </c>
      <c r="X114">
        <f>Sheet1!Z115</f>
        <v>0.28899999999999998</v>
      </c>
    </row>
    <row r="115" spans="1:24" x14ac:dyDescent="0.25">
      <c r="A115" t="str">
        <f>Sheet1!A116</f>
        <v>SERE02</v>
      </c>
      <c r="B115">
        <f>Sheet1!D116</f>
        <v>7.1999999999999995E-2</v>
      </c>
      <c r="C115">
        <f>Sheet1!E116</f>
        <v>6.9000000000000006E-2</v>
      </c>
      <c r="D115">
        <f>Sheet1!F116</f>
        <v>6.5000000000000002E-2</v>
      </c>
      <c r="E115">
        <f>Sheet1!G116</f>
        <v>6.3E-2</v>
      </c>
      <c r="F115">
        <f>Sheet1!H116</f>
        <v>5.8000000000000003E-2</v>
      </c>
      <c r="G115">
        <f>Sheet1!I116</f>
        <v>5.5E-2</v>
      </c>
      <c r="H115">
        <f>Sheet1!J116</f>
        <v>6.0999999999999999E-2</v>
      </c>
      <c r="I115">
        <f>Sheet1!K116</f>
        <v>0.06</v>
      </c>
      <c r="J115">
        <f>Sheet1!L116</f>
        <v>7.1999999999999995E-2</v>
      </c>
      <c r="K115">
        <f>Sheet1!M116</f>
        <v>7.0999999999999994E-2</v>
      </c>
      <c r="L115">
        <f>Sheet1!N116</f>
        <v>6.2E-2</v>
      </c>
      <c r="M115">
        <f>Sheet1!O116</f>
        <v>6.3E-2</v>
      </c>
      <c r="N115">
        <f>Sheet1!P116</f>
        <v>0.06</v>
      </c>
      <c r="O115">
        <f>Sheet1!Q116</f>
        <v>0.06</v>
      </c>
      <c r="P115">
        <f>Sheet1!R116</f>
        <v>6.0999999999999999E-2</v>
      </c>
      <c r="Q115">
        <f>Sheet1!S116</f>
        <v>6.2E-2</v>
      </c>
      <c r="R115">
        <f>Sheet1!T116</f>
        <v>5.0999999999999997E-2</v>
      </c>
      <c r="S115">
        <f>Sheet1!U116</f>
        <v>0.05</v>
      </c>
      <c r="T115">
        <f>Sheet1!V116</f>
        <v>2.5999999999999999E-2</v>
      </c>
      <c r="U115">
        <f>Sheet1!W116</f>
        <v>2.5000000000000001E-2</v>
      </c>
      <c r="V115">
        <f>Sheet1!X116</f>
        <v>2.3E-2</v>
      </c>
      <c r="W115">
        <f>Sheet1!Y116</f>
        <v>2.5000000000000001E-2</v>
      </c>
      <c r="X115">
        <f>Sheet1!Z116</f>
        <v>2.1000000000000001E-2</v>
      </c>
    </row>
    <row r="116" spans="1:24" x14ac:dyDescent="0.25">
      <c r="A116" t="str">
        <f>Sheet1!A117</f>
        <v>SERE03</v>
      </c>
      <c r="B116">
        <f>Sheet1!D117</f>
        <v>5.7000000000000002E-2</v>
      </c>
      <c r="C116">
        <f>Sheet1!E117</f>
        <v>5.6000000000000001E-2</v>
      </c>
      <c r="D116">
        <f>Sheet1!F117</f>
        <v>5.3999999999999999E-2</v>
      </c>
      <c r="E116">
        <f>Sheet1!G117</f>
        <v>5.2999999999999999E-2</v>
      </c>
      <c r="F116">
        <f>Sheet1!H117</f>
        <v>6.2E-2</v>
      </c>
      <c r="G116">
        <f>Sheet1!I117</f>
        <v>0.06</v>
      </c>
      <c r="H116">
        <f>Sheet1!J117</f>
        <v>5.8999999999999997E-2</v>
      </c>
      <c r="I116">
        <f>Sheet1!K117</f>
        <v>5.8000000000000003E-2</v>
      </c>
      <c r="J116">
        <f>Sheet1!L117</f>
        <v>0.05</v>
      </c>
      <c r="K116">
        <f>Sheet1!M117</f>
        <v>4.9000000000000002E-2</v>
      </c>
      <c r="L116">
        <f>Sheet1!N117</f>
        <v>4.2999999999999997E-2</v>
      </c>
      <c r="M116">
        <f>Sheet1!O117</f>
        <v>4.3999999999999997E-2</v>
      </c>
      <c r="N116">
        <f>Sheet1!P117</f>
        <v>4.8000000000000001E-2</v>
      </c>
      <c r="O116">
        <f>Sheet1!Q117</f>
        <v>4.5999999999999999E-2</v>
      </c>
      <c r="P116">
        <f>Sheet1!R117</f>
        <v>0.04</v>
      </c>
      <c r="Q116">
        <f>Sheet1!S117</f>
        <v>3.9E-2</v>
      </c>
      <c r="R116">
        <f>Sheet1!T117</f>
        <v>4.1000000000000002E-2</v>
      </c>
      <c r="S116">
        <f>Sheet1!U117</f>
        <v>4.2000000000000003E-2</v>
      </c>
      <c r="T116">
        <f>Sheet1!V117</f>
        <v>3.3000000000000002E-2</v>
      </c>
      <c r="U116">
        <f>Sheet1!W117</f>
        <v>3.3000000000000002E-2</v>
      </c>
      <c r="V116">
        <f>Sheet1!X117</f>
        <v>3.6999999999999998E-2</v>
      </c>
      <c r="W116">
        <f>Sheet1!Y117</f>
        <v>3.5999999999999997E-2</v>
      </c>
      <c r="X116">
        <f>Sheet1!Z117</f>
        <v>4.7E-2</v>
      </c>
    </row>
    <row r="117" spans="1:24" x14ac:dyDescent="0.25">
      <c r="A117" t="str">
        <f>Sheet1!A118</f>
        <v>SEEA</v>
      </c>
      <c r="B117">
        <f>Sheet1!D118</f>
        <v>0.19400000000000001</v>
      </c>
      <c r="C117">
        <f>Sheet1!E118</f>
        <v>0.20300000000000001</v>
      </c>
      <c r="D117">
        <f>Sheet1!F118</f>
        <v>0.19600000000000001</v>
      </c>
      <c r="E117">
        <f>Sheet1!G118</f>
        <v>0.21199999999999999</v>
      </c>
      <c r="F117">
        <f>Sheet1!H118</f>
        <v>0.22</v>
      </c>
      <c r="G117">
        <f>Sheet1!I118</f>
        <v>0.23599999999999999</v>
      </c>
      <c r="H117">
        <f>Sheet1!J118</f>
        <v>0.219</v>
      </c>
      <c r="I117">
        <f>Sheet1!K118</f>
        <v>0.22</v>
      </c>
      <c r="J117">
        <f>Sheet1!L118</f>
        <v>0.19600000000000001</v>
      </c>
      <c r="K117">
        <f>Sheet1!M118</f>
        <v>0.20399999999999999</v>
      </c>
      <c r="L117">
        <f>Sheet1!N118</f>
        <v>0.20699999999999999</v>
      </c>
      <c r="M117">
        <f>Sheet1!O118</f>
        <v>0.221</v>
      </c>
      <c r="N117">
        <f>Sheet1!P118</f>
        <v>0.2</v>
      </c>
      <c r="O117">
        <f>Sheet1!Q118</f>
        <v>0.20399999999999999</v>
      </c>
      <c r="P117">
        <f>Sheet1!R118</f>
        <v>0.20100000000000001</v>
      </c>
      <c r="Q117">
        <f>Sheet1!S118</f>
        <v>0.21099999999999999</v>
      </c>
      <c r="R117">
        <f>Sheet1!T118</f>
        <v>0.19500000000000001</v>
      </c>
      <c r="S117">
        <f>Sheet1!U118</f>
        <v>0.20300000000000001</v>
      </c>
      <c r="T117">
        <f>Sheet1!V118</f>
        <v>0.16</v>
      </c>
      <c r="U117">
        <f>Sheet1!W118</f>
        <v>0.16600000000000001</v>
      </c>
      <c r="V117">
        <f>Sheet1!X118</f>
        <v>0.13200000000000001</v>
      </c>
      <c r="W117">
        <f>Sheet1!Y118</f>
        <v>0.13100000000000001</v>
      </c>
      <c r="X117">
        <f>Sheet1!Z118</f>
        <v>0.11</v>
      </c>
    </row>
    <row r="118" spans="1:24" x14ac:dyDescent="0.25">
      <c r="A118" t="str">
        <f>Sheet1!A119</f>
        <v>SEEE01</v>
      </c>
      <c r="B118">
        <f>Sheet1!D119</f>
        <v>0.23400000000000001</v>
      </c>
      <c r="C118">
        <f>Sheet1!E119</f>
        <v>0.14799999999999999</v>
      </c>
      <c r="D118">
        <f>Sheet1!F119</f>
        <v>0.106</v>
      </c>
      <c r="E118">
        <f>Sheet1!G119</f>
        <v>7.9000000000000001E-2</v>
      </c>
      <c r="F118">
        <f>Sheet1!H119</f>
        <v>0.27500000000000002</v>
      </c>
      <c r="G118">
        <f>Sheet1!I119</f>
        <v>0.21</v>
      </c>
      <c r="H118">
        <f>Sheet1!J119</f>
        <v>0.23</v>
      </c>
      <c r="I118">
        <f>Sheet1!K119</f>
        <v>0.192</v>
      </c>
      <c r="J118">
        <f>Sheet1!L119</f>
        <v>0.23599999999999999</v>
      </c>
      <c r="K118">
        <f>Sheet1!M119</f>
        <v>0.20300000000000001</v>
      </c>
      <c r="L118">
        <f>Sheet1!N119</f>
        <v>0.24199999999999999</v>
      </c>
      <c r="M118">
        <f>Sheet1!O119</f>
        <v>0.214</v>
      </c>
      <c r="N118">
        <f>Sheet1!P119</f>
        <v>0.246</v>
      </c>
      <c r="O118">
        <f>Sheet1!Q119</f>
        <v>0.22800000000000001</v>
      </c>
      <c r="P118">
        <f>Sheet1!R119</f>
        <v>0.26900000000000002</v>
      </c>
      <c r="Q118">
        <f>Sheet1!S119</f>
        <v>0.24199999999999999</v>
      </c>
      <c r="R118">
        <f>Sheet1!T119</f>
        <v>0.30599999999999999</v>
      </c>
      <c r="S118">
        <f>Sheet1!U119</f>
        <v>0.27200000000000002</v>
      </c>
      <c r="T118">
        <f>Sheet1!V119</f>
        <v>0.29599999999999999</v>
      </c>
      <c r="U118">
        <f>Sheet1!W119</f>
        <v>0.27400000000000002</v>
      </c>
      <c r="V118">
        <f>Sheet1!X119</f>
        <v>0.32500000000000001</v>
      </c>
      <c r="W118">
        <f>Sheet1!Y119</f>
        <v>0.309</v>
      </c>
      <c r="X118">
        <f>Sheet1!Z119</f>
        <v>0.29799999999999999</v>
      </c>
    </row>
    <row r="119" spans="1:24" x14ac:dyDescent="0.25">
      <c r="A119" t="str">
        <f>Sheet1!A120</f>
        <v>SEEE02</v>
      </c>
      <c r="B119">
        <f>Sheet1!D120</f>
        <v>3.6999999999999998E-2</v>
      </c>
      <c r="C119">
        <f>Sheet1!E120</f>
        <v>3.2000000000000001E-2</v>
      </c>
      <c r="D119">
        <f>Sheet1!F120</f>
        <v>3.1E-2</v>
      </c>
      <c r="E119">
        <f>Sheet1!G120</f>
        <v>2.8000000000000001E-2</v>
      </c>
      <c r="F119">
        <f>Sheet1!H120</f>
        <v>5.0999999999999997E-2</v>
      </c>
      <c r="G119">
        <f>Sheet1!I120</f>
        <v>4.4999999999999998E-2</v>
      </c>
      <c r="H119">
        <f>Sheet1!J120</f>
        <v>4.2000000000000003E-2</v>
      </c>
      <c r="I119">
        <f>Sheet1!K120</f>
        <v>3.7999999999999999E-2</v>
      </c>
      <c r="J119">
        <f>Sheet1!L120</f>
        <v>4.1000000000000002E-2</v>
      </c>
      <c r="K119">
        <f>Sheet1!M120</f>
        <v>3.6999999999999998E-2</v>
      </c>
      <c r="L119">
        <f>Sheet1!N120</f>
        <v>0.04</v>
      </c>
      <c r="M119">
        <f>Sheet1!O120</f>
        <v>3.9E-2</v>
      </c>
      <c r="N119">
        <f>Sheet1!P120</f>
        <v>4.3999999999999997E-2</v>
      </c>
      <c r="O119">
        <f>Sheet1!Q120</f>
        <v>3.9E-2</v>
      </c>
      <c r="P119">
        <f>Sheet1!R120</f>
        <v>0.05</v>
      </c>
      <c r="Q119">
        <f>Sheet1!S120</f>
        <v>4.5999999999999999E-2</v>
      </c>
      <c r="R119">
        <f>Sheet1!T120</f>
        <v>6.9000000000000006E-2</v>
      </c>
      <c r="S119">
        <f>Sheet1!U120</f>
        <v>6.8000000000000005E-2</v>
      </c>
      <c r="T119">
        <f>Sheet1!V120</f>
        <v>9.6000000000000002E-2</v>
      </c>
      <c r="U119">
        <f>Sheet1!W120</f>
        <v>8.4000000000000005E-2</v>
      </c>
      <c r="V119">
        <f>Sheet1!X120</f>
        <v>2.5000000000000001E-2</v>
      </c>
      <c r="W119">
        <f>Sheet1!Y120</f>
        <v>2.4E-2</v>
      </c>
      <c r="X119">
        <f>Sheet1!Z120</f>
        <v>1.9E-2</v>
      </c>
    </row>
    <row r="120" spans="1:24" x14ac:dyDescent="0.25">
      <c r="A120" t="str">
        <f>Sheet1!A121</f>
        <v>SEEE04</v>
      </c>
      <c r="B120" s="17">
        <f>Sheet1!D189</f>
        <v>7.5999999999999998E-2</v>
      </c>
      <c r="C120" s="17">
        <f>Sheet1!E189</f>
        <v>7.5999999999999998E-2</v>
      </c>
      <c r="D120" s="17">
        <f>Sheet1!F189</f>
        <v>7.5999999999999998E-2</v>
      </c>
      <c r="E120" s="17">
        <f>Sheet1!G189</f>
        <v>7.5999999999999998E-2</v>
      </c>
      <c r="F120" s="17">
        <f>Sheet1!H189</f>
        <v>7.5999999999999998E-2</v>
      </c>
      <c r="G120" s="17">
        <f>Sheet1!I189</f>
        <v>7.5999999999999998E-2</v>
      </c>
      <c r="H120">
        <f>Sheet1!J121</f>
        <v>7.5999999999999998E-2</v>
      </c>
      <c r="I120">
        <f>Sheet1!K121</f>
        <v>6.8000000000000005E-2</v>
      </c>
      <c r="J120">
        <f>Sheet1!L121</f>
        <v>5.7000000000000002E-2</v>
      </c>
      <c r="K120">
        <f>Sheet1!M121</f>
        <v>5.0999999999999997E-2</v>
      </c>
      <c r="L120">
        <f>Sheet1!N121</f>
        <v>6.0999999999999999E-2</v>
      </c>
      <c r="M120">
        <f>Sheet1!O121</f>
        <v>0.06</v>
      </c>
      <c r="N120">
        <f>Sheet1!P121</f>
        <v>7.0000000000000007E-2</v>
      </c>
      <c r="O120">
        <f>Sheet1!Q121</f>
        <v>6.6000000000000003E-2</v>
      </c>
      <c r="P120">
        <f>Sheet1!R121</f>
        <v>8.8999999999999996E-2</v>
      </c>
      <c r="Q120">
        <f>Sheet1!S121</f>
        <v>8.3000000000000004E-2</v>
      </c>
      <c r="R120">
        <f>Sheet1!T121</f>
        <v>7.5999999999999998E-2</v>
      </c>
      <c r="S120">
        <f>Sheet1!U121</f>
        <v>6.8000000000000005E-2</v>
      </c>
      <c r="T120">
        <f>Sheet1!V121</f>
        <v>9.8000000000000004E-2</v>
      </c>
      <c r="U120">
        <f>Sheet1!W121</f>
        <v>9.0999999999999998E-2</v>
      </c>
      <c r="V120">
        <f>Sheet1!X121</f>
        <v>8.3000000000000004E-2</v>
      </c>
      <c r="W120">
        <f>Sheet1!Y121</f>
        <v>7.1999999999999995E-2</v>
      </c>
      <c r="X120">
        <f>Sheet1!Z121</f>
        <v>9.4E-2</v>
      </c>
    </row>
    <row r="121" spans="1:24" x14ac:dyDescent="0.25">
      <c r="A121" t="str">
        <f>Sheet1!A122</f>
        <v>SAF116</v>
      </c>
      <c r="B121">
        <f>Sheet1!D122</f>
        <v>0.98299999999999998</v>
      </c>
      <c r="C121">
        <f>Sheet1!E122</f>
        <v>0.98599999999999999</v>
      </c>
      <c r="D121">
        <f>Sheet1!F122</f>
        <v>0.98699999999999999</v>
      </c>
      <c r="E121">
        <f>Sheet1!G122</f>
        <v>0.98099999999999998</v>
      </c>
      <c r="F121">
        <f>Sheet1!H122</f>
        <v>1.0309999999999999</v>
      </c>
      <c r="G121">
        <f>Sheet1!I122</f>
        <v>1.0289999999999999</v>
      </c>
      <c r="H121">
        <f>Sheet1!J122</f>
        <v>1.0009999999999999</v>
      </c>
      <c r="I121">
        <f>Sheet1!K122</f>
        <v>0.996</v>
      </c>
      <c r="J121">
        <f>Sheet1!L122</f>
        <v>1.109</v>
      </c>
      <c r="K121">
        <f>Sheet1!M122</f>
        <v>1.107</v>
      </c>
      <c r="L121">
        <f>Sheet1!N122</f>
        <v>1.08</v>
      </c>
      <c r="M121">
        <f>Sheet1!O122</f>
        <v>1.127</v>
      </c>
      <c r="N121">
        <f>Sheet1!P122</f>
        <v>1.056</v>
      </c>
      <c r="O121">
        <f>Sheet1!Q122</f>
        <v>1.0509999999999999</v>
      </c>
      <c r="P121">
        <f>Sheet1!R122</f>
        <v>0.94799999999999995</v>
      </c>
      <c r="Q121">
        <f>Sheet1!S122</f>
        <v>0.94899999999999995</v>
      </c>
      <c r="R121">
        <f>Sheet1!T122</f>
        <v>1.01</v>
      </c>
      <c r="S121">
        <f>Sheet1!U122</f>
        <v>1.0149999999999999</v>
      </c>
      <c r="T121">
        <f>Sheet1!V122</f>
        <v>0.95799999999999996</v>
      </c>
      <c r="U121">
        <f>Sheet1!W122</f>
        <v>0.95199999999999996</v>
      </c>
      <c r="V121">
        <f>Sheet1!X122</f>
        <v>0.97399999999999998</v>
      </c>
      <c r="W121">
        <f>Sheet1!Y122</f>
        <v>0.97299999999999998</v>
      </c>
      <c r="X121">
        <f>Sheet1!Z122</f>
        <v>1.0229999999999999</v>
      </c>
    </row>
    <row r="122" spans="1:24" x14ac:dyDescent="0.25">
      <c r="A122" t="str">
        <f>Sheet1!A123</f>
        <v>SEFW01</v>
      </c>
      <c r="B122">
        <f>Sheet1!D123</f>
        <v>0.33300000000000002</v>
      </c>
      <c r="C122">
        <f>Sheet1!E123</f>
        <v>0.33300000000000002</v>
      </c>
      <c r="D122">
        <f>Sheet1!F123</f>
        <v>0.33400000000000002</v>
      </c>
      <c r="E122">
        <f>Sheet1!G123</f>
        <v>0.33300000000000002</v>
      </c>
      <c r="F122">
        <f>Sheet1!H123</f>
        <v>0.35199999999999998</v>
      </c>
      <c r="G122">
        <f>Sheet1!I123</f>
        <v>0.35199999999999998</v>
      </c>
      <c r="H122">
        <f>Sheet1!J123</f>
        <v>0.33200000000000002</v>
      </c>
      <c r="I122">
        <f>Sheet1!K123</f>
        <v>0.33200000000000002</v>
      </c>
      <c r="J122">
        <f>Sheet1!L123</f>
        <v>0.33600000000000002</v>
      </c>
      <c r="K122">
        <f>Sheet1!M123</f>
        <v>0.33200000000000002</v>
      </c>
      <c r="L122">
        <f>Sheet1!N123</f>
        <v>0.30599999999999999</v>
      </c>
      <c r="M122">
        <f>Sheet1!O123</f>
        <v>0.32200000000000001</v>
      </c>
      <c r="N122">
        <f>Sheet1!P123</f>
        <v>0.30299999999999999</v>
      </c>
      <c r="O122">
        <f>Sheet1!Q123</f>
        <v>0.30299999999999999</v>
      </c>
      <c r="P122">
        <f>Sheet1!R123</f>
        <v>0.27300000000000002</v>
      </c>
      <c r="Q122">
        <f>Sheet1!S123</f>
        <v>0.27200000000000002</v>
      </c>
      <c r="R122">
        <f>Sheet1!T123</f>
        <v>0.27400000000000002</v>
      </c>
      <c r="S122">
        <f>Sheet1!U123</f>
        <v>0.27400000000000002</v>
      </c>
      <c r="T122">
        <f>Sheet1!V123</f>
        <v>0.27100000000000002</v>
      </c>
      <c r="U122">
        <f>Sheet1!W123</f>
        <v>0.27100000000000002</v>
      </c>
      <c r="V122">
        <f>Sheet1!X123</f>
        <v>0.27100000000000002</v>
      </c>
      <c r="W122">
        <f>Sheet1!Y123</f>
        <v>0.27</v>
      </c>
      <c r="X122">
        <f>Sheet1!Z123</f>
        <v>0.22</v>
      </c>
    </row>
    <row r="123" spans="1:24" x14ac:dyDescent="0.25">
      <c r="A123" t="str">
        <f>Sheet1!A124</f>
        <v>SEFW02</v>
      </c>
      <c r="B123">
        <f>Sheet1!D124</f>
        <v>0.11</v>
      </c>
      <c r="C123">
        <f>Sheet1!E124</f>
        <v>0.109</v>
      </c>
      <c r="D123">
        <f>Sheet1!F124</f>
        <v>0.11</v>
      </c>
      <c r="E123">
        <f>Sheet1!G124</f>
        <v>0.11</v>
      </c>
      <c r="F123">
        <f>Sheet1!H124</f>
        <v>0.109</v>
      </c>
      <c r="G123">
        <f>Sheet1!I124</f>
        <v>0.107</v>
      </c>
      <c r="H123">
        <f>Sheet1!J124</f>
        <v>0.11</v>
      </c>
      <c r="I123">
        <f>Sheet1!K124</f>
        <v>0.108</v>
      </c>
      <c r="J123">
        <f>Sheet1!L124</f>
        <v>0.125</v>
      </c>
      <c r="K123">
        <f>Sheet1!M124</f>
        <v>0.123</v>
      </c>
      <c r="L123">
        <f>Sheet1!N124</f>
        <v>7.3999999999999996E-2</v>
      </c>
      <c r="M123">
        <f>Sheet1!O124</f>
        <v>7.4999999999999997E-2</v>
      </c>
      <c r="N123">
        <f>Sheet1!P124</f>
        <v>8.1000000000000003E-2</v>
      </c>
      <c r="O123">
        <f>Sheet1!Q124</f>
        <v>7.9000000000000001E-2</v>
      </c>
      <c r="P123">
        <f>Sheet1!R124</f>
        <v>7.1999999999999995E-2</v>
      </c>
      <c r="Q123">
        <f>Sheet1!S124</f>
        <v>7.0999999999999994E-2</v>
      </c>
      <c r="R123">
        <f>Sheet1!T124</f>
        <v>7.2999999999999995E-2</v>
      </c>
      <c r="S123">
        <f>Sheet1!U124</f>
        <v>7.2999999999999995E-2</v>
      </c>
      <c r="T123">
        <f>Sheet1!V124</f>
        <v>7.3999999999999996E-2</v>
      </c>
      <c r="U123">
        <f>Sheet1!W124</f>
        <v>7.2999999999999995E-2</v>
      </c>
      <c r="V123">
        <f>Sheet1!X124</f>
        <v>8.1000000000000003E-2</v>
      </c>
      <c r="W123">
        <f>Sheet1!Y124</f>
        <v>8.1000000000000003E-2</v>
      </c>
      <c r="X123">
        <f>Sheet1!Z124</f>
        <v>9.1999999999999998E-2</v>
      </c>
    </row>
    <row r="124" spans="1:24" x14ac:dyDescent="0.25">
      <c r="A124" t="str">
        <f>Sheet1!A125</f>
        <v>SEFW03</v>
      </c>
      <c r="B124">
        <f>Sheet1!D125</f>
        <v>0.185</v>
      </c>
      <c r="C124">
        <f>Sheet1!E125</f>
        <v>0.184</v>
      </c>
      <c r="D124">
        <f>Sheet1!F125</f>
        <v>0.183</v>
      </c>
      <c r="E124">
        <f>Sheet1!G125</f>
        <v>0.17799999999999999</v>
      </c>
      <c r="F124">
        <f>Sheet1!H125</f>
        <v>0.221</v>
      </c>
      <c r="G124">
        <f>Sheet1!I125</f>
        <v>0.219</v>
      </c>
      <c r="H124">
        <f>Sheet1!J125</f>
        <v>0.2</v>
      </c>
      <c r="I124">
        <f>Sheet1!K125</f>
        <v>0.19500000000000001</v>
      </c>
      <c r="J124">
        <f>Sheet1!L125</f>
        <v>0.254</v>
      </c>
      <c r="K124">
        <f>Sheet1!M125</f>
        <v>0.253</v>
      </c>
      <c r="L124">
        <f>Sheet1!N125</f>
        <v>0.22900000000000001</v>
      </c>
      <c r="M124">
        <f>Sheet1!O125</f>
        <v>0.23799999999999999</v>
      </c>
      <c r="N124">
        <f>Sheet1!P125</f>
        <v>0.23899999999999999</v>
      </c>
      <c r="O124">
        <f>Sheet1!Q125</f>
        <v>0.23200000000000001</v>
      </c>
      <c r="P124">
        <f>Sheet1!R125</f>
        <v>0.22700000000000001</v>
      </c>
      <c r="Q124">
        <f>Sheet1!S125</f>
        <v>0.22500000000000001</v>
      </c>
      <c r="R124">
        <f>Sheet1!T125</f>
        <v>0.25</v>
      </c>
      <c r="S124">
        <f>Sheet1!U125</f>
        <v>0.25</v>
      </c>
      <c r="T124">
        <f>Sheet1!V125</f>
        <v>0.247</v>
      </c>
      <c r="U124">
        <f>Sheet1!W125</f>
        <v>0.24099999999999999</v>
      </c>
      <c r="V124">
        <f>Sheet1!X125</f>
        <v>0.25600000000000001</v>
      </c>
      <c r="W124">
        <f>Sheet1!Y125</f>
        <v>0.253</v>
      </c>
      <c r="X124">
        <f>Sheet1!Z125</f>
        <v>0.25900000000000001</v>
      </c>
    </row>
    <row r="125" spans="1:24" x14ac:dyDescent="0.25">
      <c r="A125" t="str">
        <f>Sheet1!A126</f>
        <v>SEFX</v>
      </c>
      <c r="B125">
        <f>Sheet1!D126</f>
        <v>0.35499999999999998</v>
      </c>
      <c r="C125">
        <f>Sheet1!E126</f>
        <v>0.36</v>
      </c>
      <c r="D125">
        <f>Sheet1!F126</f>
        <v>0.36</v>
      </c>
      <c r="E125">
        <f>Sheet1!G126</f>
        <v>0.36</v>
      </c>
      <c r="F125">
        <f>Sheet1!H126</f>
        <v>0.34799999999999998</v>
      </c>
      <c r="G125">
        <f>Sheet1!I126</f>
        <v>0.35</v>
      </c>
      <c r="H125">
        <f>Sheet1!J126</f>
        <v>0.35899999999999999</v>
      </c>
      <c r="I125">
        <f>Sheet1!K126</f>
        <v>0.36099999999999999</v>
      </c>
      <c r="J125">
        <f>Sheet1!L126</f>
        <v>0.39300000000000002</v>
      </c>
      <c r="K125">
        <f>Sheet1!M126</f>
        <v>0.39900000000000002</v>
      </c>
      <c r="L125">
        <f>Sheet1!N126</f>
        <v>0.47199999999999998</v>
      </c>
      <c r="M125">
        <f>Sheet1!O126</f>
        <v>0.49199999999999999</v>
      </c>
      <c r="N125">
        <f>Sheet1!P126</f>
        <v>0.434</v>
      </c>
      <c r="O125">
        <f>Sheet1!Q126</f>
        <v>0.437</v>
      </c>
      <c r="P125">
        <f>Sheet1!R126</f>
        <v>0.376</v>
      </c>
      <c r="Q125">
        <f>Sheet1!S126</f>
        <v>0.38100000000000001</v>
      </c>
      <c r="R125">
        <f>Sheet1!T126</f>
        <v>0.41199999999999998</v>
      </c>
      <c r="S125">
        <f>Sheet1!U126</f>
        <v>0.41799999999999998</v>
      </c>
      <c r="T125">
        <f>Sheet1!V126</f>
        <v>0.36599999999999999</v>
      </c>
      <c r="U125">
        <f>Sheet1!W126</f>
        <v>0.36699999999999999</v>
      </c>
      <c r="V125">
        <f>Sheet1!X126</f>
        <v>0.36699999999999999</v>
      </c>
      <c r="W125">
        <f>Sheet1!Y126</f>
        <v>0.36799999999999999</v>
      </c>
      <c r="X125">
        <f>Sheet1!Z126</f>
        <v>0.45200000000000001</v>
      </c>
    </row>
    <row r="126" spans="1:24" x14ac:dyDescent="0.25">
      <c r="A126" t="str">
        <f>Sheet1!A127</f>
        <v>SEGA</v>
      </c>
      <c r="B126">
        <f>Sheet1!D127</f>
        <v>0.89400000000000002</v>
      </c>
      <c r="C126">
        <f>Sheet1!E127</f>
        <v>1.159</v>
      </c>
      <c r="D126">
        <f>Sheet1!F127</f>
        <v>1.258</v>
      </c>
      <c r="E126">
        <f>Sheet1!G127</f>
        <v>1.3080000000000001</v>
      </c>
      <c r="F126">
        <f>Sheet1!H127</f>
        <v>0.92800000000000005</v>
      </c>
      <c r="G126">
        <f>Sheet1!I127</f>
        <v>0.99199999999999999</v>
      </c>
      <c r="H126">
        <f>Sheet1!J127</f>
        <v>0.80600000000000005</v>
      </c>
      <c r="I126">
        <f>Sheet1!K127</f>
        <v>0.80400000000000005</v>
      </c>
      <c r="J126">
        <f>Sheet1!L127</f>
        <v>0.71</v>
      </c>
      <c r="K126">
        <f>Sheet1!M127</f>
        <v>0.71199999999999997</v>
      </c>
      <c r="L126">
        <f>Sheet1!N127</f>
        <v>0.73099999999999998</v>
      </c>
      <c r="M126">
        <f>Sheet1!O127</f>
        <v>0.77600000000000002</v>
      </c>
      <c r="N126">
        <f>Sheet1!P127</f>
        <v>0.871</v>
      </c>
      <c r="O126">
        <f>Sheet1!Q127</f>
        <v>0.90600000000000003</v>
      </c>
      <c r="P126">
        <f>Sheet1!R127</f>
        <v>0.80400000000000005</v>
      </c>
      <c r="Q126">
        <f>Sheet1!S127</f>
        <v>0.80500000000000005</v>
      </c>
      <c r="R126">
        <f>Sheet1!T127</f>
        <v>0.70299999999999996</v>
      </c>
      <c r="S126">
        <f>Sheet1!U127</f>
        <v>0.71799999999999997</v>
      </c>
      <c r="T126">
        <f>Sheet1!V127</f>
        <v>0.65500000000000003</v>
      </c>
      <c r="U126">
        <f>Sheet1!W127</f>
        <v>0.66500000000000004</v>
      </c>
      <c r="V126">
        <f>Sheet1!X127</f>
        <v>0.65100000000000002</v>
      </c>
      <c r="W126">
        <f>Sheet1!Y127</f>
        <v>0.66100000000000003</v>
      </c>
      <c r="X126">
        <f>Sheet1!Z127</f>
        <v>0.58699999999999997</v>
      </c>
    </row>
    <row r="127" spans="1:24" x14ac:dyDescent="0.25">
      <c r="A127" t="str">
        <f>Sheet1!A128</f>
        <v>SEGB</v>
      </c>
      <c r="B127">
        <f>Sheet1!D128</f>
        <v>0.73699999999999999</v>
      </c>
      <c r="C127">
        <f>Sheet1!E128</f>
        <v>0.74199999999999999</v>
      </c>
      <c r="D127">
        <f>Sheet1!F128</f>
        <v>0.74099999999999999</v>
      </c>
      <c r="E127">
        <f>Sheet1!G128</f>
        <v>0.73099999999999998</v>
      </c>
      <c r="F127">
        <f>Sheet1!H128</f>
        <v>0.70599999999999996</v>
      </c>
      <c r="G127">
        <f>Sheet1!I128</f>
        <v>0.68</v>
      </c>
      <c r="H127">
        <f>Sheet1!J128</f>
        <v>0.68</v>
      </c>
      <c r="I127">
        <f>Sheet1!K128</f>
        <v>0.65800000000000003</v>
      </c>
      <c r="J127">
        <f>Sheet1!L128</f>
        <v>0.71</v>
      </c>
      <c r="K127">
        <f>Sheet1!M128</f>
        <v>0.70799999999999996</v>
      </c>
      <c r="L127">
        <f>Sheet1!N128</f>
        <v>0.63900000000000001</v>
      </c>
      <c r="M127">
        <f>Sheet1!O128</f>
        <v>0.65100000000000002</v>
      </c>
      <c r="N127">
        <f>Sheet1!P128</f>
        <v>0.68799999999999994</v>
      </c>
      <c r="O127">
        <f>Sheet1!Q128</f>
        <v>0.67100000000000004</v>
      </c>
      <c r="P127">
        <f>Sheet1!R128</f>
        <v>0.65600000000000003</v>
      </c>
      <c r="Q127">
        <f>Sheet1!S128</f>
        <v>0.64600000000000002</v>
      </c>
      <c r="R127">
        <f>Sheet1!T128</f>
        <v>0.72699999999999998</v>
      </c>
      <c r="S127">
        <f>Sheet1!U128</f>
        <v>0.72399999999999998</v>
      </c>
      <c r="T127">
        <f>Sheet1!V128</f>
        <v>0.71699999999999997</v>
      </c>
      <c r="U127">
        <f>Sheet1!W128</f>
        <v>0.7</v>
      </c>
      <c r="V127">
        <f>Sheet1!X128</f>
        <v>0.70399999999999996</v>
      </c>
      <c r="W127">
        <f>Sheet1!Y128</f>
        <v>0.68799999999999994</v>
      </c>
      <c r="X127">
        <f>Sheet1!Z128</f>
        <v>0.68899999999999995</v>
      </c>
    </row>
    <row r="128" spans="1:24" x14ac:dyDescent="0.25">
      <c r="A128" t="str">
        <f>Sheet1!A129</f>
        <v>SEGE</v>
      </c>
      <c r="B128">
        <f>Sheet1!D129</f>
        <v>0.26200000000000001</v>
      </c>
      <c r="C128">
        <f>Sheet1!E129</f>
        <v>0.25900000000000001</v>
      </c>
      <c r="D128">
        <f>Sheet1!F129</f>
        <v>0.246</v>
      </c>
      <c r="E128">
        <f>Sheet1!G129</f>
        <v>0.23300000000000001</v>
      </c>
      <c r="F128">
        <f>Sheet1!H129</f>
        <v>0.215</v>
      </c>
      <c r="G128">
        <f>Sheet1!I129</f>
        <v>0.20799999999999999</v>
      </c>
      <c r="H128">
        <f>Sheet1!J129</f>
        <v>0.192</v>
      </c>
      <c r="I128">
        <f>Sheet1!K129</f>
        <v>0.18099999999999999</v>
      </c>
      <c r="J128">
        <f>Sheet1!L129</f>
        <v>0.19500000000000001</v>
      </c>
      <c r="K128">
        <f>Sheet1!M129</f>
        <v>0.192</v>
      </c>
      <c r="L128">
        <f>Sheet1!N129</f>
        <v>0.23400000000000001</v>
      </c>
      <c r="M128">
        <f>Sheet1!O129</f>
        <v>0.23799999999999999</v>
      </c>
      <c r="N128">
        <f>Sheet1!P129</f>
        <v>0.23400000000000001</v>
      </c>
      <c r="O128">
        <f>Sheet1!Q129</f>
        <v>0.22600000000000001</v>
      </c>
      <c r="P128">
        <f>Sheet1!R129</f>
        <v>0.21099999999999999</v>
      </c>
      <c r="Q128">
        <f>Sheet1!S129</f>
        <v>0.20599999999999999</v>
      </c>
      <c r="R128">
        <f>Sheet1!T129</f>
        <v>0.19500000000000001</v>
      </c>
      <c r="S128">
        <f>Sheet1!U129</f>
        <v>0.192</v>
      </c>
      <c r="T128">
        <f>Sheet1!V129</f>
        <v>0.191</v>
      </c>
      <c r="U128">
        <f>Sheet1!W129</f>
        <v>0.186</v>
      </c>
      <c r="V128">
        <f>Sheet1!X129</f>
        <v>0.223</v>
      </c>
      <c r="W128">
        <f>Sheet1!Y129</f>
        <v>0.19900000000000001</v>
      </c>
      <c r="X128">
        <f>Sheet1!Z129</f>
        <v>0.2</v>
      </c>
    </row>
    <row r="129" spans="1:24" x14ac:dyDescent="0.25">
      <c r="A129" t="str">
        <f>Sheet1!A131</f>
        <v>SEHB01</v>
      </c>
      <c r="B129">
        <f>Sheet1!D131</f>
        <v>0.23100000000000001</v>
      </c>
      <c r="C129">
        <f>Sheet1!E131</f>
        <v>0.23699999999999999</v>
      </c>
      <c r="D129">
        <f>Sheet1!F131</f>
        <v>0.24</v>
      </c>
      <c r="E129">
        <f>Sheet1!G131</f>
        <v>0.24199999999999999</v>
      </c>
      <c r="F129">
        <f>Sheet1!H131</f>
        <v>0.24099999999999999</v>
      </c>
      <c r="G129">
        <f>Sheet1!I131</f>
        <v>0.249</v>
      </c>
      <c r="H129">
        <f>Sheet1!J131</f>
        <v>0.20300000000000001</v>
      </c>
      <c r="I129">
        <f>Sheet1!K131</f>
        <v>0.21099999999999999</v>
      </c>
      <c r="J129">
        <f>Sheet1!L131</f>
        <v>0.151</v>
      </c>
      <c r="K129">
        <f>Sheet1!M131</f>
        <v>0.154</v>
      </c>
      <c r="L129">
        <f>Sheet1!N131</f>
        <v>0.14799999999999999</v>
      </c>
      <c r="M129">
        <f>Sheet1!O131</f>
        <v>0.155</v>
      </c>
      <c r="N129">
        <f>Sheet1!P131</f>
        <v>0.159</v>
      </c>
      <c r="O129">
        <f>Sheet1!Q131</f>
        <v>0.16300000000000001</v>
      </c>
      <c r="P129">
        <f>Sheet1!R131</f>
        <v>0.155</v>
      </c>
      <c r="Q129">
        <f>Sheet1!S131</f>
        <v>0.159</v>
      </c>
      <c r="R129">
        <f>Sheet1!T131</f>
        <v>0.16900000000000001</v>
      </c>
      <c r="S129">
        <f>Sheet1!U131</f>
        <v>0.17199999999999999</v>
      </c>
      <c r="T129">
        <f>Sheet1!V131</f>
        <v>0.12</v>
      </c>
      <c r="U129">
        <f>Sheet1!W131</f>
        <v>0.121</v>
      </c>
      <c r="V129">
        <f>Sheet1!X131</f>
        <v>0.114</v>
      </c>
      <c r="W129">
        <f>Sheet1!Y131</f>
        <v>0.114</v>
      </c>
      <c r="X129">
        <f>Sheet1!Z131</f>
        <v>0.11799999999999999</v>
      </c>
    </row>
    <row r="130" spans="1:24" x14ac:dyDescent="0.25">
      <c r="A130" t="str">
        <f>Sheet1!A132</f>
        <v>SEHB02</v>
      </c>
      <c r="B130">
        <f>Sheet1!D132</f>
        <v>2.0960000000000001</v>
      </c>
      <c r="C130">
        <f>Sheet1!E132</f>
        <v>2.1389999999999998</v>
      </c>
      <c r="D130">
        <f>Sheet1!F132</f>
        <v>2.1190000000000002</v>
      </c>
      <c r="E130">
        <f>Sheet1!G132</f>
        <v>2.1040000000000001</v>
      </c>
      <c r="F130">
        <f>Sheet1!H132</f>
        <v>2.4609999999999999</v>
      </c>
      <c r="G130">
        <f>Sheet1!I132</f>
        <v>2.4049999999999998</v>
      </c>
      <c r="H130">
        <f>Sheet1!J132</f>
        <v>2.7509999999999999</v>
      </c>
      <c r="I130">
        <f>Sheet1!K132</f>
        <v>2.798</v>
      </c>
      <c r="J130">
        <f>Sheet1!L132</f>
        <v>2.46</v>
      </c>
      <c r="K130">
        <f>Sheet1!M132</f>
        <v>2.4929999999999999</v>
      </c>
      <c r="L130">
        <f>Sheet1!N132</f>
        <v>2.4159999999999999</v>
      </c>
      <c r="M130">
        <f>Sheet1!O132</f>
        <v>2.323</v>
      </c>
      <c r="N130">
        <f>Sheet1!P132</f>
        <v>0.61</v>
      </c>
      <c r="O130">
        <f>Sheet1!Q132</f>
        <v>0.61399999999999999</v>
      </c>
      <c r="P130">
        <f>Sheet1!R132</f>
        <v>0.59399999999999997</v>
      </c>
      <c r="Q130">
        <f>Sheet1!S132</f>
        <v>0.58199999999999996</v>
      </c>
      <c r="R130">
        <f>Sheet1!T132</f>
        <v>0.626</v>
      </c>
      <c r="S130">
        <f>Sheet1!U132</f>
        <v>0.66600000000000004</v>
      </c>
      <c r="T130">
        <f>Sheet1!V132</f>
        <v>0.72099999999999997</v>
      </c>
      <c r="U130">
        <f>Sheet1!W132</f>
        <v>0.73</v>
      </c>
      <c r="V130">
        <f>Sheet1!X132</f>
        <v>0.78400000000000003</v>
      </c>
      <c r="W130">
        <f>Sheet1!Y132</f>
        <v>0.77300000000000002</v>
      </c>
      <c r="X130">
        <f>Sheet1!Z132</f>
        <v>0.80700000000000005</v>
      </c>
    </row>
    <row r="131" spans="1:24" x14ac:dyDescent="0.25">
      <c r="A131" t="str">
        <f>Sheet1!A134</f>
        <v>SEHD</v>
      </c>
      <c r="B131">
        <f>Sheet1!D134</f>
        <v>0.377</v>
      </c>
      <c r="C131">
        <f>Sheet1!E134</f>
        <v>0.371</v>
      </c>
      <c r="D131">
        <f>Sheet1!F134</f>
        <v>0.37</v>
      </c>
      <c r="E131">
        <f>Sheet1!G134</f>
        <v>0.36599999999999999</v>
      </c>
      <c r="F131">
        <f>Sheet1!H134</f>
        <v>0.35299999999999998</v>
      </c>
      <c r="G131">
        <f>Sheet1!I134</f>
        <v>0.36499999999999999</v>
      </c>
      <c r="H131">
        <f>Sheet1!J134</f>
        <v>0.38500000000000001</v>
      </c>
      <c r="I131">
        <f>Sheet1!K134</f>
        <v>0.38700000000000001</v>
      </c>
      <c r="J131">
        <f>Sheet1!L134</f>
        <v>0.375</v>
      </c>
      <c r="K131">
        <f>Sheet1!M134</f>
        <v>0.36899999999999999</v>
      </c>
      <c r="L131">
        <f>Sheet1!N134</f>
        <v>0.32500000000000001</v>
      </c>
      <c r="M131">
        <f>Sheet1!O134</f>
        <v>0.33300000000000002</v>
      </c>
      <c r="N131">
        <f>Sheet1!P134</f>
        <v>0.34699999999999998</v>
      </c>
      <c r="O131">
        <f>Sheet1!Q134</f>
        <v>0.34899999999999998</v>
      </c>
      <c r="P131">
        <f>Sheet1!R134</f>
        <v>0.34799999999999998</v>
      </c>
      <c r="Q131">
        <f>Sheet1!S134</f>
        <v>0.35399999999999998</v>
      </c>
      <c r="R131">
        <f>Sheet1!T134</f>
        <v>0.35799999999999998</v>
      </c>
      <c r="S131">
        <f>Sheet1!U134</f>
        <v>0.375</v>
      </c>
      <c r="T131">
        <f>Sheet1!V134</f>
        <v>0.35</v>
      </c>
      <c r="U131">
        <f>Sheet1!W134</f>
        <v>0.34300000000000003</v>
      </c>
      <c r="V131">
        <f>Sheet1!X134</f>
        <v>0.375</v>
      </c>
      <c r="W131">
        <f>Sheet1!Y134</f>
        <v>0.375</v>
      </c>
      <c r="X131">
        <f>Sheet1!Z134</f>
        <v>0.371</v>
      </c>
    </row>
    <row r="132" spans="1:24" x14ac:dyDescent="0.25">
      <c r="A132" t="str">
        <f>Sheet1!A135</f>
        <v>SEHG01</v>
      </c>
      <c r="B132">
        <f>Sheet1!D135</f>
        <v>0.67700000000000005</v>
      </c>
      <c r="C132">
        <f>Sheet1!E135</f>
        <v>0.68300000000000005</v>
      </c>
      <c r="D132">
        <f>Sheet1!F135</f>
        <v>0.67800000000000005</v>
      </c>
      <c r="E132">
        <f>Sheet1!G135</f>
        <v>0.67700000000000005</v>
      </c>
      <c r="F132">
        <f>Sheet1!H135</f>
        <v>0.63300000000000001</v>
      </c>
      <c r="G132">
        <f>Sheet1!I135</f>
        <v>0.64</v>
      </c>
      <c r="H132">
        <f>Sheet1!J135</f>
        <v>0.66800000000000004</v>
      </c>
      <c r="I132">
        <f>Sheet1!K135</f>
        <v>0.68700000000000006</v>
      </c>
      <c r="J132">
        <f>Sheet1!L135</f>
        <v>0.65500000000000003</v>
      </c>
      <c r="K132">
        <f>Sheet1!M135</f>
        <v>0.66900000000000004</v>
      </c>
      <c r="L132">
        <f>Sheet1!N135</f>
        <v>0.66</v>
      </c>
      <c r="M132">
        <f>Sheet1!O135</f>
        <v>0.70599999999999996</v>
      </c>
      <c r="N132">
        <f>Sheet1!P135</f>
        <v>0.79300000000000004</v>
      </c>
      <c r="O132">
        <f>Sheet1!Q135</f>
        <v>0.83499999999999996</v>
      </c>
      <c r="P132">
        <f>Sheet1!R135</f>
        <v>0.86599999999999999</v>
      </c>
      <c r="Q132">
        <f>Sheet1!S135</f>
        <v>0.90800000000000003</v>
      </c>
      <c r="R132">
        <f>Sheet1!T135</f>
        <v>0.90200000000000002</v>
      </c>
      <c r="S132">
        <f>Sheet1!U135</f>
        <v>0.94499999999999995</v>
      </c>
      <c r="T132">
        <f>Sheet1!V135</f>
        <v>0.87</v>
      </c>
      <c r="U132">
        <f>Sheet1!W135</f>
        <v>0.88500000000000001</v>
      </c>
      <c r="V132">
        <f>Sheet1!X135</f>
        <v>0.81299999999999994</v>
      </c>
      <c r="W132">
        <f>Sheet1!Y135</f>
        <v>0.82699999999999996</v>
      </c>
      <c r="X132">
        <f>Sheet1!Z135</f>
        <v>0.79500000000000004</v>
      </c>
    </row>
    <row r="133" spans="1:24" x14ac:dyDescent="0.25">
      <c r="A133" t="str">
        <f>Sheet1!A136</f>
        <v>SEHG02</v>
      </c>
      <c r="B133">
        <f>Sheet1!D136</f>
        <v>0.247</v>
      </c>
      <c r="C133">
        <f>Sheet1!E136</f>
        <v>0.25</v>
      </c>
      <c r="D133">
        <f>Sheet1!F136</f>
        <v>0.25</v>
      </c>
      <c r="E133">
        <f>Sheet1!G136</f>
        <v>0.247</v>
      </c>
      <c r="F133">
        <f>Sheet1!H136</f>
        <v>0.224</v>
      </c>
      <c r="G133">
        <f>Sheet1!I136</f>
        <v>0.224</v>
      </c>
      <c r="H133">
        <f>Sheet1!J136</f>
        <v>0.24199999999999999</v>
      </c>
      <c r="I133">
        <f>Sheet1!K136</f>
        <v>0.24199999999999999</v>
      </c>
      <c r="J133">
        <f>Sheet1!L136</f>
        <v>0.222</v>
      </c>
      <c r="K133">
        <f>Sheet1!M136</f>
        <v>0.22800000000000001</v>
      </c>
      <c r="L133">
        <f>Sheet1!N136</f>
        <v>0.253</v>
      </c>
      <c r="M133">
        <f>Sheet1!O136</f>
        <v>0.26600000000000001</v>
      </c>
      <c r="N133">
        <f>Sheet1!P136</f>
        <v>0.25900000000000001</v>
      </c>
      <c r="O133">
        <f>Sheet1!Q136</f>
        <v>0.26100000000000001</v>
      </c>
      <c r="P133">
        <f>Sheet1!R136</f>
        <v>0.28999999999999998</v>
      </c>
      <c r="Q133">
        <f>Sheet1!S136</f>
        <v>0.29299999999999998</v>
      </c>
      <c r="R133">
        <f>Sheet1!T136</f>
        <v>0.27500000000000002</v>
      </c>
      <c r="S133">
        <f>Sheet1!U136</f>
        <v>0.27700000000000002</v>
      </c>
      <c r="T133">
        <f>Sheet1!V136</f>
        <v>0.28699999999999998</v>
      </c>
      <c r="U133">
        <f>Sheet1!W136</f>
        <v>0.28599999999999998</v>
      </c>
      <c r="V133">
        <f>Sheet1!X136</f>
        <v>0.26100000000000001</v>
      </c>
      <c r="W133">
        <f>Sheet1!Y136</f>
        <v>0.27400000000000002</v>
      </c>
      <c r="X133">
        <f>Sheet1!Z136</f>
        <v>0.28799999999999998</v>
      </c>
    </row>
    <row r="134" spans="1:24" x14ac:dyDescent="0.25">
      <c r="A134" t="str">
        <f>Sheet1!A137</f>
        <v>SEHP</v>
      </c>
      <c r="B134" s="17">
        <f>Sheet1!D190</f>
        <v>0.90800000000000003</v>
      </c>
      <c r="C134">
        <f>Sheet1!E137</f>
        <v>0.90800000000000003</v>
      </c>
      <c r="D134">
        <f>Sheet1!F137</f>
        <v>0.91</v>
      </c>
      <c r="E134">
        <f>Sheet1!G137</f>
        <v>0.93500000000000005</v>
      </c>
      <c r="F134">
        <f>Sheet1!H137</f>
        <v>0.82</v>
      </c>
      <c r="G134">
        <f>Sheet1!I137</f>
        <v>0.82</v>
      </c>
      <c r="H134">
        <f>Sheet1!J137</f>
        <v>0.70399999999999996</v>
      </c>
      <c r="I134">
        <f>Sheet1!K137</f>
        <v>0.70699999999999996</v>
      </c>
      <c r="J134">
        <f>Sheet1!L137</f>
        <v>0.77900000000000003</v>
      </c>
      <c r="K134">
        <f>Sheet1!M137</f>
        <v>0.79200000000000004</v>
      </c>
      <c r="L134">
        <f>Sheet1!N137</f>
        <v>0.73699999999999999</v>
      </c>
      <c r="M134">
        <f>Sheet1!O137</f>
        <v>0.78100000000000003</v>
      </c>
      <c r="N134">
        <f>Sheet1!P137</f>
        <v>0.78100000000000003</v>
      </c>
      <c r="O134">
        <f>Sheet1!Q137</f>
        <v>0.77200000000000002</v>
      </c>
      <c r="P134">
        <f>Sheet1!R137</f>
        <v>0.72699999999999998</v>
      </c>
      <c r="Q134">
        <f>Sheet1!S137</f>
        <v>0.73</v>
      </c>
      <c r="R134">
        <f>Sheet1!T137</f>
        <v>0.83099999999999996</v>
      </c>
      <c r="S134">
        <f>Sheet1!U137</f>
        <v>0.84799999999999998</v>
      </c>
      <c r="T134">
        <f>Sheet1!V137</f>
        <v>0.84899999999999998</v>
      </c>
      <c r="U134">
        <f>Sheet1!W137</f>
        <v>0.85599999999999998</v>
      </c>
      <c r="V134">
        <f>Sheet1!X137</f>
        <v>0.85199999999999998</v>
      </c>
      <c r="W134">
        <f>Sheet1!Y137</f>
        <v>0.89300000000000002</v>
      </c>
      <c r="X134">
        <f>Sheet1!Z137</f>
        <v>0.875</v>
      </c>
    </row>
    <row r="135" spans="1:24" x14ac:dyDescent="0.25">
      <c r="A135" t="str">
        <f>Sheet1!A138</f>
        <v>SEMC01</v>
      </c>
      <c r="B135">
        <f>Sheet1!D138</f>
        <v>1.444</v>
      </c>
      <c r="C135">
        <f>Sheet1!E138</f>
        <v>1.468</v>
      </c>
      <c r="D135">
        <f>Sheet1!F138</f>
        <v>1.4670000000000001</v>
      </c>
      <c r="E135">
        <f>Sheet1!G138</f>
        <v>1.474</v>
      </c>
      <c r="F135">
        <f>Sheet1!H138</f>
        <v>1.5029999999999999</v>
      </c>
      <c r="G135">
        <f>Sheet1!I138</f>
        <v>1.516</v>
      </c>
      <c r="H135">
        <f>Sheet1!J138</f>
        <v>1.5449999999999999</v>
      </c>
      <c r="I135">
        <f>Sheet1!K138</f>
        <v>1.5549999999999999</v>
      </c>
      <c r="J135">
        <f>Sheet1!L138</f>
        <v>1.631</v>
      </c>
      <c r="K135">
        <f>Sheet1!M138</f>
        <v>1.6160000000000001</v>
      </c>
      <c r="L135">
        <f>Sheet1!N138</f>
        <v>1.3260000000000001</v>
      </c>
      <c r="M135">
        <f>Sheet1!O138</f>
        <v>1.3640000000000001</v>
      </c>
      <c r="N135">
        <f>Sheet1!P138</f>
        <v>1.45</v>
      </c>
      <c r="O135">
        <f>Sheet1!Q138</f>
        <v>1.4770000000000001</v>
      </c>
      <c r="P135">
        <f>Sheet1!R138</f>
        <v>1.6120000000000001</v>
      </c>
      <c r="Q135">
        <f>Sheet1!S138</f>
        <v>1.6160000000000001</v>
      </c>
      <c r="R135">
        <f>Sheet1!T138</f>
        <v>1.579</v>
      </c>
      <c r="S135">
        <f>Sheet1!U138</f>
        <v>1.59</v>
      </c>
      <c r="T135">
        <f>Sheet1!V138</f>
        <v>1.681</v>
      </c>
      <c r="U135">
        <f>Sheet1!W138</f>
        <v>1.71</v>
      </c>
      <c r="V135">
        <f>Sheet1!X138</f>
        <v>1.7549999999999999</v>
      </c>
      <c r="W135">
        <f>Sheet1!Y138</f>
        <v>1.732</v>
      </c>
      <c r="X135">
        <f>Sheet1!Z138</f>
        <v>1.8109999999999999</v>
      </c>
    </row>
    <row r="136" spans="1:24" x14ac:dyDescent="0.25">
      <c r="A136" t="str">
        <f>Sheet1!A139</f>
        <v>SEMC02</v>
      </c>
      <c r="B136">
        <f>Sheet1!D139</f>
        <v>0.81200000000000006</v>
      </c>
      <c r="C136">
        <f>Sheet1!E139</f>
        <v>0.83499999999999996</v>
      </c>
      <c r="D136">
        <f>Sheet1!F139</f>
        <v>0.85099999999999998</v>
      </c>
      <c r="E136">
        <f>Sheet1!G139</f>
        <v>0.85899999999999999</v>
      </c>
      <c r="F136">
        <f>Sheet1!H139</f>
        <v>0.747</v>
      </c>
      <c r="G136">
        <f>Sheet1!I139</f>
        <v>0.76200000000000001</v>
      </c>
      <c r="H136">
        <f>Sheet1!J139</f>
        <v>0.71099999999999997</v>
      </c>
      <c r="I136">
        <f>Sheet1!K139</f>
        <v>0.72199999999999998</v>
      </c>
      <c r="J136">
        <f>Sheet1!L139</f>
        <v>0.70399999999999996</v>
      </c>
      <c r="K136">
        <f>Sheet1!M139</f>
        <v>0.72099999999999997</v>
      </c>
      <c r="L136">
        <f>Sheet1!N139</f>
        <v>0.72699999999999998</v>
      </c>
      <c r="M136">
        <f>Sheet1!O139</f>
        <v>0.752</v>
      </c>
      <c r="N136">
        <f>Sheet1!P139</f>
        <v>0.71499999999999997</v>
      </c>
      <c r="O136">
        <f>Sheet1!Q139</f>
        <v>0.72299999999999998</v>
      </c>
      <c r="P136">
        <f>Sheet1!R139</f>
        <v>0.76100000000000001</v>
      </c>
      <c r="Q136">
        <f>Sheet1!S139</f>
        <v>0.76900000000000002</v>
      </c>
      <c r="R136">
        <f>Sheet1!T139</f>
        <v>0.79500000000000004</v>
      </c>
      <c r="S136">
        <f>Sheet1!U139</f>
        <v>0.80400000000000005</v>
      </c>
      <c r="T136">
        <f>Sheet1!V139</f>
        <v>0.81200000000000006</v>
      </c>
      <c r="U136">
        <f>Sheet1!W139</f>
        <v>0.81599999999999995</v>
      </c>
      <c r="V136">
        <f>Sheet1!X139</f>
        <v>0.78200000000000003</v>
      </c>
      <c r="W136">
        <f>Sheet1!Y139</f>
        <v>0.78500000000000003</v>
      </c>
      <c r="X136">
        <f>Sheet1!Z139</f>
        <v>0.99</v>
      </c>
    </row>
    <row r="137" spans="1:24" x14ac:dyDescent="0.25">
      <c r="A137" t="str">
        <f>Sheet1!A140</f>
        <v>SEMC03</v>
      </c>
      <c r="B137">
        <f>Sheet1!D140</f>
        <v>0.28100000000000003</v>
      </c>
      <c r="C137">
        <f>Sheet1!E140</f>
        <v>0.27800000000000002</v>
      </c>
      <c r="D137">
        <f>Sheet1!F140</f>
        <v>0.27900000000000003</v>
      </c>
      <c r="E137">
        <f>Sheet1!G140</f>
        <v>0.27700000000000002</v>
      </c>
      <c r="F137">
        <f>Sheet1!H140</f>
        <v>0.28799999999999998</v>
      </c>
      <c r="G137">
        <f>Sheet1!I140</f>
        <v>0.28100000000000003</v>
      </c>
      <c r="H137">
        <f>Sheet1!J140</f>
        <v>0.23699999999999999</v>
      </c>
      <c r="I137">
        <f>Sheet1!K140</f>
        <v>0.23599999999999999</v>
      </c>
      <c r="J137">
        <f>Sheet1!L140</f>
        <v>0.22600000000000001</v>
      </c>
      <c r="K137">
        <f>Sheet1!M140</f>
        <v>0.22500000000000001</v>
      </c>
      <c r="L137">
        <f>Sheet1!N140</f>
        <v>0.24299999999999999</v>
      </c>
      <c r="M137">
        <f>Sheet1!O140</f>
        <v>0.24399999999999999</v>
      </c>
      <c r="N137">
        <f>Sheet1!P140</f>
        <v>0.249</v>
      </c>
      <c r="O137">
        <f>Sheet1!Q140</f>
        <v>0.246</v>
      </c>
      <c r="P137">
        <f>Sheet1!R140</f>
        <v>0.252</v>
      </c>
      <c r="Q137">
        <f>Sheet1!S140</f>
        <v>0.249</v>
      </c>
      <c r="R137">
        <f>Sheet1!T140</f>
        <v>0.27900000000000003</v>
      </c>
      <c r="S137">
        <f>Sheet1!U140</f>
        <v>0.28399999999999997</v>
      </c>
      <c r="T137">
        <f>Sheet1!V140</f>
        <v>0.32400000000000001</v>
      </c>
      <c r="U137">
        <f>Sheet1!W140</f>
        <v>0.32200000000000001</v>
      </c>
      <c r="V137">
        <f>Sheet1!X140</f>
        <v>0.32</v>
      </c>
      <c r="W137">
        <f>Sheet1!Y140</f>
        <v>0.31900000000000001</v>
      </c>
      <c r="X137">
        <f>Sheet1!Z140</f>
        <v>0.36899999999999999</v>
      </c>
    </row>
    <row r="138" spans="1:24" x14ac:dyDescent="0.25">
      <c r="A138" t="str">
        <f>Sheet1!A141</f>
        <v>SEMC04</v>
      </c>
      <c r="B138">
        <f>Sheet1!D141</f>
        <v>0.27</v>
      </c>
      <c r="C138">
        <f>Sheet1!E141</f>
        <v>0.27200000000000002</v>
      </c>
      <c r="D138">
        <f>Sheet1!F141</f>
        <v>0.27</v>
      </c>
      <c r="E138">
        <f>Sheet1!G141</f>
        <v>0.26800000000000002</v>
      </c>
      <c r="F138">
        <f>Sheet1!H141</f>
        <v>0.247</v>
      </c>
      <c r="G138">
        <f>Sheet1!I141</f>
        <v>0.25</v>
      </c>
      <c r="H138">
        <f>Sheet1!J141</f>
        <v>0.25600000000000001</v>
      </c>
      <c r="I138">
        <f>Sheet1!K141</f>
        <v>0.254</v>
      </c>
      <c r="J138">
        <f>Sheet1!L141</f>
        <v>0.254</v>
      </c>
      <c r="K138">
        <f>Sheet1!M141</f>
        <v>0.255</v>
      </c>
      <c r="L138">
        <f>Sheet1!N141</f>
        <v>0.33</v>
      </c>
      <c r="M138">
        <f>Sheet1!O141</f>
        <v>0.34200000000000003</v>
      </c>
      <c r="N138">
        <f>Sheet1!P141</f>
        <v>0.38300000000000001</v>
      </c>
      <c r="O138">
        <f>Sheet1!Q141</f>
        <v>0.38400000000000001</v>
      </c>
      <c r="P138">
        <f>Sheet1!R141</f>
        <v>0.38</v>
      </c>
      <c r="Q138">
        <f>Sheet1!S141</f>
        <v>0.376</v>
      </c>
      <c r="R138">
        <f>Sheet1!T141</f>
        <v>0.35</v>
      </c>
      <c r="S138">
        <f>Sheet1!U141</f>
        <v>0.35399999999999998</v>
      </c>
      <c r="T138">
        <f>Sheet1!V141</f>
        <v>0.314</v>
      </c>
      <c r="U138">
        <f>Sheet1!W141</f>
        <v>0.315</v>
      </c>
      <c r="V138">
        <f>Sheet1!X141</f>
        <v>0.42699999999999999</v>
      </c>
      <c r="W138">
        <f>Sheet1!Y141</f>
        <v>0.41899999999999998</v>
      </c>
      <c r="X138">
        <f>Sheet1!Z141</f>
        <v>0.47399999999999998</v>
      </c>
    </row>
    <row r="139" spans="1:24" x14ac:dyDescent="0.25">
      <c r="A139" t="str">
        <f>Sheet1!A142</f>
        <v>SEMD01</v>
      </c>
      <c r="B139">
        <f>Sheet1!D142</f>
        <v>1.284</v>
      </c>
      <c r="C139">
        <f>Sheet1!E142</f>
        <v>1.3029999999999999</v>
      </c>
      <c r="D139">
        <f>Sheet1!F142</f>
        <v>1.3340000000000001</v>
      </c>
      <c r="E139">
        <f>Sheet1!G142</f>
        <v>1.371</v>
      </c>
      <c r="F139">
        <f>Sheet1!H142</f>
        <v>1.2709999999999999</v>
      </c>
      <c r="G139">
        <f>Sheet1!I142</f>
        <v>1.367</v>
      </c>
      <c r="H139">
        <f>Sheet1!J142</f>
        <v>1.425</v>
      </c>
      <c r="I139">
        <f>Sheet1!K142</f>
        <v>1.452</v>
      </c>
      <c r="J139">
        <f>Sheet1!L142</f>
        <v>1.49</v>
      </c>
      <c r="K139">
        <f>Sheet1!M142</f>
        <v>1.542</v>
      </c>
      <c r="L139">
        <f>Sheet1!N142</f>
        <v>1.264</v>
      </c>
      <c r="M139">
        <f>Sheet1!O142</f>
        <v>1.337</v>
      </c>
      <c r="N139">
        <f>Sheet1!P142</f>
        <v>1.3580000000000001</v>
      </c>
      <c r="O139">
        <f>Sheet1!Q142</f>
        <v>1.44</v>
      </c>
      <c r="P139">
        <f>Sheet1!R142</f>
        <v>1.51</v>
      </c>
      <c r="Q139">
        <f>Sheet1!S142</f>
        <v>1.5569999999999999</v>
      </c>
      <c r="R139">
        <f>Sheet1!T142</f>
        <v>1.78</v>
      </c>
      <c r="S139">
        <f>Sheet1!U142</f>
        <v>1.853</v>
      </c>
      <c r="T139">
        <f>Sheet1!V142</f>
        <v>2.19</v>
      </c>
      <c r="U139">
        <f>Sheet1!W142</f>
        <v>2.2410000000000001</v>
      </c>
      <c r="V139">
        <f>Sheet1!X142</f>
        <v>2.2999999999999998</v>
      </c>
      <c r="W139">
        <f>Sheet1!Y142</f>
        <v>2.34</v>
      </c>
      <c r="X139">
        <f>Sheet1!Z142</f>
        <v>2.1859999999999999</v>
      </c>
    </row>
    <row r="140" spans="1:24" x14ac:dyDescent="0.25">
      <c r="A140" t="str">
        <f>Sheet1!A143</f>
        <v>SEMD02</v>
      </c>
      <c r="B140" s="17">
        <f>Sheet1!D194</f>
        <v>9.6012341559508302E-2</v>
      </c>
      <c r="C140" s="17">
        <f>Sheet1!E194</f>
        <v>9.7963811916408863E-2</v>
      </c>
      <c r="D140" s="17">
        <f>Sheet1!F194</f>
        <v>0.10108616448744979</v>
      </c>
      <c r="E140" s="17">
        <f>Sheet1!G194</f>
        <v>0.10479395816556086</v>
      </c>
      <c r="F140" s="17">
        <f>Sheet1!H194</f>
        <v>9.7866238398563857E-2</v>
      </c>
      <c r="G140" s="17">
        <f>Sheet1!I194</f>
        <v>0.10742844314737665</v>
      </c>
      <c r="H140" s="17">
        <f>Sheet1!J194</f>
        <v>0.11113623682548777</v>
      </c>
      <c r="I140" s="17">
        <f>Sheet1!K194</f>
        <v>0.11377072180730352</v>
      </c>
      <c r="J140" s="17">
        <f>Sheet1!L194</f>
        <v>0.11962513287800525</v>
      </c>
      <c r="K140" s="17">
        <f>Sheet1!M194</f>
        <v>0.12489410284163678</v>
      </c>
      <c r="L140">
        <f>Sheet1!N143</f>
        <v>0.128</v>
      </c>
      <c r="M140">
        <f>Sheet1!O143</f>
        <v>0.13200000000000001</v>
      </c>
      <c r="N140">
        <f>Sheet1!P143</f>
        <v>0.14799999999999999</v>
      </c>
      <c r="O140">
        <f>Sheet1!Q143</f>
        <v>0.15</v>
      </c>
      <c r="P140">
        <f>Sheet1!R143</f>
        <v>0.13500000000000001</v>
      </c>
      <c r="Q140">
        <f>Sheet1!S143</f>
        <v>0.13800000000000001</v>
      </c>
      <c r="R140">
        <f>Sheet1!T143</f>
        <v>0.17</v>
      </c>
      <c r="S140">
        <f>Sheet1!U143</f>
        <v>0.17399999999999999</v>
      </c>
      <c r="T140">
        <f>Sheet1!V143</f>
        <v>0.191</v>
      </c>
      <c r="U140">
        <f>Sheet1!W143</f>
        <v>0.19400000000000001</v>
      </c>
      <c r="V140">
        <f>Sheet1!X143</f>
        <v>0.19</v>
      </c>
      <c r="W140">
        <f>Sheet1!Y143</f>
        <v>0.193</v>
      </c>
      <c r="X140">
        <f>Sheet1!Z143</f>
        <v>0.122</v>
      </c>
    </row>
    <row r="141" spans="1:24" x14ac:dyDescent="0.25">
      <c r="A141" t="str">
        <f>Sheet1!A144</f>
        <v>SEMD03</v>
      </c>
      <c r="B141" s="17">
        <f>Sheet1!D195</f>
        <v>6.5790406779567892E-2</v>
      </c>
      <c r="C141" s="17">
        <f>Sheet1!E195</f>
        <v>6.7127610169396501E-2</v>
      </c>
      <c r="D141" s="17">
        <f>Sheet1!F195</f>
        <v>6.9267135593122295E-2</v>
      </c>
      <c r="E141" s="17">
        <f>Sheet1!G195</f>
        <v>7.1807822033796653E-2</v>
      </c>
      <c r="F141" s="17">
        <f>Sheet1!H195</f>
        <v>6.7060749999905078E-2</v>
      </c>
      <c r="G141" s="17">
        <f>Sheet1!I195</f>
        <v>7.3613046610065291E-2</v>
      </c>
      <c r="H141" s="17">
        <f>Sheet1!J195</f>
        <v>7.6153733050739678E-2</v>
      </c>
      <c r="I141" s="17">
        <f>Sheet1!K195</f>
        <v>7.7958957627008288E-2</v>
      </c>
      <c r="J141" s="17">
        <f>Sheet1!L195</f>
        <v>8.1970567796494143E-2</v>
      </c>
      <c r="K141" s="17">
        <f>Sheet1!M195</f>
        <v>8.5581016949031391E-2</v>
      </c>
      <c r="L141">
        <f>Sheet1!N144</f>
        <v>7.4999999999999997E-2</v>
      </c>
      <c r="M141">
        <f>Sheet1!O144</f>
        <v>7.5999999999999998E-2</v>
      </c>
      <c r="N141">
        <f>Sheet1!P144</f>
        <v>0.113</v>
      </c>
      <c r="O141">
        <f>Sheet1!Q144</f>
        <v>0.113</v>
      </c>
      <c r="P141">
        <f>Sheet1!R144</f>
        <v>8.5999999999999993E-2</v>
      </c>
      <c r="Q141">
        <f>Sheet1!S144</f>
        <v>8.5999999999999993E-2</v>
      </c>
      <c r="R141">
        <f>Sheet1!T144</f>
        <v>0.13100000000000001</v>
      </c>
      <c r="S141">
        <f>Sheet1!U144</f>
        <v>0.13200000000000001</v>
      </c>
      <c r="T141">
        <f>Sheet1!V144</f>
        <v>7.6999999999999999E-2</v>
      </c>
      <c r="U141">
        <f>Sheet1!W144</f>
        <v>7.6999999999999999E-2</v>
      </c>
      <c r="V141">
        <f>Sheet1!X144</f>
        <v>8.6999999999999994E-2</v>
      </c>
      <c r="W141">
        <f>Sheet1!Y144</f>
        <v>8.7999999999999995E-2</v>
      </c>
      <c r="X141">
        <f>Sheet1!Z144</f>
        <v>6.9000000000000006E-2</v>
      </c>
    </row>
    <row r="142" spans="1:24" x14ac:dyDescent="0.25">
      <c r="A142" t="str">
        <f>Sheet1!A145</f>
        <v>SEME</v>
      </c>
      <c r="B142">
        <f>Sheet1!D145</f>
        <v>0.25</v>
      </c>
      <c r="C142">
        <f>Sheet1!E145</f>
        <v>0.253</v>
      </c>
      <c r="D142">
        <f>Sheet1!F145</f>
        <v>0.248</v>
      </c>
      <c r="E142">
        <f>Sheet1!G145</f>
        <v>0.252</v>
      </c>
      <c r="F142">
        <f>Sheet1!H145</f>
        <v>0.29699999999999999</v>
      </c>
      <c r="G142">
        <f>Sheet1!I145</f>
        <v>0.315</v>
      </c>
      <c r="H142">
        <f>Sheet1!J145</f>
        <v>0.33800000000000002</v>
      </c>
      <c r="I142">
        <f>Sheet1!K145</f>
        <v>0.36599999999999999</v>
      </c>
      <c r="J142">
        <f>Sheet1!L145</f>
        <v>0.373</v>
      </c>
      <c r="K142">
        <f>Sheet1!M145</f>
        <v>0.38600000000000001</v>
      </c>
      <c r="L142">
        <f>Sheet1!N145</f>
        <v>0.53700000000000003</v>
      </c>
      <c r="M142">
        <f>Sheet1!O145</f>
        <v>0.51800000000000002</v>
      </c>
      <c r="N142">
        <f>Sheet1!P145</f>
        <v>0.48699999999999999</v>
      </c>
      <c r="O142">
        <f>Sheet1!Q145</f>
        <v>0.46100000000000002</v>
      </c>
      <c r="P142">
        <f>Sheet1!R145</f>
        <v>0.60899999999999999</v>
      </c>
      <c r="Q142">
        <f>Sheet1!S145</f>
        <v>0.65800000000000003</v>
      </c>
      <c r="R142">
        <f>Sheet1!T145</f>
        <v>0.76300000000000001</v>
      </c>
      <c r="S142">
        <f>Sheet1!U145</f>
        <v>0.753</v>
      </c>
      <c r="T142">
        <f>Sheet1!V145</f>
        <v>0.97899999999999998</v>
      </c>
      <c r="U142">
        <f>Sheet1!W145</f>
        <v>1.012</v>
      </c>
      <c r="V142">
        <f>Sheet1!X145</f>
        <v>1.0629999999999999</v>
      </c>
      <c r="W142">
        <f>Sheet1!Y145</f>
        <v>1.099</v>
      </c>
      <c r="X142">
        <f>Sheet1!Z145</f>
        <v>1.17</v>
      </c>
    </row>
    <row r="143" spans="1:24" x14ac:dyDescent="0.25">
      <c r="A143" t="str">
        <f>Sheet1!A146</f>
        <v>SETA03</v>
      </c>
      <c r="B143">
        <f>Sheet1!D146</f>
        <v>0.72099999999999997</v>
      </c>
      <c r="C143">
        <f>Sheet1!E146</f>
        <v>0.71099999999999997</v>
      </c>
      <c r="D143">
        <f>Sheet1!F146</f>
        <v>0.69199999999999995</v>
      </c>
      <c r="E143">
        <f>Sheet1!G146</f>
        <v>0.68500000000000005</v>
      </c>
      <c r="F143">
        <f>Sheet1!H146</f>
        <v>1.0609999999999999</v>
      </c>
      <c r="G143">
        <f>Sheet1!I146</f>
        <v>1.016</v>
      </c>
      <c r="H143">
        <f>Sheet1!J146</f>
        <v>0.86199999999999999</v>
      </c>
      <c r="I143">
        <f>Sheet1!K146</f>
        <v>0.8</v>
      </c>
      <c r="J143">
        <f>Sheet1!L146</f>
        <v>0.61299999999999999</v>
      </c>
      <c r="K143">
        <f>Sheet1!M146</f>
        <v>0.59599999999999997</v>
      </c>
      <c r="L143">
        <f>Sheet1!N146</f>
        <v>0.61</v>
      </c>
      <c r="M143">
        <f>Sheet1!O146</f>
        <v>0.64500000000000002</v>
      </c>
      <c r="N143">
        <f>Sheet1!P146</f>
        <v>0.59799999999999998</v>
      </c>
      <c r="O143">
        <f>Sheet1!Q146</f>
        <v>0.56399999999999995</v>
      </c>
      <c r="P143">
        <f>Sheet1!R146</f>
        <v>0.40300000000000002</v>
      </c>
      <c r="Q143">
        <f>Sheet1!S146</f>
        <v>0.38</v>
      </c>
      <c r="R143">
        <f>Sheet1!T146</f>
        <v>0.40100000000000002</v>
      </c>
      <c r="S143">
        <f>Sheet1!U146</f>
        <v>0.39700000000000002</v>
      </c>
      <c r="T143">
        <f>Sheet1!V146</f>
        <v>0.56999999999999995</v>
      </c>
      <c r="U143">
        <f>Sheet1!W146</f>
        <v>0.54300000000000004</v>
      </c>
      <c r="V143">
        <f>Sheet1!X146</f>
        <v>0.64200000000000002</v>
      </c>
      <c r="W143">
        <f>Sheet1!Y146</f>
        <v>0.65600000000000003</v>
      </c>
      <c r="X143">
        <f>Sheet1!Z146</f>
        <v>0.64600000000000002</v>
      </c>
    </row>
    <row r="144" spans="1:24" x14ac:dyDescent="0.25">
      <c r="A144" t="str">
        <f>Sheet1!A147</f>
        <v>SETA04</v>
      </c>
      <c r="B144">
        <f>Sheet1!D147</f>
        <v>0.13800000000000001</v>
      </c>
      <c r="C144">
        <f>Sheet1!E147</f>
        <v>0.13800000000000001</v>
      </c>
      <c r="D144">
        <f>Sheet1!F147</f>
        <v>0.14299999999999999</v>
      </c>
      <c r="E144">
        <f>Sheet1!G147</f>
        <v>0.13800000000000001</v>
      </c>
      <c r="F144">
        <f>Sheet1!H147</f>
        <v>0.12</v>
      </c>
      <c r="G144">
        <f>Sheet1!I147</f>
        <v>0.11799999999999999</v>
      </c>
      <c r="H144">
        <f>Sheet1!J147</f>
        <v>0.107</v>
      </c>
      <c r="I144">
        <f>Sheet1!K147</f>
        <v>0.1</v>
      </c>
      <c r="J144">
        <f>Sheet1!L147</f>
        <v>0.09</v>
      </c>
      <c r="K144">
        <f>Sheet1!M147</f>
        <v>0.09</v>
      </c>
      <c r="L144">
        <f>Sheet1!N147</f>
        <v>8.2000000000000003E-2</v>
      </c>
      <c r="M144">
        <f>Sheet1!O147</f>
        <v>8.5000000000000006E-2</v>
      </c>
      <c r="N144">
        <f>Sheet1!P147</f>
        <v>0.09</v>
      </c>
      <c r="O144">
        <f>Sheet1!Q147</f>
        <v>8.7999999999999995E-2</v>
      </c>
      <c r="P144">
        <f>Sheet1!R147</f>
        <v>7.0999999999999994E-2</v>
      </c>
      <c r="Q144">
        <f>Sheet1!S147</f>
        <v>7.0000000000000007E-2</v>
      </c>
      <c r="R144">
        <f>Sheet1!T147</f>
        <v>7.2999999999999995E-2</v>
      </c>
      <c r="S144">
        <f>Sheet1!U147</f>
        <v>7.2999999999999995E-2</v>
      </c>
      <c r="T144">
        <f>Sheet1!V147</f>
        <v>9.5000000000000001E-2</v>
      </c>
      <c r="U144">
        <f>Sheet1!W147</f>
        <v>0.10299999999999999</v>
      </c>
      <c r="V144">
        <f>Sheet1!X147</f>
        <v>0.11700000000000001</v>
      </c>
      <c r="W144">
        <f>Sheet1!Y147</f>
        <v>0.122</v>
      </c>
      <c r="X144">
        <f>Sheet1!Z147</f>
        <v>0.129</v>
      </c>
    </row>
    <row r="145" spans="1:24" x14ac:dyDescent="0.25">
      <c r="A145" t="str">
        <f>Sheet1!A148</f>
        <v>SETD</v>
      </c>
      <c r="B145">
        <f>Sheet1!D148</f>
        <v>1.603</v>
      </c>
      <c r="C145">
        <f>Sheet1!E148</f>
        <v>1.6240000000000001</v>
      </c>
      <c r="D145">
        <f>Sheet1!F148</f>
        <v>1.6220000000000001</v>
      </c>
      <c r="E145">
        <f>Sheet1!G148</f>
        <v>1.623</v>
      </c>
      <c r="F145">
        <f>Sheet1!H148</f>
        <v>1.4</v>
      </c>
      <c r="G145">
        <f>Sheet1!I148</f>
        <v>1.4179999999999999</v>
      </c>
      <c r="H145">
        <f>Sheet1!J148</f>
        <v>1.349</v>
      </c>
      <c r="I145">
        <f>Sheet1!K148</f>
        <v>1.341</v>
      </c>
      <c r="J145">
        <f>Sheet1!L148</f>
        <v>1.131</v>
      </c>
      <c r="K145">
        <f>Sheet1!M148</f>
        <v>1.145</v>
      </c>
      <c r="L145">
        <f>Sheet1!N148</f>
        <v>1.123</v>
      </c>
      <c r="M145">
        <f>Sheet1!O148</f>
        <v>1.1879999999999999</v>
      </c>
      <c r="N145">
        <f>Sheet1!P148</f>
        <v>1.167</v>
      </c>
      <c r="O145">
        <f>Sheet1!Q148</f>
        <v>1.1719999999999999</v>
      </c>
      <c r="P145">
        <f>Sheet1!R148</f>
        <v>1.155</v>
      </c>
      <c r="Q145">
        <f>Sheet1!S148</f>
        <v>1.149</v>
      </c>
      <c r="R145">
        <f>Sheet1!T148</f>
        <v>1.153</v>
      </c>
      <c r="S145">
        <f>Sheet1!U148</f>
        <v>1.1679999999999999</v>
      </c>
      <c r="T145">
        <f>Sheet1!V148</f>
        <v>1.167</v>
      </c>
      <c r="U145">
        <f>Sheet1!W148</f>
        <v>1.165</v>
      </c>
      <c r="V145">
        <f>Sheet1!X148</f>
        <v>1.123</v>
      </c>
      <c r="W145">
        <f>Sheet1!Y148</f>
        <v>1.1279999999999999</v>
      </c>
      <c r="X145">
        <f>Sheet1!Z148</f>
        <v>1.077</v>
      </c>
    </row>
    <row r="146" spans="1:24" x14ac:dyDescent="0.25">
      <c r="A146" t="str">
        <f>Sheet1!A149</f>
        <v>SETE</v>
      </c>
      <c r="B146">
        <f>Sheet1!D149</f>
        <v>2.5510000000000002</v>
      </c>
      <c r="C146">
        <f>Sheet1!E149</f>
        <v>2.5019999999999998</v>
      </c>
      <c r="D146">
        <f>Sheet1!F149</f>
        <v>2.4500000000000002</v>
      </c>
      <c r="E146">
        <f>Sheet1!G149</f>
        <v>2.4129999999999998</v>
      </c>
      <c r="F146">
        <f>Sheet1!H149</f>
        <v>2.548</v>
      </c>
      <c r="G146">
        <f>Sheet1!I149</f>
        <v>2.4359999999999999</v>
      </c>
      <c r="H146">
        <f>Sheet1!J149</f>
        <v>2.4660000000000002</v>
      </c>
      <c r="I146">
        <f>Sheet1!K149</f>
        <v>2.4700000000000002</v>
      </c>
      <c r="J146">
        <f>Sheet1!L149</f>
        <v>2.3010000000000002</v>
      </c>
      <c r="K146">
        <f>Sheet1!M149</f>
        <v>2.2610000000000001</v>
      </c>
      <c r="L146">
        <f>Sheet1!N149</f>
        <v>1.966</v>
      </c>
      <c r="M146">
        <f>Sheet1!O149</f>
        <v>2.0419999999999998</v>
      </c>
      <c r="N146">
        <f>Sheet1!P149</f>
        <v>2.492</v>
      </c>
      <c r="O146">
        <f>Sheet1!Q149</f>
        <v>2.5630000000000002</v>
      </c>
      <c r="P146">
        <f>Sheet1!R149</f>
        <v>2.4260000000000002</v>
      </c>
      <c r="Q146">
        <f>Sheet1!S149</f>
        <v>2.4969999999999999</v>
      </c>
      <c r="R146">
        <f>Sheet1!T149</f>
        <v>2.2130000000000001</v>
      </c>
      <c r="S146">
        <f>Sheet1!U149</f>
        <v>2.2999999999999998</v>
      </c>
      <c r="T146">
        <f>Sheet1!V149</f>
        <v>2.379</v>
      </c>
      <c r="U146">
        <f>Sheet1!W149</f>
        <v>2.4940000000000002</v>
      </c>
      <c r="V146">
        <f>Sheet1!X149</f>
        <v>2.3519999999999999</v>
      </c>
      <c r="W146">
        <f>Sheet1!Y149</f>
        <v>2.415</v>
      </c>
      <c r="X146">
        <f>Sheet1!Z149</f>
        <v>1.7010000000000001</v>
      </c>
    </row>
    <row r="147" spans="1:24" x14ac:dyDescent="0.25">
      <c r="A147" t="str">
        <f>Sheet1!A150</f>
        <v>SETF</v>
      </c>
      <c r="B147">
        <f>Sheet1!D150</f>
        <v>0.63300000000000001</v>
      </c>
      <c r="C147">
        <f>Sheet1!E150</f>
        <v>0.64200000000000002</v>
      </c>
      <c r="D147">
        <f>Sheet1!F150</f>
        <v>0.63400000000000001</v>
      </c>
      <c r="E147">
        <f>Sheet1!G150</f>
        <v>0.63400000000000001</v>
      </c>
      <c r="F147">
        <f>Sheet1!H150</f>
        <v>0.63800000000000001</v>
      </c>
      <c r="G147">
        <f>Sheet1!I150</f>
        <v>0.56299999999999994</v>
      </c>
      <c r="H147">
        <f>Sheet1!J150</f>
        <v>0.47199999999999998</v>
      </c>
      <c r="I147">
        <f>Sheet1!K150</f>
        <v>0.496</v>
      </c>
      <c r="J147">
        <f>Sheet1!L150</f>
        <v>0.48499999999999999</v>
      </c>
      <c r="K147">
        <f>Sheet1!M150</f>
        <v>0.48399999999999999</v>
      </c>
      <c r="L147">
        <f>Sheet1!N150</f>
        <v>0.46500000000000002</v>
      </c>
      <c r="M147">
        <f>Sheet1!O150</f>
        <v>0.48199999999999998</v>
      </c>
      <c r="N147">
        <f>Sheet1!P150</f>
        <v>0.52700000000000002</v>
      </c>
      <c r="O147">
        <f>Sheet1!Q150</f>
        <v>0.52600000000000002</v>
      </c>
      <c r="P147">
        <f>Sheet1!R150</f>
        <v>0.56100000000000005</v>
      </c>
      <c r="Q147">
        <f>Sheet1!S150</f>
        <v>0.56299999999999994</v>
      </c>
      <c r="R147">
        <f>Sheet1!T150</f>
        <v>0.56699999999999995</v>
      </c>
      <c r="S147">
        <f>Sheet1!U150</f>
        <v>0.56499999999999995</v>
      </c>
      <c r="T147">
        <f>Sheet1!V150</f>
        <v>0.53</v>
      </c>
      <c r="U147">
        <f>Sheet1!W150</f>
        <v>0.52900000000000003</v>
      </c>
      <c r="V147">
        <f>Sheet1!X150</f>
        <v>0.53800000000000003</v>
      </c>
      <c r="W147">
        <f>Sheet1!Y150</f>
        <v>0.54300000000000004</v>
      </c>
      <c r="X147">
        <f>Sheet1!Z150</f>
        <v>0.57299999999999995</v>
      </c>
    </row>
    <row r="148" spans="1:24" x14ac:dyDescent="0.25">
      <c r="A148" t="str">
        <f>Sheet1!A151</f>
        <v>SETG01</v>
      </c>
      <c r="B148">
        <f>Sheet1!D151</f>
        <v>0.81399999999999995</v>
      </c>
      <c r="C148">
        <f>Sheet1!E151</f>
        <v>0.83399999999999996</v>
      </c>
      <c r="D148">
        <f>Sheet1!F151</f>
        <v>0.90100000000000002</v>
      </c>
      <c r="E148">
        <f>Sheet1!G151</f>
        <v>0.92300000000000004</v>
      </c>
      <c r="F148">
        <f>Sheet1!H151</f>
        <v>0.76100000000000001</v>
      </c>
      <c r="G148">
        <f>Sheet1!I151</f>
        <v>0.72499999999999998</v>
      </c>
      <c r="H148">
        <f>Sheet1!J151</f>
        <v>0.63400000000000001</v>
      </c>
      <c r="I148">
        <f>Sheet1!K151</f>
        <v>0.60499999999999998</v>
      </c>
      <c r="J148">
        <f>Sheet1!L151</f>
        <v>0.67300000000000004</v>
      </c>
      <c r="K148">
        <f>Sheet1!M151</f>
        <v>0.64900000000000002</v>
      </c>
      <c r="L148">
        <f>Sheet1!N151</f>
        <v>0.72099999999999997</v>
      </c>
      <c r="M148">
        <f>Sheet1!O151</f>
        <v>0.73099999999999998</v>
      </c>
      <c r="N148">
        <f>Sheet1!P151</f>
        <v>0.78300000000000003</v>
      </c>
      <c r="O148">
        <f>Sheet1!Q151</f>
        <v>0.81599999999999995</v>
      </c>
      <c r="P148">
        <f>Sheet1!R151</f>
        <v>0.76800000000000002</v>
      </c>
      <c r="Q148">
        <f>Sheet1!S151</f>
        <v>0.77100000000000002</v>
      </c>
      <c r="R148">
        <f>Sheet1!T151</f>
        <v>0.74199999999999999</v>
      </c>
      <c r="S148">
        <f>Sheet1!U151</f>
        <v>0.70199999999999996</v>
      </c>
      <c r="T148">
        <f>Sheet1!V151</f>
        <v>0.66900000000000004</v>
      </c>
      <c r="U148">
        <f>Sheet1!W151</f>
        <v>0.624</v>
      </c>
      <c r="V148">
        <f>Sheet1!X151</f>
        <v>0.69099999999999995</v>
      </c>
      <c r="W148">
        <f>Sheet1!Y151</f>
        <v>0.66</v>
      </c>
      <c r="X148">
        <f>Sheet1!Z151</f>
        <v>0.78600000000000003</v>
      </c>
    </row>
    <row r="149" spans="1:24" x14ac:dyDescent="0.25">
      <c r="A149" t="str">
        <f>Sheet1!A152</f>
        <v>SETG02</v>
      </c>
      <c r="B149">
        <f>Sheet1!D152</f>
        <v>0.183</v>
      </c>
      <c r="C149">
        <f>Sheet1!E152</f>
        <v>0.185</v>
      </c>
      <c r="D149">
        <f>Sheet1!F152</f>
        <v>0.17799999999999999</v>
      </c>
      <c r="E149">
        <f>Sheet1!G152</f>
        <v>0.16900000000000001</v>
      </c>
      <c r="F149">
        <f>Sheet1!H152</f>
        <v>0.187</v>
      </c>
      <c r="G149">
        <f>Sheet1!I152</f>
        <v>0.186</v>
      </c>
      <c r="H149">
        <f>Sheet1!J152</f>
        <v>0.14399999999999999</v>
      </c>
      <c r="I149">
        <f>Sheet1!K152</f>
        <v>0.13700000000000001</v>
      </c>
      <c r="J149">
        <f>Sheet1!L152</f>
        <v>0.16300000000000001</v>
      </c>
      <c r="K149">
        <f>Sheet1!M152</f>
        <v>0.16300000000000001</v>
      </c>
      <c r="L149">
        <f>Sheet1!N152</f>
        <v>0.16700000000000001</v>
      </c>
      <c r="M149">
        <f>Sheet1!O152</f>
        <v>0.16600000000000001</v>
      </c>
      <c r="N149">
        <f>Sheet1!P152</f>
        <v>0.157</v>
      </c>
      <c r="O149">
        <f>Sheet1!Q152</f>
        <v>0.159</v>
      </c>
      <c r="P149">
        <f>Sheet1!R152</f>
        <v>0.152</v>
      </c>
      <c r="Q149">
        <f>Sheet1!S152</f>
        <v>0.151</v>
      </c>
      <c r="R149">
        <f>Sheet1!T152</f>
        <v>0.159</v>
      </c>
      <c r="S149">
        <f>Sheet1!U152</f>
        <v>0.157</v>
      </c>
      <c r="T149">
        <f>Sheet1!V152</f>
        <v>0.18</v>
      </c>
      <c r="U149">
        <f>Sheet1!W152</f>
        <v>0.18</v>
      </c>
      <c r="V149">
        <f>Sheet1!X152</f>
        <v>0.17299999999999999</v>
      </c>
      <c r="W149">
        <f>Sheet1!Y152</f>
        <v>0.16700000000000001</v>
      </c>
      <c r="X149">
        <f>Sheet1!Z152</f>
        <v>0.18</v>
      </c>
    </row>
    <row r="150" spans="1:24" x14ac:dyDescent="0.25">
      <c r="A150" t="str">
        <f>Sheet1!A153</f>
        <v>SETG03</v>
      </c>
      <c r="B150">
        <f>Sheet1!D153</f>
        <v>0.33700000000000002</v>
      </c>
      <c r="C150">
        <f>Sheet1!E153</f>
        <v>0.32200000000000001</v>
      </c>
      <c r="D150">
        <f>Sheet1!F153</f>
        <v>0.316</v>
      </c>
      <c r="E150">
        <f>Sheet1!G153</f>
        <v>0.314</v>
      </c>
      <c r="F150">
        <f>Sheet1!H153</f>
        <v>0.25600000000000001</v>
      </c>
      <c r="G150">
        <f>Sheet1!I153</f>
        <v>0.254</v>
      </c>
      <c r="H150">
        <f>Sheet1!J153</f>
        <v>0.28100000000000003</v>
      </c>
      <c r="I150">
        <f>Sheet1!K153</f>
        <v>0.28199999999999997</v>
      </c>
      <c r="J150">
        <f>Sheet1!L153</f>
        <v>0.248</v>
      </c>
      <c r="K150">
        <f>Sheet1!M153</f>
        <v>0.246</v>
      </c>
      <c r="L150">
        <f>Sheet1!N153</f>
        <v>0.21099999999999999</v>
      </c>
      <c r="M150">
        <f>Sheet1!O153</f>
        <v>0.222</v>
      </c>
      <c r="N150">
        <f>Sheet1!P153</f>
        <v>0.245</v>
      </c>
      <c r="O150">
        <f>Sheet1!Q153</f>
        <v>0.248</v>
      </c>
      <c r="P150">
        <f>Sheet1!R153</f>
        <v>0.25900000000000001</v>
      </c>
      <c r="Q150">
        <f>Sheet1!S153</f>
        <v>0.26400000000000001</v>
      </c>
      <c r="R150">
        <f>Sheet1!T153</f>
        <v>0.25900000000000001</v>
      </c>
      <c r="S150">
        <f>Sheet1!U153</f>
        <v>0.26</v>
      </c>
      <c r="T150">
        <f>Sheet1!V153</f>
        <v>0.28199999999999997</v>
      </c>
      <c r="U150">
        <f>Sheet1!W153</f>
        <v>0.27900000000000003</v>
      </c>
      <c r="V150">
        <f>Sheet1!X153</f>
        <v>0.28199999999999997</v>
      </c>
      <c r="W150">
        <f>Sheet1!Y153</f>
        <v>0.27800000000000002</v>
      </c>
      <c r="X150">
        <f>Sheet1!Z153</f>
        <v>0.30399999999999999</v>
      </c>
    </row>
    <row r="151" spans="1:24" x14ac:dyDescent="0.25">
      <c r="A151" t="str">
        <f>Sheet1!A154</f>
        <v>SERA02</v>
      </c>
      <c r="B151" s="17">
        <f>Sheet1!D199</f>
        <v>0.7679999999999999</v>
      </c>
      <c r="C151" s="17">
        <f>Sheet1!E199</f>
        <v>0.80799999999999994</v>
      </c>
      <c r="D151" s="17">
        <f>Sheet1!F199</f>
        <v>0.84799999999999998</v>
      </c>
      <c r="E151" s="17">
        <f>Sheet1!G199</f>
        <v>0.88800000000000001</v>
      </c>
      <c r="F151">
        <f>Sheet1!H154</f>
        <v>0.92800000000000005</v>
      </c>
      <c r="G151">
        <f>Sheet1!I154</f>
        <v>0.97299999999999998</v>
      </c>
      <c r="H151">
        <f>Sheet1!J154</f>
        <v>1.0369999999999999</v>
      </c>
      <c r="I151">
        <f>Sheet1!K154</f>
        <v>1.0449999999999999</v>
      </c>
      <c r="J151">
        <f>Sheet1!L154</f>
        <v>1.1439999999999999</v>
      </c>
      <c r="K151">
        <f>Sheet1!M154</f>
        <v>1.145</v>
      </c>
      <c r="L151">
        <f>Sheet1!N154</f>
        <v>1.1870000000000001</v>
      </c>
      <c r="M151">
        <f>Sheet1!O154</f>
        <v>1.208</v>
      </c>
      <c r="N151">
        <f>Sheet1!P154</f>
        <v>1.2669999999999999</v>
      </c>
      <c r="O151">
        <f>Sheet1!Q154</f>
        <v>1.252</v>
      </c>
      <c r="P151">
        <f>Sheet1!R154</f>
        <v>1.371</v>
      </c>
      <c r="Q151">
        <f>Sheet1!S154</f>
        <v>1.3959999999999999</v>
      </c>
      <c r="R151">
        <f>Sheet1!T154</f>
        <v>1.448</v>
      </c>
      <c r="S151">
        <f>Sheet1!U154</f>
        <v>1.468</v>
      </c>
      <c r="T151">
        <f>Sheet1!V154</f>
        <v>1.4970000000000001</v>
      </c>
      <c r="U151">
        <f>Sheet1!W154</f>
        <v>1.5349999999999999</v>
      </c>
      <c r="V151">
        <f>Sheet1!X154</f>
        <v>1.512</v>
      </c>
      <c r="W151">
        <f>Sheet1!Y154</f>
        <v>1.5089999999999999</v>
      </c>
      <c r="X151">
        <f>Sheet1!Z154</f>
        <v>1.159</v>
      </c>
    </row>
    <row r="152" spans="1:24" x14ac:dyDescent="0.25">
      <c r="A152" t="str">
        <f>Sheet1!A155</f>
        <v>SERA04</v>
      </c>
      <c r="B152" s="17">
        <f>Sheet1!D200</f>
        <v>0.24959999999999996</v>
      </c>
      <c r="C152" s="17">
        <f>Sheet1!E200</f>
        <v>0.24199999999999997</v>
      </c>
      <c r="D152" s="17">
        <f>Sheet1!F200</f>
        <v>0.23439999999999997</v>
      </c>
      <c r="E152" s="17">
        <f>Sheet1!G200</f>
        <v>0.22679999999999997</v>
      </c>
      <c r="F152" s="17">
        <f>Sheet1!H200</f>
        <v>0.21919999999999998</v>
      </c>
      <c r="G152" s="17">
        <f>Sheet1!I200</f>
        <v>0.21159999999999998</v>
      </c>
      <c r="H152" s="17">
        <f>Sheet1!J200</f>
        <v>0.20399999999999999</v>
      </c>
      <c r="I152" s="17">
        <f>Sheet1!K200</f>
        <v>0.19639999999999999</v>
      </c>
      <c r="J152" s="17">
        <f>Sheet1!L200</f>
        <v>0.1888</v>
      </c>
      <c r="K152" s="17">
        <f>Sheet1!M200</f>
        <v>0.1812</v>
      </c>
      <c r="L152" s="17">
        <f>Sheet1!N200</f>
        <v>0.1736</v>
      </c>
      <c r="M152">
        <f>Sheet1!O155</f>
        <v>0.16600000000000001</v>
      </c>
      <c r="N152">
        <f>Sheet1!P155</f>
        <v>0.13700000000000001</v>
      </c>
      <c r="O152">
        <f>Sheet1!Q155</f>
        <v>0.13200000000000001</v>
      </c>
      <c r="P152">
        <f>Sheet1!R155</f>
        <v>0.114</v>
      </c>
      <c r="Q152">
        <f>Sheet1!S155</f>
        <v>0.108</v>
      </c>
      <c r="R152">
        <f>Sheet1!T155</f>
        <v>9.2999999999999999E-2</v>
      </c>
      <c r="S152">
        <f>Sheet1!U155</f>
        <v>0.09</v>
      </c>
      <c r="T152">
        <f>Sheet1!V155</f>
        <v>0.107</v>
      </c>
      <c r="U152">
        <f>Sheet1!W155</f>
        <v>0.10100000000000001</v>
      </c>
      <c r="V152">
        <f>Sheet1!X155</f>
        <v>8.5999999999999993E-2</v>
      </c>
      <c r="W152">
        <f>Sheet1!Y155</f>
        <v>8.5999999999999993E-2</v>
      </c>
      <c r="X152">
        <f>Sheet1!Z155</f>
        <v>8.4000000000000005E-2</v>
      </c>
    </row>
    <row r="153" spans="1:24" x14ac:dyDescent="0.25">
      <c r="A153" t="str">
        <f>Sheet1!A156</f>
        <v>SERB02</v>
      </c>
      <c r="B153">
        <f>Sheet1!D156</f>
        <v>0.23100000000000001</v>
      </c>
      <c r="C153">
        <f>Sheet1!E156</f>
        <v>0.23699999999999999</v>
      </c>
      <c r="D153">
        <f>Sheet1!F156</f>
        <v>0.23899999999999999</v>
      </c>
      <c r="E153">
        <f>Sheet1!G156</f>
        <v>0.252</v>
      </c>
      <c r="F153">
        <f>Sheet1!H156</f>
        <v>0.255</v>
      </c>
      <c r="G153">
        <f>Sheet1!I156</f>
        <v>0.26200000000000001</v>
      </c>
      <c r="H153">
        <f>Sheet1!J156</f>
        <v>0.247</v>
      </c>
      <c r="I153">
        <f>Sheet1!K156</f>
        <v>0.254</v>
      </c>
      <c r="J153">
        <f>Sheet1!L156</f>
        <v>0.26500000000000001</v>
      </c>
      <c r="K153">
        <f>Sheet1!M156</f>
        <v>0.26900000000000002</v>
      </c>
      <c r="L153">
        <f>Sheet1!N156</f>
        <v>0.29799999999999999</v>
      </c>
      <c r="M153">
        <f>Sheet1!O156</f>
        <v>0.316</v>
      </c>
      <c r="N153">
        <f>Sheet1!P156</f>
        <v>0.41099999999999998</v>
      </c>
      <c r="O153">
        <f>Sheet1!Q156</f>
        <v>0.42299999999999999</v>
      </c>
      <c r="P153">
        <f>Sheet1!R156</f>
        <v>0.40899999999999997</v>
      </c>
      <c r="Q153">
        <f>Sheet1!S156</f>
        <v>0.41099999999999998</v>
      </c>
      <c r="R153">
        <f>Sheet1!T156</f>
        <v>0.39100000000000001</v>
      </c>
      <c r="S153">
        <f>Sheet1!U156</f>
        <v>0.39900000000000002</v>
      </c>
      <c r="T153">
        <f>Sheet1!V156</f>
        <v>0.36799999999999999</v>
      </c>
      <c r="U153">
        <f>Sheet1!W156</f>
        <v>0.36799999999999999</v>
      </c>
      <c r="V153">
        <f>Sheet1!X156</f>
        <v>0.41399999999999998</v>
      </c>
      <c r="W153">
        <f>Sheet1!Y156</f>
        <v>0.41699999999999998</v>
      </c>
      <c r="X153">
        <f>Sheet1!Z156</f>
        <v>0.55100000000000005</v>
      </c>
    </row>
    <row r="154" spans="1:24" x14ac:dyDescent="0.25">
      <c r="A154" t="str">
        <f>Sheet1!A157</f>
        <v>SERD02</v>
      </c>
      <c r="B154">
        <f>Sheet1!D157</f>
        <v>0.155</v>
      </c>
      <c r="C154">
        <f>Sheet1!E157</f>
        <v>0.154</v>
      </c>
      <c r="D154">
        <f>Sheet1!F157</f>
        <v>0.151</v>
      </c>
      <c r="E154">
        <f>Sheet1!G157</f>
        <v>0.14899999999999999</v>
      </c>
      <c r="F154">
        <f>Sheet1!H157</f>
        <v>0.129</v>
      </c>
      <c r="G154">
        <f>Sheet1!I157</f>
        <v>0.128</v>
      </c>
      <c r="H154">
        <f>Sheet1!J157</f>
        <v>0.124</v>
      </c>
      <c r="I154">
        <f>Sheet1!K157</f>
        <v>0.121</v>
      </c>
      <c r="J154">
        <f>Sheet1!L157</f>
        <v>8.6999999999999994E-2</v>
      </c>
      <c r="K154">
        <f>Sheet1!M157</f>
        <v>8.5999999999999993E-2</v>
      </c>
      <c r="L154">
        <f>Sheet1!N157</f>
        <v>8.5000000000000006E-2</v>
      </c>
      <c r="M154">
        <f>Sheet1!O157</f>
        <v>8.6999999999999994E-2</v>
      </c>
      <c r="N154">
        <f>Sheet1!P157</f>
        <v>9.5000000000000001E-2</v>
      </c>
      <c r="O154">
        <f>Sheet1!Q157</f>
        <v>9.5000000000000001E-2</v>
      </c>
      <c r="P154">
        <f>Sheet1!R157</f>
        <v>5.8999999999999997E-2</v>
      </c>
      <c r="Q154">
        <f>Sheet1!S157</f>
        <v>5.8000000000000003E-2</v>
      </c>
      <c r="R154">
        <f>Sheet1!T157</f>
        <v>6.0999999999999999E-2</v>
      </c>
      <c r="S154">
        <f>Sheet1!U157</f>
        <v>6.2E-2</v>
      </c>
      <c r="T154">
        <f>Sheet1!V157</f>
        <v>0.05</v>
      </c>
      <c r="U154">
        <f>Sheet1!W157</f>
        <v>4.9000000000000002E-2</v>
      </c>
      <c r="V154">
        <f>Sheet1!X157</f>
        <v>3.9E-2</v>
      </c>
      <c r="W154">
        <f>Sheet1!Y157</f>
        <v>3.9E-2</v>
      </c>
      <c r="X154">
        <f>Sheet1!Z157</f>
        <v>4.3999999999999997E-2</v>
      </c>
    </row>
    <row r="155" spans="1:24" x14ac:dyDescent="0.25">
      <c r="A155" t="str">
        <f>Sheet1!A158</f>
        <v>SERF</v>
      </c>
      <c r="B155" s="17">
        <f>Sheet1!D201</f>
        <v>1.7841111111111114</v>
      </c>
      <c r="C155" s="17">
        <f>Sheet1!E201</f>
        <v>1.7841111111111114</v>
      </c>
      <c r="D155" s="17">
        <f>Sheet1!F201</f>
        <v>1.7841111111111114</v>
      </c>
      <c r="E155" s="17">
        <f>Sheet1!G201</f>
        <v>1.7841111111111114</v>
      </c>
      <c r="F155" s="17">
        <f>Sheet1!H201</f>
        <v>1.7841111111111114</v>
      </c>
      <c r="G155" s="17">
        <f>Sheet1!I201</f>
        <v>1.7841111111111114</v>
      </c>
      <c r="H155" s="17">
        <f>Sheet1!J201</f>
        <v>1.7841111111111114</v>
      </c>
      <c r="I155" s="17">
        <f>Sheet1!K201</f>
        <v>1.7841111111111114</v>
      </c>
      <c r="J155" s="17">
        <f>Sheet1!L201</f>
        <v>1.7841111111111114</v>
      </c>
      <c r="K155" s="17">
        <f>Sheet1!M201</f>
        <v>1.7841111111111114</v>
      </c>
      <c r="L155" s="17">
        <f>Sheet1!N201</f>
        <v>1.7841111111111114</v>
      </c>
      <c r="M155">
        <f>Sheet1!O158</f>
        <v>1.7350000000000001</v>
      </c>
      <c r="N155">
        <f>Sheet1!P158</f>
        <v>1.8720000000000001</v>
      </c>
      <c r="O155">
        <f>Sheet1!Q158</f>
        <v>1.86</v>
      </c>
      <c r="P155">
        <f>Sheet1!R158</f>
        <v>1.742</v>
      </c>
      <c r="Q155">
        <f>Sheet1!S158</f>
        <v>1.7529999999999999</v>
      </c>
      <c r="R155">
        <f>Sheet1!T158</f>
        <v>1.7230000000000001</v>
      </c>
      <c r="S155">
        <f>Sheet1!U158</f>
        <v>1.724</v>
      </c>
      <c r="T155">
        <f>Sheet1!V158</f>
        <v>1.8240000000000001</v>
      </c>
      <c r="U155">
        <f>Sheet1!W158</f>
        <v>1.8240000000000001</v>
      </c>
      <c r="V155">
        <f>Sheet1!X158</f>
        <v>1.82</v>
      </c>
      <c r="W155">
        <f>Sheet1!Y158</f>
        <v>1.8360000000000001</v>
      </c>
      <c r="X155">
        <f>Sheet1!Z158</f>
        <v>1.9419999999999999</v>
      </c>
    </row>
    <row r="156" spans="1:24" x14ac:dyDescent="0.25">
      <c r="A156" t="str">
        <f>Sheet1!A159</f>
        <v>SEEB</v>
      </c>
      <c r="B156">
        <f>Sheet1!D159</f>
        <v>2.4209999999999998</v>
      </c>
      <c r="C156">
        <f>Sheet1!E159</f>
        <v>2.492</v>
      </c>
      <c r="D156">
        <f>Sheet1!F159</f>
        <v>2.544</v>
      </c>
      <c r="E156">
        <f>Sheet1!G159</f>
        <v>2.589</v>
      </c>
      <c r="F156">
        <f>Sheet1!H159</f>
        <v>2.5059999999999998</v>
      </c>
      <c r="G156">
        <f>Sheet1!I159</f>
        <v>2.5990000000000002</v>
      </c>
      <c r="H156">
        <f>Sheet1!J159</f>
        <v>2.6230000000000002</v>
      </c>
      <c r="I156">
        <f>Sheet1!K159</f>
        <v>2.7120000000000002</v>
      </c>
      <c r="J156">
        <f>Sheet1!L159</f>
        <v>2.7709999999999999</v>
      </c>
      <c r="K156">
        <f>Sheet1!M159</f>
        <v>2.8719999999999999</v>
      </c>
      <c r="L156">
        <f>Sheet1!N159</f>
        <v>2.7360000000000002</v>
      </c>
      <c r="M156">
        <f>Sheet1!O159</f>
        <v>2.8860000000000001</v>
      </c>
      <c r="N156">
        <f>Sheet1!P159</f>
        <v>2.835</v>
      </c>
      <c r="O156">
        <f>Sheet1!Q159</f>
        <v>2.903</v>
      </c>
      <c r="P156">
        <f>Sheet1!R159</f>
        <v>3.0150000000000001</v>
      </c>
      <c r="Q156">
        <f>Sheet1!S159</f>
        <v>3.069</v>
      </c>
      <c r="R156">
        <f>Sheet1!T159</f>
        <v>3.0489999999999999</v>
      </c>
      <c r="S156">
        <f>Sheet1!U159</f>
        <v>3.1219999999999999</v>
      </c>
      <c r="T156">
        <f>Sheet1!V159</f>
        <v>3.028</v>
      </c>
      <c r="U156">
        <f>Sheet1!W159</f>
        <v>3.044</v>
      </c>
      <c r="V156">
        <f>Sheet1!X159</f>
        <v>2.9009999999999998</v>
      </c>
      <c r="W156">
        <f>Sheet1!Y159</f>
        <v>2.9239999999999999</v>
      </c>
      <c r="X156">
        <f>Sheet1!Z159</f>
        <v>2.9220000000000002</v>
      </c>
    </row>
    <row r="157" spans="1:24" x14ac:dyDescent="0.25">
      <c r="A157" t="str">
        <f>Sheet1!A160</f>
        <v>SEEC</v>
      </c>
      <c r="B157">
        <f>Sheet1!D160</f>
        <v>0.20699999999999999</v>
      </c>
      <c r="C157">
        <f>Sheet1!E160</f>
        <v>0.20399999999999999</v>
      </c>
      <c r="D157">
        <f>Sheet1!F160</f>
        <v>0.20399999999999999</v>
      </c>
      <c r="E157">
        <f>Sheet1!G160</f>
        <v>0.19800000000000001</v>
      </c>
      <c r="F157">
        <f>Sheet1!H160</f>
        <v>0.184</v>
      </c>
      <c r="G157">
        <f>Sheet1!I160</f>
        <v>0.19800000000000001</v>
      </c>
      <c r="H157">
        <f>Sheet1!J160</f>
        <v>0.182</v>
      </c>
      <c r="I157">
        <f>Sheet1!K160</f>
        <v>0.17699999999999999</v>
      </c>
      <c r="J157">
        <f>Sheet1!L160</f>
        <v>0.185</v>
      </c>
      <c r="K157">
        <f>Sheet1!M160</f>
        <v>0.189</v>
      </c>
      <c r="L157">
        <f>Sheet1!N160</f>
        <v>0.16600000000000001</v>
      </c>
      <c r="M157">
        <f>Sheet1!O160</f>
        <v>0.17199999999999999</v>
      </c>
      <c r="N157">
        <f>Sheet1!P160</f>
        <v>0.17399999999999999</v>
      </c>
      <c r="O157">
        <f>Sheet1!Q160</f>
        <v>0.17499999999999999</v>
      </c>
      <c r="P157">
        <f>Sheet1!R160</f>
        <v>0.14499999999999999</v>
      </c>
      <c r="Q157">
        <f>Sheet1!S160</f>
        <v>0.14799999999999999</v>
      </c>
      <c r="R157">
        <f>Sheet1!T160</f>
        <v>0.14000000000000001</v>
      </c>
      <c r="S157">
        <f>Sheet1!U160</f>
        <v>0.14399999999999999</v>
      </c>
      <c r="T157">
        <f>Sheet1!V160</f>
        <v>0.13800000000000001</v>
      </c>
      <c r="U157">
        <f>Sheet1!W160</f>
        <v>0.13600000000000001</v>
      </c>
      <c r="V157">
        <f>Sheet1!X160</f>
        <v>0.107</v>
      </c>
      <c r="W157">
        <f>Sheet1!Y160</f>
        <v>0.108</v>
      </c>
      <c r="X157">
        <f>Sheet1!Z160</f>
        <v>0.108</v>
      </c>
    </row>
    <row r="158" spans="1:24" x14ac:dyDescent="0.25">
      <c r="A158" t="str">
        <f>Sheet1!A161</f>
        <v>SEED03</v>
      </c>
      <c r="B158" s="18">
        <f>Sheet1!D184</f>
        <v>0.14758994384449248</v>
      </c>
      <c r="C158" s="18">
        <f>Sheet1!E184</f>
        <v>0.22948341252699786</v>
      </c>
      <c r="D158" s="18">
        <f>Sheet1!F184</f>
        <v>0.30612067386609076</v>
      </c>
      <c r="E158" s="18">
        <f>Sheet1!G184</f>
        <v>0.36682807775377974</v>
      </c>
      <c r="F158" s="18">
        <f>Sheet1!H184</f>
        <v>0.48017955939524842</v>
      </c>
      <c r="G158" s="18">
        <f>Sheet1!I184</f>
        <v>0.5514700561555077</v>
      </c>
      <c r="H158">
        <f>Sheet1!J161</f>
        <v>0.64500000000000002</v>
      </c>
      <c r="I158">
        <f>Sheet1!K161</f>
        <v>0.61599999999999999</v>
      </c>
      <c r="J158">
        <f>Sheet1!L161</f>
        <v>0.81599999999999995</v>
      </c>
      <c r="K158">
        <f>Sheet1!M161</f>
        <v>0.79500000000000004</v>
      </c>
      <c r="L158">
        <f>Sheet1!N161</f>
        <v>1.0469999999999999</v>
      </c>
      <c r="M158">
        <f>Sheet1!O161</f>
        <v>1.052</v>
      </c>
      <c r="N158">
        <f>Sheet1!P161</f>
        <v>1.3009999999999999</v>
      </c>
      <c r="O158">
        <f>Sheet1!Q161</f>
        <v>1.2350000000000001</v>
      </c>
      <c r="P158">
        <f>Sheet1!R161</f>
        <v>1.484</v>
      </c>
      <c r="Q158">
        <f>Sheet1!S161</f>
        <v>1.4470000000000001</v>
      </c>
      <c r="R158">
        <f>Sheet1!T161</f>
        <v>1.706</v>
      </c>
      <c r="S158">
        <f>Sheet1!U161</f>
        <v>1.6240000000000001</v>
      </c>
      <c r="T158">
        <f>Sheet1!V161</f>
        <v>1.8520000000000001</v>
      </c>
      <c r="U158">
        <f>Sheet1!W161</f>
        <v>1.738</v>
      </c>
      <c r="V158">
        <f>Sheet1!X161</f>
        <v>1.7490000000000001</v>
      </c>
      <c r="W158">
        <f>Sheet1!Y161</f>
        <v>1.661</v>
      </c>
      <c r="X158">
        <f>Sheet1!Z161</f>
        <v>1.9079999999999999</v>
      </c>
    </row>
    <row r="159" spans="1:24" x14ac:dyDescent="0.25">
      <c r="A159" t="str">
        <f>Sheet1!A162</f>
        <v>SEED04</v>
      </c>
      <c r="B159" s="14">
        <f>Sheet1!D183</f>
        <v>2.2094100561555079</v>
      </c>
      <c r="C159" s="14">
        <f>Sheet1!E183</f>
        <v>2.097516587473002</v>
      </c>
      <c r="D159" s="14">
        <f>Sheet1!F183</f>
        <v>1.9678793261339091</v>
      </c>
      <c r="E159" s="14">
        <f>Sheet1!G183</f>
        <v>1.7831719222462201</v>
      </c>
      <c r="F159" s="14">
        <f>Sheet1!H183</f>
        <v>1.8438204406047514</v>
      </c>
      <c r="G159" s="14">
        <f>Sheet1!I183</f>
        <v>1.7215299438444924</v>
      </c>
      <c r="H159" s="14">
        <f>Sheet1!J183</f>
        <v>1.67</v>
      </c>
      <c r="I159" s="14">
        <f>Sheet1!K183</f>
        <v>1.5709999999999997</v>
      </c>
      <c r="J159" s="14">
        <f>Sheet1!L183</f>
        <v>1.4290000000000003</v>
      </c>
      <c r="K159" s="14">
        <f>Sheet1!M183</f>
        <v>1.4300000000000002</v>
      </c>
      <c r="L159" s="14">
        <f>Sheet1!N183</f>
        <v>1.2950000000000002</v>
      </c>
      <c r="M159" s="14">
        <f>Sheet1!O183</f>
        <v>1.3559999999999999</v>
      </c>
      <c r="N159">
        <f>Sheet1!P162</f>
        <v>1.091</v>
      </c>
      <c r="O159">
        <f>Sheet1!Q162</f>
        <v>1.099</v>
      </c>
      <c r="P159">
        <f>Sheet1!R162</f>
        <v>0.94499999999999995</v>
      </c>
      <c r="Q159">
        <f>Sheet1!S162</f>
        <v>0.94699999999999995</v>
      </c>
      <c r="R159">
        <f>Sheet1!T162</f>
        <v>0.82799999999999996</v>
      </c>
      <c r="S159">
        <f>Sheet1!U162</f>
        <v>0.83699999999999997</v>
      </c>
      <c r="T159">
        <f>Sheet1!V162</f>
        <v>0.73599999999999999</v>
      </c>
      <c r="U159">
        <f>Sheet1!W162</f>
        <v>0.72699999999999998</v>
      </c>
      <c r="V159">
        <f>Sheet1!X162</f>
        <v>0.58299999999999996</v>
      </c>
      <c r="W159">
        <f>Sheet1!Y162</f>
        <v>0.57199999999999995</v>
      </c>
      <c r="X159">
        <f>Sheet1!Z162</f>
        <v>0.39700000000000002</v>
      </c>
    </row>
    <row r="160" spans="1:24" x14ac:dyDescent="0.25">
      <c r="A160" t="str">
        <f>Sheet1!A163</f>
        <v>SEEE03</v>
      </c>
      <c r="B160" s="17">
        <f>Sheet1!D203</f>
        <v>0.13600000000000007</v>
      </c>
      <c r="C160" s="17">
        <f>Sheet1!E203</f>
        <v>0.15600000000000006</v>
      </c>
      <c r="D160" s="17">
        <f>Sheet1!F203</f>
        <v>0.17600000000000005</v>
      </c>
      <c r="E160" s="17">
        <f>Sheet1!G203</f>
        <v>0.19600000000000004</v>
      </c>
      <c r="F160" s="17">
        <f>Sheet1!H203</f>
        <v>0.21600000000000003</v>
      </c>
      <c r="G160" s="17">
        <f>Sheet1!I203</f>
        <v>0.23600000000000002</v>
      </c>
      <c r="H160">
        <f>Sheet1!J163</f>
        <v>0.25600000000000001</v>
      </c>
      <c r="I160">
        <f>Sheet1!K163</f>
        <v>0.246</v>
      </c>
      <c r="J160">
        <f>Sheet1!L163</f>
        <v>0.307</v>
      </c>
      <c r="K160">
        <f>Sheet1!M163</f>
        <v>0.245</v>
      </c>
      <c r="L160">
        <f>Sheet1!N163</f>
        <v>0.28199999999999997</v>
      </c>
      <c r="M160">
        <f>Sheet1!O163</f>
        <v>0.29199999999999998</v>
      </c>
      <c r="N160">
        <f>Sheet1!P163</f>
        <v>0.45900000000000002</v>
      </c>
      <c r="O160">
        <f>Sheet1!Q163</f>
        <v>0.45700000000000002</v>
      </c>
      <c r="P160">
        <f>Sheet1!R163</f>
        <v>0.58399999999999996</v>
      </c>
      <c r="Q160">
        <f>Sheet1!S163</f>
        <v>0.57199999999999995</v>
      </c>
      <c r="R160">
        <f>Sheet1!T163</f>
        <v>0.70499999999999996</v>
      </c>
      <c r="S160">
        <f>Sheet1!U163</f>
        <v>0.77100000000000002</v>
      </c>
      <c r="T160">
        <f>Sheet1!V163</f>
        <v>0.72799999999999998</v>
      </c>
      <c r="U160">
        <f>Sheet1!W163</f>
        <v>0.71399999999999997</v>
      </c>
      <c r="V160">
        <f>Sheet1!X163</f>
        <v>0.79200000000000004</v>
      </c>
      <c r="W160">
        <f>Sheet1!Y163</f>
        <v>0.78600000000000003</v>
      </c>
      <c r="X160">
        <f>Sheet1!Z163</f>
        <v>0.90200000000000002</v>
      </c>
    </row>
    <row r="161" spans="1:24" x14ac:dyDescent="0.25">
      <c r="A161" t="str">
        <f>Sheet1!A164</f>
        <v>SEGC</v>
      </c>
      <c r="B161">
        <f>Sheet1!D164</f>
        <v>0.96299999999999997</v>
      </c>
      <c r="C161">
        <f>Sheet1!E164</f>
        <v>0.97299999999999998</v>
      </c>
      <c r="D161">
        <f>Sheet1!F164</f>
        <v>0.98199999999999998</v>
      </c>
      <c r="E161">
        <f>Sheet1!G164</f>
        <v>0.98699999999999999</v>
      </c>
      <c r="F161">
        <f>Sheet1!H164</f>
        <v>0.90100000000000002</v>
      </c>
      <c r="G161">
        <f>Sheet1!I164</f>
        <v>0.89700000000000002</v>
      </c>
      <c r="H161">
        <f>Sheet1!J164</f>
        <v>0.65</v>
      </c>
      <c r="I161">
        <f>Sheet1!K164</f>
        <v>0.65200000000000002</v>
      </c>
      <c r="J161">
        <f>Sheet1!L164</f>
        <v>0.67500000000000004</v>
      </c>
      <c r="K161">
        <f>Sheet1!M164</f>
        <v>0.67700000000000005</v>
      </c>
      <c r="L161">
        <f>Sheet1!N164</f>
        <v>0.629</v>
      </c>
      <c r="M161">
        <f>Sheet1!O164</f>
        <v>0.64700000000000002</v>
      </c>
      <c r="N161">
        <f>Sheet1!P164</f>
        <v>0.64200000000000002</v>
      </c>
      <c r="O161">
        <f>Sheet1!Q164</f>
        <v>0.63800000000000001</v>
      </c>
      <c r="P161">
        <f>Sheet1!R164</f>
        <v>0.63300000000000001</v>
      </c>
      <c r="Q161">
        <f>Sheet1!S164</f>
        <v>0.63300000000000001</v>
      </c>
      <c r="R161">
        <f>Sheet1!T164</f>
        <v>0.63300000000000001</v>
      </c>
      <c r="S161">
        <f>Sheet1!U164</f>
        <v>0.63800000000000001</v>
      </c>
      <c r="T161">
        <f>Sheet1!V164</f>
        <v>0.61</v>
      </c>
      <c r="U161">
        <f>Sheet1!W164</f>
        <v>0.61</v>
      </c>
      <c r="V161">
        <f>Sheet1!X164</f>
        <v>0.623</v>
      </c>
      <c r="W161">
        <f>Sheet1!Y164</f>
        <v>0.63300000000000001</v>
      </c>
      <c r="X161">
        <f>Sheet1!Z164</f>
        <v>0.66600000000000004</v>
      </c>
    </row>
    <row r="162" spans="1:24" x14ac:dyDescent="0.25">
      <c r="A162" t="str">
        <f>Sheet1!A165</f>
        <v>SEGD01</v>
      </c>
      <c r="B162">
        <f>Sheet1!D165</f>
        <v>0.32900000000000001</v>
      </c>
      <c r="C162">
        <f>Sheet1!E165</f>
        <v>0.33800000000000002</v>
      </c>
      <c r="D162">
        <f>Sheet1!F165</f>
        <v>0.34599999999999997</v>
      </c>
      <c r="E162">
        <f>Sheet1!G165</f>
        <v>0.35099999999999998</v>
      </c>
      <c r="F162">
        <f>Sheet1!H165</f>
        <v>0.33300000000000002</v>
      </c>
      <c r="G162">
        <f>Sheet1!I165</f>
        <v>0.34</v>
      </c>
      <c r="H162">
        <f>Sheet1!J165</f>
        <v>0.34799999999999998</v>
      </c>
      <c r="I162">
        <f>Sheet1!K165</f>
        <v>0.35499999999999998</v>
      </c>
      <c r="J162">
        <f>Sheet1!L165</f>
        <v>0.29799999999999999</v>
      </c>
      <c r="K162">
        <f>Sheet1!M165</f>
        <v>0.30399999999999999</v>
      </c>
      <c r="L162">
        <f>Sheet1!N165</f>
        <v>0.29699999999999999</v>
      </c>
      <c r="M162">
        <f>Sheet1!O165</f>
        <v>0.311</v>
      </c>
      <c r="N162">
        <f>Sheet1!P165</f>
        <v>0.30299999999999999</v>
      </c>
      <c r="O162">
        <f>Sheet1!Q165</f>
        <v>0.308</v>
      </c>
      <c r="P162">
        <f>Sheet1!R165</f>
        <v>0.29699999999999999</v>
      </c>
      <c r="Q162">
        <f>Sheet1!S165</f>
        <v>0.29699999999999999</v>
      </c>
      <c r="R162">
        <f>Sheet1!T165</f>
        <v>0.314</v>
      </c>
      <c r="S162">
        <f>Sheet1!U165</f>
        <v>0.316</v>
      </c>
      <c r="T162">
        <f>Sheet1!V165</f>
        <v>0.24099999999999999</v>
      </c>
      <c r="U162">
        <f>Sheet1!W165</f>
        <v>0.245</v>
      </c>
      <c r="V162">
        <f>Sheet1!X165</f>
        <v>0.29799999999999999</v>
      </c>
      <c r="W162">
        <f>Sheet1!Y165</f>
        <v>0.311</v>
      </c>
      <c r="X162">
        <f>Sheet1!Z165</f>
        <v>0.25</v>
      </c>
    </row>
    <row r="163" spans="1:24" x14ac:dyDescent="0.25">
      <c r="A163" t="str">
        <f>Sheet1!A166</f>
        <v>SEGD02</v>
      </c>
      <c r="B163">
        <f>Sheet1!D166</f>
        <v>0.34399999999999997</v>
      </c>
      <c r="C163">
        <f>Sheet1!E166</f>
        <v>0.35199999999999998</v>
      </c>
      <c r="D163">
        <f>Sheet1!F166</f>
        <v>0.35399999999999998</v>
      </c>
      <c r="E163">
        <f>Sheet1!G166</f>
        <v>0.35099999999999998</v>
      </c>
      <c r="F163">
        <f>Sheet1!H166</f>
        <v>0.22700000000000001</v>
      </c>
      <c r="G163">
        <f>Sheet1!I166</f>
        <v>0.23100000000000001</v>
      </c>
      <c r="H163">
        <f>Sheet1!J166</f>
        <v>0.24299999999999999</v>
      </c>
      <c r="I163">
        <f>Sheet1!K166</f>
        <v>0.24399999999999999</v>
      </c>
      <c r="J163">
        <f>Sheet1!L166</f>
        <v>0.187</v>
      </c>
      <c r="K163">
        <f>Sheet1!M166</f>
        <v>0.191</v>
      </c>
      <c r="L163">
        <f>Sheet1!N166</f>
        <v>0.17599999999999999</v>
      </c>
      <c r="M163">
        <f>Sheet1!O166</f>
        <v>0.186</v>
      </c>
      <c r="N163">
        <f>Sheet1!P166</f>
        <v>0.16900000000000001</v>
      </c>
      <c r="O163">
        <f>Sheet1!Q166</f>
        <v>0.17</v>
      </c>
      <c r="P163">
        <f>Sheet1!R166</f>
        <v>0.159</v>
      </c>
      <c r="Q163">
        <f>Sheet1!S166</f>
        <v>0.16</v>
      </c>
      <c r="R163">
        <f>Sheet1!T166</f>
        <v>0.17199999999999999</v>
      </c>
      <c r="S163">
        <f>Sheet1!U166</f>
        <v>0.17299999999999999</v>
      </c>
      <c r="T163">
        <f>Sheet1!V166</f>
        <v>0.14499999999999999</v>
      </c>
      <c r="U163">
        <f>Sheet1!W166</f>
        <v>0.14399999999999999</v>
      </c>
      <c r="V163">
        <f>Sheet1!X166</f>
        <v>0.128</v>
      </c>
      <c r="W163">
        <f>Sheet1!Y166</f>
        <v>0.128</v>
      </c>
      <c r="X163">
        <f>Sheet1!Z166</f>
        <v>0.14099999999999999</v>
      </c>
    </row>
    <row r="164" spans="1:24" x14ac:dyDescent="0.25">
      <c r="A164" t="str">
        <f>Sheet1!A167</f>
        <v>SEGD03</v>
      </c>
      <c r="B164">
        <f>Sheet1!D167</f>
        <v>0.214</v>
      </c>
      <c r="C164">
        <f>Sheet1!E167</f>
        <v>0.216</v>
      </c>
      <c r="D164">
        <f>Sheet1!F167</f>
        <v>0.215</v>
      </c>
      <c r="E164">
        <f>Sheet1!G167</f>
        <v>0.21299999999999999</v>
      </c>
      <c r="F164">
        <f>Sheet1!H167</f>
        <v>0.38500000000000001</v>
      </c>
      <c r="G164">
        <f>Sheet1!I167</f>
        <v>0.38300000000000001</v>
      </c>
      <c r="H164">
        <f>Sheet1!J167</f>
        <v>0.33900000000000002</v>
      </c>
      <c r="I164">
        <f>Sheet1!K167</f>
        <v>0.33800000000000002</v>
      </c>
      <c r="J164">
        <f>Sheet1!L167</f>
        <v>0.28299999999999997</v>
      </c>
      <c r="K164">
        <f>Sheet1!M167</f>
        <v>0.28499999999999998</v>
      </c>
      <c r="L164">
        <f>Sheet1!N167</f>
        <v>0.253</v>
      </c>
      <c r="M164">
        <f>Sheet1!O167</f>
        <v>0.26500000000000001</v>
      </c>
      <c r="N164">
        <f>Sheet1!P167</f>
        <v>0.25700000000000001</v>
      </c>
      <c r="O164">
        <f>Sheet1!Q167</f>
        <v>0.25800000000000001</v>
      </c>
      <c r="P164">
        <f>Sheet1!R167</f>
        <v>0.24099999999999999</v>
      </c>
      <c r="Q164">
        <f>Sheet1!S167</f>
        <v>0.24199999999999999</v>
      </c>
      <c r="R164">
        <f>Sheet1!T167</f>
        <v>0.27300000000000002</v>
      </c>
      <c r="S164">
        <f>Sheet1!U167</f>
        <v>0.27600000000000002</v>
      </c>
      <c r="T164">
        <f>Sheet1!V167</f>
        <v>0.26600000000000001</v>
      </c>
      <c r="U164">
        <f>Sheet1!W167</f>
        <v>0.26800000000000002</v>
      </c>
      <c r="V164">
        <f>Sheet1!X167</f>
        <v>0.23699999999999999</v>
      </c>
      <c r="W164">
        <f>Sheet1!Y167</f>
        <v>0.24099999999999999</v>
      </c>
      <c r="X164">
        <f>Sheet1!Z167</f>
        <v>0.219</v>
      </c>
    </row>
    <row r="165" spans="1:24" x14ac:dyDescent="0.25">
      <c r="A165" t="str">
        <f>Sheet1!A168</f>
        <v>SEGD04</v>
      </c>
      <c r="B165">
        <f>Sheet1!D168</f>
        <v>6.5000000000000002E-2</v>
      </c>
      <c r="C165">
        <f>Sheet1!E168</f>
        <v>6.5000000000000002E-2</v>
      </c>
      <c r="D165">
        <f>Sheet1!F168</f>
        <v>6.5000000000000002E-2</v>
      </c>
      <c r="E165">
        <f>Sheet1!G168</f>
        <v>6.5000000000000002E-2</v>
      </c>
      <c r="F165">
        <f>Sheet1!H168</f>
        <v>4.9000000000000002E-2</v>
      </c>
      <c r="G165">
        <f>Sheet1!I168</f>
        <v>4.9000000000000002E-2</v>
      </c>
      <c r="H165">
        <f>Sheet1!J168</f>
        <v>4.2999999999999997E-2</v>
      </c>
      <c r="I165">
        <f>Sheet1!K168</f>
        <v>4.2999999999999997E-2</v>
      </c>
      <c r="J165">
        <f>Sheet1!L168</f>
        <v>3.3000000000000002E-2</v>
      </c>
      <c r="K165">
        <f>Sheet1!M168</f>
        <v>3.4000000000000002E-2</v>
      </c>
      <c r="L165">
        <f>Sheet1!N168</f>
        <v>3.1E-2</v>
      </c>
      <c r="M165">
        <f>Sheet1!O168</f>
        <v>3.3000000000000002E-2</v>
      </c>
      <c r="N165">
        <f>Sheet1!P168</f>
        <v>3.3000000000000002E-2</v>
      </c>
      <c r="O165">
        <f>Sheet1!Q168</f>
        <v>3.4000000000000002E-2</v>
      </c>
      <c r="P165">
        <f>Sheet1!R168</f>
        <v>0.03</v>
      </c>
      <c r="Q165">
        <f>Sheet1!S168</f>
        <v>0.03</v>
      </c>
      <c r="R165">
        <f>Sheet1!T168</f>
        <v>3.3000000000000002E-2</v>
      </c>
      <c r="S165">
        <f>Sheet1!U168</f>
        <v>3.4000000000000002E-2</v>
      </c>
      <c r="T165">
        <f>Sheet1!V168</f>
        <v>2.7E-2</v>
      </c>
      <c r="U165">
        <f>Sheet1!W168</f>
        <v>2.7E-2</v>
      </c>
      <c r="V165">
        <f>Sheet1!X168</f>
        <v>2.9000000000000001E-2</v>
      </c>
      <c r="W165">
        <f>Sheet1!Y168</f>
        <v>2.9000000000000001E-2</v>
      </c>
      <c r="X165">
        <f>Sheet1!Z168</f>
        <v>0.03</v>
      </c>
    </row>
    <row r="166" spans="1:24" x14ac:dyDescent="0.25">
      <c r="A166" t="str">
        <f>Sheet1!A169</f>
        <v>SEGD05</v>
      </c>
      <c r="B166">
        <f>Sheet1!D169</f>
        <v>0.307</v>
      </c>
      <c r="C166">
        <f>Sheet1!E169</f>
        <v>0.313</v>
      </c>
      <c r="D166">
        <f>Sheet1!F169</f>
        <v>0.318</v>
      </c>
      <c r="E166">
        <f>Sheet1!G169</f>
        <v>0.31900000000000001</v>
      </c>
      <c r="F166">
        <f>Sheet1!H169</f>
        <v>0.26700000000000002</v>
      </c>
      <c r="G166">
        <f>Sheet1!I169</f>
        <v>0.26900000000000002</v>
      </c>
      <c r="H166">
        <f>Sheet1!J169</f>
        <v>0.24099999999999999</v>
      </c>
      <c r="I166">
        <f>Sheet1!K169</f>
        <v>0.24199999999999999</v>
      </c>
      <c r="J166">
        <f>Sheet1!L169</f>
        <v>0.185</v>
      </c>
      <c r="K166">
        <f>Sheet1!M169</f>
        <v>0.186</v>
      </c>
      <c r="L166">
        <f>Sheet1!N169</f>
        <v>0.192</v>
      </c>
      <c r="M166">
        <f>Sheet1!O169</f>
        <v>0.18099999999999999</v>
      </c>
      <c r="N166">
        <f>Sheet1!P169</f>
        <v>0.192</v>
      </c>
      <c r="O166">
        <f>Sheet1!Q169</f>
        <v>0.191</v>
      </c>
      <c r="P166">
        <f>Sheet1!R169</f>
        <v>0.21199999999999999</v>
      </c>
      <c r="Q166">
        <f>Sheet1!S169</f>
        <v>0.214</v>
      </c>
      <c r="R166">
        <f>Sheet1!T169</f>
        <v>0.222</v>
      </c>
      <c r="S166">
        <f>Sheet1!U169</f>
        <v>0.22800000000000001</v>
      </c>
      <c r="T166">
        <f>Sheet1!V169</f>
        <v>0.22700000000000001</v>
      </c>
      <c r="U166">
        <f>Sheet1!W169</f>
        <v>0.23499999999999999</v>
      </c>
      <c r="V166">
        <f>Sheet1!X169</f>
        <v>0.23499999999999999</v>
      </c>
      <c r="W166">
        <f>Sheet1!Y169</f>
        <v>0.24099999999999999</v>
      </c>
      <c r="X166">
        <f>Sheet1!Z169</f>
        <v>0.23200000000000001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weight</vt:lpstr>
      <vt:lpstr>oer</vt:lpstr>
      <vt:lpstr>weight_ex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Gustavo de Sampaio Grahl</dc:creator>
  <cp:lastModifiedBy>Paulo Gustavo Grahl</cp:lastModifiedBy>
  <dcterms:created xsi:type="dcterms:W3CDTF">2017-10-20T12:38:19Z</dcterms:created>
  <dcterms:modified xsi:type="dcterms:W3CDTF">2020-02-13T22:17:01Z</dcterms:modified>
</cp:coreProperties>
</file>