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ject-managment\major-projects\FA2017\"/>
    </mc:Choice>
  </mc:AlternateContent>
  <bookViews>
    <workbookView xWindow="-75" yWindow="45" windowWidth="9615" windowHeight="3285" tabRatio="808" activeTab="2"/>
  </bookViews>
  <sheets>
    <sheet name="WBS" sheetId="40" r:id="rId1"/>
    <sheet name="Scope" sheetId="42" r:id="rId2"/>
    <sheet name="Activites" sheetId="34" r:id="rId3"/>
    <sheet name="Gantt - Working Copy" sheetId="45" r:id="rId4"/>
    <sheet name="PDM" sheetId="43" r:id="rId5"/>
  </sheets>
  <definedNames>
    <definedName name="_xlnm.Print_Titles" localSheetId="3">'Gantt - Working Copy'!$1:$1</definedName>
    <definedName name="_xlnm.Print_Titles" localSheetId="1">Scope!$1:$1</definedName>
  </definedNames>
  <calcPr calcId="152511"/>
</workbook>
</file>

<file path=xl/calcChain.xml><?xml version="1.0" encoding="utf-8"?>
<calcChain xmlns="http://schemas.openxmlformats.org/spreadsheetml/2006/main">
  <c r="P32" i="40" l="1"/>
  <c r="P31" i="40"/>
  <c r="I18" i="40"/>
  <c r="BQ6" i="43" l="1"/>
  <c r="BI6" i="43"/>
  <c r="BQ23" i="43"/>
  <c r="BA23" i="43"/>
  <c r="BI29" i="43"/>
  <c r="BY35" i="43"/>
  <c r="BQ35" i="43"/>
  <c r="BI35" i="43"/>
  <c r="BA41" i="43"/>
  <c r="BA35" i="43"/>
  <c r="BA29" i="43"/>
  <c r="AS32" i="43"/>
  <c r="AC50" i="43"/>
  <c r="AC44" i="43"/>
  <c r="U50" i="43"/>
  <c r="U44" i="43"/>
  <c r="M32" i="43"/>
  <c r="M47" i="43"/>
  <c r="E35" i="43"/>
  <c r="BA6" i="43"/>
  <c r="AK18" i="43"/>
  <c r="AK12" i="43"/>
  <c r="AS6" i="43"/>
  <c r="AK6" i="43"/>
  <c r="AC6" i="43"/>
  <c r="U6" i="43"/>
  <c r="M6" i="43"/>
  <c r="E6" i="43"/>
  <c r="CE51" i="40" l="1"/>
  <c r="CE42" i="40"/>
  <c r="CE33" i="40"/>
  <c r="CE24" i="40"/>
  <c r="BY24" i="40"/>
  <c r="BS24" i="40"/>
  <c r="BM33" i="40"/>
  <c r="BM24" i="40"/>
  <c r="BG78" i="40"/>
  <c r="BG69" i="40"/>
  <c r="BG60" i="40"/>
  <c r="BG51" i="40"/>
  <c r="BG42" i="40"/>
  <c r="BG33" i="40"/>
  <c r="BG24" i="40"/>
  <c r="BA24" i="40"/>
  <c r="AU24" i="40"/>
  <c r="AO51" i="40"/>
  <c r="AO42" i="40"/>
  <c r="AO33" i="40"/>
  <c r="AO24" i="40"/>
  <c r="AI24" i="40"/>
  <c r="AC24" i="40"/>
  <c r="W24" i="40"/>
  <c r="Q33" i="40"/>
  <c r="Q24" i="40"/>
  <c r="E60" i="40"/>
  <c r="K51" i="40"/>
  <c r="K42" i="40"/>
  <c r="K33" i="40"/>
  <c r="K24" i="40"/>
  <c r="CW25" i="40"/>
  <c r="F817" i="45"/>
  <c r="F816" i="45"/>
  <c r="F815" i="45"/>
  <c r="C815" i="45"/>
  <c r="A815" i="45"/>
  <c r="F814" i="45"/>
  <c r="F813" i="45"/>
  <c r="F812" i="45"/>
  <c r="C812" i="45"/>
  <c r="A812" i="45"/>
  <c r="F811" i="45"/>
  <c r="F810" i="45"/>
  <c r="F809" i="45"/>
  <c r="C809" i="45"/>
  <c r="A809" i="45"/>
  <c r="F808" i="45"/>
  <c r="F807" i="45"/>
  <c r="F806" i="45"/>
  <c r="C806" i="45"/>
  <c r="A806" i="45"/>
  <c r="F805" i="45"/>
  <c r="F804" i="45"/>
  <c r="F803" i="45"/>
  <c r="C803" i="45"/>
  <c r="A803" i="45"/>
  <c r="F802" i="45"/>
  <c r="F801" i="45"/>
  <c r="F800" i="45"/>
  <c r="C800" i="45"/>
  <c r="A800" i="45"/>
  <c r="F799" i="45"/>
  <c r="F798" i="45"/>
  <c r="F797" i="45"/>
  <c r="C797" i="45"/>
  <c r="A797" i="45"/>
  <c r="F796" i="45"/>
  <c r="CW23" i="40" s="1"/>
  <c r="F795" i="45"/>
  <c r="F794" i="45"/>
  <c r="CW22" i="40" s="1"/>
  <c r="C794" i="45"/>
  <c r="CW21" i="40" s="1"/>
  <c r="A794" i="45"/>
  <c r="J817" i="34"/>
  <c r="N817" i="34" s="1"/>
  <c r="E817" i="45" s="1"/>
  <c r="J816" i="34"/>
  <c r="M816" i="34" s="1"/>
  <c r="E816" i="45" s="1"/>
  <c r="J815" i="34"/>
  <c r="M815" i="34" s="1"/>
  <c r="E815" i="45" s="1"/>
  <c r="J814" i="34"/>
  <c r="N814" i="34" s="1"/>
  <c r="E814" i="45" s="1"/>
  <c r="J813" i="34"/>
  <c r="M813" i="34" s="1"/>
  <c r="E813" i="45" s="1"/>
  <c r="J812" i="34"/>
  <c r="M812" i="34" s="1"/>
  <c r="E812" i="45" s="1"/>
  <c r="J811" i="34"/>
  <c r="N811" i="34" s="1"/>
  <c r="E811" i="45" s="1"/>
  <c r="J810" i="34"/>
  <c r="M810" i="34" s="1"/>
  <c r="E810" i="45" s="1"/>
  <c r="J809" i="34"/>
  <c r="M809" i="34" s="1"/>
  <c r="E809" i="45" s="1"/>
  <c r="J808" i="34"/>
  <c r="N808" i="34" s="1"/>
  <c r="E808" i="45" s="1"/>
  <c r="J807" i="34"/>
  <c r="M807" i="34" s="1"/>
  <c r="E807" i="45" s="1"/>
  <c r="J806" i="34"/>
  <c r="M806" i="34" s="1"/>
  <c r="E806" i="45" s="1"/>
  <c r="J805" i="34"/>
  <c r="N805" i="34" s="1"/>
  <c r="E805" i="45" s="1"/>
  <c r="J804" i="34"/>
  <c r="M804" i="34" s="1"/>
  <c r="E804" i="45" s="1"/>
  <c r="J803" i="34"/>
  <c r="M803" i="34" s="1"/>
  <c r="E803" i="45" s="1"/>
  <c r="J802" i="34"/>
  <c r="N802" i="34" s="1"/>
  <c r="E802" i="45" s="1"/>
  <c r="J801" i="34"/>
  <c r="M801" i="34" s="1"/>
  <c r="E801" i="45" s="1"/>
  <c r="J800" i="34"/>
  <c r="M800" i="34" s="1"/>
  <c r="E800" i="45" s="1"/>
  <c r="J799" i="34"/>
  <c r="N799" i="34" s="1"/>
  <c r="E799" i="45" s="1"/>
  <c r="J798" i="34"/>
  <c r="M798" i="34" s="1"/>
  <c r="E798" i="45" s="1"/>
  <c r="J797" i="34"/>
  <c r="M797" i="34" s="1"/>
  <c r="E797" i="45" s="1"/>
  <c r="J796" i="34"/>
  <c r="N796" i="34" s="1"/>
  <c r="P817" i="34" s="1"/>
  <c r="J795" i="34"/>
  <c r="M795" i="34" s="1"/>
  <c r="E795" i="45" s="1"/>
  <c r="J794" i="34"/>
  <c r="M794" i="34" s="1"/>
  <c r="O817" i="34" s="1"/>
  <c r="CQ25" i="40"/>
  <c r="F793" i="45"/>
  <c r="F792" i="45"/>
  <c r="F791" i="45"/>
  <c r="C791" i="45"/>
  <c r="A791" i="45"/>
  <c r="F790" i="45"/>
  <c r="F789" i="45"/>
  <c r="F788" i="45"/>
  <c r="C788" i="45"/>
  <c r="A788" i="45"/>
  <c r="F787" i="45"/>
  <c r="F786" i="45"/>
  <c r="F785" i="45"/>
  <c r="C785" i="45"/>
  <c r="A785" i="45"/>
  <c r="F784" i="45"/>
  <c r="F783" i="45"/>
  <c r="F782" i="45"/>
  <c r="C782" i="45"/>
  <c r="A782" i="45"/>
  <c r="F781" i="45"/>
  <c r="F780" i="45"/>
  <c r="F779" i="45"/>
  <c r="C779" i="45"/>
  <c r="A779" i="45"/>
  <c r="F778" i="45"/>
  <c r="F777" i="45"/>
  <c r="F776" i="45"/>
  <c r="C776" i="45"/>
  <c r="A776" i="45"/>
  <c r="F775" i="45"/>
  <c r="F774" i="45"/>
  <c r="F773" i="45"/>
  <c r="C773" i="45"/>
  <c r="A773" i="45"/>
  <c r="F772" i="45"/>
  <c r="CQ23" i="40" s="1"/>
  <c r="F771" i="45"/>
  <c r="F770" i="45"/>
  <c r="CQ22" i="40" s="1"/>
  <c r="C770" i="45"/>
  <c r="A770" i="45"/>
  <c r="CK25" i="40"/>
  <c r="F769" i="45"/>
  <c r="F768" i="45"/>
  <c r="F767" i="45"/>
  <c r="C767" i="45"/>
  <c r="A767" i="45"/>
  <c r="F766" i="45"/>
  <c r="F765" i="45"/>
  <c r="F764" i="45"/>
  <c r="C764" i="45"/>
  <c r="A764" i="45"/>
  <c r="F763" i="45"/>
  <c r="F762" i="45"/>
  <c r="F761" i="45"/>
  <c r="C761" i="45"/>
  <c r="A761" i="45"/>
  <c r="F760" i="45"/>
  <c r="F759" i="45"/>
  <c r="F758" i="45"/>
  <c r="C758" i="45"/>
  <c r="A758" i="45"/>
  <c r="F757" i="45"/>
  <c r="F756" i="45"/>
  <c r="F755" i="45"/>
  <c r="C755" i="45"/>
  <c r="A755" i="45"/>
  <c r="F754" i="45"/>
  <c r="F753" i="45"/>
  <c r="F752" i="45"/>
  <c r="C752" i="45"/>
  <c r="A752" i="45"/>
  <c r="F751" i="45"/>
  <c r="F750" i="45"/>
  <c r="F749" i="45"/>
  <c r="C749" i="45"/>
  <c r="A749" i="45"/>
  <c r="F748" i="45"/>
  <c r="CK23" i="40" s="1"/>
  <c r="F747" i="45"/>
  <c r="F746" i="45"/>
  <c r="CK22" i="40" s="1"/>
  <c r="C746" i="45"/>
  <c r="A746" i="45"/>
  <c r="J793" i="34"/>
  <c r="N793" i="34" s="1"/>
  <c r="E793" i="45" s="1"/>
  <c r="J792" i="34"/>
  <c r="M792" i="34" s="1"/>
  <c r="E792" i="45" s="1"/>
  <c r="J791" i="34"/>
  <c r="M791" i="34" s="1"/>
  <c r="E791" i="45" s="1"/>
  <c r="J790" i="34"/>
  <c r="N790" i="34" s="1"/>
  <c r="E790" i="45" s="1"/>
  <c r="J789" i="34"/>
  <c r="M789" i="34" s="1"/>
  <c r="E789" i="45" s="1"/>
  <c r="J788" i="34"/>
  <c r="M788" i="34" s="1"/>
  <c r="E788" i="45" s="1"/>
  <c r="J787" i="34"/>
  <c r="N787" i="34" s="1"/>
  <c r="E787" i="45" s="1"/>
  <c r="J786" i="34"/>
  <c r="M786" i="34" s="1"/>
  <c r="E786" i="45" s="1"/>
  <c r="J785" i="34"/>
  <c r="M785" i="34" s="1"/>
  <c r="E785" i="45" s="1"/>
  <c r="J784" i="34"/>
  <c r="N784" i="34" s="1"/>
  <c r="E784" i="45" s="1"/>
  <c r="J783" i="34"/>
  <c r="M783" i="34" s="1"/>
  <c r="E783" i="45" s="1"/>
  <c r="J782" i="34"/>
  <c r="M782" i="34" s="1"/>
  <c r="E782" i="45" s="1"/>
  <c r="J781" i="34"/>
  <c r="N781" i="34" s="1"/>
  <c r="E781" i="45" s="1"/>
  <c r="J780" i="34"/>
  <c r="M780" i="34" s="1"/>
  <c r="E780" i="45" s="1"/>
  <c r="J779" i="34"/>
  <c r="M779" i="34" s="1"/>
  <c r="E779" i="45" s="1"/>
  <c r="J778" i="34"/>
  <c r="N778" i="34" s="1"/>
  <c r="E778" i="45" s="1"/>
  <c r="J777" i="34"/>
  <c r="M777" i="34" s="1"/>
  <c r="E777" i="45" s="1"/>
  <c r="J776" i="34"/>
  <c r="M776" i="34" s="1"/>
  <c r="E776" i="45" s="1"/>
  <c r="J775" i="34"/>
  <c r="N775" i="34" s="1"/>
  <c r="E775" i="45" s="1"/>
  <c r="J774" i="34"/>
  <c r="M774" i="34" s="1"/>
  <c r="E774" i="45" s="1"/>
  <c r="J773" i="34"/>
  <c r="M773" i="34" s="1"/>
  <c r="E773" i="45" s="1"/>
  <c r="J772" i="34"/>
  <c r="N772" i="34" s="1"/>
  <c r="P793" i="34" s="1"/>
  <c r="J771" i="34"/>
  <c r="M771" i="34" s="1"/>
  <c r="E771" i="45" s="1"/>
  <c r="J770" i="34"/>
  <c r="M770" i="34" s="1"/>
  <c r="O793" i="34" s="1"/>
  <c r="CE52" i="40"/>
  <c r="J769" i="34"/>
  <c r="N769" i="34" s="1"/>
  <c r="E769" i="45" s="1"/>
  <c r="J768" i="34"/>
  <c r="M768" i="34" s="1"/>
  <c r="E768" i="45" s="1"/>
  <c r="J767" i="34"/>
  <c r="M767" i="34" s="1"/>
  <c r="E767" i="45" s="1"/>
  <c r="J766" i="34"/>
  <c r="N766" i="34" s="1"/>
  <c r="E766" i="45" s="1"/>
  <c r="J765" i="34"/>
  <c r="M765" i="34" s="1"/>
  <c r="E765" i="45" s="1"/>
  <c r="J764" i="34"/>
  <c r="M764" i="34" s="1"/>
  <c r="E764" i="45" s="1"/>
  <c r="J763" i="34"/>
  <c r="N763" i="34" s="1"/>
  <c r="E763" i="45" s="1"/>
  <c r="J762" i="34"/>
  <c r="M762" i="34" s="1"/>
  <c r="E762" i="45" s="1"/>
  <c r="J761" i="34"/>
  <c r="M761" i="34" s="1"/>
  <c r="E761" i="45" s="1"/>
  <c r="J760" i="34"/>
  <c r="N760" i="34" s="1"/>
  <c r="E760" i="45" s="1"/>
  <c r="J759" i="34"/>
  <c r="M759" i="34" s="1"/>
  <c r="E759" i="45" s="1"/>
  <c r="J758" i="34"/>
  <c r="M758" i="34" s="1"/>
  <c r="E758" i="45" s="1"/>
  <c r="J757" i="34"/>
  <c r="N757" i="34" s="1"/>
  <c r="E757" i="45" s="1"/>
  <c r="J756" i="34"/>
  <c r="M756" i="34" s="1"/>
  <c r="E756" i="45" s="1"/>
  <c r="J755" i="34"/>
  <c r="M755" i="34" s="1"/>
  <c r="E755" i="45" s="1"/>
  <c r="J754" i="34"/>
  <c r="N754" i="34" s="1"/>
  <c r="E754" i="45" s="1"/>
  <c r="J753" i="34"/>
  <c r="M753" i="34" s="1"/>
  <c r="E753" i="45" s="1"/>
  <c r="J752" i="34"/>
  <c r="M752" i="34" s="1"/>
  <c r="E752" i="45" s="1"/>
  <c r="J751" i="34"/>
  <c r="N751" i="34" s="1"/>
  <c r="E751" i="45" s="1"/>
  <c r="J750" i="34"/>
  <c r="M750" i="34" s="1"/>
  <c r="E750" i="45" s="1"/>
  <c r="J749" i="34"/>
  <c r="M749" i="34" s="1"/>
  <c r="E749" i="45" s="1"/>
  <c r="J748" i="34"/>
  <c r="N748" i="34" s="1"/>
  <c r="J747" i="34"/>
  <c r="M747" i="34" s="1"/>
  <c r="E747" i="45" s="1"/>
  <c r="J746" i="34"/>
  <c r="M746" i="34" s="1"/>
  <c r="F745" i="45"/>
  <c r="F744" i="45"/>
  <c r="F743" i="45"/>
  <c r="C743" i="45"/>
  <c r="A743" i="45"/>
  <c r="F742" i="45"/>
  <c r="F741" i="45"/>
  <c r="F740" i="45"/>
  <c r="C740" i="45"/>
  <c r="A740" i="45"/>
  <c r="F739" i="45"/>
  <c r="F738" i="45"/>
  <c r="F737" i="45"/>
  <c r="C737" i="45"/>
  <c r="A737" i="45"/>
  <c r="F736" i="45"/>
  <c r="F735" i="45"/>
  <c r="F734" i="45"/>
  <c r="C734" i="45"/>
  <c r="A734" i="45"/>
  <c r="F733" i="45"/>
  <c r="F732" i="45"/>
  <c r="F731" i="45"/>
  <c r="C731" i="45"/>
  <c r="A731" i="45"/>
  <c r="F730" i="45"/>
  <c r="F729" i="45"/>
  <c r="F728" i="45"/>
  <c r="C728" i="45"/>
  <c r="A728" i="45"/>
  <c r="F727" i="45"/>
  <c r="F726" i="45"/>
  <c r="F725" i="45"/>
  <c r="C725" i="45"/>
  <c r="A725" i="45"/>
  <c r="F724" i="45"/>
  <c r="CE50" i="40" s="1"/>
  <c r="F723" i="45"/>
  <c r="F722" i="45"/>
  <c r="CE49" i="40" s="1"/>
  <c r="C722" i="45"/>
  <c r="A722" i="45"/>
  <c r="J745" i="34"/>
  <c r="N745" i="34" s="1"/>
  <c r="E745" i="45" s="1"/>
  <c r="J744" i="34"/>
  <c r="M744" i="34" s="1"/>
  <c r="E744" i="45" s="1"/>
  <c r="J743" i="34"/>
  <c r="M743" i="34" s="1"/>
  <c r="E743" i="45" s="1"/>
  <c r="J742" i="34"/>
  <c r="N742" i="34" s="1"/>
  <c r="E742" i="45" s="1"/>
  <c r="J741" i="34"/>
  <c r="M741" i="34" s="1"/>
  <c r="E741" i="45" s="1"/>
  <c r="J740" i="34"/>
  <c r="M740" i="34" s="1"/>
  <c r="E740" i="45" s="1"/>
  <c r="J739" i="34"/>
  <c r="N739" i="34" s="1"/>
  <c r="E739" i="45" s="1"/>
  <c r="J738" i="34"/>
  <c r="M738" i="34" s="1"/>
  <c r="E738" i="45" s="1"/>
  <c r="J737" i="34"/>
  <c r="M737" i="34" s="1"/>
  <c r="E737" i="45" s="1"/>
  <c r="J736" i="34"/>
  <c r="N736" i="34" s="1"/>
  <c r="E736" i="45" s="1"/>
  <c r="J735" i="34"/>
  <c r="M735" i="34" s="1"/>
  <c r="E735" i="45" s="1"/>
  <c r="J734" i="34"/>
  <c r="M734" i="34" s="1"/>
  <c r="E734" i="45" s="1"/>
  <c r="J733" i="34"/>
  <c r="N733" i="34" s="1"/>
  <c r="E733" i="45" s="1"/>
  <c r="J732" i="34"/>
  <c r="M732" i="34" s="1"/>
  <c r="E732" i="45" s="1"/>
  <c r="J731" i="34"/>
  <c r="M731" i="34" s="1"/>
  <c r="E731" i="45" s="1"/>
  <c r="J730" i="34"/>
  <c r="N730" i="34" s="1"/>
  <c r="E730" i="45" s="1"/>
  <c r="J729" i="34"/>
  <c r="M729" i="34" s="1"/>
  <c r="E729" i="45" s="1"/>
  <c r="J728" i="34"/>
  <c r="M728" i="34" s="1"/>
  <c r="E728" i="45" s="1"/>
  <c r="J727" i="34"/>
  <c r="N727" i="34" s="1"/>
  <c r="E727" i="45" s="1"/>
  <c r="J726" i="34"/>
  <c r="M726" i="34" s="1"/>
  <c r="E726" i="45" s="1"/>
  <c r="J725" i="34"/>
  <c r="M725" i="34" s="1"/>
  <c r="E725" i="45" s="1"/>
  <c r="J724" i="34"/>
  <c r="N724" i="34" s="1"/>
  <c r="P745" i="34" s="1"/>
  <c r="J723" i="34"/>
  <c r="M723" i="34" s="1"/>
  <c r="E723" i="45" s="1"/>
  <c r="J722" i="34"/>
  <c r="M722" i="34" s="1"/>
  <c r="O745" i="34" s="1"/>
  <c r="CE43" i="40"/>
  <c r="F721" i="45"/>
  <c r="F720" i="45"/>
  <c r="F719" i="45"/>
  <c r="C719" i="45"/>
  <c r="A719" i="45"/>
  <c r="F718" i="45"/>
  <c r="F717" i="45"/>
  <c r="F716" i="45"/>
  <c r="C716" i="45"/>
  <c r="A716" i="45"/>
  <c r="F715" i="45"/>
  <c r="F714" i="45"/>
  <c r="F713" i="45"/>
  <c r="C713" i="45"/>
  <c r="A713" i="45"/>
  <c r="F712" i="45"/>
  <c r="F711" i="45"/>
  <c r="F710" i="45"/>
  <c r="C710" i="45"/>
  <c r="A710" i="45"/>
  <c r="F709" i="45"/>
  <c r="F708" i="45"/>
  <c r="F707" i="45"/>
  <c r="C707" i="45"/>
  <c r="A707" i="45"/>
  <c r="F706" i="45"/>
  <c r="F705" i="45"/>
  <c r="F704" i="45"/>
  <c r="C704" i="45"/>
  <c r="A704" i="45"/>
  <c r="F703" i="45"/>
  <c r="F702" i="45"/>
  <c r="F701" i="45"/>
  <c r="C701" i="45"/>
  <c r="A701" i="45"/>
  <c r="F700" i="45"/>
  <c r="CE41" i="40" s="1"/>
  <c r="F699" i="45"/>
  <c r="F698" i="45"/>
  <c r="CE40" i="40" s="1"/>
  <c r="C698" i="45"/>
  <c r="A698" i="45"/>
  <c r="J721" i="34"/>
  <c r="N721" i="34" s="1"/>
  <c r="E721" i="45" s="1"/>
  <c r="J720" i="34"/>
  <c r="M720" i="34" s="1"/>
  <c r="E720" i="45" s="1"/>
  <c r="J719" i="34"/>
  <c r="M719" i="34" s="1"/>
  <c r="E719" i="45" s="1"/>
  <c r="J718" i="34"/>
  <c r="N718" i="34" s="1"/>
  <c r="E718" i="45" s="1"/>
  <c r="J717" i="34"/>
  <c r="M717" i="34" s="1"/>
  <c r="E717" i="45" s="1"/>
  <c r="J716" i="34"/>
  <c r="M716" i="34" s="1"/>
  <c r="E716" i="45" s="1"/>
  <c r="J715" i="34"/>
  <c r="N715" i="34" s="1"/>
  <c r="E715" i="45" s="1"/>
  <c r="J714" i="34"/>
  <c r="M714" i="34" s="1"/>
  <c r="E714" i="45" s="1"/>
  <c r="J713" i="34"/>
  <c r="M713" i="34" s="1"/>
  <c r="E713" i="45" s="1"/>
  <c r="J712" i="34"/>
  <c r="N712" i="34" s="1"/>
  <c r="E712" i="45" s="1"/>
  <c r="J711" i="34"/>
  <c r="M711" i="34" s="1"/>
  <c r="E711" i="45" s="1"/>
  <c r="J710" i="34"/>
  <c r="M710" i="34" s="1"/>
  <c r="E710" i="45" s="1"/>
  <c r="J709" i="34"/>
  <c r="N709" i="34" s="1"/>
  <c r="E709" i="45" s="1"/>
  <c r="J708" i="34"/>
  <c r="M708" i="34" s="1"/>
  <c r="E708" i="45" s="1"/>
  <c r="J707" i="34"/>
  <c r="M707" i="34" s="1"/>
  <c r="E707" i="45" s="1"/>
  <c r="J706" i="34"/>
  <c r="N706" i="34" s="1"/>
  <c r="E706" i="45" s="1"/>
  <c r="J705" i="34"/>
  <c r="M705" i="34" s="1"/>
  <c r="E705" i="45" s="1"/>
  <c r="J704" i="34"/>
  <c r="M704" i="34" s="1"/>
  <c r="E704" i="45" s="1"/>
  <c r="J703" i="34"/>
  <c r="N703" i="34" s="1"/>
  <c r="E703" i="45" s="1"/>
  <c r="J702" i="34"/>
  <c r="M702" i="34" s="1"/>
  <c r="E702" i="45" s="1"/>
  <c r="J701" i="34"/>
  <c r="M701" i="34" s="1"/>
  <c r="E701" i="45" s="1"/>
  <c r="J700" i="34"/>
  <c r="N700" i="34" s="1"/>
  <c r="P721" i="34" s="1"/>
  <c r="J699" i="34"/>
  <c r="M699" i="34" s="1"/>
  <c r="E699" i="45" s="1"/>
  <c r="J698" i="34"/>
  <c r="M698" i="34" s="1"/>
  <c r="O721" i="34" s="1"/>
  <c r="CE34" i="40"/>
  <c r="F697" i="45"/>
  <c r="F696" i="45"/>
  <c r="F695" i="45"/>
  <c r="C695" i="45"/>
  <c r="A695" i="45"/>
  <c r="F694" i="45"/>
  <c r="F693" i="45"/>
  <c r="F692" i="45"/>
  <c r="C692" i="45"/>
  <c r="A692" i="45"/>
  <c r="F691" i="45"/>
  <c r="F690" i="45"/>
  <c r="F689" i="45"/>
  <c r="C689" i="45"/>
  <c r="A689" i="45"/>
  <c r="F688" i="45"/>
  <c r="F687" i="45"/>
  <c r="F686" i="45"/>
  <c r="C686" i="45"/>
  <c r="A686" i="45"/>
  <c r="F685" i="45"/>
  <c r="F684" i="45"/>
  <c r="F683" i="45"/>
  <c r="C683" i="45"/>
  <c r="A683" i="45"/>
  <c r="F682" i="45"/>
  <c r="F681" i="45"/>
  <c r="F680" i="45"/>
  <c r="C680" i="45"/>
  <c r="A680" i="45"/>
  <c r="F679" i="45"/>
  <c r="F678" i="45"/>
  <c r="F677" i="45"/>
  <c r="C677" i="45"/>
  <c r="A677" i="45"/>
  <c r="F676" i="45"/>
  <c r="CE32" i="40" s="1"/>
  <c r="F675" i="45"/>
  <c r="F674" i="45"/>
  <c r="CE31" i="40" s="1"/>
  <c r="C674" i="45"/>
  <c r="A674" i="45"/>
  <c r="J697" i="34"/>
  <c r="N697" i="34" s="1"/>
  <c r="E697" i="45" s="1"/>
  <c r="J696" i="34"/>
  <c r="M696" i="34" s="1"/>
  <c r="E696" i="45" s="1"/>
  <c r="J695" i="34"/>
  <c r="M695" i="34" s="1"/>
  <c r="E695" i="45" s="1"/>
  <c r="J694" i="34"/>
  <c r="N694" i="34" s="1"/>
  <c r="E694" i="45" s="1"/>
  <c r="J693" i="34"/>
  <c r="M693" i="34" s="1"/>
  <c r="E693" i="45" s="1"/>
  <c r="J692" i="34"/>
  <c r="M692" i="34" s="1"/>
  <c r="E692" i="45" s="1"/>
  <c r="J691" i="34"/>
  <c r="N691" i="34" s="1"/>
  <c r="E691" i="45" s="1"/>
  <c r="J690" i="34"/>
  <c r="M690" i="34" s="1"/>
  <c r="E690" i="45" s="1"/>
  <c r="J689" i="34"/>
  <c r="M689" i="34" s="1"/>
  <c r="E689" i="45" s="1"/>
  <c r="J688" i="34"/>
  <c r="N688" i="34" s="1"/>
  <c r="E688" i="45" s="1"/>
  <c r="J687" i="34"/>
  <c r="M687" i="34" s="1"/>
  <c r="E687" i="45" s="1"/>
  <c r="J686" i="34"/>
  <c r="M686" i="34" s="1"/>
  <c r="E686" i="45" s="1"/>
  <c r="J685" i="34"/>
  <c r="N685" i="34" s="1"/>
  <c r="E685" i="45" s="1"/>
  <c r="J684" i="34"/>
  <c r="M684" i="34" s="1"/>
  <c r="E684" i="45" s="1"/>
  <c r="J683" i="34"/>
  <c r="M683" i="34" s="1"/>
  <c r="E683" i="45" s="1"/>
  <c r="J682" i="34"/>
  <c r="N682" i="34" s="1"/>
  <c r="E682" i="45" s="1"/>
  <c r="J681" i="34"/>
  <c r="M681" i="34" s="1"/>
  <c r="E681" i="45" s="1"/>
  <c r="J680" i="34"/>
  <c r="M680" i="34" s="1"/>
  <c r="E680" i="45" s="1"/>
  <c r="J679" i="34"/>
  <c r="N679" i="34" s="1"/>
  <c r="E679" i="45" s="1"/>
  <c r="J678" i="34"/>
  <c r="M678" i="34" s="1"/>
  <c r="E678" i="45" s="1"/>
  <c r="J677" i="34"/>
  <c r="M677" i="34" s="1"/>
  <c r="E677" i="45" s="1"/>
  <c r="J676" i="34"/>
  <c r="N676" i="34" s="1"/>
  <c r="P697" i="34" s="1"/>
  <c r="J675" i="34"/>
  <c r="M675" i="34" s="1"/>
  <c r="E675" i="45" s="1"/>
  <c r="J674" i="34"/>
  <c r="M674" i="34" s="1"/>
  <c r="O697" i="34" s="1"/>
  <c r="CE25" i="40"/>
  <c r="F673" i="45"/>
  <c r="F672" i="45"/>
  <c r="F671" i="45"/>
  <c r="C671" i="45"/>
  <c r="A671" i="45"/>
  <c r="F670" i="45"/>
  <c r="F669" i="45"/>
  <c r="F668" i="45"/>
  <c r="C668" i="45"/>
  <c r="A668" i="45"/>
  <c r="F667" i="45"/>
  <c r="F666" i="45"/>
  <c r="F665" i="45"/>
  <c r="C665" i="45"/>
  <c r="A665" i="45"/>
  <c r="F664" i="45"/>
  <c r="F663" i="45"/>
  <c r="F662" i="45"/>
  <c r="C662" i="45"/>
  <c r="A662" i="45"/>
  <c r="F661" i="45"/>
  <c r="F660" i="45"/>
  <c r="F659" i="45"/>
  <c r="C659" i="45"/>
  <c r="A659" i="45"/>
  <c r="F658" i="45"/>
  <c r="F657" i="45"/>
  <c r="F656" i="45"/>
  <c r="C656" i="45"/>
  <c r="A656" i="45"/>
  <c r="F655" i="45"/>
  <c r="F654" i="45"/>
  <c r="F653" i="45"/>
  <c r="C653" i="45"/>
  <c r="A653" i="45"/>
  <c r="F652" i="45"/>
  <c r="CE23" i="40" s="1"/>
  <c r="F651" i="45"/>
  <c r="F650" i="45"/>
  <c r="CE22" i="40" s="1"/>
  <c r="C650" i="45"/>
  <c r="A650" i="45"/>
  <c r="J673" i="34"/>
  <c r="N673" i="34" s="1"/>
  <c r="E673" i="45" s="1"/>
  <c r="J672" i="34"/>
  <c r="M672" i="34" s="1"/>
  <c r="E672" i="45" s="1"/>
  <c r="J671" i="34"/>
  <c r="M671" i="34" s="1"/>
  <c r="E671" i="45" s="1"/>
  <c r="J670" i="34"/>
  <c r="N670" i="34" s="1"/>
  <c r="E670" i="45" s="1"/>
  <c r="J669" i="34"/>
  <c r="M669" i="34" s="1"/>
  <c r="E669" i="45" s="1"/>
  <c r="J668" i="34"/>
  <c r="M668" i="34" s="1"/>
  <c r="E668" i="45" s="1"/>
  <c r="J667" i="34"/>
  <c r="N667" i="34" s="1"/>
  <c r="E667" i="45" s="1"/>
  <c r="J666" i="34"/>
  <c r="M666" i="34" s="1"/>
  <c r="E666" i="45" s="1"/>
  <c r="J665" i="34"/>
  <c r="M665" i="34" s="1"/>
  <c r="E665" i="45" s="1"/>
  <c r="J664" i="34"/>
  <c r="N664" i="34" s="1"/>
  <c r="E664" i="45" s="1"/>
  <c r="J663" i="34"/>
  <c r="M663" i="34" s="1"/>
  <c r="E663" i="45" s="1"/>
  <c r="J662" i="34"/>
  <c r="M662" i="34" s="1"/>
  <c r="E662" i="45" s="1"/>
  <c r="J661" i="34"/>
  <c r="N661" i="34" s="1"/>
  <c r="E661" i="45" s="1"/>
  <c r="J660" i="34"/>
  <c r="M660" i="34" s="1"/>
  <c r="E660" i="45" s="1"/>
  <c r="J659" i="34"/>
  <c r="M659" i="34" s="1"/>
  <c r="E659" i="45" s="1"/>
  <c r="J658" i="34"/>
  <c r="N658" i="34" s="1"/>
  <c r="E658" i="45" s="1"/>
  <c r="J657" i="34"/>
  <c r="M657" i="34" s="1"/>
  <c r="E657" i="45" s="1"/>
  <c r="J656" i="34"/>
  <c r="M656" i="34" s="1"/>
  <c r="E656" i="45" s="1"/>
  <c r="J655" i="34"/>
  <c r="N655" i="34" s="1"/>
  <c r="E655" i="45" s="1"/>
  <c r="J654" i="34"/>
  <c r="M654" i="34" s="1"/>
  <c r="E654" i="45" s="1"/>
  <c r="J653" i="34"/>
  <c r="M653" i="34" s="1"/>
  <c r="E653" i="45" s="1"/>
  <c r="J652" i="34"/>
  <c r="N652" i="34" s="1"/>
  <c r="P673" i="34" s="1"/>
  <c r="J651" i="34"/>
  <c r="M651" i="34" s="1"/>
  <c r="E651" i="45" s="1"/>
  <c r="J650" i="34"/>
  <c r="M650" i="34" s="1"/>
  <c r="O673" i="34" s="1"/>
  <c r="BY25" i="40"/>
  <c r="F649" i="45"/>
  <c r="F648" i="45"/>
  <c r="F647" i="45"/>
  <c r="C647" i="45"/>
  <c r="A647" i="45"/>
  <c r="F646" i="45"/>
  <c r="F645" i="45"/>
  <c r="F644" i="45"/>
  <c r="C644" i="45"/>
  <c r="A644" i="45"/>
  <c r="F643" i="45"/>
  <c r="F642" i="45"/>
  <c r="F641" i="45"/>
  <c r="C641" i="45"/>
  <c r="A641" i="45"/>
  <c r="F640" i="45"/>
  <c r="F639" i="45"/>
  <c r="F638" i="45"/>
  <c r="C638" i="45"/>
  <c r="A638" i="45"/>
  <c r="F637" i="45"/>
  <c r="F636" i="45"/>
  <c r="F635" i="45"/>
  <c r="C635" i="45"/>
  <c r="A635" i="45"/>
  <c r="F634" i="45"/>
  <c r="F633" i="45"/>
  <c r="F632" i="45"/>
  <c r="C632" i="45"/>
  <c r="A632" i="45"/>
  <c r="F631" i="45"/>
  <c r="F630" i="45"/>
  <c r="F629" i="45"/>
  <c r="C629" i="45"/>
  <c r="A629" i="45"/>
  <c r="F628" i="45"/>
  <c r="BY23" i="40" s="1"/>
  <c r="F627" i="45"/>
  <c r="F626" i="45"/>
  <c r="BY22" i="40" s="1"/>
  <c r="C626" i="45"/>
  <c r="A626" i="45"/>
  <c r="J649" i="34"/>
  <c r="N649" i="34" s="1"/>
  <c r="E649" i="45" s="1"/>
  <c r="J648" i="34"/>
  <c r="M648" i="34" s="1"/>
  <c r="E648" i="45" s="1"/>
  <c r="J647" i="34"/>
  <c r="M647" i="34" s="1"/>
  <c r="E647" i="45" s="1"/>
  <c r="J646" i="34"/>
  <c r="N646" i="34" s="1"/>
  <c r="E646" i="45" s="1"/>
  <c r="J645" i="34"/>
  <c r="M645" i="34" s="1"/>
  <c r="E645" i="45" s="1"/>
  <c r="J644" i="34"/>
  <c r="M644" i="34" s="1"/>
  <c r="E644" i="45" s="1"/>
  <c r="J643" i="34"/>
  <c r="N643" i="34" s="1"/>
  <c r="E643" i="45" s="1"/>
  <c r="J642" i="34"/>
  <c r="M642" i="34" s="1"/>
  <c r="E642" i="45" s="1"/>
  <c r="J641" i="34"/>
  <c r="M641" i="34" s="1"/>
  <c r="E641" i="45" s="1"/>
  <c r="J640" i="34"/>
  <c r="N640" i="34" s="1"/>
  <c r="E640" i="45" s="1"/>
  <c r="J639" i="34"/>
  <c r="M639" i="34" s="1"/>
  <c r="E639" i="45" s="1"/>
  <c r="J638" i="34"/>
  <c r="M638" i="34" s="1"/>
  <c r="E638" i="45" s="1"/>
  <c r="J637" i="34"/>
  <c r="N637" i="34" s="1"/>
  <c r="E637" i="45" s="1"/>
  <c r="J636" i="34"/>
  <c r="M636" i="34" s="1"/>
  <c r="E636" i="45" s="1"/>
  <c r="J635" i="34"/>
  <c r="M635" i="34" s="1"/>
  <c r="E635" i="45" s="1"/>
  <c r="J634" i="34"/>
  <c r="N634" i="34" s="1"/>
  <c r="E634" i="45" s="1"/>
  <c r="J633" i="34"/>
  <c r="M633" i="34" s="1"/>
  <c r="E633" i="45" s="1"/>
  <c r="J632" i="34"/>
  <c r="M632" i="34" s="1"/>
  <c r="E632" i="45" s="1"/>
  <c r="J631" i="34"/>
  <c r="N631" i="34" s="1"/>
  <c r="E631" i="45" s="1"/>
  <c r="J630" i="34"/>
  <c r="M630" i="34" s="1"/>
  <c r="E630" i="45" s="1"/>
  <c r="J629" i="34"/>
  <c r="M629" i="34" s="1"/>
  <c r="E629" i="45" s="1"/>
  <c r="J628" i="34"/>
  <c r="N628" i="34" s="1"/>
  <c r="P649" i="34" s="1"/>
  <c r="J627" i="34"/>
  <c r="M627" i="34" s="1"/>
  <c r="E627" i="45" s="1"/>
  <c r="J626" i="34"/>
  <c r="M626" i="34" s="1"/>
  <c r="O649" i="34" s="1"/>
  <c r="BS25" i="40"/>
  <c r="F625" i="45"/>
  <c r="F624" i="45"/>
  <c r="F623" i="45"/>
  <c r="C623" i="45"/>
  <c r="A623" i="45"/>
  <c r="F622" i="45"/>
  <c r="F621" i="45"/>
  <c r="F620" i="45"/>
  <c r="C620" i="45"/>
  <c r="A620" i="45"/>
  <c r="F619" i="45"/>
  <c r="F618" i="45"/>
  <c r="F617" i="45"/>
  <c r="C617" i="45"/>
  <c r="A617" i="45"/>
  <c r="F616" i="45"/>
  <c r="F615" i="45"/>
  <c r="F614" i="45"/>
  <c r="C614" i="45"/>
  <c r="A614" i="45"/>
  <c r="F613" i="45"/>
  <c r="F612" i="45"/>
  <c r="F611" i="45"/>
  <c r="C611" i="45"/>
  <c r="A611" i="45"/>
  <c r="F610" i="45"/>
  <c r="F609" i="45"/>
  <c r="F608" i="45"/>
  <c r="C608" i="45"/>
  <c r="A608" i="45"/>
  <c r="F607" i="45"/>
  <c r="F606" i="45"/>
  <c r="F605" i="45"/>
  <c r="C605" i="45"/>
  <c r="A605" i="45"/>
  <c r="F604" i="45"/>
  <c r="BS23" i="40" s="1"/>
  <c r="F603" i="45"/>
  <c r="F602" i="45"/>
  <c r="BS22" i="40" s="1"/>
  <c r="C602" i="45"/>
  <c r="A602" i="45"/>
  <c r="J625" i="34"/>
  <c r="N625" i="34" s="1"/>
  <c r="E625" i="45" s="1"/>
  <c r="J624" i="34"/>
  <c r="M624" i="34" s="1"/>
  <c r="E624" i="45" s="1"/>
  <c r="J623" i="34"/>
  <c r="M623" i="34" s="1"/>
  <c r="E623" i="45" s="1"/>
  <c r="J622" i="34"/>
  <c r="N622" i="34" s="1"/>
  <c r="E622" i="45" s="1"/>
  <c r="J621" i="34"/>
  <c r="M621" i="34" s="1"/>
  <c r="E621" i="45" s="1"/>
  <c r="J620" i="34"/>
  <c r="M620" i="34" s="1"/>
  <c r="E620" i="45" s="1"/>
  <c r="J619" i="34"/>
  <c r="N619" i="34" s="1"/>
  <c r="E619" i="45" s="1"/>
  <c r="J618" i="34"/>
  <c r="M618" i="34" s="1"/>
  <c r="E618" i="45" s="1"/>
  <c r="J617" i="34"/>
  <c r="M617" i="34" s="1"/>
  <c r="E617" i="45" s="1"/>
  <c r="J616" i="34"/>
  <c r="N616" i="34" s="1"/>
  <c r="E616" i="45" s="1"/>
  <c r="J615" i="34"/>
  <c r="M615" i="34" s="1"/>
  <c r="E615" i="45" s="1"/>
  <c r="J614" i="34"/>
  <c r="M614" i="34" s="1"/>
  <c r="E614" i="45" s="1"/>
  <c r="J613" i="34"/>
  <c r="N613" i="34" s="1"/>
  <c r="E613" i="45" s="1"/>
  <c r="J612" i="34"/>
  <c r="M612" i="34" s="1"/>
  <c r="E612" i="45" s="1"/>
  <c r="J611" i="34"/>
  <c r="M611" i="34" s="1"/>
  <c r="E611" i="45" s="1"/>
  <c r="J610" i="34"/>
  <c r="N610" i="34" s="1"/>
  <c r="E610" i="45" s="1"/>
  <c r="J609" i="34"/>
  <c r="M609" i="34" s="1"/>
  <c r="E609" i="45" s="1"/>
  <c r="J608" i="34"/>
  <c r="M608" i="34" s="1"/>
  <c r="E608" i="45" s="1"/>
  <c r="J607" i="34"/>
  <c r="N607" i="34" s="1"/>
  <c r="E607" i="45" s="1"/>
  <c r="J606" i="34"/>
  <c r="M606" i="34" s="1"/>
  <c r="E606" i="45" s="1"/>
  <c r="J605" i="34"/>
  <c r="M605" i="34" s="1"/>
  <c r="E605" i="45" s="1"/>
  <c r="J604" i="34"/>
  <c r="N604" i="34" s="1"/>
  <c r="P625" i="34" s="1"/>
  <c r="J603" i="34"/>
  <c r="M603" i="34" s="1"/>
  <c r="E603" i="45" s="1"/>
  <c r="J602" i="34"/>
  <c r="M602" i="34" s="1"/>
  <c r="O625" i="34" s="1"/>
  <c r="BM34" i="40"/>
  <c r="F601" i="45"/>
  <c r="F600" i="45"/>
  <c r="F599" i="45"/>
  <c r="C599" i="45"/>
  <c r="A599" i="45"/>
  <c r="F598" i="45"/>
  <c r="F597" i="45"/>
  <c r="F596" i="45"/>
  <c r="C596" i="45"/>
  <c r="A596" i="45"/>
  <c r="F595" i="45"/>
  <c r="F594" i="45"/>
  <c r="F593" i="45"/>
  <c r="C593" i="45"/>
  <c r="A593" i="45"/>
  <c r="F592" i="45"/>
  <c r="F591" i="45"/>
  <c r="F590" i="45"/>
  <c r="C590" i="45"/>
  <c r="A590" i="45"/>
  <c r="F589" i="45"/>
  <c r="F588" i="45"/>
  <c r="F587" i="45"/>
  <c r="C587" i="45"/>
  <c r="A587" i="45"/>
  <c r="F586" i="45"/>
  <c r="F585" i="45"/>
  <c r="F584" i="45"/>
  <c r="C584" i="45"/>
  <c r="A584" i="45"/>
  <c r="F583" i="45"/>
  <c r="F582" i="45"/>
  <c r="F581" i="45"/>
  <c r="C581" i="45"/>
  <c r="A581" i="45"/>
  <c r="F580" i="45"/>
  <c r="BM32" i="40" s="1"/>
  <c r="F579" i="45"/>
  <c r="F578" i="45"/>
  <c r="BM31" i="40" s="1"/>
  <c r="C578" i="45"/>
  <c r="A578" i="45"/>
  <c r="J601" i="34"/>
  <c r="N601" i="34" s="1"/>
  <c r="E601" i="45" s="1"/>
  <c r="J600" i="34"/>
  <c r="M600" i="34" s="1"/>
  <c r="E600" i="45" s="1"/>
  <c r="J599" i="34"/>
  <c r="M599" i="34" s="1"/>
  <c r="E599" i="45" s="1"/>
  <c r="J598" i="34"/>
  <c r="N598" i="34" s="1"/>
  <c r="E598" i="45" s="1"/>
  <c r="J597" i="34"/>
  <c r="M597" i="34" s="1"/>
  <c r="E597" i="45" s="1"/>
  <c r="J596" i="34"/>
  <c r="M596" i="34" s="1"/>
  <c r="E596" i="45" s="1"/>
  <c r="J595" i="34"/>
  <c r="N595" i="34" s="1"/>
  <c r="E595" i="45" s="1"/>
  <c r="J594" i="34"/>
  <c r="M594" i="34" s="1"/>
  <c r="E594" i="45" s="1"/>
  <c r="J593" i="34"/>
  <c r="M593" i="34" s="1"/>
  <c r="E593" i="45" s="1"/>
  <c r="J592" i="34"/>
  <c r="N592" i="34" s="1"/>
  <c r="E592" i="45" s="1"/>
  <c r="J591" i="34"/>
  <c r="M591" i="34" s="1"/>
  <c r="E591" i="45" s="1"/>
  <c r="J590" i="34"/>
  <c r="M590" i="34" s="1"/>
  <c r="E590" i="45" s="1"/>
  <c r="J589" i="34"/>
  <c r="N589" i="34" s="1"/>
  <c r="E589" i="45" s="1"/>
  <c r="J588" i="34"/>
  <c r="M588" i="34" s="1"/>
  <c r="E588" i="45" s="1"/>
  <c r="J587" i="34"/>
  <c r="M587" i="34" s="1"/>
  <c r="E587" i="45" s="1"/>
  <c r="J586" i="34"/>
  <c r="N586" i="34" s="1"/>
  <c r="E586" i="45" s="1"/>
  <c r="J585" i="34"/>
  <c r="M585" i="34" s="1"/>
  <c r="E585" i="45" s="1"/>
  <c r="J584" i="34"/>
  <c r="M584" i="34" s="1"/>
  <c r="E584" i="45" s="1"/>
  <c r="J583" i="34"/>
  <c r="N583" i="34" s="1"/>
  <c r="E583" i="45" s="1"/>
  <c r="J582" i="34"/>
  <c r="M582" i="34" s="1"/>
  <c r="E582" i="45" s="1"/>
  <c r="J581" i="34"/>
  <c r="M581" i="34" s="1"/>
  <c r="E581" i="45" s="1"/>
  <c r="J580" i="34"/>
  <c r="N580" i="34" s="1"/>
  <c r="P601" i="34" s="1"/>
  <c r="J579" i="34"/>
  <c r="M579" i="34" s="1"/>
  <c r="E579" i="45" s="1"/>
  <c r="J578" i="34"/>
  <c r="M578" i="34" s="1"/>
  <c r="O601" i="34" s="1"/>
  <c r="BM25" i="40"/>
  <c r="F577" i="45"/>
  <c r="F576" i="45"/>
  <c r="F575" i="45"/>
  <c r="C575" i="45"/>
  <c r="A575" i="45"/>
  <c r="F574" i="45"/>
  <c r="F573" i="45"/>
  <c r="F572" i="45"/>
  <c r="C572" i="45"/>
  <c r="A572" i="45"/>
  <c r="F571" i="45"/>
  <c r="F570" i="45"/>
  <c r="F569" i="45"/>
  <c r="C569" i="45"/>
  <c r="A569" i="45"/>
  <c r="F568" i="45"/>
  <c r="F567" i="45"/>
  <c r="F566" i="45"/>
  <c r="C566" i="45"/>
  <c r="A566" i="45"/>
  <c r="F565" i="45"/>
  <c r="F564" i="45"/>
  <c r="F563" i="45"/>
  <c r="C563" i="45"/>
  <c r="A563" i="45"/>
  <c r="F562" i="45"/>
  <c r="F561" i="45"/>
  <c r="F560" i="45"/>
  <c r="C560" i="45"/>
  <c r="A560" i="45"/>
  <c r="F559" i="45"/>
  <c r="F558" i="45"/>
  <c r="F557" i="45"/>
  <c r="C557" i="45"/>
  <c r="A557" i="45"/>
  <c r="F556" i="45"/>
  <c r="BM23" i="40" s="1"/>
  <c r="F555" i="45"/>
  <c r="F554" i="45"/>
  <c r="BM22" i="40" s="1"/>
  <c r="C554" i="45"/>
  <c r="A554" i="45"/>
  <c r="J577" i="34"/>
  <c r="N577" i="34" s="1"/>
  <c r="E577" i="45" s="1"/>
  <c r="J576" i="34"/>
  <c r="M576" i="34" s="1"/>
  <c r="E576" i="45" s="1"/>
  <c r="J575" i="34"/>
  <c r="M575" i="34" s="1"/>
  <c r="E575" i="45" s="1"/>
  <c r="J574" i="34"/>
  <c r="N574" i="34" s="1"/>
  <c r="E574" i="45" s="1"/>
  <c r="J573" i="34"/>
  <c r="M573" i="34" s="1"/>
  <c r="E573" i="45" s="1"/>
  <c r="J572" i="34"/>
  <c r="M572" i="34" s="1"/>
  <c r="E572" i="45" s="1"/>
  <c r="J571" i="34"/>
  <c r="N571" i="34" s="1"/>
  <c r="E571" i="45" s="1"/>
  <c r="J570" i="34"/>
  <c r="M570" i="34" s="1"/>
  <c r="E570" i="45" s="1"/>
  <c r="J569" i="34"/>
  <c r="M569" i="34" s="1"/>
  <c r="E569" i="45" s="1"/>
  <c r="J568" i="34"/>
  <c r="N568" i="34" s="1"/>
  <c r="E568" i="45" s="1"/>
  <c r="J567" i="34"/>
  <c r="M567" i="34" s="1"/>
  <c r="E567" i="45" s="1"/>
  <c r="J566" i="34"/>
  <c r="M566" i="34" s="1"/>
  <c r="E566" i="45" s="1"/>
  <c r="J565" i="34"/>
  <c r="N565" i="34" s="1"/>
  <c r="E565" i="45" s="1"/>
  <c r="J564" i="34"/>
  <c r="M564" i="34" s="1"/>
  <c r="E564" i="45" s="1"/>
  <c r="J563" i="34"/>
  <c r="M563" i="34" s="1"/>
  <c r="E563" i="45" s="1"/>
  <c r="J562" i="34"/>
  <c r="N562" i="34" s="1"/>
  <c r="E562" i="45" s="1"/>
  <c r="J561" i="34"/>
  <c r="M561" i="34" s="1"/>
  <c r="E561" i="45" s="1"/>
  <c r="J560" i="34"/>
  <c r="M560" i="34" s="1"/>
  <c r="E560" i="45" s="1"/>
  <c r="J559" i="34"/>
  <c r="N559" i="34" s="1"/>
  <c r="E559" i="45" s="1"/>
  <c r="J558" i="34"/>
  <c r="M558" i="34" s="1"/>
  <c r="E558" i="45" s="1"/>
  <c r="J557" i="34"/>
  <c r="M557" i="34" s="1"/>
  <c r="E557" i="45" s="1"/>
  <c r="J556" i="34"/>
  <c r="N556" i="34" s="1"/>
  <c r="P577" i="34" s="1"/>
  <c r="J555" i="34"/>
  <c r="M555" i="34" s="1"/>
  <c r="E555" i="45" s="1"/>
  <c r="J554" i="34"/>
  <c r="M554" i="34" s="1"/>
  <c r="O577" i="34" s="1"/>
  <c r="BG79" i="40"/>
  <c r="F553" i="45"/>
  <c r="F552" i="45"/>
  <c r="F551" i="45"/>
  <c r="C551" i="45"/>
  <c r="A551" i="45"/>
  <c r="F550" i="45"/>
  <c r="F549" i="45"/>
  <c r="F548" i="45"/>
  <c r="C548" i="45"/>
  <c r="A548" i="45"/>
  <c r="F547" i="45"/>
  <c r="F546" i="45"/>
  <c r="F545" i="45"/>
  <c r="C545" i="45"/>
  <c r="A545" i="45"/>
  <c r="F544" i="45"/>
  <c r="F543" i="45"/>
  <c r="F542" i="45"/>
  <c r="C542" i="45"/>
  <c r="A542" i="45"/>
  <c r="F541" i="45"/>
  <c r="F540" i="45"/>
  <c r="F539" i="45"/>
  <c r="C539" i="45"/>
  <c r="A539" i="45"/>
  <c r="F538" i="45"/>
  <c r="F537" i="45"/>
  <c r="F536" i="45"/>
  <c r="C536" i="45"/>
  <c r="A536" i="45"/>
  <c r="F535" i="45"/>
  <c r="F534" i="45"/>
  <c r="F533" i="45"/>
  <c r="C533" i="45"/>
  <c r="A533" i="45"/>
  <c r="F532" i="45"/>
  <c r="BG77" i="40" s="1"/>
  <c r="F531" i="45"/>
  <c r="F530" i="45"/>
  <c r="BG76" i="40" s="1"/>
  <c r="C530" i="45"/>
  <c r="A530" i="45"/>
  <c r="J553" i="34"/>
  <c r="N553" i="34" s="1"/>
  <c r="E553" i="45" s="1"/>
  <c r="J552" i="34"/>
  <c r="M552" i="34" s="1"/>
  <c r="E552" i="45" s="1"/>
  <c r="J551" i="34"/>
  <c r="M551" i="34" s="1"/>
  <c r="E551" i="45" s="1"/>
  <c r="J550" i="34"/>
  <c r="N550" i="34" s="1"/>
  <c r="E550" i="45" s="1"/>
  <c r="J549" i="34"/>
  <c r="M549" i="34" s="1"/>
  <c r="E549" i="45" s="1"/>
  <c r="J548" i="34"/>
  <c r="M548" i="34" s="1"/>
  <c r="E548" i="45" s="1"/>
  <c r="J547" i="34"/>
  <c r="N547" i="34" s="1"/>
  <c r="E547" i="45" s="1"/>
  <c r="J546" i="34"/>
  <c r="M546" i="34" s="1"/>
  <c r="E546" i="45" s="1"/>
  <c r="J545" i="34"/>
  <c r="M545" i="34" s="1"/>
  <c r="E545" i="45" s="1"/>
  <c r="J544" i="34"/>
  <c r="N544" i="34" s="1"/>
  <c r="E544" i="45" s="1"/>
  <c r="J543" i="34"/>
  <c r="M543" i="34" s="1"/>
  <c r="E543" i="45" s="1"/>
  <c r="J542" i="34"/>
  <c r="M542" i="34" s="1"/>
  <c r="E542" i="45" s="1"/>
  <c r="J541" i="34"/>
  <c r="N541" i="34" s="1"/>
  <c r="E541" i="45" s="1"/>
  <c r="J540" i="34"/>
  <c r="M540" i="34" s="1"/>
  <c r="E540" i="45" s="1"/>
  <c r="J539" i="34"/>
  <c r="M539" i="34" s="1"/>
  <c r="E539" i="45" s="1"/>
  <c r="J538" i="34"/>
  <c r="N538" i="34" s="1"/>
  <c r="E538" i="45" s="1"/>
  <c r="J537" i="34"/>
  <c r="M537" i="34" s="1"/>
  <c r="E537" i="45" s="1"/>
  <c r="J536" i="34"/>
  <c r="M536" i="34" s="1"/>
  <c r="E536" i="45" s="1"/>
  <c r="J535" i="34"/>
  <c r="N535" i="34" s="1"/>
  <c r="E535" i="45" s="1"/>
  <c r="J534" i="34"/>
  <c r="M534" i="34" s="1"/>
  <c r="E534" i="45" s="1"/>
  <c r="J533" i="34"/>
  <c r="M533" i="34" s="1"/>
  <c r="E533" i="45" s="1"/>
  <c r="J532" i="34"/>
  <c r="N532" i="34" s="1"/>
  <c r="P553" i="34" s="1"/>
  <c r="J531" i="34"/>
  <c r="M531" i="34" s="1"/>
  <c r="E531" i="45" s="1"/>
  <c r="J530" i="34"/>
  <c r="M530" i="34" s="1"/>
  <c r="O553" i="34" s="1"/>
  <c r="BG70" i="40"/>
  <c r="F529" i="45"/>
  <c r="F528" i="45"/>
  <c r="F527" i="45"/>
  <c r="C527" i="45"/>
  <c r="A527" i="45"/>
  <c r="F526" i="45"/>
  <c r="F525" i="45"/>
  <c r="F524" i="45"/>
  <c r="C524" i="45"/>
  <c r="A524" i="45"/>
  <c r="F523" i="45"/>
  <c r="F522" i="45"/>
  <c r="F521" i="45"/>
  <c r="C521" i="45"/>
  <c r="A521" i="45"/>
  <c r="F520" i="45"/>
  <c r="F519" i="45"/>
  <c r="F518" i="45"/>
  <c r="C518" i="45"/>
  <c r="A518" i="45"/>
  <c r="F517" i="45"/>
  <c r="F516" i="45"/>
  <c r="F515" i="45"/>
  <c r="C515" i="45"/>
  <c r="A515" i="45"/>
  <c r="F514" i="45"/>
  <c r="F513" i="45"/>
  <c r="F512" i="45"/>
  <c r="C512" i="45"/>
  <c r="A512" i="45"/>
  <c r="F511" i="45"/>
  <c r="F510" i="45"/>
  <c r="F509" i="45"/>
  <c r="C509" i="45"/>
  <c r="A509" i="45"/>
  <c r="F508" i="45"/>
  <c r="BG68" i="40" s="1"/>
  <c r="F507" i="45"/>
  <c r="F506" i="45"/>
  <c r="BG67" i="40" s="1"/>
  <c r="C506" i="45"/>
  <c r="A506" i="45"/>
  <c r="J529" i="34"/>
  <c r="N529" i="34" s="1"/>
  <c r="E529" i="45" s="1"/>
  <c r="J528" i="34"/>
  <c r="M528" i="34" s="1"/>
  <c r="E528" i="45" s="1"/>
  <c r="J527" i="34"/>
  <c r="M527" i="34" s="1"/>
  <c r="E527" i="45" s="1"/>
  <c r="J526" i="34"/>
  <c r="N526" i="34" s="1"/>
  <c r="E526" i="45" s="1"/>
  <c r="J525" i="34"/>
  <c r="M525" i="34" s="1"/>
  <c r="E525" i="45" s="1"/>
  <c r="J524" i="34"/>
  <c r="M524" i="34" s="1"/>
  <c r="E524" i="45" s="1"/>
  <c r="J523" i="34"/>
  <c r="N523" i="34" s="1"/>
  <c r="E523" i="45" s="1"/>
  <c r="J522" i="34"/>
  <c r="M522" i="34" s="1"/>
  <c r="E522" i="45" s="1"/>
  <c r="J521" i="34"/>
  <c r="M521" i="34" s="1"/>
  <c r="E521" i="45" s="1"/>
  <c r="J520" i="34"/>
  <c r="N520" i="34" s="1"/>
  <c r="E520" i="45" s="1"/>
  <c r="J519" i="34"/>
  <c r="M519" i="34" s="1"/>
  <c r="E519" i="45" s="1"/>
  <c r="J518" i="34"/>
  <c r="M518" i="34" s="1"/>
  <c r="E518" i="45" s="1"/>
  <c r="J517" i="34"/>
  <c r="N517" i="34" s="1"/>
  <c r="E517" i="45" s="1"/>
  <c r="J516" i="34"/>
  <c r="M516" i="34" s="1"/>
  <c r="E516" i="45" s="1"/>
  <c r="J515" i="34"/>
  <c r="M515" i="34" s="1"/>
  <c r="E515" i="45" s="1"/>
  <c r="J514" i="34"/>
  <c r="N514" i="34" s="1"/>
  <c r="E514" i="45" s="1"/>
  <c r="J513" i="34"/>
  <c r="M513" i="34" s="1"/>
  <c r="E513" i="45" s="1"/>
  <c r="J512" i="34"/>
  <c r="M512" i="34" s="1"/>
  <c r="E512" i="45" s="1"/>
  <c r="J511" i="34"/>
  <c r="N511" i="34" s="1"/>
  <c r="E511" i="45" s="1"/>
  <c r="J510" i="34"/>
  <c r="M510" i="34" s="1"/>
  <c r="E510" i="45" s="1"/>
  <c r="J509" i="34"/>
  <c r="M509" i="34" s="1"/>
  <c r="E509" i="45" s="1"/>
  <c r="J508" i="34"/>
  <c r="N508" i="34" s="1"/>
  <c r="P529" i="34" s="1"/>
  <c r="J507" i="34"/>
  <c r="M507" i="34" s="1"/>
  <c r="E507" i="45" s="1"/>
  <c r="J506" i="34"/>
  <c r="M506" i="34" s="1"/>
  <c r="O529" i="34" s="1"/>
  <c r="BG61" i="40"/>
  <c r="F505" i="45"/>
  <c r="F504" i="45"/>
  <c r="F503" i="45"/>
  <c r="C503" i="45"/>
  <c r="A503" i="45"/>
  <c r="F502" i="45"/>
  <c r="F501" i="45"/>
  <c r="F500" i="45"/>
  <c r="C500" i="45"/>
  <c r="A500" i="45"/>
  <c r="F499" i="45"/>
  <c r="F498" i="45"/>
  <c r="F497" i="45"/>
  <c r="C497" i="45"/>
  <c r="A497" i="45"/>
  <c r="F496" i="45"/>
  <c r="F495" i="45"/>
  <c r="F494" i="45"/>
  <c r="C494" i="45"/>
  <c r="A494" i="45"/>
  <c r="F493" i="45"/>
  <c r="F492" i="45"/>
  <c r="F491" i="45"/>
  <c r="C491" i="45"/>
  <c r="A491" i="45"/>
  <c r="F490" i="45"/>
  <c r="F489" i="45"/>
  <c r="F488" i="45"/>
  <c r="C488" i="45"/>
  <c r="A488" i="45"/>
  <c r="F487" i="45"/>
  <c r="F486" i="45"/>
  <c r="F485" i="45"/>
  <c r="C485" i="45"/>
  <c r="A485" i="45"/>
  <c r="F484" i="45"/>
  <c r="BG59" i="40" s="1"/>
  <c r="F483" i="45"/>
  <c r="F482" i="45"/>
  <c r="BG58" i="40" s="1"/>
  <c r="C482" i="45"/>
  <c r="A482" i="45"/>
  <c r="J505" i="34"/>
  <c r="N505" i="34" s="1"/>
  <c r="E505" i="45" s="1"/>
  <c r="J504" i="34"/>
  <c r="M504" i="34" s="1"/>
  <c r="E504" i="45" s="1"/>
  <c r="J503" i="34"/>
  <c r="M503" i="34" s="1"/>
  <c r="E503" i="45" s="1"/>
  <c r="J502" i="34"/>
  <c r="N502" i="34" s="1"/>
  <c r="E502" i="45" s="1"/>
  <c r="J501" i="34"/>
  <c r="M501" i="34" s="1"/>
  <c r="E501" i="45" s="1"/>
  <c r="J500" i="34"/>
  <c r="M500" i="34" s="1"/>
  <c r="E500" i="45" s="1"/>
  <c r="J499" i="34"/>
  <c r="N499" i="34" s="1"/>
  <c r="E499" i="45" s="1"/>
  <c r="J498" i="34"/>
  <c r="M498" i="34" s="1"/>
  <c r="E498" i="45" s="1"/>
  <c r="J497" i="34"/>
  <c r="M497" i="34" s="1"/>
  <c r="E497" i="45" s="1"/>
  <c r="J496" i="34"/>
  <c r="N496" i="34" s="1"/>
  <c r="E496" i="45" s="1"/>
  <c r="J495" i="34"/>
  <c r="M495" i="34" s="1"/>
  <c r="E495" i="45" s="1"/>
  <c r="J494" i="34"/>
  <c r="M494" i="34" s="1"/>
  <c r="E494" i="45" s="1"/>
  <c r="J493" i="34"/>
  <c r="N493" i="34" s="1"/>
  <c r="E493" i="45" s="1"/>
  <c r="J492" i="34"/>
  <c r="M492" i="34" s="1"/>
  <c r="E492" i="45" s="1"/>
  <c r="J491" i="34"/>
  <c r="M491" i="34" s="1"/>
  <c r="E491" i="45" s="1"/>
  <c r="J490" i="34"/>
  <c r="N490" i="34" s="1"/>
  <c r="E490" i="45" s="1"/>
  <c r="J489" i="34"/>
  <c r="M489" i="34" s="1"/>
  <c r="E489" i="45" s="1"/>
  <c r="J488" i="34"/>
  <c r="M488" i="34" s="1"/>
  <c r="E488" i="45" s="1"/>
  <c r="J487" i="34"/>
  <c r="N487" i="34" s="1"/>
  <c r="E487" i="45" s="1"/>
  <c r="J486" i="34"/>
  <c r="M486" i="34" s="1"/>
  <c r="E486" i="45" s="1"/>
  <c r="J485" i="34"/>
  <c r="M485" i="34" s="1"/>
  <c r="E485" i="45" s="1"/>
  <c r="J484" i="34"/>
  <c r="N484" i="34" s="1"/>
  <c r="P505" i="34" s="1"/>
  <c r="J483" i="34"/>
  <c r="M483" i="34" s="1"/>
  <c r="E483" i="45" s="1"/>
  <c r="J482" i="34"/>
  <c r="M482" i="34" s="1"/>
  <c r="O505" i="34" s="1"/>
  <c r="BG52" i="40"/>
  <c r="F481" i="45"/>
  <c r="F480" i="45"/>
  <c r="F479" i="45"/>
  <c r="C479" i="45"/>
  <c r="A479" i="45"/>
  <c r="F478" i="45"/>
  <c r="F477" i="45"/>
  <c r="F476" i="45"/>
  <c r="C476" i="45"/>
  <c r="A476" i="45"/>
  <c r="F475" i="45"/>
  <c r="F474" i="45"/>
  <c r="F473" i="45"/>
  <c r="C473" i="45"/>
  <c r="A473" i="45"/>
  <c r="F472" i="45"/>
  <c r="F471" i="45"/>
  <c r="F470" i="45"/>
  <c r="C470" i="45"/>
  <c r="A470" i="45"/>
  <c r="F469" i="45"/>
  <c r="F468" i="45"/>
  <c r="F467" i="45"/>
  <c r="C467" i="45"/>
  <c r="A467" i="45"/>
  <c r="F466" i="45"/>
  <c r="F465" i="45"/>
  <c r="F464" i="45"/>
  <c r="C464" i="45"/>
  <c r="A464" i="45"/>
  <c r="F463" i="45"/>
  <c r="F462" i="45"/>
  <c r="F461" i="45"/>
  <c r="C461" i="45"/>
  <c r="A461" i="45"/>
  <c r="F460" i="45"/>
  <c r="BG50" i="40" s="1"/>
  <c r="F459" i="45"/>
  <c r="F458" i="45"/>
  <c r="BG49" i="40" s="1"/>
  <c r="C458" i="45"/>
  <c r="A458" i="45"/>
  <c r="J481" i="34"/>
  <c r="N481" i="34" s="1"/>
  <c r="E481" i="45" s="1"/>
  <c r="J480" i="34"/>
  <c r="M480" i="34" s="1"/>
  <c r="E480" i="45" s="1"/>
  <c r="J479" i="34"/>
  <c r="M479" i="34" s="1"/>
  <c r="E479" i="45" s="1"/>
  <c r="J478" i="34"/>
  <c r="N478" i="34" s="1"/>
  <c r="E478" i="45" s="1"/>
  <c r="J477" i="34"/>
  <c r="M477" i="34" s="1"/>
  <c r="E477" i="45" s="1"/>
  <c r="J476" i="34"/>
  <c r="M476" i="34" s="1"/>
  <c r="E476" i="45" s="1"/>
  <c r="J475" i="34"/>
  <c r="N475" i="34" s="1"/>
  <c r="E475" i="45" s="1"/>
  <c r="J474" i="34"/>
  <c r="M474" i="34" s="1"/>
  <c r="E474" i="45" s="1"/>
  <c r="J473" i="34"/>
  <c r="M473" i="34" s="1"/>
  <c r="E473" i="45" s="1"/>
  <c r="J472" i="34"/>
  <c r="N472" i="34" s="1"/>
  <c r="E472" i="45" s="1"/>
  <c r="J471" i="34"/>
  <c r="M471" i="34" s="1"/>
  <c r="E471" i="45" s="1"/>
  <c r="J470" i="34"/>
  <c r="M470" i="34" s="1"/>
  <c r="E470" i="45" s="1"/>
  <c r="J469" i="34"/>
  <c r="N469" i="34" s="1"/>
  <c r="E469" i="45" s="1"/>
  <c r="J468" i="34"/>
  <c r="M468" i="34" s="1"/>
  <c r="E468" i="45" s="1"/>
  <c r="J467" i="34"/>
  <c r="M467" i="34" s="1"/>
  <c r="E467" i="45" s="1"/>
  <c r="J466" i="34"/>
  <c r="N466" i="34" s="1"/>
  <c r="E466" i="45" s="1"/>
  <c r="J465" i="34"/>
  <c r="M465" i="34" s="1"/>
  <c r="E465" i="45" s="1"/>
  <c r="J464" i="34"/>
  <c r="M464" i="34" s="1"/>
  <c r="E464" i="45" s="1"/>
  <c r="J463" i="34"/>
  <c r="N463" i="34" s="1"/>
  <c r="E463" i="45" s="1"/>
  <c r="J462" i="34"/>
  <c r="M462" i="34" s="1"/>
  <c r="E462" i="45" s="1"/>
  <c r="J461" i="34"/>
  <c r="M461" i="34" s="1"/>
  <c r="E461" i="45" s="1"/>
  <c r="J460" i="34"/>
  <c r="N460" i="34" s="1"/>
  <c r="P481" i="34" s="1"/>
  <c r="J459" i="34"/>
  <c r="M459" i="34" s="1"/>
  <c r="E459" i="45" s="1"/>
  <c r="J458" i="34"/>
  <c r="M458" i="34" s="1"/>
  <c r="O481" i="34" s="1"/>
  <c r="BG43" i="40"/>
  <c r="F457" i="45"/>
  <c r="F456" i="45"/>
  <c r="F455" i="45"/>
  <c r="C455" i="45"/>
  <c r="A455" i="45"/>
  <c r="F454" i="45"/>
  <c r="F453" i="45"/>
  <c r="F452" i="45"/>
  <c r="C452" i="45"/>
  <c r="A452" i="45"/>
  <c r="F451" i="45"/>
  <c r="F450" i="45"/>
  <c r="F449" i="45"/>
  <c r="C449" i="45"/>
  <c r="A449" i="45"/>
  <c r="F448" i="45"/>
  <c r="F447" i="45"/>
  <c r="F446" i="45"/>
  <c r="C446" i="45"/>
  <c r="A446" i="45"/>
  <c r="F445" i="45"/>
  <c r="F444" i="45"/>
  <c r="F443" i="45"/>
  <c r="C443" i="45"/>
  <c r="A443" i="45"/>
  <c r="F442" i="45"/>
  <c r="F441" i="45"/>
  <c r="F440" i="45"/>
  <c r="C440" i="45"/>
  <c r="A440" i="45"/>
  <c r="F439" i="45"/>
  <c r="F438" i="45"/>
  <c r="F437" i="45"/>
  <c r="C437" i="45"/>
  <c r="A437" i="45"/>
  <c r="F436" i="45"/>
  <c r="BG41" i="40" s="1"/>
  <c r="F435" i="45"/>
  <c r="F434" i="45"/>
  <c r="BG40" i="40" s="1"/>
  <c r="C434" i="45"/>
  <c r="A434" i="45"/>
  <c r="J457" i="34"/>
  <c r="N457" i="34" s="1"/>
  <c r="E457" i="45" s="1"/>
  <c r="J456" i="34"/>
  <c r="M456" i="34" s="1"/>
  <c r="E456" i="45" s="1"/>
  <c r="J455" i="34"/>
  <c r="M455" i="34" s="1"/>
  <c r="E455" i="45" s="1"/>
  <c r="J454" i="34"/>
  <c r="N454" i="34" s="1"/>
  <c r="E454" i="45" s="1"/>
  <c r="J453" i="34"/>
  <c r="M453" i="34" s="1"/>
  <c r="E453" i="45" s="1"/>
  <c r="J452" i="34"/>
  <c r="M452" i="34" s="1"/>
  <c r="E452" i="45" s="1"/>
  <c r="J451" i="34"/>
  <c r="N451" i="34" s="1"/>
  <c r="E451" i="45" s="1"/>
  <c r="J450" i="34"/>
  <c r="M450" i="34" s="1"/>
  <c r="E450" i="45" s="1"/>
  <c r="J449" i="34"/>
  <c r="M449" i="34" s="1"/>
  <c r="E449" i="45" s="1"/>
  <c r="J448" i="34"/>
  <c r="N448" i="34" s="1"/>
  <c r="E448" i="45" s="1"/>
  <c r="J447" i="34"/>
  <c r="M447" i="34" s="1"/>
  <c r="E447" i="45" s="1"/>
  <c r="J446" i="34"/>
  <c r="M446" i="34" s="1"/>
  <c r="E446" i="45" s="1"/>
  <c r="J445" i="34"/>
  <c r="N445" i="34" s="1"/>
  <c r="E445" i="45" s="1"/>
  <c r="J444" i="34"/>
  <c r="M444" i="34" s="1"/>
  <c r="E444" i="45" s="1"/>
  <c r="J443" i="34"/>
  <c r="M443" i="34" s="1"/>
  <c r="E443" i="45" s="1"/>
  <c r="J442" i="34"/>
  <c r="N442" i="34" s="1"/>
  <c r="E442" i="45" s="1"/>
  <c r="J441" i="34"/>
  <c r="M441" i="34" s="1"/>
  <c r="E441" i="45" s="1"/>
  <c r="J440" i="34"/>
  <c r="M440" i="34" s="1"/>
  <c r="E440" i="45" s="1"/>
  <c r="J439" i="34"/>
  <c r="N439" i="34" s="1"/>
  <c r="E439" i="45" s="1"/>
  <c r="J438" i="34"/>
  <c r="M438" i="34" s="1"/>
  <c r="E438" i="45" s="1"/>
  <c r="J437" i="34"/>
  <c r="M437" i="34" s="1"/>
  <c r="E437" i="45" s="1"/>
  <c r="J436" i="34"/>
  <c r="N436" i="34" s="1"/>
  <c r="P457" i="34" s="1"/>
  <c r="J435" i="34"/>
  <c r="M435" i="34" s="1"/>
  <c r="E435" i="45" s="1"/>
  <c r="J434" i="34"/>
  <c r="M434" i="34" s="1"/>
  <c r="O457" i="34" s="1"/>
  <c r="BG34" i="40"/>
  <c r="F433" i="45"/>
  <c r="F432" i="45"/>
  <c r="F431" i="45"/>
  <c r="C431" i="45"/>
  <c r="BG66" i="40" s="1"/>
  <c r="A431" i="45"/>
  <c r="F430" i="45"/>
  <c r="F429" i="45"/>
  <c r="F428" i="45"/>
  <c r="C428" i="45"/>
  <c r="A428" i="45"/>
  <c r="F427" i="45"/>
  <c r="F426" i="45"/>
  <c r="F425" i="45"/>
  <c r="C425" i="45"/>
  <c r="A425" i="45"/>
  <c r="F424" i="45"/>
  <c r="F423" i="45"/>
  <c r="F422" i="45"/>
  <c r="C422" i="45"/>
  <c r="A422" i="45"/>
  <c r="F421" i="45"/>
  <c r="F420" i="45"/>
  <c r="F419" i="45"/>
  <c r="C419" i="45"/>
  <c r="A419" i="45"/>
  <c r="F418" i="45"/>
  <c r="F417" i="45"/>
  <c r="F416" i="45"/>
  <c r="C416" i="45"/>
  <c r="A416" i="45"/>
  <c r="F415" i="45"/>
  <c r="F414" i="45"/>
  <c r="F413" i="45"/>
  <c r="C413" i="45"/>
  <c r="A413" i="45"/>
  <c r="F412" i="45"/>
  <c r="BG32" i="40" s="1"/>
  <c r="F411" i="45"/>
  <c r="F410" i="45"/>
  <c r="BG31" i="40" s="1"/>
  <c r="C410" i="45"/>
  <c r="A410" i="45"/>
  <c r="J433" i="34"/>
  <c r="N433" i="34" s="1"/>
  <c r="E433" i="45" s="1"/>
  <c r="J432" i="34"/>
  <c r="M432" i="34" s="1"/>
  <c r="E432" i="45" s="1"/>
  <c r="J431" i="34"/>
  <c r="M431" i="34" s="1"/>
  <c r="E431" i="45" s="1"/>
  <c r="J430" i="34"/>
  <c r="N430" i="34" s="1"/>
  <c r="E430" i="45" s="1"/>
  <c r="J429" i="34"/>
  <c r="M429" i="34" s="1"/>
  <c r="E429" i="45" s="1"/>
  <c r="J428" i="34"/>
  <c r="M428" i="34" s="1"/>
  <c r="E428" i="45" s="1"/>
  <c r="J427" i="34"/>
  <c r="N427" i="34" s="1"/>
  <c r="E427" i="45" s="1"/>
  <c r="J426" i="34"/>
  <c r="M426" i="34" s="1"/>
  <c r="E426" i="45" s="1"/>
  <c r="J425" i="34"/>
  <c r="M425" i="34" s="1"/>
  <c r="E425" i="45" s="1"/>
  <c r="J424" i="34"/>
  <c r="N424" i="34" s="1"/>
  <c r="E424" i="45" s="1"/>
  <c r="J423" i="34"/>
  <c r="M423" i="34" s="1"/>
  <c r="E423" i="45" s="1"/>
  <c r="J422" i="34"/>
  <c r="M422" i="34" s="1"/>
  <c r="E422" i="45" s="1"/>
  <c r="J421" i="34"/>
  <c r="N421" i="34" s="1"/>
  <c r="E421" i="45" s="1"/>
  <c r="J420" i="34"/>
  <c r="M420" i="34" s="1"/>
  <c r="E420" i="45" s="1"/>
  <c r="J419" i="34"/>
  <c r="M419" i="34" s="1"/>
  <c r="E419" i="45" s="1"/>
  <c r="J418" i="34"/>
  <c r="N418" i="34" s="1"/>
  <c r="E418" i="45" s="1"/>
  <c r="J417" i="34"/>
  <c r="M417" i="34" s="1"/>
  <c r="E417" i="45" s="1"/>
  <c r="J416" i="34"/>
  <c r="M416" i="34" s="1"/>
  <c r="E416" i="45" s="1"/>
  <c r="J415" i="34"/>
  <c r="N415" i="34" s="1"/>
  <c r="E415" i="45" s="1"/>
  <c r="J414" i="34"/>
  <c r="M414" i="34" s="1"/>
  <c r="E414" i="45" s="1"/>
  <c r="J413" i="34"/>
  <c r="M413" i="34" s="1"/>
  <c r="E413" i="45" s="1"/>
  <c r="J412" i="34"/>
  <c r="N412" i="34" s="1"/>
  <c r="P433" i="34" s="1"/>
  <c r="J411" i="34"/>
  <c r="M411" i="34" s="1"/>
  <c r="E411" i="45" s="1"/>
  <c r="J410" i="34"/>
  <c r="M410" i="34" s="1"/>
  <c r="O433" i="34" s="1"/>
  <c r="BG25" i="40"/>
  <c r="F409" i="45"/>
  <c r="F408" i="45"/>
  <c r="F407" i="45"/>
  <c r="C407" i="45"/>
  <c r="A407" i="45"/>
  <c r="F406" i="45"/>
  <c r="F405" i="45"/>
  <c r="F404" i="45"/>
  <c r="C404" i="45"/>
  <c r="A404" i="45"/>
  <c r="F403" i="45"/>
  <c r="F402" i="45"/>
  <c r="F401" i="45"/>
  <c r="C401" i="45"/>
  <c r="A401" i="45"/>
  <c r="F400" i="45"/>
  <c r="F399" i="45"/>
  <c r="F398" i="45"/>
  <c r="C398" i="45"/>
  <c r="A398" i="45"/>
  <c r="F397" i="45"/>
  <c r="F396" i="45"/>
  <c r="F395" i="45"/>
  <c r="C395" i="45"/>
  <c r="A395" i="45"/>
  <c r="F394" i="45"/>
  <c r="F393" i="45"/>
  <c r="F392" i="45"/>
  <c r="C392" i="45"/>
  <c r="A392" i="45"/>
  <c r="F391" i="45"/>
  <c r="F390" i="45"/>
  <c r="F389" i="45"/>
  <c r="C389" i="45"/>
  <c r="A389" i="45"/>
  <c r="F388" i="45"/>
  <c r="BG23" i="40" s="1"/>
  <c r="F387" i="45"/>
  <c r="F386" i="45"/>
  <c r="BG22" i="40" s="1"/>
  <c r="C386" i="45"/>
  <c r="BG21" i="40" s="1"/>
  <c r="A386" i="45"/>
  <c r="J409" i="34"/>
  <c r="N409" i="34" s="1"/>
  <c r="E409" i="45" s="1"/>
  <c r="J408" i="34"/>
  <c r="M408" i="34" s="1"/>
  <c r="E408" i="45" s="1"/>
  <c r="J407" i="34"/>
  <c r="M407" i="34" s="1"/>
  <c r="E407" i="45" s="1"/>
  <c r="J406" i="34"/>
  <c r="N406" i="34" s="1"/>
  <c r="E406" i="45" s="1"/>
  <c r="J405" i="34"/>
  <c r="M405" i="34" s="1"/>
  <c r="E405" i="45" s="1"/>
  <c r="J404" i="34"/>
  <c r="M404" i="34" s="1"/>
  <c r="E404" i="45" s="1"/>
  <c r="J403" i="34"/>
  <c r="N403" i="34" s="1"/>
  <c r="E403" i="45" s="1"/>
  <c r="J402" i="34"/>
  <c r="M402" i="34" s="1"/>
  <c r="E402" i="45" s="1"/>
  <c r="J401" i="34"/>
  <c r="M401" i="34" s="1"/>
  <c r="E401" i="45" s="1"/>
  <c r="J400" i="34"/>
  <c r="N400" i="34" s="1"/>
  <c r="E400" i="45" s="1"/>
  <c r="J399" i="34"/>
  <c r="M399" i="34" s="1"/>
  <c r="E399" i="45" s="1"/>
  <c r="J398" i="34"/>
  <c r="M398" i="34" s="1"/>
  <c r="E398" i="45" s="1"/>
  <c r="J397" i="34"/>
  <c r="N397" i="34" s="1"/>
  <c r="E397" i="45" s="1"/>
  <c r="J396" i="34"/>
  <c r="M396" i="34" s="1"/>
  <c r="E396" i="45" s="1"/>
  <c r="J395" i="34"/>
  <c r="M395" i="34" s="1"/>
  <c r="E395" i="45" s="1"/>
  <c r="J394" i="34"/>
  <c r="N394" i="34" s="1"/>
  <c r="E394" i="45" s="1"/>
  <c r="J393" i="34"/>
  <c r="M393" i="34" s="1"/>
  <c r="E393" i="45" s="1"/>
  <c r="J392" i="34"/>
  <c r="M392" i="34" s="1"/>
  <c r="E392" i="45" s="1"/>
  <c r="J391" i="34"/>
  <c r="N391" i="34" s="1"/>
  <c r="E391" i="45" s="1"/>
  <c r="J390" i="34"/>
  <c r="M390" i="34" s="1"/>
  <c r="E390" i="45" s="1"/>
  <c r="J389" i="34"/>
  <c r="M389" i="34" s="1"/>
  <c r="E389" i="45" s="1"/>
  <c r="J388" i="34"/>
  <c r="N388" i="34" s="1"/>
  <c r="P409" i="34" s="1"/>
  <c r="J387" i="34"/>
  <c r="M387" i="34" s="1"/>
  <c r="E387" i="45" s="1"/>
  <c r="J386" i="34"/>
  <c r="M386" i="34" s="1"/>
  <c r="O409" i="34" s="1"/>
  <c r="BA25" i="40"/>
  <c r="F385" i="45"/>
  <c r="F384" i="45"/>
  <c r="F383" i="45"/>
  <c r="C383" i="45"/>
  <c r="A383" i="45"/>
  <c r="F382" i="45"/>
  <c r="F381" i="45"/>
  <c r="F380" i="45"/>
  <c r="C380" i="45"/>
  <c r="A380" i="45"/>
  <c r="F379" i="45"/>
  <c r="F378" i="45"/>
  <c r="F377" i="45"/>
  <c r="C377" i="45"/>
  <c r="A377" i="45"/>
  <c r="F376" i="45"/>
  <c r="F375" i="45"/>
  <c r="F374" i="45"/>
  <c r="C374" i="45"/>
  <c r="A374" i="45"/>
  <c r="F373" i="45"/>
  <c r="F372" i="45"/>
  <c r="F371" i="45"/>
  <c r="C371" i="45"/>
  <c r="A371" i="45"/>
  <c r="F370" i="45"/>
  <c r="F369" i="45"/>
  <c r="F368" i="45"/>
  <c r="C368" i="45"/>
  <c r="A368" i="45"/>
  <c r="F367" i="45"/>
  <c r="F366" i="45"/>
  <c r="F365" i="45"/>
  <c r="C365" i="45"/>
  <c r="A365" i="45"/>
  <c r="F364" i="45"/>
  <c r="BA23" i="40" s="1"/>
  <c r="F363" i="45"/>
  <c r="F362" i="45"/>
  <c r="BA22" i="40" s="1"/>
  <c r="C362" i="45"/>
  <c r="A362" i="45"/>
  <c r="J385" i="34"/>
  <c r="N385" i="34" s="1"/>
  <c r="E385" i="45" s="1"/>
  <c r="J384" i="34"/>
  <c r="M384" i="34" s="1"/>
  <c r="E384" i="45" s="1"/>
  <c r="J383" i="34"/>
  <c r="M383" i="34" s="1"/>
  <c r="E383" i="45" s="1"/>
  <c r="J382" i="34"/>
  <c r="N382" i="34" s="1"/>
  <c r="E382" i="45" s="1"/>
  <c r="J381" i="34"/>
  <c r="M381" i="34" s="1"/>
  <c r="E381" i="45" s="1"/>
  <c r="J380" i="34"/>
  <c r="M380" i="34" s="1"/>
  <c r="E380" i="45" s="1"/>
  <c r="J379" i="34"/>
  <c r="N379" i="34" s="1"/>
  <c r="E379" i="45" s="1"/>
  <c r="J378" i="34"/>
  <c r="M378" i="34" s="1"/>
  <c r="E378" i="45" s="1"/>
  <c r="J377" i="34"/>
  <c r="M377" i="34" s="1"/>
  <c r="E377" i="45" s="1"/>
  <c r="J376" i="34"/>
  <c r="N376" i="34" s="1"/>
  <c r="E376" i="45" s="1"/>
  <c r="J375" i="34"/>
  <c r="M375" i="34" s="1"/>
  <c r="E375" i="45" s="1"/>
  <c r="J374" i="34"/>
  <c r="M374" i="34" s="1"/>
  <c r="E374" i="45" s="1"/>
  <c r="J373" i="34"/>
  <c r="N373" i="34" s="1"/>
  <c r="E373" i="45" s="1"/>
  <c r="J372" i="34"/>
  <c r="M372" i="34" s="1"/>
  <c r="E372" i="45" s="1"/>
  <c r="J371" i="34"/>
  <c r="M371" i="34" s="1"/>
  <c r="E371" i="45" s="1"/>
  <c r="J370" i="34"/>
  <c r="N370" i="34" s="1"/>
  <c r="E370" i="45" s="1"/>
  <c r="J369" i="34"/>
  <c r="M369" i="34" s="1"/>
  <c r="E369" i="45" s="1"/>
  <c r="J368" i="34"/>
  <c r="M368" i="34" s="1"/>
  <c r="E368" i="45" s="1"/>
  <c r="J367" i="34"/>
  <c r="N367" i="34" s="1"/>
  <c r="E367" i="45" s="1"/>
  <c r="J366" i="34"/>
  <c r="M366" i="34" s="1"/>
  <c r="E366" i="45" s="1"/>
  <c r="J365" i="34"/>
  <c r="M365" i="34" s="1"/>
  <c r="E365" i="45" s="1"/>
  <c r="J364" i="34"/>
  <c r="N364" i="34" s="1"/>
  <c r="P385" i="34" s="1"/>
  <c r="J363" i="34"/>
  <c r="M363" i="34" s="1"/>
  <c r="E363" i="45" s="1"/>
  <c r="J362" i="34"/>
  <c r="M362" i="34" s="1"/>
  <c r="O385" i="34" s="1"/>
  <c r="AU25" i="40"/>
  <c r="F361" i="45"/>
  <c r="F360" i="45"/>
  <c r="F359" i="45"/>
  <c r="C359" i="45"/>
  <c r="A359" i="45"/>
  <c r="F358" i="45"/>
  <c r="F357" i="45"/>
  <c r="F356" i="45"/>
  <c r="C356" i="45"/>
  <c r="A356" i="45"/>
  <c r="F355" i="45"/>
  <c r="F354" i="45"/>
  <c r="F353" i="45"/>
  <c r="C353" i="45"/>
  <c r="A353" i="45"/>
  <c r="F352" i="45"/>
  <c r="F351" i="45"/>
  <c r="F350" i="45"/>
  <c r="C350" i="45"/>
  <c r="A350" i="45"/>
  <c r="F349" i="45"/>
  <c r="F348" i="45"/>
  <c r="F347" i="45"/>
  <c r="C347" i="45"/>
  <c r="A347" i="45"/>
  <c r="F346" i="45"/>
  <c r="F345" i="45"/>
  <c r="F344" i="45"/>
  <c r="C344" i="45"/>
  <c r="A344" i="45"/>
  <c r="F343" i="45"/>
  <c r="F342" i="45"/>
  <c r="F341" i="45"/>
  <c r="C341" i="45"/>
  <c r="A341" i="45"/>
  <c r="F340" i="45"/>
  <c r="AU23" i="40" s="1"/>
  <c r="F339" i="45"/>
  <c r="F338" i="45"/>
  <c r="AU22" i="40" s="1"/>
  <c r="C338" i="45"/>
  <c r="A338" i="45"/>
  <c r="J361" i="34"/>
  <c r="N361" i="34" s="1"/>
  <c r="E361" i="45" s="1"/>
  <c r="J360" i="34"/>
  <c r="M360" i="34" s="1"/>
  <c r="E360" i="45" s="1"/>
  <c r="J359" i="34"/>
  <c r="M359" i="34" s="1"/>
  <c r="E359" i="45" s="1"/>
  <c r="J358" i="34"/>
  <c r="N358" i="34" s="1"/>
  <c r="E358" i="45" s="1"/>
  <c r="J357" i="34"/>
  <c r="M357" i="34" s="1"/>
  <c r="E357" i="45" s="1"/>
  <c r="J356" i="34"/>
  <c r="M356" i="34" s="1"/>
  <c r="E356" i="45" s="1"/>
  <c r="J355" i="34"/>
  <c r="N355" i="34" s="1"/>
  <c r="E355" i="45" s="1"/>
  <c r="J354" i="34"/>
  <c r="M354" i="34" s="1"/>
  <c r="E354" i="45" s="1"/>
  <c r="J353" i="34"/>
  <c r="M353" i="34" s="1"/>
  <c r="E353" i="45" s="1"/>
  <c r="J352" i="34"/>
  <c r="N352" i="34" s="1"/>
  <c r="E352" i="45" s="1"/>
  <c r="J351" i="34"/>
  <c r="M351" i="34" s="1"/>
  <c r="E351" i="45" s="1"/>
  <c r="J350" i="34"/>
  <c r="M350" i="34" s="1"/>
  <c r="E350" i="45" s="1"/>
  <c r="J349" i="34"/>
  <c r="N349" i="34" s="1"/>
  <c r="E349" i="45" s="1"/>
  <c r="J348" i="34"/>
  <c r="M348" i="34" s="1"/>
  <c r="E348" i="45" s="1"/>
  <c r="J347" i="34"/>
  <c r="M347" i="34" s="1"/>
  <c r="E347" i="45" s="1"/>
  <c r="J346" i="34"/>
  <c r="N346" i="34" s="1"/>
  <c r="E346" i="45" s="1"/>
  <c r="J345" i="34"/>
  <c r="M345" i="34" s="1"/>
  <c r="E345" i="45" s="1"/>
  <c r="J344" i="34"/>
  <c r="M344" i="34" s="1"/>
  <c r="E344" i="45" s="1"/>
  <c r="J343" i="34"/>
  <c r="N343" i="34" s="1"/>
  <c r="E343" i="45" s="1"/>
  <c r="J342" i="34"/>
  <c r="M342" i="34" s="1"/>
  <c r="E342" i="45" s="1"/>
  <c r="J341" i="34"/>
  <c r="M341" i="34" s="1"/>
  <c r="E341" i="45" s="1"/>
  <c r="J340" i="34"/>
  <c r="N340" i="34" s="1"/>
  <c r="P361" i="34" s="1"/>
  <c r="J339" i="34"/>
  <c r="M339" i="34" s="1"/>
  <c r="E339" i="45" s="1"/>
  <c r="J338" i="34"/>
  <c r="M338" i="34" s="1"/>
  <c r="O361" i="34" s="1"/>
  <c r="AO52" i="40"/>
  <c r="F337" i="45"/>
  <c r="F336" i="45"/>
  <c r="F335" i="45"/>
  <c r="C335" i="45"/>
  <c r="A335" i="45"/>
  <c r="F334" i="45"/>
  <c r="F333" i="45"/>
  <c r="F332" i="45"/>
  <c r="C332" i="45"/>
  <c r="A332" i="45"/>
  <c r="F331" i="45"/>
  <c r="F330" i="45"/>
  <c r="F329" i="45"/>
  <c r="C329" i="45"/>
  <c r="A329" i="45"/>
  <c r="F328" i="45"/>
  <c r="F327" i="45"/>
  <c r="F326" i="45"/>
  <c r="C326" i="45"/>
  <c r="A326" i="45"/>
  <c r="F325" i="45"/>
  <c r="F324" i="45"/>
  <c r="F323" i="45"/>
  <c r="C323" i="45"/>
  <c r="A323" i="45"/>
  <c r="F322" i="45"/>
  <c r="F321" i="45"/>
  <c r="F320" i="45"/>
  <c r="C320" i="45"/>
  <c r="A320" i="45"/>
  <c r="F319" i="45"/>
  <c r="F318" i="45"/>
  <c r="F317" i="45"/>
  <c r="C317" i="45"/>
  <c r="A317" i="45"/>
  <c r="F316" i="45"/>
  <c r="AO50" i="40" s="1"/>
  <c r="F315" i="45"/>
  <c r="F314" i="45"/>
  <c r="AO49" i="40" s="1"/>
  <c r="C314" i="45"/>
  <c r="AO48" i="40" s="1"/>
  <c r="A314" i="45"/>
  <c r="J337" i="34"/>
  <c r="N337" i="34" s="1"/>
  <c r="E337" i="45" s="1"/>
  <c r="J336" i="34"/>
  <c r="M336" i="34" s="1"/>
  <c r="E336" i="45" s="1"/>
  <c r="J335" i="34"/>
  <c r="M335" i="34" s="1"/>
  <c r="E335" i="45" s="1"/>
  <c r="J334" i="34"/>
  <c r="N334" i="34" s="1"/>
  <c r="E334" i="45" s="1"/>
  <c r="J333" i="34"/>
  <c r="M333" i="34" s="1"/>
  <c r="E333" i="45" s="1"/>
  <c r="J332" i="34"/>
  <c r="M332" i="34" s="1"/>
  <c r="E332" i="45" s="1"/>
  <c r="J331" i="34"/>
  <c r="N331" i="34" s="1"/>
  <c r="E331" i="45" s="1"/>
  <c r="J330" i="34"/>
  <c r="M330" i="34" s="1"/>
  <c r="E330" i="45" s="1"/>
  <c r="J329" i="34"/>
  <c r="M329" i="34" s="1"/>
  <c r="E329" i="45" s="1"/>
  <c r="J328" i="34"/>
  <c r="N328" i="34" s="1"/>
  <c r="E328" i="45" s="1"/>
  <c r="J327" i="34"/>
  <c r="M327" i="34" s="1"/>
  <c r="E327" i="45" s="1"/>
  <c r="J326" i="34"/>
  <c r="M326" i="34" s="1"/>
  <c r="E326" i="45" s="1"/>
  <c r="J325" i="34"/>
  <c r="N325" i="34" s="1"/>
  <c r="E325" i="45" s="1"/>
  <c r="J324" i="34"/>
  <c r="M324" i="34" s="1"/>
  <c r="E324" i="45" s="1"/>
  <c r="J323" i="34"/>
  <c r="M323" i="34" s="1"/>
  <c r="E323" i="45" s="1"/>
  <c r="J322" i="34"/>
  <c r="N322" i="34" s="1"/>
  <c r="E322" i="45" s="1"/>
  <c r="J321" i="34"/>
  <c r="M321" i="34" s="1"/>
  <c r="E321" i="45" s="1"/>
  <c r="J320" i="34"/>
  <c r="M320" i="34" s="1"/>
  <c r="E320" i="45" s="1"/>
  <c r="J319" i="34"/>
  <c r="N319" i="34" s="1"/>
  <c r="E319" i="45" s="1"/>
  <c r="J318" i="34"/>
  <c r="M318" i="34" s="1"/>
  <c r="E318" i="45" s="1"/>
  <c r="J317" i="34"/>
  <c r="M317" i="34" s="1"/>
  <c r="E317" i="45" s="1"/>
  <c r="J316" i="34"/>
  <c r="N316" i="34" s="1"/>
  <c r="P337" i="34" s="1"/>
  <c r="J315" i="34"/>
  <c r="M315" i="34" s="1"/>
  <c r="E315" i="45" s="1"/>
  <c r="J314" i="34"/>
  <c r="M314" i="34" s="1"/>
  <c r="O337" i="34" s="1"/>
  <c r="AO43" i="40"/>
  <c r="F313" i="45"/>
  <c r="F312" i="45"/>
  <c r="F311" i="45"/>
  <c r="C311" i="45"/>
  <c r="A311" i="45"/>
  <c r="F310" i="45"/>
  <c r="F309" i="45"/>
  <c r="F308" i="45"/>
  <c r="C308" i="45"/>
  <c r="A308" i="45"/>
  <c r="F307" i="45"/>
  <c r="F306" i="45"/>
  <c r="F305" i="45"/>
  <c r="C305" i="45"/>
  <c r="A305" i="45"/>
  <c r="F304" i="45"/>
  <c r="F303" i="45"/>
  <c r="F302" i="45"/>
  <c r="C302" i="45"/>
  <c r="A302" i="45"/>
  <c r="F301" i="45"/>
  <c r="F300" i="45"/>
  <c r="F299" i="45"/>
  <c r="C299" i="45"/>
  <c r="A299" i="45"/>
  <c r="F298" i="45"/>
  <c r="F297" i="45"/>
  <c r="F296" i="45"/>
  <c r="C296" i="45"/>
  <c r="A296" i="45"/>
  <c r="F295" i="45"/>
  <c r="F294" i="45"/>
  <c r="F293" i="45"/>
  <c r="C293" i="45"/>
  <c r="A293" i="45"/>
  <c r="F292" i="45"/>
  <c r="AO41" i="40" s="1"/>
  <c r="F291" i="45"/>
  <c r="F290" i="45"/>
  <c r="AO40" i="40" s="1"/>
  <c r="C290" i="45"/>
  <c r="A290" i="45"/>
  <c r="J313" i="34"/>
  <c r="N313" i="34" s="1"/>
  <c r="E313" i="45" s="1"/>
  <c r="J312" i="34"/>
  <c r="M312" i="34" s="1"/>
  <c r="E312" i="45" s="1"/>
  <c r="J311" i="34"/>
  <c r="M311" i="34" s="1"/>
  <c r="E311" i="45" s="1"/>
  <c r="J310" i="34"/>
  <c r="N310" i="34" s="1"/>
  <c r="E310" i="45" s="1"/>
  <c r="J309" i="34"/>
  <c r="M309" i="34" s="1"/>
  <c r="E309" i="45" s="1"/>
  <c r="J308" i="34"/>
  <c r="M308" i="34" s="1"/>
  <c r="E308" i="45" s="1"/>
  <c r="J307" i="34"/>
  <c r="N307" i="34" s="1"/>
  <c r="E307" i="45" s="1"/>
  <c r="J306" i="34"/>
  <c r="M306" i="34" s="1"/>
  <c r="E306" i="45" s="1"/>
  <c r="J305" i="34"/>
  <c r="M305" i="34" s="1"/>
  <c r="E305" i="45" s="1"/>
  <c r="J304" i="34"/>
  <c r="N304" i="34" s="1"/>
  <c r="E304" i="45" s="1"/>
  <c r="J303" i="34"/>
  <c r="M303" i="34" s="1"/>
  <c r="E303" i="45" s="1"/>
  <c r="J302" i="34"/>
  <c r="M302" i="34" s="1"/>
  <c r="E302" i="45" s="1"/>
  <c r="J301" i="34"/>
  <c r="N301" i="34" s="1"/>
  <c r="E301" i="45" s="1"/>
  <c r="J300" i="34"/>
  <c r="M300" i="34" s="1"/>
  <c r="E300" i="45" s="1"/>
  <c r="J299" i="34"/>
  <c r="M299" i="34" s="1"/>
  <c r="E299" i="45" s="1"/>
  <c r="J298" i="34"/>
  <c r="N298" i="34" s="1"/>
  <c r="E298" i="45" s="1"/>
  <c r="J297" i="34"/>
  <c r="M297" i="34" s="1"/>
  <c r="E297" i="45" s="1"/>
  <c r="J296" i="34"/>
  <c r="M296" i="34" s="1"/>
  <c r="E296" i="45" s="1"/>
  <c r="J295" i="34"/>
  <c r="N295" i="34" s="1"/>
  <c r="E295" i="45" s="1"/>
  <c r="J294" i="34"/>
  <c r="M294" i="34" s="1"/>
  <c r="E294" i="45" s="1"/>
  <c r="J293" i="34"/>
  <c r="M293" i="34" s="1"/>
  <c r="E293" i="45" s="1"/>
  <c r="J292" i="34"/>
  <c r="N292" i="34" s="1"/>
  <c r="P313" i="34" s="1"/>
  <c r="J291" i="34"/>
  <c r="M291" i="34" s="1"/>
  <c r="E291" i="45" s="1"/>
  <c r="J290" i="34"/>
  <c r="M290" i="34" s="1"/>
  <c r="O313" i="34" s="1"/>
  <c r="AO34" i="40"/>
  <c r="F289" i="45"/>
  <c r="F288" i="45"/>
  <c r="F287" i="45"/>
  <c r="C287" i="45"/>
  <c r="A287" i="45"/>
  <c r="F286" i="45"/>
  <c r="F285" i="45"/>
  <c r="F284" i="45"/>
  <c r="C284" i="45"/>
  <c r="A284" i="45"/>
  <c r="F283" i="45"/>
  <c r="F282" i="45"/>
  <c r="F281" i="45"/>
  <c r="C281" i="45"/>
  <c r="A281" i="45"/>
  <c r="F280" i="45"/>
  <c r="F279" i="45"/>
  <c r="F278" i="45"/>
  <c r="C278" i="45"/>
  <c r="A278" i="45"/>
  <c r="F277" i="45"/>
  <c r="F276" i="45"/>
  <c r="F275" i="45"/>
  <c r="C275" i="45"/>
  <c r="A275" i="45"/>
  <c r="F274" i="45"/>
  <c r="F273" i="45"/>
  <c r="F272" i="45"/>
  <c r="C272" i="45"/>
  <c r="A272" i="45"/>
  <c r="F271" i="45"/>
  <c r="F270" i="45"/>
  <c r="F269" i="45"/>
  <c r="C269" i="45"/>
  <c r="A269" i="45"/>
  <c r="F268" i="45"/>
  <c r="AO32" i="40" s="1"/>
  <c r="F267" i="45"/>
  <c r="F266" i="45"/>
  <c r="AO31" i="40" s="1"/>
  <c r="C266" i="45"/>
  <c r="A266" i="45"/>
  <c r="J289" i="34"/>
  <c r="N289" i="34" s="1"/>
  <c r="E289" i="45" s="1"/>
  <c r="J288" i="34"/>
  <c r="M288" i="34" s="1"/>
  <c r="E288" i="45" s="1"/>
  <c r="J287" i="34"/>
  <c r="M287" i="34" s="1"/>
  <c r="E287" i="45" s="1"/>
  <c r="J286" i="34"/>
  <c r="N286" i="34" s="1"/>
  <c r="E286" i="45" s="1"/>
  <c r="J285" i="34"/>
  <c r="M285" i="34" s="1"/>
  <c r="E285" i="45" s="1"/>
  <c r="J284" i="34"/>
  <c r="M284" i="34" s="1"/>
  <c r="E284" i="45" s="1"/>
  <c r="J283" i="34"/>
  <c r="N283" i="34" s="1"/>
  <c r="E283" i="45" s="1"/>
  <c r="J282" i="34"/>
  <c r="M282" i="34" s="1"/>
  <c r="E282" i="45" s="1"/>
  <c r="J281" i="34"/>
  <c r="M281" i="34" s="1"/>
  <c r="E281" i="45" s="1"/>
  <c r="J280" i="34"/>
  <c r="N280" i="34" s="1"/>
  <c r="E280" i="45" s="1"/>
  <c r="J279" i="34"/>
  <c r="M279" i="34" s="1"/>
  <c r="E279" i="45" s="1"/>
  <c r="J278" i="34"/>
  <c r="M278" i="34" s="1"/>
  <c r="E278" i="45" s="1"/>
  <c r="J277" i="34"/>
  <c r="N277" i="34" s="1"/>
  <c r="E277" i="45" s="1"/>
  <c r="J276" i="34"/>
  <c r="M276" i="34" s="1"/>
  <c r="E276" i="45" s="1"/>
  <c r="J275" i="34"/>
  <c r="M275" i="34" s="1"/>
  <c r="E275" i="45" s="1"/>
  <c r="J274" i="34"/>
  <c r="N274" i="34" s="1"/>
  <c r="E274" i="45" s="1"/>
  <c r="J273" i="34"/>
  <c r="M273" i="34" s="1"/>
  <c r="E273" i="45" s="1"/>
  <c r="J272" i="34"/>
  <c r="M272" i="34" s="1"/>
  <c r="E272" i="45" s="1"/>
  <c r="J271" i="34"/>
  <c r="N271" i="34" s="1"/>
  <c r="E271" i="45" s="1"/>
  <c r="J270" i="34"/>
  <c r="M270" i="34" s="1"/>
  <c r="E270" i="45" s="1"/>
  <c r="J269" i="34"/>
  <c r="M269" i="34" s="1"/>
  <c r="E269" i="45" s="1"/>
  <c r="J268" i="34"/>
  <c r="N268" i="34" s="1"/>
  <c r="P289" i="34" s="1"/>
  <c r="J267" i="34"/>
  <c r="M267" i="34" s="1"/>
  <c r="E267" i="45" s="1"/>
  <c r="J266" i="34"/>
  <c r="M266" i="34" s="1"/>
  <c r="O289" i="34" s="1"/>
  <c r="AO25" i="40"/>
  <c r="F265" i="45"/>
  <c r="F264" i="45"/>
  <c r="F263" i="45"/>
  <c r="C263" i="45"/>
  <c r="A263" i="45"/>
  <c r="F262" i="45"/>
  <c r="F261" i="45"/>
  <c r="F260" i="45"/>
  <c r="C260" i="45"/>
  <c r="A260" i="45"/>
  <c r="F259" i="45"/>
  <c r="F258" i="45"/>
  <c r="F257" i="45"/>
  <c r="C257" i="45"/>
  <c r="A257" i="45"/>
  <c r="F256" i="45"/>
  <c r="F255" i="45"/>
  <c r="F254" i="45"/>
  <c r="C254" i="45"/>
  <c r="A254" i="45"/>
  <c r="F253" i="45"/>
  <c r="F252" i="45"/>
  <c r="F251" i="45"/>
  <c r="C251" i="45"/>
  <c r="A251" i="45"/>
  <c r="F250" i="45"/>
  <c r="F249" i="45"/>
  <c r="F248" i="45"/>
  <c r="C248" i="45"/>
  <c r="A248" i="45"/>
  <c r="F247" i="45"/>
  <c r="F246" i="45"/>
  <c r="F245" i="45"/>
  <c r="C245" i="45"/>
  <c r="A245" i="45"/>
  <c r="F244" i="45"/>
  <c r="AO23" i="40" s="1"/>
  <c r="F243" i="45"/>
  <c r="F242" i="45"/>
  <c r="AO22" i="40" s="1"/>
  <c r="C242" i="45"/>
  <c r="A242" i="45"/>
  <c r="J265" i="34"/>
  <c r="N265" i="34" s="1"/>
  <c r="E265" i="45" s="1"/>
  <c r="J264" i="34"/>
  <c r="M264" i="34" s="1"/>
  <c r="E264" i="45" s="1"/>
  <c r="J263" i="34"/>
  <c r="M263" i="34" s="1"/>
  <c r="E263" i="45" s="1"/>
  <c r="J262" i="34"/>
  <c r="N262" i="34" s="1"/>
  <c r="E262" i="45" s="1"/>
  <c r="J261" i="34"/>
  <c r="M261" i="34" s="1"/>
  <c r="E261" i="45" s="1"/>
  <c r="J260" i="34"/>
  <c r="M260" i="34" s="1"/>
  <c r="E260" i="45" s="1"/>
  <c r="J259" i="34"/>
  <c r="N259" i="34" s="1"/>
  <c r="E259" i="45" s="1"/>
  <c r="J258" i="34"/>
  <c r="M258" i="34" s="1"/>
  <c r="E258" i="45" s="1"/>
  <c r="J257" i="34"/>
  <c r="M257" i="34" s="1"/>
  <c r="E257" i="45" s="1"/>
  <c r="J256" i="34"/>
  <c r="N256" i="34" s="1"/>
  <c r="E256" i="45" s="1"/>
  <c r="J255" i="34"/>
  <c r="M255" i="34" s="1"/>
  <c r="E255" i="45" s="1"/>
  <c r="J254" i="34"/>
  <c r="M254" i="34" s="1"/>
  <c r="E254" i="45" s="1"/>
  <c r="J253" i="34"/>
  <c r="N253" i="34" s="1"/>
  <c r="E253" i="45" s="1"/>
  <c r="J252" i="34"/>
  <c r="M252" i="34" s="1"/>
  <c r="E252" i="45" s="1"/>
  <c r="J251" i="34"/>
  <c r="M251" i="34" s="1"/>
  <c r="E251" i="45" s="1"/>
  <c r="J250" i="34"/>
  <c r="N250" i="34" s="1"/>
  <c r="E250" i="45" s="1"/>
  <c r="J249" i="34"/>
  <c r="M249" i="34" s="1"/>
  <c r="E249" i="45" s="1"/>
  <c r="J248" i="34"/>
  <c r="M248" i="34" s="1"/>
  <c r="E248" i="45" s="1"/>
  <c r="J247" i="34"/>
  <c r="N247" i="34" s="1"/>
  <c r="E247" i="45" s="1"/>
  <c r="J246" i="34"/>
  <c r="M246" i="34" s="1"/>
  <c r="E246" i="45" s="1"/>
  <c r="J245" i="34"/>
  <c r="M245" i="34" s="1"/>
  <c r="E245" i="45" s="1"/>
  <c r="J244" i="34"/>
  <c r="N244" i="34" s="1"/>
  <c r="P265" i="34" s="1"/>
  <c r="J243" i="34"/>
  <c r="M243" i="34" s="1"/>
  <c r="E243" i="45" s="1"/>
  <c r="J242" i="34"/>
  <c r="M242" i="34" s="1"/>
  <c r="O265" i="34" s="1"/>
  <c r="AI25" i="40"/>
  <c r="F241" i="45"/>
  <c r="F240" i="45"/>
  <c r="F239" i="45"/>
  <c r="C239" i="45"/>
  <c r="A239" i="45"/>
  <c r="F238" i="45"/>
  <c r="F237" i="45"/>
  <c r="F236" i="45"/>
  <c r="C236" i="45"/>
  <c r="A236" i="45"/>
  <c r="F235" i="45"/>
  <c r="F234" i="45"/>
  <c r="F233" i="45"/>
  <c r="C233" i="45"/>
  <c r="A233" i="45"/>
  <c r="F232" i="45"/>
  <c r="F231" i="45"/>
  <c r="F230" i="45"/>
  <c r="C230" i="45"/>
  <c r="A230" i="45"/>
  <c r="F229" i="45"/>
  <c r="F228" i="45"/>
  <c r="F227" i="45"/>
  <c r="C227" i="45"/>
  <c r="A227" i="45"/>
  <c r="F226" i="45"/>
  <c r="F225" i="45"/>
  <c r="F224" i="45"/>
  <c r="C224" i="45"/>
  <c r="A224" i="45"/>
  <c r="F223" i="45"/>
  <c r="F222" i="45"/>
  <c r="F221" i="45"/>
  <c r="C221" i="45"/>
  <c r="A221" i="45"/>
  <c r="F220" i="45"/>
  <c r="AI23" i="40" s="1"/>
  <c r="F219" i="45"/>
  <c r="F218" i="45"/>
  <c r="AI22" i="40" s="1"/>
  <c r="C218" i="45"/>
  <c r="A218" i="45"/>
  <c r="J241" i="34"/>
  <c r="N241" i="34" s="1"/>
  <c r="E241" i="45" s="1"/>
  <c r="J240" i="34"/>
  <c r="M240" i="34" s="1"/>
  <c r="E240" i="45" s="1"/>
  <c r="J239" i="34"/>
  <c r="M239" i="34" s="1"/>
  <c r="E239" i="45" s="1"/>
  <c r="J238" i="34"/>
  <c r="N238" i="34" s="1"/>
  <c r="E238" i="45" s="1"/>
  <c r="J237" i="34"/>
  <c r="M237" i="34" s="1"/>
  <c r="E237" i="45" s="1"/>
  <c r="J236" i="34"/>
  <c r="M236" i="34" s="1"/>
  <c r="E236" i="45" s="1"/>
  <c r="J235" i="34"/>
  <c r="N235" i="34" s="1"/>
  <c r="E235" i="45" s="1"/>
  <c r="J234" i="34"/>
  <c r="M234" i="34" s="1"/>
  <c r="E234" i="45" s="1"/>
  <c r="J233" i="34"/>
  <c r="M233" i="34" s="1"/>
  <c r="E233" i="45" s="1"/>
  <c r="J232" i="34"/>
  <c r="N232" i="34" s="1"/>
  <c r="E232" i="45" s="1"/>
  <c r="J231" i="34"/>
  <c r="M231" i="34" s="1"/>
  <c r="E231" i="45" s="1"/>
  <c r="J230" i="34"/>
  <c r="M230" i="34" s="1"/>
  <c r="E230" i="45" s="1"/>
  <c r="J229" i="34"/>
  <c r="N229" i="34" s="1"/>
  <c r="E229" i="45" s="1"/>
  <c r="J228" i="34"/>
  <c r="M228" i="34" s="1"/>
  <c r="E228" i="45" s="1"/>
  <c r="J227" i="34"/>
  <c r="M227" i="34" s="1"/>
  <c r="E227" i="45" s="1"/>
  <c r="J226" i="34"/>
  <c r="N226" i="34" s="1"/>
  <c r="E226" i="45" s="1"/>
  <c r="J225" i="34"/>
  <c r="M225" i="34" s="1"/>
  <c r="E225" i="45" s="1"/>
  <c r="J224" i="34"/>
  <c r="M224" i="34" s="1"/>
  <c r="E224" i="45" s="1"/>
  <c r="J223" i="34"/>
  <c r="N223" i="34" s="1"/>
  <c r="E223" i="45" s="1"/>
  <c r="J222" i="34"/>
  <c r="M222" i="34" s="1"/>
  <c r="E222" i="45" s="1"/>
  <c r="J221" i="34"/>
  <c r="M221" i="34" s="1"/>
  <c r="E221" i="45" s="1"/>
  <c r="J220" i="34"/>
  <c r="N220" i="34" s="1"/>
  <c r="P241" i="34" s="1"/>
  <c r="J219" i="34"/>
  <c r="M219" i="34" s="1"/>
  <c r="E219" i="45" s="1"/>
  <c r="J218" i="34"/>
  <c r="M218" i="34" s="1"/>
  <c r="O241" i="34" s="1"/>
  <c r="AC25" i="40"/>
  <c r="W25" i="40"/>
  <c r="F217" i="45"/>
  <c r="F216" i="45"/>
  <c r="F215" i="45"/>
  <c r="C215" i="45"/>
  <c r="A215" i="45"/>
  <c r="F214" i="45"/>
  <c r="F213" i="45"/>
  <c r="F212" i="45"/>
  <c r="C212" i="45"/>
  <c r="A212" i="45"/>
  <c r="F211" i="45"/>
  <c r="F210" i="45"/>
  <c r="F209" i="45"/>
  <c r="C209" i="45"/>
  <c r="A209" i="45"/>
  <c r="F208" i="45"/>
  <c r="F207" i="45"/>
  <c r="F206" i="45"/>
  <c r="C206" i="45"/>
  <c r="A206" i="45"/>
  <c r="F205" i="45"/>
  <c r="F204" i="45"/>
  <c r="F203" i="45"/>
  <c r="C203" i="45"/>
  <c r="A203" i="45"/>
  <c r="F202" i="45"/>
  <c r="F201" i="45"/>
  <c r="F200" i="45"/>
  <c r="C200" i="45"/>
  <c r="A200" i="45"/>
  <c r="F199" i="45"/>
  <c r="F198" i="45"/>
  <c r="F197" i="45"/>
  <c r="C197" i="45"/>
  <c r="A197" i="45"/>
  <c r="F196" i="45"/>
  <c r="AC23" i="40" s="1"/>
  <c r="F195" i="45"/>
  <c r="F194" i="45"/>
  <c r="AC22" i="40" s="1"/>
  <c r="C194" i="45"/>
  <c r="A194" i="45"/>
  <c r="J217" i="34"/>
  <c r="N217" i="34" s="1"/>
  <c r="E217" i="45" s="1"/>
  <c r="J216" i="34"/>
  <c r="M216" i="34" s="1"/>
  <c r="E216" i="45" s="1"/>
  <c r="J215" i="34"/>
  <c r="M215" i="34" s="1"/>
  <c r="E215" i="45" s="1"/>
  <c r="J214" i="34"/>
  <c r="N214" i="34" s="1"/>
  <c r="E214" i="45" s="1"/>
  <c r="J213" i="34"/>
  <c r="M213" i="34" s="1"/>
  <c r="E213" i="45" s="1"/>
  <c r="J212" i="34"/>
  <c r="M212" i="34" s="1"/>
  <c r="E212" i="45" s="1"/>
  <c r="J211" i="34"/>
  <c r="N211" i="34" s="1"/>
  <c r="E211" i="45" s="1"/>
  <c r="J210" i="34"/>
  <c r="M210" i="34" s="1"/>
  <c r="E210" i="45" s="1"/>
  <c r="J209" i="34"/>
  <c r="M209" i="34" s="1"/>
  <c r="E209" i="45" s="1"/>
  <c r="J208" i="34"/>
  <c r="N208" i="34" s="1"/>
  <c r="E208" i="45" s="1"/>
  <c r="J207" i="34"/>
  <c r="M207" i="34" s="1"/>
  <c r="E207" i="45" s="1"/>
  <c r="J206" i="34"/>
  <c r="M206" i="34" s="1"/>
  <c r="E206" i="45" s="1"/>
  <c r="J205" i="34"/>
  <c r="N205" i="34" s="1"/>
  <c r="E205" i="45" s="1"/>
  <c r="J204" i="34"/>
  <c r="M204" i="34" s="1"/>
  <c r="E204" i="45" s="1"/>
  <c r="J203" i="34"/>
  <c r="M203" i="34" s="1"/>
  <c r="E203" i="45" s="1"/>
  <c r="J202" i="34"/>
  <c r="N202" i="34" s="1"/>
  <c r="E202" i="45" s="1"/>
  <c r="J201" i="34"/>
  <c r="M201" i="34" s="1"/>
  <c r="E201" i="45" s="1"/>
  <c r="J200" i="34"/>
  <c r="M200" i="34" s="1"/>
  <c r="E200" i="45" s="1"/>
  <c r="J199" i="34"/>
  <c r="N199" i="34" s="1"/>
  <c r="E199" i="45" s="1"/>
  <c r="J198" i="34"/>
  <c r="M198" i="34" s="1"/>
  <c r="E198" i="45" s="1"/>
  <c r="J197" i="34"/>
  <c r="M197" i="34" s="1"/>
  <c r="E197" i="45" s="1"/>
  <c r="J196" i="34"/>
  <c r="N196" i="34" s="1"/>
  <c r="P217" i="34" s="1"/>
  <c r="J195" i="34"/>
  <c r="M195" i="34" s="1"/>
  <c r="E195" i="45" s="1"/>
  <c r="J194" i="34"/>
  <c r="M194" i="34" s="1"/>
  <c r="O217" i="34" s="1"/>
  <c r="Q34" i="40"/>
  <c r="F193" i="45"/>
  <c r="F192" i="45"/>
  <c r="F191" i="45"/>
  <c r="C191" i="45"/>
  <c r="A191" i="45"/>
  <c r="F190" i="45"/>
  <c r="F189" i="45"/>
  <c r="F188" i="45"/>
  <c r="C188" i="45"/>
  <c r="A188" i="45"/>
  <c r="F187" i="45"/>
  <c r="F186" i="45"/>
  <c r="F185" i="45"/>
  <c r="C185" i="45"/>
  <c r="A185" i="45"/>
  <c r="F184" i="45"/>
  <c r="F183" i="45"/>
  <c r="F182" i="45"/>
  <c r="C182" i="45"/>
  <c r="A182" i="45"/>
  <c r="F181" i="45"/>
  <c r="F180" i="45"/>
  <c r="F179" i="45"/>
  <c r="C179" i="45"/>
  <c r="A179" i="45"/>
  <c r="F178" i="45"/>
  <c r="F177" i="45"/>
  <c r="F176" i="45"/>
  <c r="C176" i="45"/>
  <c r="A176" i="45"/>
  <c r="F175" i="45"/>
  <c r="F174" i="45"/>
  <c r="F173" i="45"/>
  <c r="C173" i="45"/>
  <c r="A173" i="45"/>
  <c r="F172" i="45"/>
  <c r="W23" i="40" s="1"/>
  <c r="F171" i="45"/>
  <c r="F170" i="45"/>
  <c r="W22" i="40" s="1"/>
  <c r="C170" i="45"/>
  <c r="A170" i="45"/>
  <c r="J193" i="34"/>
  <c r="N193" i="34" s="1"/>
  <c r="E193" i="45" s="1"/>
  <c r="J192" i="34"/>
  <c r="M192" i="34" s="1"/>
  <c r="E192" i="45" s="1"/>
  <c r="J191" i="34"/>
  <c r="M191" i="34" s="1"/>
  <c r="E191" i="45" s="1"/>
  <c r="J190" i="34"/>
  <c r="N190" i="34" s="1"/>
  <c r="E190" i="45" s="1"/>
  <c r="J189" i="34"/>
  <c r="M189" i="34" s="1"/>
  <c r="E189" i="45" s="1"/>
  <c r="J188" i="34"/>
  <c r="M188" i="34" s="1"/>
  <c r="E188" i="45" s="1"/>
  <c r="J187" i="34"/>
  <c r="N187" i="34" s="1"/>
  <c r="E187" i="45" s="1"/>
  <c r="J186" i="34"/>
  <c r="M186" i="34" s="1"/>
  <c r="E186" i="45" s="1"/>
  <c r="J185" i="34"/>
  <c r="M185" i="34" s="1"/>
  <c r="E185" i="45" s="1"/>
  <c r="J184" i="34"/>
  <c r="N184" i="34" s="1"/>
  <c r="E184" i="45" s="1"/>
  <c r="J183" i="34"/>
  <c r="M183" i="34" s="1"/>
  <c r="E183" i="45" s="1"/>
  <c r="J182" i="34"/>
  <c r="M182" i="34" s="1"/>
  <c r="E182" i="45" s="1"/>
  <c r="J181" i="34"/>
  <c r="N181" i="34" s="1"/>
  <c r="E181" i="45" s="1"/>
  <c r="J180" i="34"/>
  <c r="M180" i="34" s="1"/>
  <c r="E180" i="45" s="1"/>
  <c r="J179" i="34"/>
  <c r="M179" i="34" s="1"/>
  <c r="E179" i="45" s="1"/>
  <c r="J178" i="34"/>
  <c r="N178" i="34" s="1"/>
  <c r="E178" i="45" s="1"/>
  <c r="J177" i="34"/>
  <c r="M177" i="34" s="1"/>
  <c r="E177" i="45" s="1"/>
  <c r="J176" i="34"/>
  <c r="M176" i="34" s="1"/>
  <c r="E176" i="45" s="1"/>
  <c r="J175" i="34"/>
  <c r="N175" i="34" s="1"/>
  <c r="E175" i="45" s="1"/>
  <c r="J174" i="34"/>
  <c r="M174" i="34" s="1"/>
  <c r="E174" i="45" s="1"/>
  <c r="J173" i="34"/>
  <c r="M173" i="34" s="1"/>
  <c r="E173" i="45" s="1"/>
  <c r="J172" i="34"/>
  <c r="N172" i="34" s="1"/>
  <c r="P193" i="34" s="1"/>
  <c r="J171" i="34"/>
  <c r="M171" i="34" s="1"/>
  <c r="E171" i="45" s="1"/>
  <c r="J170" i="34"/>
  <c r="M170" i="34" s="1"/>
  <c r="O193" i="34" s="1"/>
  <c r="F169" i="45"/>
  <c r="F168" i="45"/>
  <c r="F167" i="45"/>
  <c r="C167" i="45"/>
  <c r="A167" i="45"/>
  <c r="F166" i="45"/>
  <c r="F165" i="45"/>
  <c r="F164" i="45"/>
  <c r="C164" i="45"/>
  <c r="A164" i="45"/>
  <c r="F163" i="45"/>
  <c r="F162" i="45"/>
  <c r="F161" i="45"/>
  <c r="C161" i="45"/>
  <c r="A161" i="45"/>
  <c r="F160" i="45"/>
  <c r="F159" i="45"/>
  <c r="F158" i="45"/>
  <c r="C158" i="45"/>
  <c r="A158" i="45"/>
  <c r="F157" i="45"/>
  <c r="F156" i="45"/>
  <c r="F155" i="45"/>
  <c r="C155" i="45"/>
  <c r="A155" i="45"/>
  <c r="F154" i="45"/>
  <c r="F153" i="45"/>
  <c r="F152" i="45"/>
  <c r="C152" i="45"/>
  <c r="A152" i="45"/>
  <c r="F151" i="45"/>
  <c r="F150" i="45"/>
  <c r="F149" i="45"/>
  <c r="C149" i="45"/>
  <c r="A149" i="45"/>
  <c r="F148" i="45"/>
  <c r="Q32" i="40" s="1"/>
  <c r="F147" i="45"/>
  <c r="F146" i="45"/>
  <c r="Q31" i="40" s="1"/>
  <c r="C146" i="45"/>
  <c r="A146" i="45"/>
  <c r="J169" i="34"/>
  <c r="N169" i="34" s="1"/>
  <c r="E169" i="45" s="1"/>
  <c r="J168" i="34"/>
  <c r="M168" i="34" s="1"/>
  <c r="E168" i="45" s="1"/>
  <c r="J167" i="34"/>
  <c r="M167" i="34" s="1"/>
  <c r="E167" i="45" s="1"/>
  <c r="J166" i="34"/>
  <c r="N166" i="34" s="1"/>
  <c r="E166" i="45" s="1"/>
  <c r="J165" i="34"/>
  <c r="M165" i="34" s="1"/>
  <c r="E165" i="45" s="1"/>
  <c r="J164" i="34"/>
  <c r="M164" i="34" s="1"/>
  <c r="E164" i="45" s="1"/>
  <c r="J163" i="34"/>
  <c r="N163" i="34" s="1"/>
  <c r="E163" i="45" s="1"/>
  <c r="J162" i="34"/>
  <c r="M162" i="34" s="1"/>
  <c r="E162" i="45" s="1"/>
  <c r="J161" i="34"/>
  <c r="M161" i="34" s="1"/>
  <c r="E161" i="45" s="1"/>
  <c r="J160" i="34"/>
  <c r="N160" i="34" s="1"/>
  <c r="E160" i="45" s="1"/>
  <c r="J159" i="34"/>
  <c r="M159" i="34" s="1"/>
  <c r="E159" i="45" s="1"/>
  <c r="J158" i="34"/>
  <c r="M158" i="34" s="1"/>
  <c r="E158" i="45" s="1"/>
  <c r="J157" i="34"/>
  <c r="N157" i="34" s="1"/>
  <c r="E157" i="45" s="1"/>
  <c r="J156" i="34"/>
  <c r="M156" i="34" s="1"/>
  <c r="E156" i="45" s="1"/>
  <c r="J155" i="34"/>
  <c r="M155" i="34" s="1"/>
  <c r="E155" i="45" s="1"/>
  <c r="J154" i="34"/>
  <c r="N154" i="34" s="1"/>
  <c r="E154" i="45" s="1"/>
  <c r="J153" i="34"/>
  <c r="M153" i="34" s="1"/>
  <c r="E153" i="45" s="1"/>
  <c r="J152" i="34"/>
  <c r="M152" i="34" s="1"/>
  <c r="E152" i="45" s="1"/>
  <c r="J151" i="34"/>
  <c r="N151" i="34" s="1"/>
  <c r="E151" i="45" s="1"/>
  <c r="J150" i="34"/>
  <c r="M150" i="34" s="1"/>
  <c r="E150" i="45" s="1"/>
  <c r="J149" i="34"/>
  <c r="M149" i="34" s="1"/>
  <c r="E149" i="45" s="1"/>
  <c r="J148" i="34"/>
  <c r="N148" i="34" s="1"/>
  <c r="P169" i="34" s="1"/>
  <c r="J147" i="34"/>
  <c r="M147" i="34" s="1"/>
  <c r="E147" i="45" s="1"/>
  <c r="J146" i="34"/>
  <c r="M146" i="34" s="1"/>
  <c r="O169" i="34" s="1"/>
  <c r="Q25" i="40"/>
  <c r="F145" i="45"/>
  <c r="F144" i="45"/>
  <c r="F143" i="45"/>
  <c r="C143" i="45"/>
  <c r="A143" i="45"/>
  <c r="F142" i="45"/>
  <c r="F141" i="45"/>
  <c r="F140" i="45"/>
  <c r="C140" i="45"/>
  <c r="A140" i="45"/>
  <c r="F139" i="45"/>
  <c r="F138" i="45"/>
  <c r="F137" i="45"/>
  <c r="C137" i="45"/>
  <c r="A137" i="45"/>
  <c r="F136" i="45"/>
  <c r="F135" i="45"/>
  <c r="F134" i="45"/>
  <c r="C134" i="45"/>
  <c r="A134" i="45"/>
  <c r="F133" i="45"/>
  <c r="F132" i="45"/>
  <c r="F131" i="45"/>
  <c r="C131" i="45"/>
  <c r="A131" i="45"/>
  <c r="F130" i="45"/>
  <c r="F129" i="45"/>
  <c r="F128" i="45"/>
  <c r="C128" i="45"/>
  <c r="A128" i="45"/>
  <c r="F127" i="45"/>
  <c r="F126" i="45"/>
  <c r="F125" i="45"/>
  <c r="C125" i="45"/>
  <c r="A125" i="45"/>
  <c r="F124" i="45"/>
  <c r="Q23" i="40" s="1"/>
  <c r="F123" i="45"/>
  <c r="F122" i="45"/>
  <c r="Q22" i="40" s="1"/>
  <c r="C122" i="45"/>
  <c r="A122" i="45"/>
  <c r="J145" i="34"/>
  <c r="N145" i="34" s="1"/>
  <c r="J144" i="34"/>
  <c r="M144" i="34" s="1"/>
  <c r="J143" i="34"/>
  <c r="M143" i="34" s="1"/>
  <c r="E143" i="45" s="1"/>
  <c r="J142" i="34"/>
  <c r="N142" i="34" s="1"/>
  <c r="E142" i="45" s="1"/>
  <c r="J141" i="34"/>
  <c r="M141" i="34" s="1"/>
  <c r="E141" i="45" s="1"/>
  <c r="J140" i="34"/>
  <c r="M140" i="34" s="1"/>
  <c r="E140" i="45" s="1"/>
  <c r="E61" i="40"/>
  <c r="F121" i="45"/>
  <c r="F120" i="45"/>
  <c r="F119" i="45"/>
  <c r="C119" i="45"/>
  <c r="A119" i="45"/>
  <c r="F118" i="45"/>
  <c r="F117" i="45"/>
  <c r="F116" i="45"/>
  <c r="C116" i="45"/>
  <c r="A116" i="45"/>
  <c r="F115" i="45"/>
  <c r="F114" i="45"/>
  <c r="F113" i="45"/>
  <c r="C113" i="45"/>
  <c r="A113" i="45"/>
  <c r="F112" i="45"/>
  <c r="F111" i="45"/>
  <c r="F110" i="45"/>
  <c r="C110" i="45"/>
  <c r="A110" i="45"/>
  <c r="F109" i="45"/>
  <c r="F108" i="45"/>
  <c r="F107" i="45"/>
  <c r="C107" i="45"/>
  <c r="A107" i="45"/>
  <c r="F106" i="45"/>
  <c r="F105" i="45"/>
  <c r="F104" i="45"/>
  <c r="C104" i="45"/>
  <c r="A104" i="45"/>
  <c r="F103" i="45"/>
  <c r="F102" i="45"/>
  <c r="F101" i="45"/>
  <c r="C101" i="45"/>
  <c r="A101" i="45"/>
  <c r="F100" i="45"/>
  <c r="E59" i="40" s="1"/>
  <c r="F99" i="45"/>
  <c r="F98" i="45"/>
  <c r="E58" i="40" s="1"/>
  <c r="C98" i="45"/>
  <c r="A98" i="45"/>
  <c r="J115" i="34"/>
  <c r="N115" i="34" s="1"/>
  <c r="E115" i="45" s="1"/>
  <c r="J114" i="34"/>
  <c r="M114" i="34" s="1"/>
  <c r="E114" i="45" s="1"/>
  <c r="J113" i="34"/>
  <c r="M113" i="34" s="1"/>
  <c r="E113" i="45" s="1"/>
  <c r="J118" i="34"/>
  <c r="N118" i="34" s="1"/>
  <c r="J117" i="34"/>
  <c r="M117" i="34" s="1"/>
  <c r="E117" i="45" s="1"/>
  <c r="J116" i="34"/>
  <c r="M116" i="34" s="1"/>
  <c r="E116" i="45" s="1"/>
  <c r="K52" i="40"/>
  <c r="K43" i="40"/>
  <c r="K34" i="40"/>
  <c r="K25" i="40"/>
  <c r="F97" i="45"/>
  <c r="F96" i="45"/>
  <c r="F95" i="45"/>
  <c r="C95" i="45"/>
  <c r="A95" i="45"/>
  <c r="F94" i="45"/>
  <c r="F93" i="45"/>
  <c r="F92" i="45"/>
  <c r="C92" i="45"/>
  <c r="A92" i="45"/>
  <c r="F91" i="45"/>
  <c r="F90" i="45"/>
  <c r="F89" i="45"/>
  <c r="C89" i="45"/>
  <c r="A89" i="45"/>
  <c r="F88" i="45"/>
  <c r="F87" i="45"/>
  <c r="F86" i="45"/>
  <c r="C86" i="45"/>
  <c r="A86" i="45"/>
  <c r="F85" i="45"/>
  <c r="F84" i="45"/>
  <c r="F83" i="45"/>
  <c r="C83" i="45"/>
  <c r="A83" i="45"/>
  <c r="F82" i="45"/>
  <c r="F81" i="45"/>
  <c r="F80" i="45"/>
  <c r="C80" i="45"/>
  <c r="A80" i="45"/>
  <c r="F79" i="45"/>
  <c r="F78" i="45"/>
  <c r="F77" i="45"/>
  <c r="C77" i="45"/>
  <c r="A77" i="45"/>
  <c r="F76" i="45"/>
  <c r="F75" i="45"/>
  <c r="F74" i="45"/>
  <c r="C74" i="45"/>
  <c r="K48" i="40" s="1"/>
  <c r="A74" i="45"/>
  <c r="F73" i="45"/>
  <c r="F72" i="45"/>
  <c r="F71" i="45"/>
  <c r="C71" i="45"/>
  <c r="A71" i="45"/>
  <c r="F70" i="45"/>
  <c r="F69" i="45"/>
  <c r="F68" i="45"/>
  <c r="C68" i="45"/>
  <c r="A68" i="45"/>
  <c r="F67" i="45"/>
  <c r="F66" i="45"/>
  <c r="F65" i="45"/>
  <c r="C65" i="45"/>
  <c r="A65" i="45"/>
  <c r="F64" i="45"/>
  <c r="F63" i="45"/>
  <c r="F62" i="45"/>
  <c r="C62" i="45"/>
  <c r="A62" i="45"/>
  <c r="F61" i="45"/>
  <c r="F60" i="45"/>
  <c r="F59" i="45"/>
  <c r="C59" i="45"/>
  <c r="A59" i="45"/>
  <c r="F58" i="45"/>
  <c r="F57" i="45"/>
  <c r="F56" i="45"/>
  <c r="C56" i="45"/>
  <c r="A56" i="45"/>
  <c r="F55" i="45"/>
  <c r="F54" i="45"/>
  <c r="F53" i="45"/>
  <c r="C53" i="45"/>
  <c r="A53" i="45"/>
  <c r="F52" i="45"/>
  <c r="K41" i="40" s="1"/>
  <c r="F51" i="45"/>
  <c r="F50" i="45"/>
  <c r="C50" i="45"/>
  <c r="K39" i="40" s="1"/>
  <c r="A50" i="45"/>
  <c r="F49" i="45"/>
  <c r="F48" i="45"/>
  <c r="F47" i="45"/>
  <c r="C47" i="45"/>
  <c r="A47" i="45"/>
  <c r="F46" i="45"/>
  <c r="F45" i="45"/>
  <c r="F44" i="45"/>
  <c r="C44" i="45"/>
  <c r="A44" i="45"/>
  <c r="F43" i="45"/>
  <c r="F42" i="45"/>
  <c r="F41" i="45"/>
  <c r="C41" i="45"/>
  <c r="A41" i="45"/>
  <c r="F40" i="45"/>
  <c r="F39" i="45"/>
  <c r="F38" i="45"/>
  <c r="C38" i="45"/>
  <c r="A38" i="45"/>
  <c r="F37" i="45"/>
  <c r="F36" i="45"/>
  <c r="F35" i="45"/>
  <c r="C35" i="45"/>
  <c r="A35" i="45"/>
  <c r="F34" i="45"/>
  <c r="F33" i="45"/>
  <c r="F32" i="45"/>
  <c r="C32" i="45"/>
  <c r="A32" i="45"/>
  <c r="F31" i="45"/>
  <c r="F30" i="45"/>
  <c r="F29" i="45"/>
  <c r="C29" i="45"/>
  <c r="A29" i="45"/>
  <c r="F28" i="45"/>
  <c r="K32" i="40" s="1"/>
  <c r="F27" i="45"/>
  <c r="F26" i="45"/>
  <c r="K31" i="40" s="1"/>
  <c r="C26" i="45"/>
  <c r="K30" i="40" s="1"/>
  <c r="A26" i="45"/>
  <c r="A23" i="45"/>
  <c r="A20" i="45"/>
  <c r="A17" i="45"/>
  <c r="A14" i="45"/>
  <c r="A11" i="45"/>
  <c r="A8" i="45"/>
  <c r="A5" i="45"/>
  <c r="A2" i="45"/>
  <c r="J94" i="34"/>
  <c r="N94" i="34" s="1"/>
  <c r="E94" i="45" s="1"/>
  <c r="J93" i="34"/>
  <c r="M93" i="34" s="1"/>
  <c r="E93" i="45" s="1"/>
  <c r="J92" i="34"/>
  <c r="M92" i="34" s="1"/>
  <c r="E92" i="45" s="1"/>
  <c r="J91" i="34"/>
  <c r="N91" i="34" s="1"/>
  <c r="E91" i="45" s="1"/>
  <c r="J90" i="34"/>
  <c r="M90" i="34" s="1"/>
  <c r="E90" i="45" s="1"/>
  <c r="J89" i="34"/>
  <c r="M89" i="34" s="1"/>
  <c r="E89" i="45" s="1"/>
  <c r="J70" i="34"/>
  <c r="N70" i="34" s="1"/>
  <c r="E70" i="45" s="1"/>
  <c r="J69" i="34"/>
  <c r="M69" i="34" s="1"/>
  <c r="E69" i="45" s="1"/>
  <c r="J68" i="34"/>
  <c r="M68" i="34" s="1"/>
  <c r="E68" i="45" s="1"/>
  <c r="J64" i="34"/>
  <c r="N64" i="34" s="1"/>
  <c r="E64" i="45" s="1"/>
  <c r="J63" i="34"/>
  <c r="M63" i="34" s="1"/>
  <c r="E63" i="45" s="1"/>
  <c r="J62" i="34"/>
  <c r="M62" i="34" s="1"/>
  <c r="E62" i="45" s="1"/>
  <c r="J67" i="34"/>
  <c r="N67" i="34" s="1"/>
  <c r="E67" i="45" s="1"/>
  <c r="J66" i="34"/>
  <c r="M66" i="34" s="1"/>
  <c r="E66" i="45" s="1"/>
  <c r="J65" i="34"/>
  <c r="M65" i="34" s="1"/>
  <c r="E65" i="45" s="1"/>
  <c r="J46" i="34"/>
  <c r="N46" i="34" s="1"/>
  <c r="E46" i="45" s="1"/>
  <c r="J45" i="34"/>
  <c r="M45" i="34" s="1"/>
  <c r="E45" i="45" s="1"/>
  <c r="J44" i="34"/>
  <c r="M44" i="34" s="1"/>
  <c r="E44" i="45" s="1"/>
  <c r="J40" i="34"/>
  <c r="N40" i="34" s="1"/>
  <c r="E40" i="45" s="1"/>
  <c r="J39" i="34"/>
  <c r="M39" i="34" s="1"/>
  <c r="E39" i="45" s="1"/>
  <c r="J38" i="34"/>
  <c r="M38" i="34" s="1"/>
  <c r="E38" i="45" s="1"/>
  <c r="J37" i="34"/>
  <c r="N37" i="34" s="1"/>
  <c r="E37" i="45" s="1"/>
  <c r="J36" i="34"/>
  <c r="M36" i="34" s="1"/>
  <c r="E36" i="45" s="1"/>
  <c r="J35" i="34"/>
  <c r="M35" i="34" s="1"/>
  <c r="E35" i="45" s="1"/>
  <c r="J139" i="34"/>
  <c r="N139" i="34" s="1"/>
  <c r="E139" i="45" s="1"/>
  <c r="J138" i="34"/>
  <c r="M138" i="34" s="1"/>
  <c r="E138" i="45" s="1"/>
  <c r="J137" i="34"/>
  <c r="M137" i="34" s="1"/>
  <c r="E137" i="45" s="1"/>
  <c r="J136" i="34"/>
  <c r="N136" i="34" s="1"/>
  <c r="E136" i="45" s="1"/>
  <c r="J135" i="34"/>
  <c r="M135" i="34" s="1"/>
  <c r="E135" i="45" s="1"/>
  <c r="J134" i="34"/>
  <c r="M134" i="34" s="1"/>
  <c r="E134" i="45" s="1"/>
  <c r="J133" i="34"/>
  <c r="N133" i="34" s="1"/>
  <c r="E133" i="45" s="1"/>
  <c r="J132" i="34"/>
  <c r="M132" i="34" s="1"/>
  <c r="E132" i="45" s="1"/>
  <c r="J131" i="34"/>
  <c r="M131" i="34" s="1"/>
  <c r="E131" i="45" s="1"/>
  <c r="J130" i="34"/>
  <c r="N130" i="34" s="1"/>
  <c r="E130" i="45" s="1"/>
  <c r="J129" i="34"/>
  <c r="M129" i="34" s="1"/>
  <c r="E129" i="45" s="1"/>
  <c r="J128" i="34"/>
  <c r="M128" i="34" s="1"/>
  <c r="E128" i="45" s="1"/>
  <c r="J127" i="34"/>
  <c r="N127" i="34" s="1"/>
  <c r="E127" i="45" s="1"/>
  <c r="J126" i="34"/>
  <c r="M126" i="34" s="1"/>
  <c r="E126" i="45" s="1"/>
  <c r="J125" i="34"/>
  <c r="M125" i="34" s="1"/>
  <c r="E125" i="45" s="1"/>
  <c r="J124" i="34"/>
  <c r="N124" i="34" s="1"/>
  <c r="E124" i="45" s="1"/>
  <c r="J123" i="34"/>
  <c r="M123" i="34" s="1"/>
  <c r="E123" i="45" s="1"/>
  <c r="J122" i="34"/>
  <c r="M122" i="34" s="1"/>
  <c r="E122" i="45" s="1"/>
  <c r="J121" i="34"/>
  <c r="N121" i="34" s="1"/>
  <c r="E121" i="45" s="1"/>
  <c r="J120" i="34"/>
  <c r="M120" i="34" s="1"/>
  <c r="E120" i="45" s="1"/>
  <c r="J119" i="34"/>
  <c r="M119" i="34" s="1"/>
  <c r="E119" i="45" s="1"/>
  <c r="J112" i="34"/>
  <c r="N112" i="34" s="1"/>
  <c r="E112" i="45" s="1"/>
  <c r="J111" i="34"/>
  <c r="M111" i="34" s="1"/>
  <c r="E111" i="45" s="1"/>
  <c r="J110" i="34"/>
  <c r="M110" i="34" s="1"/>
  <c r="E110" i="45" s="1"/>
  <c r="J109" i="34"/>
  <c r="N109" i="34" s="1"/>
  <c r="E109" i="45" s="1"/>
  <c r="J108" i="34"/>
  <c r="M108" i="34" s="1"/>
  <c r="E108" i="45" s="1"/>
  <c r="J107" i="34"/>
  <c r="M107" i="34" s="1"/>
  <c r="E107" i="45" s="1"/>
  <c r="J106" i="34"/>
  <c r="N106" i="34" s="1"/>
  <c r="E106" i="45" s="1"/>
  <c r="J105" i="34"/>
  <c r="M105" i="34" s="1"/>
  <c r="E105" i="45" s="1"/>
  <c r="J104" i="34"/>
  <c r="M104" i="34" s="1"/>
  <c r="E104" i="45" s="1"/>
  <c r="J103" i="34"/>
  <c r="N103" i="34" s="1"/>
  <c r="E103" i="45" s="1"/>
  <c r="J102" i="34"/>
  <c r="M102" i="34" s="1"/>
  <c r="E102" i="45" s="1"/>
  <c r="J101" i="34"/>
  <c r="M101" i="34" s="1"/>
  <c r="E101" i="45" s="1"/>
  <c r="J100" i="34"/>
  <c r="N100" i="34" s="1"/>
  <c r="E100" i="45" s="1"/>
  <c r="J99" i="34"/>
  <c r="M99" i="34" s="1"/>
  <c r="E99" i="45" s="1"/>
  <c r="J98" i="34"/>
  <c r="M98" i="34" s="1"/>
  <c r="E98" i="45" s="1"/>
  <c r="D58" i="40" s="1"/>
  <c r="CU18" i="40"/>
  <c r="CO18" i="40"/>
  <c r="CI18" i="40"/>
  <c r="CS12" i="40"/>
  <c r="CM12" i="40"/>
  <c r="CG12" i="40"/>
  <c r="CC45" i="40"/>
  <c r="CC36" i="40"/>
  <c r="CC27" i="40"/>
  <c r="CC18" i="40"/>
  <c r="CA12" i="40"/>
  <c r="BW18" i="40"/>
  <c r="BU12" i="40"/>
  <c r="BQ18" i="40"/>
  <c r="BO12" i="40"/>
  <c r="BK27" i="40"/>
  <c r="BK18" i="40"/>
  <c r="BI12" i="40"/>
  <c r="BE72" i="40"/>
  <c r="BE63" i="40"/>
  <c r="BE54" i="40"/>
  <c r="BE45" i="40"/>
  <c r="BE36" i="40"/>
  <c r="BE27" i="40"/>
  <c r="BE18" i="40"/>
  <c r="BC12" i="40"/>
  <c r="AY18" i="40"/>
  <c r="AW12" i="40"/>
  <c r="AS18" i="40"/>
  <c r="AQ12" i="40"/>
  <c r="AM45" i="40"/>
  <c r="AM36" i="40"/>
  <c r="AM27" i="40"/>
  <c r="AM18" i="40"/>
  <c r="AK12" i="40"/>
  <c r="AG18" i="40"/>
  <c r="AE12" i="40"/>
  <c r="AA18" i="40"/>
  <c r="Y12" i="40"/>
  <c r="U18" i="40"/>
  <c r="S12" i="40"/>
  <c r="O27" i="40"/>
  <c r="O18" i="40"/>
  <c r="M12" i="40"/>
  <c r="C54" i="40"/>
  <c r="C18" i="40"/>
  <c r="E170" i="45" l="1"/>
  <c r="E172" i="45"/>
  <c r="V23" i="40" s="1"/>
  <c r="E194" i="45"/>
  <c r="E196" i="45"/>
  <c r="AB23" i="40" s="1"/>
  <c r="E218" i="45"/>
  <c r="E220" i="45"/>
  <c r="AH23" i="40" s="1"/>
  <c r="E242" i="45"/>
  <c r="E244" i="45"/>
  <c r="AN23" i="40" s="1"/>
  <c r="E266" i="45"/>
  <c r="E268" i="45"/>
  <c r="AN32" i="40" s="1"/>
  <c r="E290" i="45"/>
  <c r="E292" i="45"/>
  <c r="AN41" i="40" s="1"/>
  <c r="E314" i="45"/>
  <c r="E316" i="45"/>
  <c r="AN50" i="40" s="1"/>
  <c r="E338" i="45"/>
  <c r="E340" i="45"/>
  <c r="AT23" i="40" s="1"/>
  <c r="E362" i="45"/>
  <c r="E364" i="45"/>
  <c r="AZ23" i="40" s="1"/>
  <c r="E386" i="45"/>
  <c r="E388" i="45"/>
  <c r="BF23" i="40" s="1"/>
  <c r="E410" i="45"/>
  <c r="E412" i="45"/>
  <c r="BF32" i="40" s="1"/>
  <c r="E434" i="45"/>
  <c r="E436" i="45"/>
  <c r="BF41" i="40" s="1"/>
  <c r="E458" i="45"/>
  <c r="E460" i="45"/>
  <c r="BF50" i="40" s="1"/>
  <c r="E482" i="45"/>
  <c r="E484" i="45"/>
  <c r="BF59" i="40" s="1"/>
  <c r="E506" i="45"/>
  <c r="E508" i="45"/>
  <c r="BF68" i="40" s="1"/>
  <c r="E530" i="45"/>
  <c r="E532" i="45"/>
  <c r="BF77" i="40" s="1"/>
  <c r="E554" i="45"/>
  <c r="E556" i="45"/>
  <c r="BL23" i="40" s="1"/>
  <c r="E578" i="45"/>
  <c r="E580" i="45"/>
  <c r="BL32" i="40" s="1"/>
  <c r="E602" i="45"/>
  <c r="E604" i="45"/>
  <c r="BR23" i="40" s="1"/>
  <c r="E626" i="45"/>
  <c r="E628" i="45"/>
  <c r="BX23" i="40" s="1"/>
  <c r="E650" i="45"/>
  <c r="E652" i="45"/>
  <c r="CD23" i="40" s="1"/>
  <c r="E674" i="45"/>
  <c r="E676" i="45"/>
  <c r="CD32" i="40" s="1"/>
  <c r="E698" i="45"/>
  <c r="E700" i="45"/>
  <c r="CD41" i="40" s="1"/>
  <c r="E722" i="45"/>
  <c r="E724" i="45"/>
  <c r="CD50" i="40" s="1"/>
  <c r="O769" i="34"/>
  <c r="E746" i="45"/>
  <c r="P769" i="34"/>
  <c r="E748" i="45"/>
  <c r="CJ23" i="40" s="1"/>
  <c r="E770" i="45"/>
  <c r="E772" i="45"/>
  <c r="CP23" i="40" s="1"/>
  <c r="E794" i="45"/>
  <c r="E796" i="45"/>
  <c r="CV23" i="40" s="1"/>
  <c r="B797" i="45"/>
  <c r="B800" i="45"/>
  <c r="B803" i="45"/>
  <c r="B806" i="45"/>
  <c r="B809" i="45"/>
  <c r="B812" i="45"/>
  <c r="B773" i="45"/>
  <c r="B776" i="45"/>
  <c r="CQ21" i="40" s="1"/>
  <c r="B779" i="45"/>
  <c r="B782" i="45"/>
  <c r="B785" i="45"/>
  <c r="B788" i="45"/>
  <c r="B749" i="45"/>
  <c r="B752" i="45"/>
  <c r="CK21" i="40" s="1"/>
  <c r="B755" i="45"/>
  <c r="B758" i="45"/>
  <c r="B761" i="45"/>
  <c r="B764" i="45"/>
  <c r="B725" i="45"/>
  <c r="B728" i="45"/>
  <c r="CE48" i="40" s="1"/>
  <c r="B731" i="45"/>
  <c r="B734" i="45"/>
  <c r="B737" i="45"/>
  <c r="B740" i="45"/>
  <c r="B701" i="45"/>
  <c r="B704" i="45"/>
  <c r="CE39" i="40" s="1"/>
  <c r="B707" i="45"/>
  <c r="B710" i="45"/>
  <c r="B713" i="45"/>
  <c r="B716" i="45"/>
  <c r="B677" i="45"/>
  <c r="B680" i="45"/>
  <c r="CE30" i="40" s="1"/>
  <c r="B683" i="45"/>
  <c r="B686" i="45"/>
  <c r="B689" i="45"/>
  <c r="B692" i="45"/>
  <c r="B653" i="45"/>
  <c r="B656" i="45"/>
  <c r="CE21" i="40" s="1"/>
  <c r="B659" i="45"/>
  <c r="B662" i="45"/>
  <c r="B665" i="45"/>
  <c r="B668" i="45"/>
  <c r="B629" i="45"/>
  <c r="B632" i="45"/>
  <c r="BY21" i="40" s="1"/>
  <c r="B635" i="45"/>
  <c r="B638" i="45"/>
  <c r="B641" i="45"/>
  <c r="B644" i="45"/>
  <c r="B605" i="45"/>
  <c r="B608" i="45"/>
  <c r="BS21" i="40" s="1"/>
  <c r="B611" i="45"/>
  <c r="B614" i="45"/>
  <c r="B617" i="45"/>
  <c r="B620" i="45"/>
  <c r="B581" i="45"/>
  <c r="B584" i="45"/>
  <c r="BM30" i="40" s="1"/>
  <c r="B587" i="45"/>
  <c r="B590" i="45"/>
  <c r="B593" i="45"/>
  <c r="B596" i="45"/>
  <c r="B557" i="45"/>
  <c r="B560" i="45"/>
  <c r="BM21" i="40" s="1"/>
  <c r="B563" i="45"/>
  <c r="B566" i="45"/>
  <c r="B569" i="45"/>
  <c r="B572" i="45"/>
  <c r="B533" i="45"/>
  <c r="B536" i="45"/>
  <c r="BG75" i="40" s="1"/>
  <c r="B539" i="45"/>
  <c r="B542" i="45"/>
  <c r="B545" i="45"/>
  <c r="B548" i="45"/>
  <c r="B509" i="45"/>
  <c r="B512" i="45"/>
  <c r="BG57" i="40" s="1"/>
  <c r="B515" i="45"/>
  <c r="B518" i="45"/>
  <c r="B521" i="45"/>
  <c r="B524" i="45"/>
  <c r="B485" i="45"/>
  <c r="B488" i="45"/>
  <c r="B491" i="45"/>
  <c r="B494" i="45"/>
  <c r="B497" i="45"/>
  <c r="B500" i="45"/>
  <c r="B461" i="45"/>
  <c r="B464" i="45"/>
  <c r="BG48" i="40" s="1"/>
  <c r="B467" i="45"/>
  <c r="B470" i="45"/>
  <c r="B473" i="45"/>
  <c r="B476" i="45"/>
  <c r="B437" i="45"/>
  <c r="B440" i="45"/>
  <c r="BG39" i="40" s="1"/>
  <c r="B443" i="45"/>
  <c r="B446" i="45"/>
  <c r="B449" i="45"/>
  <c r="B452" i="45"/>
  <c r="B413" i="45"/>
  <c r="B416" i="45"/>
  <c r="BG30" i="40" s="1"/>
  <c r="B419" i="45"/>
  <c r="B422" i="45"/>
  <c r="B425" i="45"/>
  <c r="B428" i="45"/>
  <c r="B389" i="45"/>
  <c r="B392" i="45"/>
  <c r="B395" i="45"/>
  <c r="B398" i="45"/>
  <c r="B401" i="45"/>
  <c r="B404" i="45"/>
  <c r="B365" i="45"/>
  <c r="B368" i="45"/>
  <c r="BA21" i="40" s="1"/>
  <c r="B371" i="45"/>
  <c r="B374" i="45"/>
  <c r="B377" i="45"/>
  <c r="B380" i="45"/>
  <c r="B341" i="45"/>
  <c r="B344" i="45"/>
  <c r="AU21" i="40" s="1"/>
  <c r="B347" i="45"/>
  <c r="B350" i="45"/>
  <c r="B353" i="45"/>
  <c r="B356" i="45"/>
  <c r="B317" i="45"/>
  <c r="B320" i="45"/>
  <c r="B323" i="45"/>
  <c r="B326" i="45"/>
  <c r="B329" i="45"/>
  <c r="B332" i="45"/>
  <c r="B293" i="45"/>
  <c r="B296" i="45"/>
  <c r="AO39" i="40" s="1"/>
  <c r="B299" i="45"/>
  <c r="B302" i="45"/>
  <c r="B305" i="45"/>
  <c r="B308" i="45"/>
  <c r="B269" i="45"/>
  <c r="B272" i="45"/>
  <c r="AO30" i="40" s="1"/>
  <c r="B275" i="45"/>
  <c r="B278" i="45"/>
  <c r="B281" i="45"/>
  <c r="B284" i="45"/>
  <c r="B245" i="45"/>
  <c r="B248" i="45"/>
  <c r="AO21" i="40" s="1"/>
  <c r="B251" i="45"/>
  <c r="B254" i="45"/>
  <c r="B257" i="45"/>
  <c r="B260" i="45"/>
  <c r="B221" i="45"/>
  <c r="B224" i="45"/>
  <c r="AI21" i="40" s="1"/>
  <c r="B227" i="45"/>
  <c r="B230" i="45"/>
  <c r="B233" i="45"/>
  <c r="B236" i="45"/>
  <c r="B197" i="45"/>
  <c r="B200" i="45"/>
  <c r="AC21" i="40" s="1"/>
  <c r="B203" i="45"/>
  <c r="B206" i="45"/>
  <c r="B209" i="45"/>
  <c r="B212" i="45"/>
  <c r="B173" i="45"/>
  <c r="B176" i="45"/>
  <c r="W21" i="40" s="1"/>
  <c r="B179" i="45"/>
  <c r="B182" i="45"/>
  <c r="B185" i="45"/>
  <c r="B188" i="45"/>
  <c r="K40" i="40"/>
  <c r="O145" i="34"/>
  <c r="P145" i="34"/>
  <c r="E144" i="45"/>
  <c r="B143" i="45" s="1"/>
  <c r="E145" i="45"/>
  <c r="P23" i="40" s="1"/>
  <c r="E146" i="45"/>
  <c r="E148" i="45"/>
  <c r="P22" i="40"/>
  <c r="B146" i="45"/>
  <c r="B167" i="45"/>
  <c r="B149" i="45"/>
  <c r="B152" i="45"/>
  <c r="Q30" i="40" s="1"/>
  <c r="B155" i="45"/>
  <c r="B158" i="45"/>
  <c r="B161" i="45"/>
  <c r="B164" i="45"/>
  <c r="B125" i="45"/>
  <c r="B128" i="45"/>
  <c r="B131" i="45"/>
  <c r="B134" i="45"/>
  <c r="B137" i="45"/>
  <c r="B140" i="45"/>
  <c r="P121" i="34"/>
  <c r="E118" i="45"/>
  <c r="D59" i="40" s="1"/>
  <c r="B119" i="45"/>
  <c r="B98" i="45"/>
  <c r="O121" i="34"/>
  <c r="B101" i="45"/>
  <c r="E57" i="40" s="1"/>
  <c r="B104" i="45"/>
  <c r="B107" i="45"/>
  <c r="B110" i="45"/>
  <c r="B113" i="45"/>
  <c r="B116" i="45"/>
  <c r="B815" i="45" l="1"/>
  <c r="CV22" i="40"/>
  <c r="B794" i="45"/>
  <c r="B791" i="45"/>
  <c r="CP22" i="40"/>
  <c r="B770" i="45"/>
  <c r="B767" i="45"/>
  <c r="CJ22" i="40"/>
  <c r="B746" i="45"/>
  <c r="B743" i="45"/>
  <c r="CD49" i="40"/>
  <c r="B722" i="45"/>
  <c r="B719" i="45"/>
  <c r="CD40" i="40"/>
  <c r="B698" i="45"/>
  <c r="B695" i="45"/>
  <c r="CD31" i="40"/>
  <c r="B674" i="45"/>
  <c r="B671" i="45"/>
  <c r="CD22" i="40"/>
  <c r="B650" i="45"/>
  <c r="B647" i="45"/>
  <c r="BX22" i="40"/>
  <c r="B626" i="45"/>
  <c r="B623" i="45"/>
  <c r="BR22" i="40"/>
  <c r="B602" i="45"/>
  <c r="B599" i="45"/>
  <c r="BL31" i="40"/>
  <c r="B578" i="45"/>
  <c r="B575" i="45"/>
  <c r="BL22" i="40"/>
  <c r="B554" i="45"/>
  <c r="B551" i="45"/>
  <c r="BF76" i="40"/>
  <c r="B530" i="45"/>
  <c r="B527" i="45"/>
  <c r="BF67" i="40"/>
  <c r="B506" i="45"/>
  <c r="B503" i="45"/>
  <c r="BF58" i="40"/>
  <c r="B482" i="45"/>
  <c r="B479" i="45"/>
  <c r="BF49" i="40"/>
  <c r="B458" i="45"/>
  <c r="B455" i="45"/>
  <c r="BF40" i="40"/>
  <c r="B434" i="45"/>
  <c r="B431" i="45"/>
  <c r="BF31" i="40"/>
  <c r="B410" i="45"/>
  <c r="B407" i="45"/>
  <c r="BF22" i="40"/>
  <c r="B386" i="45"/>
  <c r="B383" i="45"/>
  <c r="AZ22" i="40"/>
  <c r="B362" i="45"/>
  <c r="B359" i="45"/>
  <c r="AT22" i="40"/>
  <c r="B338" i="45"/>
  <c r="B335" i="45"/>
  <c r="AN49" i="40"/>
  <c r="B314" i="45"/>
  <c r="B311" i="45"/>
  <c r="AN40" i="40"/>
  <c r="B290" i="45"/>
  <c r="B287" i="45"/>
  <c r="AN31" i="40"/>
  <c r="B266" i="45"/>
  <c r="B263" i="45"/>
  <c r="AN22" i="40"/>
  <c r="B242" i="45"/>
  <c r="B239" i="45"/>
  <c r="AH22" i="40"/>
  <c r="B218" i="45"/>
  <c r="B215" i="45"/>
  <c r="AB22" i="40"/>
  <c r="B194" i="45"/>
  <c r="B191" i="45"/>
  <c r="V22" i="40"/>
  <c r="B170" i="45"/>
  <c r="Q21" i="40"/>
  <c r="B122" i="45"/>
  <c r="F13" i="45" l="1"/>
  <c r="F12" i="45"/>
  <c r="F11" i="45"/>
  <c r="C11" i="45"/>
  <c r="J13" i="34"/>
  <c r="N13" i="34" s="1"/>
  <c r="E13" i="45" s="1"/>
  <c r="J12" i="34"/>
  <c r="M12" i="34" s="1"/>
  <c r="E12" i="45" s="1"/>
  <c r="J11" i="34"/>
  <c r="M11" i="34" s="1"/>
  <c r="E11" i="45" s="1"/>
  <c r="J97" i="34" l="1"/>
  <c r="N97" i="34" s="1"/>
  <c r="E97" i="45" s="1"/>
  <c r="J96" i="34"/>
  <c r="M96" i="34" s="1"/>
  <c r="E96" i="45" s="1"/>
  <c r="J95" i="34"/>
  <c r="M95" i="34" s="1"/>
  <c r="E95" i="45" s="1"/>
  <c r="J88" i="34"/>
  <c r="N88" i="34" s="1"/>
  <c r="E88" i="45" s="1"/>
  <c r="J87" i="34"/>
  <c r="M87" i="34" s="1"/>
  <c r="E87" i="45" s="1"/>
  <c r="J86" i="34"/>
  <c r="M86" i="34" s="1"/>
  <c r="E86" i="45" s="1"/>
  <c r="J85" i="34"/>
  <c r="N85" i="34" s="1"/>
  <c r="E85" i="45" s="1"/>
  <c r="J84" i="34"/>
  <c r="M84" i="34" s="1"/>
  <c r="E84" i="45" s="1"/>
  <c r="J83" i="34"/>
  <c r="M83" i="34" s="1"/>
  <c r="E83" i="45" s="1"/>
  <c r="J82" i="34"/>
  <c r="N82" i="34" s="1"/>
  <c r="E82" i="45" s="1"/>
  <c r="J81" i="34"/>
  <c r="M81" i="34" s="1"/>
  <c r="E81" i="45" s="1"/>
  <c r="J80" i="34"/>
  <c r="M80" i="34" s="1"/>
  <c r="E80" i="45" s="1"/>
  <c r="J79" i="34"/>
  <c r="N79" i="34" s="1"/>
  <c r="E79" i="45" s="1"/>
  <c r="J78" i="34"/>
  <c r="M78" i="34" s="1"/>
  <c r="E78" i="45" s="1"/>
  <c r="J77" i="34"/>
  <c r="M77" i="34" s="1"/>
  <c r="E77" i="45" s="1"/>
  <c r="J76" i="34"/>
  <c r="N76" i="34" s="1"/>
  <c r="E76" i="45" s="1"/>
  <c r="J75" i="34"/>
  <c r="M75" i="34" s="1"/>
  <c r="E75" i="45" s="1"/>
  <c r="J74" i="34"/>
  <c r="M74" i="34" s="1"/>
  <c r="E74" i="45" s="1"/>
  <c r="K50" i="40"/>
  <c r="K49" i="40"/>
  <c r="C23" i="45"/>
  <c r="C20" i="45"/>
  <c r="C17" i="45"/>
  <c r="C14" i="45"/>
  <c r="C8" i="45"/>
  <c r="C5" i="45"/>
  <c r="C2" i="45"/>
  <c r="K21" i="40" s="1"/>
  <c r="I36" i="40"/>
  <c r="I45" i="40"/>
  <c r="I27" i="40"/>
  <c r="B95" i="45" l="1"/>
  <c r="B74" i="45"/>
  <c r="B77" i="45"/>
  <c r="B80" i="45"/>
  <c r="B83" i="45"/>
  <c r="B86" i="45"/>
  <c r="B89" i="45"/>
  <c r="B92" i="45"/>
  <c r="O97" i="34"/>
  <c r="P97" i="34"/>
  <c r="J73" i="34"/>
  <c r="J72" i="34"/>
  <c r="M72" i="34" s="1"/>
  <c r="E72" i="45" s="1"/>
  <c r="J71" i="34"/>
  <c r="M71" i="34" s="1"/>
  <c r="E71" i="45" s="1"/>
  <c r="J61" i="34"/>
  <c r="J60" i="34"/>
  <c r="J59" i="34"/>
  <c r="J58" i="34"/>
  <c r="J57" i="34"/>
  <c r="J56" i="34"/>
  <c r="J55" i="34"/>
  <c r="J54" i="34"/>
  <c r="J52" i="34"/>
  <c r="J49" i="34"/>
  <c r="J48" i="34"/>
  <c r="M48" i="34" s="1"/>
  <c r="E48" i="45" s="1"/>
  <c r="J47" i="34"/>
  <c r="M47" i="34" s="1"/>
  <c r="E47" i="45" s="1"/>
  <c r="J43" i="34"/>
  <c r="J42" i="34"/>
  <c r="J41" i="34"/>
  <c r="J34" i="34"/>
  <c r="J33" i="34"/>
  <c r="J32" i="34"/>
  <c r="J31" i="34"/>
  <c r="J30" i="34"/>
  <c r="J29" i="34"/>
  <c r="J28" i="34"/>
  <c r="J27" i="34"/>
  <c r="J26" i="34"/>
  <c r="J25" i="34"/>
  <c r="J24" i="34"/>
  <c r="M24" i="34" s="1"/>
  <c r="E24" i="45" s="1"/>
  <c r="J23" i="34"/>
  <c r="M23" i="34" s="1"/>
  <c r="E23" i="45" s="1"/>
  <c r="J22" i="34"/>
  <c r="J21" i="34"/>
  <c r="J20" i="34"/>
  <c r="J19" i="34"/>
  <c r="J18" i="34"/>
  <c r="J17" i="34"/>
  <c r="J16" i="34"/>
  <c r="J15" i="34"/>
  <c r="J14" i="34"/>
  <c r="J10" i="34"/>
  <c r="J9" i="34"/>
  <c r="J8" i="34"/>
  <c r="J7" i="34"/>
  <c r="J6" i="34"/>
  <c r="J4" i="34"/>
  <c r="N73" i="34"/>
  <c r="E73" i="45" s="1"/>
  <c r="J50" i="40" s="1"/>
  <c r="N61" i="34"/>
  <c r="E61" i="45" s="1"/>
  <c r="M60" i="34"/>
  <c r="E60" i="45" s="1"/>
  <c r="M59" i="34"/>
  <c r="E59" i="45" s="1"/>
  <c r="N58" i="34"/>
  <c r="E58" i="45" s="1"/>
  <c r="M57" i="34"/>
  <c r="E57" i="45" s="1"/>
  <c r="M56" i="34"/>
  <c r="E56" i="45" s="1"/>
  <c r="N55" i="34"/>
  <c r="E55" i="45" s="1"/>
  <c r="M54" i="34"/>
  <c r="E54" i="45" s="1"/>
  <c r="J53" i="34"/>
  <c r="M53" i="34" s="1"/>
  <c r="E53" i="45" s="1"/>
  <c r="N52" i="34"/>
  <c r="E52" i="45" s="1"/>
  <c r="J41" i="40" s="1"/>
  <c r="J51" i="34"/>
  <c r="M51" i="34" s="1"/>
  <c r="E51" i="45" s="1"/>
  <c r="J50" i="34"/>
  <c r="M50" i="34" s="1"/>
  <c r="E50" i="45" s="1"/>
  <c r="N49" i="34"/>
  <c r="E49" i="45" s="1"/>
  <c r="N43" i="34"/>
  <c r="E43" i="45" s="1"/>
  <c r="M42" i="34"/>
  <c r="E42" i="45" s="1"/>
  <c r="M41" i="34"/>
  <c r="E41" i="45" s="1"/>
  <c r="N34" i="34"/>
  <c r="E34" i="45" s="1"/>
  <c r="M33" i="34"/>
  <c r="E33" i="45" s="1"/>
  <c r="M32" i="34"/>
  <c r="E32" i="45" s="1"/>
  <c r="N31" i="34"/>
  <c r="E31" i="45" s="1"/>
  <c r="M30" i="34"/>
  <c r="E30" i="45" s="1"/>
  <c r="M29" i="34"/>
  <c r="E29" i="45" s="1"/>
  <c r="N28" i="34"/>
  <c r="M27" i="34"/>
  <c r="E27" i="45" s="1"/>
  <c r="M26" i="34"/>
  <c r="E26" i="45" s="1"/>
  <c r="B47" i="45" l="1"/>
  <c r="B26" i="45"/>
  <c r="J31" i="40"/>
  <c r="E28" i="45"/>
  <c r="J32" i="40" s="1"/>
  <c r="P49" i="34"/>
  <c r="B29" i="45"/>
  <c r="B32" i="45"/>
  <c r="B35" i="45"/>
  <c r="B38" i="45"/>
  <c r="B41" i="45"/>
  <c r="B71" i="45"/>
  <c r="B50" i="45"/>
  <c r="J40" i="40"/>
  <c r="B53" i="45"/>
  <c r="B56" i="45"/>
  <c r="B59" i="45"/>
  <c r="B44" i="45"/>
  <c r="B62" i="45"/>
  <c r="B65" i="45"/>
  <c r="B68" i="45"/>
  <c r="O49" i="34"/>
  <c r="J49" i="40"/>
  <c r="O73" i="34"/>
  <c r="P73" i="34"/>
  <c r="N22" i="34"/>
  <c r="E22" i="45" s="1"/>
  <c r="M21" i="34"/>
  <c r="E21" i="45" s="1"/>
  <c r="M20" i="34"/>
  <c r="E20" i="45" s="1"/>
  <c r="J5" i="34"/>
  <c r="J3" i="34"/>
  <c r="M3" i="34"/>
  <c r="F25" i="45"/>
  <c r="F24" i="45"/>
  <c r="F23" i="45"/>
  <c r="F22" i="45"/>
  <c r="F21" i="45"/>
  <c r="F20" i="45"/>
  <c r="F19" i="45"/>
  <c r="F18" i="45"/>
  <c r="F17" i="45"/>
  <c r="F16" i="45"/>
  <c r="F15" i="45"/>
  <c r="F14" i="45"/>
  <c r="N19" i="34"/>
  <c r="E19" i="45" s="1"/>
  <c r="M18" i="34"/>
  <c r="E18" i="45" s="1"/>
  <c r="M17" i="34"/>
  <c r="E17" i="45" s="1"/>
  <c r="N16" i="34"/>
  <c r="E16" i="45" s="1"/>
  <c r="M15" i="34"/>
  <c r="E15" i="45" s="1"/>
  <c r="M14" i="34"/>
  <c r="E14" i="45" s="1"/>
  <c r="N10" i="34"/>
  <c r="E10" i="45" s="1"/>
  <c r="M9" i="34"/>
  <c r="E9" i="45" s="1"/>
  <c r="M8" i="34"/>
  <c r="E8" i="45" s="1"/>
  <c r="N25" i="34"/>
  <c r="N7" i="34"/>
  <c r="E7" i="45" s="1"/>
  <c r="N4" i="34"/>
  <c r="E4" i="45" s="1"/>
  <c r="J2" i="34"/>
  <c r="M6" i="34"/>
  <c r="E6" i="45" s="1"/>
  <c r="M5" i="34"/>
  <c r="E5" i="45" s="1"/>
  <c r="E3" i="45"/>
  <c r="E25" i="45" l="1"/>
  <c r="J23" i="40" s="1"/>
  <c r="M2" i="34"/>
  <c r="P25" i="34"/>
  <c r="F9" i="45"/>
  <c r="E2" i="45" l="1"/>
  <c r="O25" i="34"/>
  <c r="B2" i="45"/>
  <c r="B20" i="45"/>
  <c r="B17" i="45"/>
  <c r="B11" i="45"/>
  <c r="B14" i="45"/>
  <c r="B8" i="45"/>
  <c r="B5" i="45"/>
  <c r="F10" i="45"/>
  <c r="F8" i="45"/>
  <c r="F7" i="45"/>
  <c r="F6" i="45"/>
  <c r="F5" i="45"/>
  <c r="F4" i="45"/>
  <c r="K23" i="40" s="1"/>
  <c r="F3" i="45"/>
  <c r="F2" i="45"/>
  <c r="K22" i="40" s="1"/>
  <c r="J22" i="40" l="1"/>
  <c r="B23" i="45"/>
  <c r="A12" i="40" l="1"/>
</calcChain>
</file>

<file path=xl/comments1.xml><?xml version="1.0" encoding="utf-8"?>
<comments xmlns="http://schemas.openxmlformats.org/spreadsheetml/2006/main">
  <authors>
    <author>Peter Gimby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Notes regarding the progress of a work package. This includes deliverables completed, holdups (ie parts on order), important notes from meetings, and anything else of interest.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% of work package completed
</t>
        </r>
      </text>
    </comment>
    <comment ref="D5" authorId="0" shapeId="0">
      <text>
        <r>
          <rPr>
            <sz val="9"/>
            <color indexed="81"/>
            <rFont val="Tahoma"/>
            <family val="2"/>
          </rPr>
          <t xml:space="preserve">Number of hours estimated for the work package
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>Number of hours used to date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 xml:space="preserve">Estimated cost of work package
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Cost to date of the work package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 xml:space="preserve">Estimated Start Date for work package
</t>
        </r>
      </text>
    </comment>
    <comment ref="E8" authorId="0" shapeId="0">
      <text>
        <r>
          <rPr>
            <sz val="9"/>
            <color indexed="81"/>
            <rFont val="Tahoma"/>
            <family val="2"/>
          </rPr>
          <t>Estimated Completion Date of work package</t>
        </r>
      </text>
    </comment>
  </commentList>
</comments>
</file>

<file path=xl/sharedStrings.xml><?xml version="1.0" encoding="utf-8"?>
<sst xmlns="http://schemas.openxmlformats.org/spreadsheetml/2006/main" count="2486" uniqueCount="497">
  <si>
    <t>-</t>
  </si>
  <si>
    <t>2.1a</t>
  </si>
  <si>
    <t>2.2a</t>
  </si>
  <si>
    <t>1.2a</t>
  </si>
  <si>
    <t>2.2b</t>
  </si>
  <si>
    <t>3.1a</t>
  </si>
  <si>
    <t>3.1b</t>
  </si>
  <si>
    <t>5.1a</t>
  </si>
  <si>
    <t>o</t>
  </si>
  <si>
    <t>ml</t>
  </si>
  <si>
    <t>p</t>
  </si>
  <si>
    <t>raw</t>
  </si>
  <si>
    <t>2.1b</t>
  </si>
  <si>
    <t>New sample data using new equipment</t>
  </si>
  <si>
    <t>1.2b</t>
  </si>
  <si>
    <t>2.2c</t>
  </si>
  <si>
    <t>3.1c</t>
  </si>
  <si>
    <t>3.1d</t>
  </si>
  <si>
    <t>4.1a</t>
  </si>
  <si>
    <t>4.1b</t>
  </si>
  <si>
    <t>5.1b</t>
  </si>
  <si>
    <t>6.1a</t>
  </si>
  <si>
    <t>6.2a</t>
  </si>
  <si>
    <t>7.1b</t>
  </si>
  <si>
    <t>9.1a</t>
  </si>
  <si>
    <t>9.1b</t>
  </si>
  <si>
    <t>9.2a</t>
  </si>
  <si>
    <t>9.2b</t>
  </si>
  <si>
    <t>9.1c</t>
  </si>
  <si>
    <t>9.2c</t>
  </si>
  <si>
    <t>Requires</t>
  </si>
  <si>
    <t>7.1a</t>
  </si>
  <si>
    <t>Gantt Chart</t>
  </si>
  <si>
    <t>Approved by instructor, technicians, TLDC, and AHU</t>
  </si>
  <si>
    <t>Companion guide updated</t>
  </si>
  <si>
    <t>Minor corrections made to the remainder of the labs in response to feedback</t>
  </si>
  <si>
    <t>Second vacuum system procured</t>
  </si>
  <si>
    <t>New detector procured</t>
  </si>
  <si>
    <t>New target procured</t>
  </si>
  <si>
    <t>Write-up reworked around new equipment</t>
  </si>
  <si>
    <t>New current meter tested</t>
  </si>
  <si>
    <t>Current meter added if it is an improvement</t>
  </si>
  <si>
    <t>Divergent beam component removed</t>
  </si>
  <si>
    <t>Evolution of wave through interferometer added</t>
  </si>
  <si>
    <t>Cameras used for data collection</t>
  </si>
  <si>
    <t>Data obtained from image analysis</t>
  </si>
  <si>
    <t>Space procured to accommodate two setups</t>
  </si>
  <si>
    <t>1.1</t>
  </si>
  <si>
    <t>More extensive theory</t>
  </si>
  <si>
    <t>2.1c</t>
  </si>
  <si>
    <t>2.2d</t>
  </si>
  <si>
    <t>4.1c</t>
  </si>
  <si>
    <t>5.1c</t>
  </si>
  <si>
    <t>5.1d</t>
  </si>
  <si>
    <t>6.2b</t>
  </si>
  <si>
    <t>7.1c</t>
  </si>
  <si>
    <t>9.1d</t>
  </si>
  <si>
    <t>9.2d</t>
  </si>
  <si>
    <t>Hours</t>
  </si>
  <si>
    <t>9.2e</t>
  </si>
  <si>
    <t>9.2f</t>
  </si>
  <si>
    <t>Equipment reevaluated and updated</t>
  </si>
  <si>
    <t>Tech</t>
  </si>
  <si>
    <t>SS</t>
  </si>
  <si>
    <t>Start</t>
  </si>
  <si>
    <t>2.2e</t>
  </si>
  <si>
    <t>5.1e</t>
  </si>
  <si>
    <t>5.1f</t>
  </si>
  <si>
    <t>9.2g</t>
  </si>
  <si>
    <t>PG</t>
  </si>
  <si>
    <t>High Priority</t>
  </si>
  <si>
    <t>Low Priority</t>
  </si>
  <si>
    <t>Medium Priority</t>
  </si>
  <si>
    <t>More precise experimental procedure</t>
  </si>
  <si>
    <t>% Done</t>
  </si>
  <si>
    <t>Priority</t>
  </si>
  <si>
    <t xml:space="preserve"> Actual</t>
  </si>
  <si>
    <t xml:space="preserve"> Budgeted</t>
  </si>
  <si>
    <t>SS Hrs</t>
  </si>
  <si>
    <t>Tech Hrs</t>
  </si>
  <si>
    <t>Cost</t>
  </si>
  <si>
    <t>ECD</t>
  </si>
  <si>
    <t>Completed</t>
  </si>
  <si>
    <t xml:space="preserve"> Completed</t>
  </si>
  <si>
    <t>%WP</t>
  </si>
  <si>
    <t>ESD</t>
  </si>
  <si>
    <t>Work Package and Number</t>
  </si>
  <si>
    <t>1.2c</t>
  </si>
  <si>
    <t>1.2d</t>
  </si>
  <si>
    <t>PJL Major Projects FA2017</t>
  </si>
  <si>
    <t>Total Time</t>
  </si>
  <si>
    <t>Total Cost</t>
  </si>
  <si>
    <t>1.2e</t>
  </si>
  <si>
    <t>1.2f</t>
  </si>
  <si>
    <t>1.2g</t>
  </si>
  <si>
    <t>Scope Statement and Resource Estimate - PJL Major Projects Fall 2017</t>
  </si>
  <si>
    <t>Proposed method to keep play-doe hydrated during the year</t>
  </si>
  <si>
    <t>New method tested</t>
  </si>
  <si>
    <t>Procured play-doe for Winter 2018</t>
  </si>
  <si>
    <t>Experimental procedure for producing equipotential lines that are roughly evenly spaced.</t>
  </si>
  <si>
    <t>Changes approved by instructor, AHU.</t>
  </si>
  <si>
    <t>Changes approved by instructor, technicians, TLDC, and AHU</t>
  </si>
  <si>
    <t>Labs tested to endure they are technically sound.</t>
  </si>
  <si>
    <t>Document outlining any technical issues encountered</t>
  </si>
  <si>
    <t>Solutions found to any technical issues</t>
  </si>
  <si>
    <t>1.2 Reorganize Repair Shop</t>
  </si>
  <si>
    <t xml:space="preserve">    Work Package</t>
  </si>
  <si>
    <t>PDFs, Tex, Data, Images, Additional Documents, and/or All can be zipped and downloaded</t>
  </si>
  <si>
    <t xml:space="preserve">Security clearance needed to access any documents or source code. </t>
  </si>
  <si>
    <t>Landing page</t>
  </si>
  <si>
    <t>Experiment and room schedule posted</t>
  </si>
  <si>
    <t>Safety documents posted</t>
  </si>
  <si>
    <t>Equipment information displayed, including location, status, alternatives, and manual</t>
  </si>
  <si>
    <t>Ability to report issues</t>
  </si>
  <si>
    <t>Security audit completed</t>
  </si>
  <si>
    <t>Mobile version working similar to full version</t>
  </si>
  <si>
    <t>Standardized list of names synced with repository database</t>
  </si>
  <si>
    <t>Every lab has a list of equipment that matches the equipment database</t>
  </si>
  <si>
    <t>Disciplines, topics, and type information added to each lab</t>
  </si>
  <si>
    <t>Status of all standard equipment</t>
  </si>
  <si>
    <t>Templates displayed and downloadable</t>
  </si>
  <si>
    <t>Sample diagrams displayed and downloadable, including source code</t>
  </si>
  <si>
    <t>Manual for standard equipment</t>
  </si>
  <si>
    <t>Location of all standard equipment, including alternate location</t>
  </si>
  <si>
    <t>Tool to update status of equipment displayed on repository website</t>
  </si>
  <si>
    <t>Tool to add new lab</t>
  </si>
  <si>
    <t>Tool to add new versions of labs</t>
  </si>
  <si>
    <t>Hosted in final location</t>
  </si>
  <si>
    <t>Add support documents to repository</t>
  </si>
  <si>
    <t>New pjl logo</t>
  </si>
  <si>
    <t>Document outlining operational requirements for website</t>
  </si>
  <si>
    <t>Add funtion for reporting issues</t>
  </si>
  <si>
    <t>Build downloading functions</t>
  </si>
  <si>
    <t>Build automated method for adding new versions</t>
  </si>
  <si>
    <t>Build automated method for adding new lab</t>
  </si>
  <si>
    <t>Hand over administration to PJL</t>
  </si>
  <si>
    <t>Inventory equipment including location(s)</t>
  </si>
  <si>
    <t>Assign topics and disciplines to all labs</t>
  </si>
  <si>
    <t>Build tool for updating status of equipment</t>
  </si>
  <si>
    <t>Standardize equipment lists in repository xml</t>
  </si>
  <si>
    <t>Compile Manuals for Equipment</t>
  </si>
  <si>
    <t>Build sorting function. Add searching by ID number. Include "No Year" when searching by "most recent". Sort then filter</t>
  </si>
  <si>
    <t>Build landing page. Build place for Safety Document, student documents (future home of "student guides"), lab schedules, templates.</t>
  </si>
  <si>
    <t>Confirm that equipment xml matches repository xml</t>
  </si>
  <si>
    <t>Build automated method for updating webpage on server</t>
  </si>
  <si>
    <t>Write a document that oulines how the website functions</t>
  </si>
  <si>
    <t>Write a document that outlines how the equipment database is built</t>
  </si>
  <si>
    <t>Write a mantainance guide for the websits</t>
  </si>
  <si>
    <t>Compile all documentation for website</t>
  </si>
  <si>
    <t>Manuals for tools</t>
  </si>
  <si>
    <t>Document compiled for entire website</t>
  </si>
  <si>
    <t>Changes approved by instructor and AHU</t>
  </si>
  <si>
    <t>Changes to document approved by instructor and AHU</t>
  </si>
  <si>
    <t>Labs tested by instructor</t>
  </si>
  <si>
    <t>Laser safety document written</t>
  </si>
  <si>
    <t>Barriers for laser constructed</t>
  </si>
  <si>
    <t>Equipment shelving constructed</t>
  </si>
  <si>
    <t>Photon detector protection built</t>
  </si>
  <si>
    <t>Laser registered with safety office</t>
  </si>
  <si>
    <t>1 Operation and Organization</t>
  </si>
  <si>
    <t>1.1.2 Repository database</t>
  </si>
  <si>
    <t>1.1.3 Equipment database</t>
  </si>
  <si>
    <t>1.1.4 Tools for updating and maintaining database</t>
  </si>
  <si>
    <t>Parts organized</t>
  </si>
  <si>
    <t>Electrical upgraded</t>
  </si>
  <si>
    <t>Manuals moved into repair room</t>
  </si>
  <si>
    <t>1.1 PJL lab repository and equipment database</t>
  </si>
  <si>
    <t>1.1.1 PJL website</t>
  </si>
  <si>
    <t>3 Phys 211 Labs - Coordinator M.I-K.</t>
  </si>
  <si>
    <t>3.1 New 211 Labs Tested</t>
  </si>
  <si>
    <t>4 Phys 223 Labs - Coordinator M.I-K.</t>
  </si>
  <si>
    <t>5 Phys 227 Labs - Instructor D.F.</t>
  </si>
  <si>
    <t>6 Phys 255 Labs - Instructor C.S.</t>
  </si>
  <si>
    <t>6.1 Electric Field Mapping</t>
  </si>
  <si>
    <t>6.3 e/m Experiment</t>
  </si>
  <si>
    <t>6.4 Minor Corrections</t>
  </si>
  <si>
    <t>7.1 Play-doe Lab</t>
  </si>
  <si>
    <t>8 Phys 323 Labs - Instructor P.L.</t>
  </si>
  <si>
    <t>9 Phys 325 Labs - Instructor M.W.</t>
  </si>
  <si>
    <t>9.1 Electron Diffraction Updated</t>
  </si>
  <si>
    <t>9.2 Compton Scattering Updated</t>
  </si>
  <si>
    <t>9.3 Nuclear Decay Updated</t>
  </si>
  <si>
    <t>9.5 Minor Corrections</t>
  </si>
  <si>
    <t>10 Phys 341 Labs - Instructor D.H.</t>
  </si>
  <si>
    <t>2 IT Computer and Network Upgrades</t>
  </si>
  <si>
    <t>9.4 Photoelectric Effect Updated</t>
  </si>
  <si>
    <t>9.6 Rutherford Scattering Expansion</t>
  </si>
  <si>
    <t>Under Development</t>
  </si>
  <si>
    <t>13 Phys 375 Labs - Instructor W.T.</t>
  </si>
  <si>
    <t>14 Phys 397 Labs - Instructor A.H.</t>
  </si>
  <si>
    <t>15 Phys 497 Labs - Instructor M.W.</t>
  </si>
  <si>
    <t>15.1 Electronics Labs Improved</t>
  </si>
  <si>
    <t>16 Phys 597 Labs - Instructor A.L.</t>
  </si>
  <si>
    <t>16.1 Laser Safety for Quantum Lab</t>
  </si>
  <si>
    <t>13.1 Michelson Interferometer</t>
  </si>
  <si>
    <t>13.2 Minor Corrections</t>
  </si>
  <si>
    <t>13.3 Photodetectors for Coherence Length of Light Lab</t>
  </si>
  <si>
    <t>13.4 Companion Guides</t>
  </si>
  <si>
    <t>10.1 Companion Guides</t>
  </si>
  <si>
    <t>10.2 Drag Lab Revision</t>
  </si>
  <si>
    <t>Make retrieval rod not threaded so that it doesn't pull up so much glycerin</t>
  </si>
  <si>
    <t>Make changes as per the notes taken by D.H.</t>
  </si>
  <si>
    <t>14.1 Minor Corrections</t>
  </si>
  <si>
    <t>2.1 Template</t>
  </si>
  <si>
    <t>2.2 Template</t>
  </si>
  <si>
    <t>4.1 Template</t>
  </si>
  <si>
    <t>5.1 Template</t>
  </si>
  <si>
    <t>8.1 Template</t>
  </si>
  <si>
    <t>11.1 Template</t>
  </si>
  <si>
    <t>12.1 Template</t>
  </si>
  <si>
    <t>1.1.1a</t>
  </si>
  <si>
    <t>1.1.1b</t>
  </si>
  <si>
    <t>1.1.1c</t>
  </si>
  <si>
    <t>1.1.1d</t>
  </si>
  <si>
    <t>1.1.1e</t>
  </si>
  <si>
    <t>1.1.1f</t>
  </si>
  <si>
    <t>1.1.1g</t>
  </si>
  <si>
    <t>1.1.1h</t>
  </si>
  <si>
    <t>1.1.2a</t>
  </si>
  <si>
    <t>1.1.2b</t>
  </si>
  <si>
    <t>1.1.2c</t>
  </si>
  <si>
    <t>1.1.2d</t>
  </si>
  <si>
    <t>1.1.2e</t>
  </si>
  <si>
    <t>1.1.3a</t>
  </si>
  <si>
    <t>1.1.3b</t>
  </si>
  <si>
    <t>1.1.3c</t>
  </si>
  <si>
    <t>1.1.3d</t>
  </si>
  <si>
    <t>1.1.3e</t>
  </si>
  <si>
    <t>1.1.4a</t>
  </si>
  <si>
    <t>1.1.4b</t>
  </si>
  <si>
    <t>1.1.4c</t>
  </si>
  <si>
    <t>1.1.4d</t>
  </si>
  <si>
    <t>1.1.4e</t>
  </si>
  <si>
    <t>1.1.4g</t>
  </si>
  <si>
    <t>2.1d</t>
  </si>
  <si>
    <t>2.1e</t>
  </si>
  <si>
    <t>2.1f</t>
  </si>
  <si>
    <t>2.2f</t>
  </si>
  <si>
    <t>1.1.2f</t>
  </si>
  <si>
    <t>1.1.2g</t>
  </si>
  <si>
    <t>1.1.2h</t>
  </si>
  <si>
    <t>1.1.3f</t>
  </si>
  <si>
    <t>1.1.3g</t>
  </si>
  <si>
    <t>1.1.3h</t>
  </si>
  <si>
    <t>1.1.4f</t>
  </si>
  <si>
    <t>1.1.4h</t>
  </si>
  <si>
    <t>1.2h</t>
  </si>
  <si>
    <t>2.1g</t>
  </si>
  <si>
    <t>2.1h</t>
  </si>
  <si>
    <t>2.2g</t>
  </si>
  <si>
    <t>2.2h</t>
  </si>
  <si>
    <t>3.1e</t>
  </si>
  <si>
    <t>3.1f</t>
  </si>
  <si>
    <t>3.1g</t>
  </si>
  <si>
    <t>3.1h</t>
  </si>
  <si>
    <t>4.1d</t>
  </si>
  <si>
    <t>4.1e</t>
  </si>
  <si>
    <t>4.1f</t>
  </si>
  <si>
    <t>4.1g</t>
  </si>
  <si>
    <t>4.1h</t>
  </si>
  <si>
    <t>5.1g</t>
  </si>
  <si>
    <t>5.1h</t>
  </si>
  <si>
    <t>6.1b</t>
  </si>
  <si>
    <t>6.1c</t>
  </si>
  <si>
    <t>6.1d</t>
  </si>
  <si>
    <t>6.1e</t>
  </si>
  <si>
    <t>6.1f</t>
  </si>
  <si>
    <t>6.1g</t>
  </si>
  <si>
    <t>6.1h</t>
  </si>
  <si>
    <t>6.2c</t>
  </si>
  <si>
    <t>6.2d</t>
  </si>
  <si>
    <t>6.2e</t>
  </si>
  <si>
    <t>6.2f</t>
  </si>
  <si>
    <t>6.2g</t>
  </si>
  <si>
    <t>6.2h</t>
  </si>
  <si>
    <t>6.3a</t>
  </si>
  <si>
    <t>6.3b</t>
  </si>
  <si>
    <t>6.3c</t>
  </si>
  <si>
    <t>6.3d</t>
  </si>
  <si>
    <t>6.3e</t>
  </si>
  <si>
    <t>6.3f</t>
  </si>
  <si>
    <t>6.3g</t>
  </si>
  <si>
    <t>6.3h</t>
  </si>
  <si>
    <t>6.4a</t>
  </si>
  <si>
    <t>6.4b</t>
  </si>
  <si>
    <t>6.4c</t>
  </si>
  <si>
    <t>6.4d</t>
  </si>
  <si>
    <t>6.4e</t>
  </si>
  <si>
    <t>6.4f</t>
  </si>
  <si>
    <t>6.4g</t>
  </si>
  <si>
    <t>6.4h</t>
  </si>
  <si>
    <t>7.1d</t>
  </si>
  <si>
    <t>7.1e</t>
  </si>
  <si>
    <t>7.1f</t>
  </si>
  <si>
    <t>7.1g</t>
  </si>
  <si>
    <t>7.1h</t>
  </si>
  <si>
    <t>8.1a</t>
  </si>
  <si>
    <t>8.1b</t>
  </si>
  <si>
    <t>8.1c</t>
  </si>
  <si>
    <t>8.1d</t>
  </si>
  <si>
    <t>8.1e</t>
  </si>
  <si>
    <t>8.1f</t>
  </si>
  <si>
    <t>8.1g</t>
  </si>
  <si>
    <t>8.1h</t>
  </si>
  <si>
    <t>9.1e</t>
  </si>
  <si>
    <t>9.1f</t>
  </si>
  <si>
    <t>9.1g</t>
  </si>
  <si>
    <t>9.1h</t>
  </si>
  <si>
    <t>9.2h</t>
  </si>
  <si>
    <t>9.3a</t>
  </si>
  <si>
    <t>9.3b</t>
  </si>
  <si>
    <t>9.3c</t>
  </si>
  <si>
    <t>9.3d</t>
  </si>
  <si>
    <t>9.3e</t>
  </si>
  <si>
    <t>9.3f</t>
  </si>
  <si>
    <t>9.3g</t>
  </si>
  <si>
    <t>9.3h</t>
  </si>
  <si>
    <t>9.4a</t>
  </si>
  <si>
    <t>9.4b</t>
  </si>
  <si>
    <t>9.4c</t>
  </si>
  <si>
    <t>9.4d</t>
  </si>
  <si>
    <t>9.4e</t>
  </si>
  <si>
    <t>9.4f</t>
  </si>
  <si>
    <t>9.4g</t>
  </si>
  <si>
    <t>9.4h</t>
  </si>
  <si>
    <t>9.5a</t>
  </si>
  <si>
    <t>9.5b</t>
  </si>
  <si>
    <t>9.5c</t>
  </si>
  <si>
    <t>9.5d</t>
  </si>
  <si>
    <t>9.5e</t>
  </si>
  <si>
    <t>9.5f</t>
  </si>
  <si>
    <t>9.5g</t>
  </si>
  <si>
    <t>9.5h</t>
  </si>
  <si>
    <t>9.6a</t>
  </si>
  <si>
    <t>9.6b</t>
  </si>
  <si>
    <t>9.6c</t>
  </si>
  <si>
    <t>9.6d</t>
  </si>
  <si>
    <t>9.6e</t>
  </si>
  <si>
    <t>9.6f</t>
  </si>
  <si>
    <t>9.6g</t>
  </si>
  <si>
    <t>9.6h</t>
  </si>
  <si>
    <t>9.7a</t>
  </si>
  <si>
    <t>9.7b</t>
  </si>
  <si>
    <t>9.7c</t>
  </si>
  <si>
    <t>9.7d</t>
  </si>
  <si>
    <t>9.7e</t>
  </si>
  <si>
    <t>9.7f</t>
  </si>
  <si>
    <t>9.7g</t>
  </si>
  <si>
    <t>9.7h</t>
  </si>
  <si>
    <t>10.1a</t>
  </si>
  <si>
    <t>10.1b</t>
  </si>
  <si>
    <t>10.1c</t>
  </si>
  <si>
    <t>10.1d</t>
  </si>
  <si>
    <t>10.1e</t>
  </si>
  <si>
    <t>10.1f</t>
  </si>
  <si>
    <t>10.1g</t>
  </si>
  <si>
    <t>10.1h</t>
  </si>
  <si>
    <t>10.2a</t>
  </si>
  <si>
    <t>10.2b</t>
  </si>
  <si>
    <t>10.2c</t>
  </si>
  <si>
    <t>10.2d</t>
  </si>
  <si>
    <t>10.2e</t>
  </si>
  <si>
    <t>10.2f</t>
  </si>
  <si>
    <t>10.2g</t>
  </si>
  <si>
    <t>10.2h</t>
  </si>
  <si>
    <t>11.1b</t>
  </si>
  <si>
    <t>11.1c</t>
  </si>
  <si>
    <t>11.1d</t>
  </si>
  <si>
    <t>11.1e</t>
  </si>
  <si>
    <t>11.1f</t>
  </si>
  <si>
    <t>11.1g</t>
  </si>
  <si>
    <t>11.1h</t>
  </si>
  <si>
    <t>11.1a</t>
  </si>
  <si>
    <t>12.1a</t>
  </si>
  <si>
    <t>12.1b</t>
  </si>
  <si>
    <t>12.1c</t>
  </si>
  <si>
    <t>12.1d</t>
  </si>
  <si>
    <t>12.1e</t>
  </si>
  <si>
    <t>12.1f</t>
  </si>
  <si>
    <t>12.1g</t>
  </si>
  <si>
    <t>12.1h</t>
  </si>
  <si>
    <t>13.1a</t>
  </si>
  <si>
    <t>13.1b</t>
  </si>
  <si>
    <t>13.1c</t>
  </si>
  <si>
    <t>13.1d</t>
  </si>
  <si>
    <t>13.1e</t>
  </si>
  <si>
    <t>13.1f</t>
  </si>
  <si>
    <t>13.1g</t>
  </si>
  <si>
    <t>13.1h</t>
  </si>
  <si>
    <t>13.2a</t>
  </si>
  <si>
    <t>13.2b</t>
  </si>
  <si>
    <t>13.2c</t>
  </si>
  <si>
    <t>13.2d</t>
  </si>
  <si>
    <t>13.2e</t>
  </si>
  <si>
    <t>13.2f</t>
  </si>
  <si>
    <t>13.2g</t>
  </si>
  <si>
    <t>13.2h</t>
  </si>
  <si>
    <t>13.3a</t>
  </si>
  <si>
    <t>13.3b</t>
  </si>
  <si>
    <t>13.3c</t>
  </si>
  <si>
    <t>13.3d</t>
  </si>
  <si>
    <t>13.3e</t>
  </si>
  <si>
    <t>13.3f</t>
  </si>
  <si>
    <t>13.3g</t>
  </si>
  <si>
    <t>13.3h</t>
  </si>
  <si>
    <t>13.4a</t>
  </si>
  <si>
    <t>13.4b</t>
  </si>
  <si>
    <t>13.4c</t>
  </si>
  <si>
    <t>13.4d</t>
  </si>
  <si>
    <t>13.4e</t>
  </si>
  <si>
    <t>13.4f</t>
  </si>
  <si>
    <t>13.4g</t>
  </si>
  <si>
    <t>13.4h</t>
  </si>
  <si>
    <t>14.1a</t>
  </si>
  <si>
    <t>14.1b</t>
  </si>
  <si>
    <t>14.1c</t>
  </si>
  <si>
    <t>14.1d</t>
  </si>
  <si>
    <t>14.1e</t>
  </si>
  <si>
    <t>14.1f</t>
  </si>
  <si>
    <t>14.1g</t>
  </si>
  <si>
    <t>14.1h</t>
  </si>
  <si>
    <t>15.1a</t>
  </si>
  <si>
    <t>15.1b</t>
  </si>
  <si>
    <t>15.1c</t>
  </si>
  <si>
    <t>15.1d</t>
  </si>
  <si>
    <t>15.1e</t>
  </si>
  <si>
    <t>15.1f</t>
  </si>
  <si>
    <t>15.1g</t>
  </si>
  <si>
    <t>15.1h</t>
  </si>
  <si>
    <t>16.1a</t>
  </si>
  <si>
    <t>16.1b</t>
  </si>
  <si>
    <t>16.1c</t>
  </si>
  <si>
    <t>16.1d</t>
  </si>
  <si>
    <t>16.1e</t>
  </si>
  <si>
    <t>16.1f</t>
  </si>
  <si>
    <t>16.1g</t>
  </si>
  <si>
    <t>16.1h</t>
  </si>
  <si>
    <t>Submitted to course coordinator</t>
  </si>
  <si>
    <t>Equipment modification made as required to accommodate experimental procedure.</t>
  </si>
  <si>
    <t>6.2 Faraday's Law</t>
  </si>
  <si>
    <t>7 Phys 259 Labs - Coordinator M.I-K.</t>
  </si>
  <si>
    <t>Document outlining method</t>
  </si>
  <si>
    <t>Lab write-up modified to accommodate new data collection method</t>
  </si>
  <si>
    <t>Changes to lab write-up approved by instructor and AHU</t>
  </si>
  <si>
    <t>9.7 Mass Spectrometer Experiment</t>
  </si>
  <si>
    <t>11 Phys 365 Labs - Coordinator M.I-K.</t>
  </si>
  <si>
    <t>12 Phys 369 Labs - Coordinator M.I-K.</t>
  </si>
  <si>
    <t>Corrections made to write-up in response to comments from instructor</t>
  </si>
  <si>
    <t>Power supplies connectors built</t>
  </si>
  <si>
    <t>Sort function, including by LabID, include no year in most resents, and sort then filter</t>
  </si>
  <si>
    <t>Place to post important information or supplemental documents for students</t>
  </si>
  <si>
    <t>Process in place for making additions to website functionality in  the future</t>
  </si>
  <si>
    <t>Security audit and changes made to website in response to findings</t>
  </si>
  <si>
    <t>Integrate equipment xml with pjl website. This includes displaying relavent equipment information in drop down menu of individual labs</t>
  </si>
  <si>
    <t>Build list of alternate equipment in equipment xml</t>
  </si>
  <si>
    <t>Compile Support Documents for current labs</t>
  </si>
  <si>
    <t>Compile Support Documents for non-current labs</t>
  </si>
  <si>
    <t>Non-standard equipment moved to storage</t>
  </si>
  <si>
    <t>Standard equipment re-organized in lab rooms</t>
  </si>
  <si>
    <t>Move non-standard equipment to storage room 20 or 25A</t>
  </si>
  <si>
    <t>Reorganize standard equimpent in lab rooms</t>
  </si>
  <si>
    <t>Add all standard equipment to xml</t>
  </si>
  <si>
    <t>Compile all existing date for non-current labs</t>
  </si>
  <si>
    <t>Compile all existing data for current labs</t>
  </si>
  <si>
    <t>Action Time</t>
  </si>
  <si>
    <t>Action Cost</t>
  </si>
  <si>
    <t>Upgrade electrical</t>
  </si>
  <si>
    <t>Designate and organize space for parts</t>
  </si>
  <si>
    <t>Designate and organize space for broken equipment</t>
  </si>
  <si>
    <t>Designate and organize space for tools</t>
  </si>
  <si>
    <t>Designates and organize space for manuals</t>
  </si>
  <si>
    <t>Designate and organize space for repaired equipment</t>
  </si>
  <si>
    <t>Other Hrs</t>
  </si>
  <si>
    <t xml:space="preserve">Work through all 221 labs looking for technical issues </t>
  </si>
  <si>
    <t>Write a report on the findings from lab test</t>
  </si>
  <si>
    <t>Collect and compile sample data</t>
  </si>
  <si>
    <t>Correct any technical problems that are identified in testing</t>
  </si>
  <si>
    <t>Sample data collected and compiled</t>
  </si>
  <si>
    <t>PJL Major Projects - Ongoing</t>
  </si>
  <si>
    <t>Equipment tested to ensure that it is working correctly</t>
  </si>
  <si>
    <t>Develop an experimental procedure that will allowfor more evenly spaced lines</t>
  </si>
  <si>
    <t>Modify equipment to accomidate procedural changes</t>
  </si>
  <si>
    <t>Test out all equipment to ensure it is functioning correctly</t>
  </si>
  <si>
    <t>Changes to write-up approved by instructor and AHU</t>
  </si>
  <si>
    <t>Develop a reliable experimental procedure and recommend equipment changes</t>
  </si>
  <si>
    <t>Procure new equipment</t>
  </si>
  <si>
    <t>Precidence Diagraming Method - Major Projects 2017</t>
  </si>
  <si>
    <t>WK</t>
  </si>
  <si>
    <t>SCI</t>
  </si>
  <si>
    <t>Sci IT</t>
  </si>
  <si>
    <t>Test how long playdoe can be exposed to air before it is too dry</t>
  </si>
  <si>
    <t>Write a document outlining operational plan for playdoe lab</t>
  </si>
  <si>
    <t>Procure playdoe</t>
  </si>
  <si>
    <t>Develop a procedure for re-hydrating playdoe</t>
  </si>
  <si>
    <t>1.1.1f 1.1.4a 1.1.4b</t>
  </si>
  <si>
    <t>1.1.4a 1.1.4b 1.1.3a</t>
  </si>
  <si>
    <t>1.1.1e 1.1.4e 1.1.3d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</si>
</sst>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&quot;$&quot;#,##0"/>
    <numFmt numFmtId="165" formatCode="[$-409]d\-mmm\-yy;@"/>
  </numFmts>
  <fonts count="5" x14ac:knownFonts="1">
    <font>
      <sz val="11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indexed="81"/>
      <name val="Tahoma"/>
      <family val="2"/>
    </font>
    <font>
      <i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82">
    <xf numFmtId="0" fontId="0" fillId="0" borderId="0" xfId="0"/>
    <xf numFmtId="0" fontId="0" fillId="0" borderId="0" xfId="0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vertical="top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" fontId="0" fillId="0" borderId="0" xfId="0" applyNumberFormat="1" applyFill="1" applyBorder="1" applyAlignment="1"/>
    <xf numFmtId="1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vertical="top"/>
    </xf>
    <xf numFmtId="0" fontId="2" fillId="0" borderId="0" xfId="0" applyFont="1" applyFill="1" applyAlignment="1"/>
    <xf numFmtId="0" fontId="2" fillId="0" borderId="0" xfId="0" applyFont="1" applyFill="1"/>
    <xf numFmtId="0" fontId="2" fillId="0" borderId="1" xfId="0" applyFont="1" applyFill="1" applyBorder="1"/>
    <xf numFmtId="0" fontId="2" fillId="0" borderId="9" xfId="0" applyFont="1" applyFill="1" applyBorder="1"/>
    <xf numFmtId="0" fontId="2" fillId="0" borderId="1" xfId="0" applyFont="1" applyFill="1" applyBorder="1" applyAlignment="1"/>
    <xf numFmtId="0" fontId="2" fillId="0" borderId="0" xfId="0" applyFont="1" applyFill="1" applyBorder="1" applyAlignme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7" xfId="0" applyFont="1" applyFill="1" applyBorder="1"/>
    <xf numFmtId="0" fontId="2" fillId="0" borderId="2" xfId="0" applyFon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6" xfId="0" applyFont="1" applyFill="1" applyBorder="1"/>
    <xf numFmtId="0" fontId="2" fillId="0" borderId="5" xfId="0" applyFont="1" applyFill="1" applyBorder="1"/>
    <xf numFmtId="0" fontId="2" fillId="0" borderId="8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6" fontId="0" fillId="2" borderId="2" xfId="0" applyNumberFormat="1" applyFill="1" applyBorder="1" applyAlignment="1">
      <alignment horizontal="center"/>
    </xf>
    <xf numFmtId="9" fontId="0" fillId="2" borderId="8" xfId="0" applyNumberFormat="1" applyFill="1" applyBorder="1" applyAlignment="1">
      <alignment horizontal="center"/>
    </xf>
    <xf numFmtId="0" fontId="0" fillId="2" borderId="6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0" fontId="0" fillId="0" borderId="15" xfId="0" applyNumberFormat="1" applyFill="1" applyBorder="1" applyAlignment="1">
      <alignment vertical="center" wrapText="1"/>
    </xf>
    <xf numFmtId="0" fontId="0" fillId="0" borderId="19" xfId="0" applyNumberFormat="1" applyFill="1" applyBorder="1" applyAlignment="1">
      <alignment vertical="center" wrapText="1"/>
    </xf>
    <xf numFmtId="0" fontId="0" fillId="0" borderId="14" xfId="0" applyNumberFormat="1" applyFill="1" applyBorder="1" applyAlignment="1">
      <alignment vertical="center" wrapText="1"/>
    </xf>
    <xf numFmtId="49" fontId="0" fillId="0" borderId="21" xfId="0" applyNumberFormat="1" applyFill="1" applyBorder="1" applyAlignment="1">
      <alignment vertical="center" wrapText="1"/>
    </xf>
    <xf numFmtId="0" fontId="0" fillId="0" borderId="22" xfId="0" applyNumberFormat="1" applyFill="1" applyBorder="1" applyAlignment="1">
      <alignment vertical="center" wrapText="1"/>
    </xf>
    <xf numFmtId="0" fontId="0" fillId="0" borderId="21" xfId="0" applyNumberFormat="1" applyFill="1" applyBorder="1" applyAlignment="1">
      <alignment vertical="center" wrapText="1"/>
    </xf>
    <xf numFmtId="0" fontId="0" fillId="0" borderId="11" xfId="0" applyNumberFormat="1" applyFill="1" applyBorder="1" applyAlignment="1">
      <alignment vertical="center" wrapText="1"/>
    </xf>
    <xf numFmtId="164" fontId="0" fillId="0" borderId="17" xfId="0" applyNumberFormat="1" applyFill="1" applyBorder="1" applyAlignment="1">
      <alignment vertical="center" wrapText="1"/>
    </xf>
    <xf numFmtId="0" fontId="0" fillId="0" borderId="6" xfId="0" applyNumberFormat="1" applyFill="1" applyBorder="1" applyAlignment="1">
      <alignment vertical="center"/>
    </xf>
    <xf numFmtId="0" fontId="0" fillId="0" borderId="3" xfId="0" applyNumberFormat="1" applyFill="1" applyBorder="1" applyAlignment="1">
      <alignment vertical="center"/>
    </xf>
    <xf numFmtId="0" fontId="0" fillId="0" borderId="5" xfId="0" applyNumberFormat="1" applyFill="1" applyBorder="1" applyAlignment="1">
      <alignment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4" xfId="0" applyNumberForma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164" fontId="0" fillId="0" borderId="16" xfId="0" applyNumberFormat="1" applyFill="1" applyBorder="1" applyAlignment="1">
      <alignment vertical="center" wrapText="1"/>
    </xf>
    <xf numFmtId="164" fontId="0" fillId="0" borderId="18" xfId="0" applyNumberFormat="1" applyFill="1" applyBorder="1" applyAlignment="1">
      <alignment vertical="center" wrapText="1"/>
    </xf>
    <xf numFmtId="164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0" borderId="20" xfId="0" applyNumberFormat="1" applyFill="1" applyBorder="1" applyAlignment="1">
      <alignment vertical="center" wrapText="1"/>
    </xf>
    <xf numFmtId="164" fontId="0" fillId="0" borderId="25" xfId="0" applyNumberFormat="1" applyFill="1" applyBorder="1" applyAlignment="1">
      <alignment vertical="center" wrapText="1"/>
    </xf>
    <xf numFmtId="164" fontId="0" fillId="0" borderId="26" xfId="0" applyNumberFormat="1" applyFill="1" applyBorder="1" applyAlignment="1">
      <alignment vertical="center" wrapText="1"/>
    </xf>
    <xf numFmtId="164" fontId="0" fillId="0" borderId="10" xfId="0" applyNumberFormat="1" applyFill="1" applyBorder="1" applyAlignment="1">
      <alignment vertical="center" wrapText="1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5" fontId="0" fillId="2" borderId="4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9" fontId="0" fillId="0" borderId="8" xfId="0" applyNumberFormat="1" applyFill="1" applyBorder="1" applyAlignment="1">
      <alignment horizontal="center" vertical="center" wrapText="1"/>
    </xf>
    <xf numFmtId="164" fontId="0" fillId="0" borderId="4" xfId="0" applyNumberFormat="1" applyFill="1" applyBorder="1" applyAlignment="1">
      <alignment horizontal="center" vertical="center" wrapText="1"/>
    </xf>
    <xf numFmtId="16" fontId="0" fillId="0" borderId="2" xfId="0" applyNumberFormat="1" applyFill="1" applyBorder="1" applyAlignment="1">
      <alignment horizontal="center" vertical="center" wrapText="1"/>
    </xf>
    <xf numFmtId="16" fontId="2" fillId="0" borderId="0" xfId="0" applyNumberFormat="1" applyFont="1" applyFill="1"/>
    <xf numFmtId="16" fontId="2" fillId="0" borderId="3" xfId="0" applyNumberFormat="1" applyFont="1" applyFill="1" applyBorder="1"/>
    <xf numFmtId="16" fontId="0" fillId="2" borderId="3" xfId="0" applyNumberFormat="1" applyFill="1" applyBorder="1" applyAlignment="1">
      <alignment vertical="center"/>
    </xf>
    <xf numFmtId="16" fontId="0" fillId="2" borderId="4" xfId="0" applyNumberFormat="1" applyFill="1" applyBorder="1" applyAlignment="1">
      <alignment horizontal="center" vertical="center"/>
    </xf>
    <xf numFmtId="16" fontId="0" fillId="0" borderId="3" xfId="0" applyNumberFormat="1" applyFill="1" applyBorder="1" applyAlignment="1">
      <alignment vertical="center"/>
    </xf>
    <xf numFmtId="16" fontId="0" fillId="2" borderId="3" xfId="0" applyNumberFormat="1" applyFill="1" applyBorder="1" applyAlignment="1">
      <alignment horizontal="left"/>
    </xf>
    <xf numFmtId="16" fontId="0" fillId="2" borderId="0" xfId="0" applyNumberFormat="1" applyFill="1" applyBorder="1" applyAlignment="1">
      <alignment horizontal="center"/>
    </xf>
    <xf numFmtId="16" fontId="2" fillId="0" borderId="0" xfId="0" applyNumberFormat="1" applyFont="1" applyFill="1" applyBorder="1"/>
    <xf numFmtId="164" fontId="0" fillId="0" borderId="17" xfId="0" applyNumberFormat="1" applyFill="1" applyBorder="1" applyAlignment="1">
      <alignment horizontal="right" vertical="center" wrapText="1"/>
    </xf>
    <xf numFmtId="1" fontId="0" fillId="0" borderId="14" xfId="0" applyNumberFormat="1" applyFill="1" applyBorder="1" applyAlignment="1">
      <alignment horizontal="right" vertical="center" wrapText="1"/>
    </xf>
    <xf numFmtId="1" fontId="0" fillId="0" borderId="11" xfId="0" applyNumberFormat="1" applyFill="1" applyBorder="1" applyAlignment="1">
      <alignment horizontal="right" vertical="center" wrapText="1"/>
    </xf>
    <xf numFmtId="164" fontId="0" fillId="0" borderId="25" xfId="0" applyNumberFormat="1" applyFill="1" applyBorder="1" applyAlignment="1">
      <alignment horizontal="right" vertical="center" wrapText="1"/>
    </xf>
    <xf numFmtId="16" fontId="0" fillId="0" borderId="4" xfId="0" applyNumberFormat="1" applyFill="1" applyBorder="1" applyAlignment="1">
      <alignment horizontal="center" vertical="center" wrapText="1"/>
    </xf>
    <xf numFmtId="164" fontId="0" fillId="2" borderId="0" xfId="0" applyNumberFormat="1" applyFill="1" applyBorder="1" applyAlignment="1">
      <alignment horizontal="center" vertical="center"/>
    </xf>
    <xf numFmtId="16" fontId="0" fillId="2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1" fontId="0" fillId="2" borderId="0" xfId="0" applyNumberForma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49" fontId="0" fillId="0" borderId="28" xfId="0" applyNumberFormat="1" applyFill="1" applyBorder="1" applyAlignment="1">
      <alignment vertical="center" wrapText="1"/>
    </xf>
    <xf numFmtId="0" fontId="0" fillId="0" borderId="28" xfId="0" applyNumberFormat="1" applyFill="1" applyBorder="1" applyAlignment="1">
      <alignment vertical="center" wrapText="1"/>
    </xf>
    <xf numFmtId="0" fontId="0" fillId="0" borderId="29" xfId="0" applyNumberFormat="1" applyFill="1" applyBorder="1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textRotation="90"/>
    </xf>
    <xf numFmtId="0" fontId="0" fillId="0" borderId="2" xfId="0" applyFill="1" applyBorder="1" applyAlignment="1">
      <alignment horizontal="center" textRotation="90"/>
    </xf>
    <xf numFmtId="16" fontId="0" fillId="0" borderId="2" xfId="0" applyNumberFormat="1" applyFill="1" applyBorder="1" applyAlignment="1">
      <alignment horizontal="left" vertical="center" textRotation="90"/>
    </xf>
    <xf numFmtId="0" fontId="0" fillId="0" borderId="1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Fill="1" applyBorder="1" applyAlignment="1"/>
    <xf numFmtId="0" fontId="0" fillId="0" borderId="10" xfId="0" applyFill="1" applyBorder="1" applyAlignment="1">
      <alignment horizontal="left"/>
    </xf>
    <xf numFmtId="1" fontId="0" fillId="0" borderId="10" xfId="0" applyNumberFormat="1" applyFill="1" applyBorder="1" applyAlignment="1"/>
    <xf numFmtId="1" fontId="0" fillId="0" borderId="10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vertical="center" wrapText="1"/>
    </xf>
    <xf numFmtId="0" fontId="0" fillId="0" borderId="0" xfId="0" applyNumberFormat="1" applyBorder="1" applyAlignment="1">
      <alignment vertical="center"/>
    </xf>
    <xf numFmtId="0" fontId="0" fillId="0" borderId="0" xfId="0" applyNumberFormat="1" applyBorder="1" applyAlignment="1"/>
    <xf numFmtId="1" fontId="0" fillId="0" borderId="10" xfId="0" applyNumberFormat="1" applyFill="1" applyBorder="1" applyAlignment="1">
      <alignment vertical="center" wrapText="1"/>
    </xf>
    <xf numFmtId="164" fontId="0" fillId="0" borderId="27" xfId="0" applyNumberFormat="1" applyFill="1" applyBorder="1" applyAlignment="1">
      <alignment vertical="center" wrapText="1"/>
    </xf>
    <xf numFmtId="0" fontId="0" fillId="0" borderId="23" xfId="0" applyFill="1" applyBorder="1" applyAlignment="1">
      <alignment horizontal="left"/>
    </xf>
    <xf numFmtId="164" fontId="0" fillId="2" borderId="4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/>
    </xf>
    <xf numFmtId="0" fontId="2" fillId="0" borderId="4" xfId="0" applyFont="1" applyFill="1" applyBorder="1"/>
    <xf numFmtId="16" fontId="2" fillId="0" borderId="4" xfId="0" applyNumberFormat="1" applyFont="1" applyFill="1" applyBorder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/>
    <xf numFmtId="0" fontId="2" fillId="0" borderId="6" xfId="0" applyNumberFormat="1" applyFont="1" applyFill="1" applyBorder="1"/>
    <xf numFmtId="0" fontId="2" fillId="0" borderId="0" xfId="0" applyNumberFormat="1" applyFont="1" applyFill="1" applyBorder="1" applyAlignment="1"/>
    <xf numFmtId="0" fontId="2" fillId="0" borderId="3" xfId="0" applyNumberFormat="1" applyFont="1" applyFill="1" applyBorder="1"/>
    <xf numFmtId="0" fontId="2" fillId="0" borderId="5" xfId="0" applyNumberFormat="1" applyFont="1" applyFill="1" applyBorder="1"/>
    <xf numFmtId="0" fontId="2" fillId="0" borderId="7" xfId="0" applyNumberFormat="1" applyFont="1" applyFill="1" applyBorder="1"/>
    <xf numFmtId="0" fontId="2" fillId="0" borderId="0" xfId="0" applyNumberFormat="1" applyFont="1" applyFill="1" applyBorder="1"/>
    <xf numFmtId="9" fontId="0" fillId="0" borderId="0" xfId="0" applyNumberFormat="1" applyFill="1" applyBorder="1" applyAlignment="1">
      <alignment horizontal="center"/>
    </xf>
    <xf numFmtId="16" fontId="0" fillId="0" borderId="0" xfId="0" applyNumberFormat="1" applyFill="1" applyBorder="1" applyAlignment="1">
      <alignment horizontal="left"/>
    </xf>
    <xf numFmtId="0" fontId="0" fillId="0" borderId="2" xfId="0" applyNumberFormat="1" applyFill="1" applyBorder="1" applyAlignment="1">
      <alignment horizontal="center" vertical="center" wrapText="1"/>
    </xf>
    <xf numFmtId="0" fontId="2" fillId="0" borderId="9" xfId="0" applyFont="1" applyFill="1" applyBorder="1" applyAlignment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left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NumberFormat="1" applyFill="1" applyBorder="1" applyAlignment="1">
      <alignment horizontal="center" vertical="center" wrapText="1"/>
    </xf>
    <xf numFmtId="0" fontId="0" fillId="2" borderId="8" xfId="0" applyNumberForma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horizontal="center" vertical="center" wrapText="1"/>
    </xf>
    <xf numFmtId="0" fontId="0" fillId="2" borderId="4" xfId="0" applyNumberFormat="1" applyFill="1" applyBorder="1" applyAlignment="1">
      <alignment horizontal="center" vertical="center" wrapText="1"/>
    </xf>
    <xf numFmtId="0" fontId="0" fillId="2" borderId="5" xfId="0" applyNumberForma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2" xfId="0" applyNumberForma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/>
    </xf>
    <xf numFmtId="0" fontId="0" fillId="0" borderId="30" xfId="0" applyFill="1" applyBorder="1" applyAlignment="1">
      <alignment horizontal="left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49" fontId="0" fillId="0" borderId="23" xfId="0" applyNumberFormat="1" applyFill="1" applyBorder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49" fontId="0" fillId="0" borderId="12" xfId="0" applyNumberFormat="1" applyFill="1" applyBorder="1" applyAlignment="1">
      <alignment horizontal="center" vertical="center"/>
    </xf>
    <xf numFmtId="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1" fontId="0" fillId="0" borderId="10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7" xfId="0" applyNumberFormat="1" applyFill="1" applyBorder="1" applyAlignment="1" applyProtection="1">
      <alignment horizontal="center" vertical="center" wrapText="1"/>
      <protection locked="0"/>
    </xf>
    <xf numFmtId="0" fontId="0" fillId="2" borderId="8" xfId="0" applyNumberFormat="1" applyFill="1" applyBorder="1" applyAlignment="1" applyProtection="1">
      <alignment horizontal="center" vertical="center" wrapText="1"/>
      <protection locked="0"/>
    </xf>
    <xf numFmtId="0" fontId="0" fillId="2" borderId="3" xfId="0" applyNumberFormat="1" applyFill="1" applyBorder="1" applyAlignment="1" applyProtection="1">
      <alignment horizontal="center" vertical="center" wrapText="1"/>
      <protection locked="0"/>
    </xf>
    <xf numFmtId="0" fontId="0" fillId="2" borderId="0" xfId="0" applyNumberFormat="1" applyFill="1" applyBorder="1" applyAlignment="1" applyProtection="1">
      <alignment horizontal="center" vertical="center" wrapText="1"/>
      <protection locked="0"/>
    </xf>
    <xf numFmtId="0" fontId="0" fillId="2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5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2" borderId="2" xfId="0" applyNumberFormat="1" applyFill="1" applyBorder="1" applyAlignment="1" applyProtection="1">
      <alignment horizontal="center" vertical="center" wrapText="1"/>
      <protection locked="0"/>
    </xf>
    <xf numFmtId="49" fontId="0" fillId="0" borderId="6" xfId="0" applyNumberFormat="1" applyFill="1" applyBorder="1" applyAlignment="1" applyProtection="1">
      <alignment horizontal="center" vertical="center" wrapText="1"/>
      <protection locked="0"/>
    </xf>
    <xf numFmtId="49" fontId="0" fillId="0" borderId="7" xfId="0" applyNumberFormat="1" applyFill="1" applyBorder="1" applyAlignment="1" applyProtection="1">
      <alignment horizontal="center" vertical="center" wrapText="1"/>
      <protection locked="0"/>
    </xf>
    <xf numFmtId="49" fontId="0" fillId="0" borderId="8" xfId="0" applyNumberFormat="1" applyFill="1" applyBorder="1" applyAlignment="1" applyProtection="1">
      <alignment horizontal="center" vertical="center" wrapText="1"/>
      <protection locked="0"/>
    </xf>
    <xf numFmtId="49" fontId="0" fillId="0" borderId="3" xfId="0" applyNumberForma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Fill="1" applyBorder="1" applyAlignment="1" applyProtection="1">
      <alignment horizontal="center" vertical="center" wrapText="1"/>
      <protection locked="0"/>
    </xf>
    <xf numFmtId="49" fontId="0" fillId="0" borderId="4" xfId="0" applyNumberFormat="1" applyFill="1" applyBorder="1" applyAlignment="1" applyProtection="1">
      <alignment horizontal="center" vertical="center" wrapText="1"/>
      <protection locked="0"/>
    </xf>
    <xf numFmtId="49" fontId="0" fillId="0" borderId="5" xfId="0" applyNumberForma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Fill="1" applyBorder="1" applyAlignment="1" applyProtection="1">
      <alignment horizontal="center" vertical="center" wrapText="1"/>
      <protection locked="0"/>
    </xf>
    <xf numFmtId="49" fontId="0" fillId="0" borderId="2" xfId="0" applyNumberFormat="1" applyFill="1" applyBorder="1" applyAlignment="1" applyProtection="1">
      <alignment horizontal="center" vertical="center" wrapText="1"/>
      <protection locked="0"/>
    </xf>
    <xf numFmtId="49" fontId="0" fillId="0" borderId="10" xfId="0" applyNumberFormat="1" applyFill="1" applyBorder="1" applyAlignment="1" applyProtection="1">
      <alignment horizontal="center" vertical="center" wrapText="1"/>
      <protection locked="0"/>
    </xf>
    <xf numFmtId="0" fontId="0" fillId="0" borderId="10" xfId="0" applyNumberForma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0" fontId="4" fillId="0" borderId="0" xfId="0" applyFont="1" applyFill="1" applyProtection="1"/>
    <xf numFmtId="0" fontId="2" fillId="0" borderId="0" xfId="0" applyFont="1" applyFill="1" applyAlignment="1" applyProtection="1"/>
    <xf numFmtId="0" fontId="2" fillId="0" borderId="1" xfId="0" applyFont="1" applyFill="1" applyBorder="1" applyProtection="1"/>
    <xf numFmtId="0" fontId="2" fillId="0" borderId="1" xfId="0" applyFont="1" applyFill="1" applyBorder="1" applyAlignment="1" applyProtection="1">
      <alignment horizontal="center"/>
    </xf>
    <xf numFmtId="0" fontId="2" fillId="0" borderId="9" xfId="0" applyFont="1" applyFill="1" applyBorder="1" applyProtection="1"/>
    <xf numFmtId="0" fontId="2" fillId="0" borderId="0" xfId="0" applyFont="1" applyFill="1" applyBorder="1" applyProtection="1"/>
    <xf numFmtId="0" fontId="2" fillId="0" borderId="0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Protection="1"/>
    <xf numFmtId="0" fontId="2" fillId="0" borderId="3" xfId="0" applyFont="1" applyFill="1" applyBorder="1" applyProtection="1"/>
    <xf numFmtId="0" fontId="2" fillId="0" borderId="5" xfId="0" applyFont="1" applyFill="1" applyBorder="1" applyProtection="1"/>
    <xf numFmtId="0" fontId="0" fillId="2" borderId="6" xfId="0" applyFill="1" applyBorder="1" applyAlignment="1" applyProtection="1">
      <alignment horizontal="left"/>
    </xf>
    <xf numFmtId="0" fontId="0" fillId="2" borderId="7" xfId="0" applyFill="1" applyBorder="1" applyAlignment="1" applyProtection="1">
      <alignment horizontal="center"/>
    </xf>
    <xf numFmtId="9" fontId="0" fillId="2" borderId="8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left"/>
    </xf>
    <xf numFmtId="1" fontId="0" fillId="2" borderId="0" xfId="0" applyNumberFormat="1" applyFill="1" applyBorder="1" applyAlignment="1" applyProtection="1">
      <alignment horizontal="center"/>
    </xf>
    <xf numFmtId="0" fontId="0" fillId="2" borderId="4" xfId="0" applyFill="1" applyBorder="1" applyAlignment="1" applyProtection="1">
      <alignment horizontal="center"/>
    </xf>
    <xf numFmtId="164" fontId="0" fillId="2" borderId="0" xfId="0" applyNumberFormat="1" applyFill="1" applyBorder="1" applyAlignment="1" applyProtection="1">
      <alignment horizontal="center"/>
    </xf>
    <xf numFmtId="164" fontId="0" fillId="2" borderId="4" xfId="0" applyNumberFormat="1" applyFill="1" applyBorder="1" applyAlignment="1" applyProtection="1">
      <alignment horizontal="center"/>
    </xf>
    <xf numFmtId="16" fontId="2" fillId="0" borderId="0" xfId="0" applyNumberFormat="1" applyFont="1" applyFill="1" applyProtection="1"/>
    <xf numFmtId="16" fontId="2" fillId="0" borderId="3" xfId="0" applyNumberFormat="1" applyFont="1" applyFill="1" applyBorder="1" applyProtection="1"/>
    <xf numFmtId="16" fontId="0" fillId="2" borderId="3" xfId="0" applyNumberFormat="1" applyFill="1" applyBorder="1" applyAlignment="1" applyProtection="1">
      <alignment horizontal="left"/>
    </xf>
    <xf numFmtId="16" fontId="0" fillId="2" borderId="0" xfId="0" applyNumberFormat="1" applyFill="1" applyBorder="1" applyAlignment="1" applyProtection="1">
      <alignment horizontal="center"/>
    </xf>
    <xf numFmtId="16" fontId="0" fillId="2" borderId="4" xfId="0" applyNumberFormat="1" applyFill="1" applyBorder="1" applyAlignment="1" applyProtection="1">
      <alignment horizontal="center"/>
    </xf>
    <xf numFmtId="0" fontId="0" fillId="2" borderId="5" xfId="0" applyFill="1" applyBorder="1" applyAlignment="1" applyProtection="1">
      <alignment horizontal="left"/>
    </xf>
    <xf numFmtId="0" fontId="0" fillId="2" borderId="1" xfId="0" applyFill="1" applyBorder="1" applyAlignment="1" applyProtection="1">
      <alignment horizontal="center"/>
    </xf>
    <xf numFmtId="16" fontId="0" fillId="2" borderId="2" xfId="0" applyNumberFormat="1" applyFill="1" applyBorder="1" applyAlignment="1" applyProtection="1">
      <alignment horizontal="center"/>
    </xf>
    <xf numFmtId="0" fontId="2" fillId="0" borderId="7" xfId="0" applyFont="1" applyFill="1" applyBorder="1" applyProtection="1"/>
    <xf numFmtId="16" fontId="2" fillId="0" borderId="0" xfId="0" applyNumberFormat="1" applyFont="1" applyFill="1" applyBorder="1" applyProtection="1"/>
    <xf numFmtId="16" fontId="2" fillId="0" borderId="0" xfId="0" applyNumberFormat="1" applyFont="1" applyFill="1" applyAlignment="1" applyProtection="1">
      <alignment horizontal="center"/>
    </xf>
  </cellXfs>
  <cellStyles count="2">
    <cellStyle name="Normal" xfId="0" builtinId="0"/>
    <cellStyle name="TableStyleLight1" xfId="1"/>
  </cellStyles>
  <dxfs count="835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4763</xdr:colOff>
      <xdr:row>7</xdr:row>
      <xdr:rowOff>2382</xdr:rowOff>
    </xdr:from>
    <xdr:to>
      <xdr:col>8</xdr:col>
      <xdr:colOff>0</xdr:colOff>
      <xdr:row>7</xdr:row>
      <xdr:rowOff>4763</xdr:rowOff>
    </xdr:to>
    <xdr:cxnSp macro="">
      <xdr:nvCxnSpPr>
        <xdr:cNvPr id="55" name="Straight Arrow Connector 54"/>
        <xdr:cNvCxnSpPr/>
      </xdr:nvCxnSpPr>
      <xdr:spPr>
        <a:xfrm flipV="1">
          <a:off x="1814513" y="12670632"/>
          <a:ext cx="538162" cy="238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0</xdr:rowOff>
    </xdr:from>
    <xdr:to>
      <xdr:col>15</xdr:col>
      <xdr:colOff>176212</xdr:colOff>
      <xdr:row>7</xdr:row>
      <xdr:rowOff>2381</xdr:rowOff>
    </xdr:to>
    <xdr:cxnSp macro="">
      <xdr:nvCxnSpPr>
        <xdr:cNvPr id="145" name="Straight Arrow Connector 144"/>
        <xdr:cNvCxnSpPr/>
      </xdr:nvCxnSpPr>
      <xdr:spPr>
        <a:xfrm flipV="1">
          <a:off x="3257550" y="10134600"/>
          <a:ext cx="357187" cy="238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4763</xdr:colOff>
      <xdr:row>7</xdr:row>
      <xdr:rowOff>2382</xdr:rowOff>
    </xdr:from>
    <xdr:to>
      <xdr:col>24</xdr:col>
      <xdr:colOff>0</xdr:colOff>
      <xdr:row>7</xdr:row>
      <xdr:rowOff>4763</xdr:rowOff>
    </xdr:to>
    <xdr:cxnSp macro="">
      <xdr:nvCxnSpPr>
        <xdr:cNvPr id="146" name="Straight Arrow Connector 145"/>
        <xdr:cNvCxnSpPr/>
      </xdr:nvCxnSpPr>
      <xdr:spPr>
        <a:xfrm flipV="1">
          <a:off x="6157913" y="10136982"/>
          <a:ext cx="357187" cy="238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25</xdr:row>
      <xdr:rowOff>9525</xdr:rowOff>
    </xdr:from>
    <xdr:to>
      <xdr:col>47</xdr:col>
      <xdr:colOff>171450</xdr:colOff>
      <xdr:row>31</xdr:row>
      <xdr:rowOff>66675</xdr:rowOff>
    </xdr:to>
    <xdr:cxnSp macro="">
      <xdr:nvCxnSpPr>
        <xdr:cNvPr id="170" name="Straight Arrow Connector 169"/>
        <xdr:cNvCxnSpPr/>
      </xdr:nvCxnSpPr>
      <xdr:spPr>
        <a:xfrm flipV="1">
          <a:off x="8324850" y="6181725"/>
          <a:ext cx="352425" cy="1143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34</xdr:row>
      <xdr:rowOff>107156</xdr:rowOff>
    </xdr:from>
    <xdr:to>
      <xdr:col>48</xdr:col>
      <xdr:colOff>0</xdr:colOff>
      <xdr:row>42</xdr:row>
      <xdr:rowOff>28575</xdr:rowOff>
    </xdr:to>
    <xdr:cxnSp macro="">
      <xdr:nvCxnSpPr>
        <xdr:cNvPr id="171" name="Straight Arrow Connector 170"/>
        <xdr:cNvCxnSpPr/>
      </xdr:nvCxnSpPr>
      <xdr:spPr>
        <a:xfrm>
          <a:off x="3981450" y="7908131"/>
          <a:ext cx="361950" cy="1369219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0</xdr:colOff>
      <xdr:row>30</xdr:row>
      <xdr:rowOff>0</xdr:rowOff>
    </xdr:from>
    <xdr:to>
      <xdr:col>55</xdr:col>
      <xdr:colOff>176212</xdr:colOff>
      <xdr:row>30</xdr:row>
      <xdr:rowOff>2381</xdr:rowOff>
    </xdr:to>
    <xdr:cxnSp macro="">
      <xdr:nvCxnSpPr>
        <xdr:cNvPr id="174" name="Straight Arrow Connector 173"/>
        <xdr:cNvCxnSpPr/>
      </xdr:nvCxnSpPr>
      <xdr:spPr>
        <a:xfrm flipV="1">
          <a:off x="3257550" y="13030200"/>
          <a:ext cx="357187" cy="238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0</xdr:colOff>
      <xdr:row>24</xdr:row>
      <xdr:rowOff>2382</xdr:rowOff>
    </xdr:from>
    <xdr:to>
      <xdr:col>64</xdr:col>
      <xdr:colOff>0</xdr:colOff>
      <xdr:row>24</xdr:row>
      <xdr:rowOff>9525</xdr:rowOff>
    </xdr:to>
    <xdr:cxnSp macro="">
      <xdr:nvCxnSpPr>
        <xdr:cNvPr id="175" name="Straight Arrow Connector 174"/>
        <xdr:cNvCxnSpPr/>
      </xdr:nvCxnSpPr>
      <xdr:spPr>
        <a:xfrm>
          <a:off x="9772650" y="4364832"/>
          <a:ext cx="1809750" cy="7143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7144</xdr:colOff>
      <xdr:row>29</xdr:row>
      <xdr:rowOff>171450</xdr:rowOff>
    </xdr:from>
    <xdr:to>
      <xdr:col>48</xdr:col>
      <xdr:colOff>0</xdr:colOff>
      <xdr:row>32</xdr:row>
      <xdr:rowOff>78581</xdr:rowOff>
    </xdr:to>
    <xdr:cxnSp macro="">
      <xdr:nvCxnSpPr>
        <xdr:cNvPr id="179" name="Straight Arrow Connector 178"/>
        <xdr:cNvCxnSpPr/>
      </xdr:nvCxnSpPr>
      <xdr:spPr>
        <a:xfrm flipV="1">
          <a:off x="3988594" y="7067550"/>
          <a:ext cx="354806" cy="45005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4763</xdr:colOff>
      <xdr:row>7</xdr:row>
      <xdr:rowOff>2382</xdr:rowOff>
    </xdr:from>
    <xdr:to>
      <xdr:col>32</xdr:col>
      <xdr:colOff>0</xdr:colOff>
      <xdr:row>7</xdr:row>
      <xdr:rowOff>4763</xdr:rowOff>
    </xdr:to>
    <xdr:cxnSp macro="">
      <xdr:nvCxnSpPr>
        <xdr:cNvPr id="125" name="Straight Arrow Connector 124"/>
        <xdr:cNvCxnSpPr/>
      </xdr:nvCxnSpPr>
      <xdr:spPr>
        <a:xfrm flipV="1">
          <a:off x="1090613" y="1288257"/>
          <a:ext cx="357187" cy="238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7</xdr:row>
      <xdr:rowOff>0</xdr:rowOff>
    </xdr:from>
    <xdr:to>
      <xdr:col>39</xdr:col>
      <xdr:colOff>176212</xdr:colOff>
      <xdr:row>7</xdr:row>
      <xdr:rowOff>2381</xdr:rowOff>
    </xdr:to>
    <xdr:cxnSp macro="">
      <xdr:nvCxnSpPr>
        <xdr:cNvPr id="135" name="Straight Arrow Connector 134"/>
        <xdr:cNvCxnSpPr/>
      </xdr:nvCxnSpPr>
      <xdr:spPr>
        <a:xfrm flipV="1">
          <a:off x="2533650" y="1285875"/>
          <a:ext cx="357187" cy="238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4763</xdr:colOff>
      <xdr:row>7</xdr:row>
      <xdr:rowOff>2382</xdr:rowOff>
    </xdr:from>
    <xdr:to>
      <xdr:col>48</xdr:col>
      <xdr:colOff>0</xdr:colOff>
      <xdr:row>7</xdr:row>
      <xdr:rowOff>4763</xdr:rowOff>
    </xdr:to>
    <xdr:cxnSp macro="">
      <xdr:nvCxnSpPr>
        <xdr:cNvPr id="136" name="Straight Arrow Connector 135"/>
        <xdr:cNvCxnSpPr/>
      </xdr:nvCxnSpPr>
      <xdr:spPr>
        <a:xfrm flipV="1">
          <a:off x="3986213" y="1288257"/>
          <a:ext cx="357187" cy="238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4763</xdr:colOff>
      <xdr:row>7</xdr:row>
      <xdr:rowOff>2382</xdr:rowOff>
    </xdr:from>
    <xdr:to>
      <xdr:col>56</xdr:col>
      <xdr:colOff>0</xdr:colOff>
      <xdr:row>7</xdr:row>
      <xdr:rowOff>4763</xdr:rowOff>
    </xdr:to>
    <xdr:cxnSp macro="">
      <xdr:nvCxnSpPr>
        <xdr:cNvPr id="150" name="Straight Arrow Connector 149"/>
        <xdr:cNvCxnSpPr/>
      </xdr:nvCxnSpPr>
      <xdr:spPr>
        <a:xfrm flipV="1">
          <a:off x="5434013" y="1288257"/>
          <a:ext cx="357187" cy="238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7</xdr:row>
      <xdr:rowOff>0</xdr:rowOff>
    </xdr:from>
    <xdr:to>
      <xdr:col>63</xdr:col>
      <xdr:colOff>176212</xdr:colOff>
      <xdr:row>7</xdr:row>
      <xdr:rowOff>2381</xdr:rowOff>
    </xdr:to>
    <xdr:cxnSp macro="">
      <xdr:nvCxnSpPr>
        <xdr:cNvPr id="160" name="Straight Arrow Connector 159"/>
        <xdr:cNvCxnSpPr/>
      </xdr:nvCxnSpPr>
      <xdr:spPr>
        <a:xfrm flipV="1">
          <a:off x="6877050" y="1285875"/>
          <a:ext cx="357187" cy="238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4763</xdr:colOff>
      <xdr:row>7</xdr:row>
      <xdr:rowOff>0</xdr:rowOff>
    </xdr:from>
    <xdr:to>
      <xdr:col>79</xdr:col>
      <xdr:colOff>161925</xdr:colOff>
      <xdr:row>7</xdr:row>
      <xdr:rowOff>4764</xdr:rowOff>
    </xdr:to>
    <xdr:cxnSp macro="">
      <xdr:nvCxnSpPr>
        <xdr:cNvPr id="161" name="Straight Arrow Connector 160"/>
        <xdr:cNvCxnSpPr/>
      </xdr:nvCxnSpPr>
      <xdr:spPr>
        <a:xfrm flipV="1">
          <a:off x="12673013" y="1285875"/>
          <a:ext cx="1785937" cy="4764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33</xdr:row>
      <xdr:rowOff>0</xdr:rowOff>
    </xdr:from>
    <xdr:to>
      <xdr:col>40</xdr:col>
      <xdr:colOff>9525</xdr:colOff>
      <xdr:row>33</xdr:row>
      <xdr:rowOff>2382</xdr:rowOff>
    </xdr:to>
    <xdr:cxnSp macro="">
      <xdr:nvCxnSpPr>
        <xdr:cNvPr id="173" name="Straight Arrow Connector 172"/>
        <xdr:cNvCxnSpPr/>
      </xdr:nvCxnSpPr>
      <xdr:spPr>
        <a:xfrm flipV="1">
          <a:off x="2533650" y="5991225"/>
          <a:ext cx="4714875" cy="2382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7144</xdr:colOff>
      <xdr:row>33</xdr:row>
      <xdr:rowOff>0</xdr:rowOff>
    </xdr:from>
    <xdr:to>
      <xdr:col>8</xdr:col>
      <xdr:colOff>2381</xdr:colOff>
      <xdr:row>35</xdr:row>
      <xdr:rowOff>123824</xdr:rowOff>
    </xdr:to>
    <xdr:cxnSp macro="">
      <xdr:nvCxnSpPr>
        <xdr:cNvPr id="177" name="Straight Arrow Connector 176"/>
        <xdr:cNvCxnSpPr/>
      </xdr:nvCxnSpPr>
      <xdr:spPr>
        <a:xfrm flipV="1">
          <a:off x="8331994" y="7620000"/>
          <a:ext cx="357187" cy="485774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36</xdr:row>
      <xdr:rowOff>88105</xdr:rowOff>
    </xdr:from>
    <xdr:to>
      <xdr:col>8</xdr:col>
      <xdr:colOff>0</xdr:colOff>
      <xdr:row>48</xdr:row>
      <xdr:rowOff>38100</xdr:rowOff>
    </xdr:to>
    <xdr:cxnSp macro="">
      <xdr:nvCxnSpPr>
        <xdr:cNvPr id="178" name="Straight Arrow Connector 177"/>
        <xdr:cNvCxnSpPr/>
      </xdr:nvCxnSpPr>
      <xdr:spPr>
        <a:xfrm>
          <a:off x="1085850" y="6622255"/>
          <a:ext cx="361950" cy="212169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0</xdr:colOff>
      <xdr:row>42</xdr:row>
      <xdr:rowOff>0</xdr:rowOff>
    </xdr:from>
    <xdr:to>
      <xdr:col>80</xdr:col>
      <xdr:colOff>0</xdr:colOff>
      <xdr:row>42</xdr:row>
      <xdr:rowOff>2382</xdr:rowOff>
    </xdr:to>
    <xdr:cxnSp macro="">
      <xdr:nvCxnSpPr>
        <xdr:cNvPr id="181" name="Straight Arrow Connector 180"/>
        <xdr:cNvCxnSpPr/>
      </xdr:nvCxnSpPr>
      <xdr:spPr>
        <a:xfrm flipV="1">
          <a:off x="9772650" y="7620000"/>
          <a:ext cx="4705350" cy="2382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0</xdr:colOff>
      <xdr:row>36</xdr:row>
      <xdr:rowOff>0</xdr:rowOff>
    </xdr:from>
    <xdr:to>
      <xdr:col>55</xdr:col>
      <xdr:colOff>176212</xdr:colOff>
      <xdr:row>36</xdr:row>
      <xdr:rowOff>2381</xdr:rowOff>
    </xdr:to>
    <xdr:cxnSp macro="">
      <xdr:nvCxnSpPr>
        <xdr:cNvPr id="182" name="Straight Arrow Connector 181"/>
        <xdr:cNvCxnSpPr/>
      </xdr:nvCxnSpPr>
      <xdr:spPr>
        <a:xfrm flipV="1">
          <a:off x="5429250" y="5991225"/>
          <a:ext cx="357187" cy="238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33</xdr:row>
      <xdr:rowOff>78582</xdr:rowOff>
    </xdr:from>
    <xdr:to>
      <xdr:col>47</xdr:col>
      <xdr:colOff>171450</xdr:colOff>
      <xdr:row>36</xdr:row>
      <xdr:rowOff>0</xdr:rowOff>
    </xdr:to>
    <xdr:cxnSp macro="">
      <xdr:nvCxnSpPr>
        <xdr:cNvPr id="183" name="Straight Arrow Connector 182"/>
        <xdr:cNvCxnSpPr/>
      </xdr:nvCxnSpPr>
      <xdr:spPr>
        <a:xfrm>
          <a:off x="3981450" y="7698582"/>
          <a:ext cx="352425" cy="464343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19050</xdr:colOff>
      <xdr:row>13</xdr:row>
      <xdr:rowOff>95250</xdr:rowOff>
    </xdr:from>
    <xdr:to>
      <xdr:col>48</xdr:col>
      <xdr:colOff>0</xdr:colOff>
      <xdr:row>23</xdr:row>
      <xdr:rowOff>28575</xdr:rowOff>
    </xdr:to>
    <xdr:cxnSp macro="">
      <xdr:nvCxnSpPr>
        <xdr:cNvPr id="186" name="Straight Arrow Connector 185"/>
        <xdr:cNvCxnSpPr/>
      </xdr:nvCxnSpPr>
      <xdr:spPr>
        <a:xfrm>
          <a:off x="6896100" y="2466975"/>
          <a:ext cx="1790700" cy="174307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9525</xdr:colOff>
      <xdr:row>19</xdr:row>
      <xdr:rowOff>95250</xdr:rowOff>
    </xdr:from>
    <xdr:to>
      <xdr:col>48</xdr:col>
      <xdr:colOff>9525</xdr:colOff>
      <xdr:row>24</xdr:row>
      <xdr:rowOff>28575</xdr:rowOff>
    </xdr:to>
    <xdr:cxnSp macro="">
      <xdr:nvCxnSpPr>
        <xdr:cNvPr id="193" name="Straight Arrow Connector 192"/>
        <xdr:cNvCxnSpPr/>
      </xdr:nvCxnSpPr>
      <xdr:spPr>
        <a:xfrm>
          <a:off x="6886575" y="3552825"/>
          <a:ext cx="1809750" cy="8382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171450</xdr:colOff>
      <xdr:row>8</xdr:row>
      <xdr:rowOff>57152</xdr:rowOff>
    </xdr:from>
    <xdr:to>
      <xdr:col>47</xdr:col>
      <xdr:colOff>171450</xdr:colOff>
      <xdr:row>12</xdr:row>
      <xdr:rowOff>133350</xdr:rowOff>
    </xdr:to>
    <xdr:cxnSp macro="">
      <xdr:nvCxnSpPr>
        <xdr:cNvPr id="194" name="Straight Arrow Connector 193"/>
        <xdr:cNvCxnSpPr/>
      </xdr:nvCxnSpPr>
      <xdr:spPr>
        <a:xfrm flipV="1">
          <a:off x="6867525" y="1524002"/>
          <a:ext cx="1809750" cy="80009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9525</xdr:colOff>
      <xdr:row>8</xdr:row>
      <xdr:rowOff>161926</xdr:rowOff>
    </xdr:from>
    <xdr:to>
      <xdr:col>48</xdr:col>
      <xdr:colOff>19050</xdr:colOff>
      <xdr:row>18</xdr:row>
      <xdr:rowOff>104775</xdr:rowOff>
    </xdr:to>
    <xdr:cxnSp macro="">
      <xdr:nvCxnSpPr>
        <xdr:cNvPr id="201" name="Straight Arrow Connector 200"/>
        <xdr:cNvCxnSpPr/>
      </xdr:nvCxnSpPr>
      <xdr:spPr>
        <a:xfrm flipV="1">
          <a:off x="6886575" y="1628776"/>
          <a:ext cx="1819275" cy="1752599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0</xdr:colOff>
      <xdr:row>24</xdr:row>
      <xdr:rowOff>0</xdr:rowOff>
    </xdr:from>
    <xdr:to>
      <xdr:col>79</xdr:col>
      <xdr:colOff>171450</xdr:colOff>
      <xdr:row>24</xdr:row>
      <xdr:rowOff>2382</xdr:rowOff>
    </xdr:to>
    <xdr:cxnSp macro="">
      <xdr:nvCxnSpPr>
        <xdr:cNvPr id="204" name="Straight Arrow Connector 203"/>
        <xdr:cNvCxnSpPr/>
      </xdr:nvCxnSpPr>
      <xdr:spPr>
        <a:xfrm flipV="1">
          <a:off x="12668250" y="4362450"/>
          <a:ext cx="1800225" cy="2382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24</xdr:row>
      <xdr:rowOff>123825</xdr:rowOff>
    </xdr:from>
    <xdr:to>
      <xdr:col>63</xdr:col>
      <xdr:colOff>161925</xdr:colOff>
      <xdr:row>30</xdr:row>
      <xdr:rowOff>2382</xdr:rowOff>
    </xdr:to>
    <xdr:cxnSp macro="">
      <xdr:nvCxnSpPr>
        <xdr:cNvPr id="205" name="Straight Arrow Connector 204"/>
        <xdr:cNvCxnSpPr/>
      </xdr:nvCxnSpPr>
      <xdr:spPr>
        <a:xfrm flipV="1">
          <a:off x="11220450" y="4486275"/>
          <a:ext cx="342900" cy="964407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0</xdr:colOff>
      <xdr:row>7</xdr:row>
      <xdr:rowOff>95250</xdr:rowOff>
    </xdr:from>
    <xdr:to>
      <xdr:col>63</xdr:col>
      <xdr:colOff>171450</xdr:colOff>
      <xdr:row>23</xdr:row>
      <xdr:rowOff>19050</xdr:rowOff>
    </xdr:to>
    <xdr:cxnSp macro="">
      <xdr:nvCxnSpPr>
        <xdr:cNvPr id="208" name="Straight Arrow Connector 207"/>
        <xdr:cNvCxnSpPr/>
      </xdr:nvCxnSpPr>
      <xdr:spPr>
        <a:xfrm>
          <a:off x="9772650" y="1381125"/>
          <a:ext cx="1800225" cy="28194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36</xdr:row>
      <xdr:rowOff>0</xdr:rowOff>
    </xdr:from>
    <xdr:to>
      <xdr:col>63</xdr:col>
      <xdr:colOff>176212</xdr:colOff>
      <xdr:row>36</xdr:row>
      <xdr:rowOff>2381</xdr:rowOff>
    </xdr:to>
    <xdr:cxnSp macro="">
      <xdr:nvCxnSpPr>
        <xdr:cNvPr id="211" name="Straight Arrow Connector 210"/>
        <xdr:cNvCxnSpPr/>
      </xdr:nvCxnSpPr>
      <xdr:spPr>
        <a:xfrm flipV="1">
          <a:off x="9772650" y="6534150"/>
          <a:ext cx="357187" cy="238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0</xdr:colOff>
      <xdr:row>36</xdr:row>
      <xdr:rowOff>0</xdr:rowOff>
    </xdr:from>
    <xdr:to>
      <xdr:col>71</xdr:col>
      <xdr:colOff>176212</xdr:colOff>
      <xdr:row>36</xdr:row>
      <xdr:rowOff>2381</xdr:rowOff>
    </xdr:to>
    <xdr:cxnSp macro="">
      <xdr:nvCxnSpPr>
        <xdr:cNvPr id="212" name="Straight Arrow Connector 211"/>
        <xdr:cNvCxnSpPr/>
      </xdr:nvCxnSpPr>
      <xdr:spPr>
        <a:xfrm flipV="1">
          <a:off x="9772650" y="6534150"/>
          <a:ext cx="357187" cy="238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36</xdr:row>
      <xdr:rowOff>0</xdr:rowOff>
    </xdr:from>
    <xdr:to>
      <xdr:col>79</xdr:col>
      <xdr:colOff>176212</xdr:colOff>
      <xdr:row>36</xdr:row>
      <xdr:rowOff>2381</xdr:rowOff>
    </xdr:to>
    <xdr:cxnSp macro="">
      <xdr:nvCxnSpPr>
        <xdr:cNvPr id="222" name="Straight Arrow Connector 221"/>
        <xdr:cNvCxnSpPr/>
      </xdr:nvCxnSpPr>
      <xdr:spPr>
        <a:xfrm flipV="1">
          <a:off x="9772650" y="6534150"/>
          <a:ext cx="357187" cy="238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45</xdr:row>
      <xdr:rowOff>0</xdr:rowOff>
    </xdr:from>
    <xdr:to>
      <xdr:col>23</xdr:col>
      <xdr:colOff>176212</xdr:colOff>
      <xdr:row>45</xdr:row>
      <xdr:rowOff>2381</xdr:rowOff>
    </xdr:to>
    <xdr:cxnSp macro="">
      <xdr:nvCxnSpPr>
        <xdr:cNvPr id="248" name="Straight Arrow Connector 247"/>
        <xdr:cNvCxnSpPr/>
      </xdr:nvCxnSpPr>
      <xdr:spPr>
        <a:xfrm flipV="1">
          <a:off x="9772650" y="5448300"/>
          <a:ext cx="357187" cy="238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7144</xdr:colOff>
      <xdr:row>44</xdr:row>
      <xdr:rowOff>171450</xdr:rowOff>
    </xdr:from>
    <xdr:to>
      <xdr:col>16</xdr:col>
      <xdr:colOff>0</xdr:colOff>
      <xdr:row>47</xdr:row>
      <xdr:rowOff>78581</xdr:rowOff>
    </xdr:to>
    <xdr:cxnSp macro="">
      <xdr:nvCxnSpPr>
        <xdr:cNvPr id="249" name="Straight Arrow Connector 248"/>
        <xdr:cNvCxnSpPr/>
      </xdr:nvCxnSpPr>
      <xdr:spPr>
        <a:xfrm flipV="1">
          <a:off x="8331994" y="5438775"/>
          <a:ext cx="354806" cy="45005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51</xdr:row>
      <xdr:rowOff>0</xdr:rowOff>
    </xdr:from>
    <xdr:to>
      <xdr:col>23</xdr:col>
      <xdr:colOff>176212</xdr:colOff>
      <xdr:row>51</xdr:row>
      <xdr:rowOff>2381</xdr:rowOff>
    </xdr:to>
    <xdr:cxnSp macro="">
      <xdr:nvCxnSpPr>
        <xdr:cNvPr id="250" name="Straight Arrow Connector 249"/>
        <xdr:cNvCxnSpPr/>
      </xdr:nvCxnSpPr>
      <xdr:spPr>
        <a:xfrm flipV="1">
          <a:off x="9772650" y="6534150"/>
          <a:ext cx="357187" cy="238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48</xdr:row>
      <xdr:rowOff>78582</xdr:rowOff>
    </xdr:from>
    <xdr:to>
      <xdr:col>15</xdr:col>
      <xdr:colOff>171450</xdr:colOff>
      <xdr:row>51</xdr:row>
      <xdr:rowOff>0</xdr:rowOff>
    </xdr:to>
    <xdr:cxnSp macro="">
      <xdr:nvCxnSpPr>
        <xdr:cNvPr id="251" name="Straight Arrow Connector 250"/>
        <xdr:cNvCxnSpPr/>
      </xdr:nvCxnSpPr>
      <xdr:spPr>
        <a:xfrm>
          <a:off x="8324850" y="6069807"/>
          <a:ext cx="352425" cy="464343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171450</xdr:colOff>
      <xdr:row>45</xdr:row>
      <xdr:rowOff>0</xdr:rowOff>
    </xdr:from>
    <xdr:to>
      <xdr:col>80</xdr:col>
      <xdr:colOff>19050</xdr:colOff>
      <xdr:row>45</xdr:row>
      <xdr:rowOff>2382</xdr:rowOff>
    </xdr:to>
    <xdr:cxnSp macro="">
      <xdr:nvCxnSpPr>
        <xdr:cNvPr id="254" name="Straight Arrow Connector 253"/>
        <xdr:cNvCxnSpPr/>
      </xdr:nvCxnSpPr>
      <xdr:spPr>
        <a:xfrm flipV="1">
          <a:off x="5419725" y="8162925"/>
          <a:ext cx="9077325" cy="2382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51</xdr:row>
      <xdr:rowOff>0</xdr:rowOff>
    </xdr:from>
    <xdr:to>
      <xdr:col>80</xdr:col>
      <xdr:colOff>38100</xdr:colOff>
      <xdr:row>51</xdr:row>
      <xdr:rowOff>2382</xdr:rowOff>
    </xdr:to>
    <xdr:cxnSp macro="">
      <xdr:nvCxnSpPr>
        <xdr:cNvPr id="256" name="Straight Arrow Connector 255"/>
        <xdr:cNvCxnSpPr/>
      </xdr:nvCxnSpPr>
      <xdr:spPr>
        <a:xfrm flipV="1">
          <a:off x="5438775" y="9248775"/>
          <a:ext cx="9077325" cy="2382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W82"/>
  <sheetViews>
    <sheetView topLeftCell="A10" zoomScaleNormal="100" workbookViewId="0">
      <selection activeCell="AK12" sqref="AK12:AN15"/>
    </sheetView>
  </sheetViews>
  <sheetFormatPr defaultColWidth="2.375" defaultRowHeight="12.75" x14ac:dyDescent="0.2"/>
  <cols>
    <col min="1" max="2" width="2.375" style="19"/>
    <col min="3" max="3" width="7.375" style="19" bestFit="1" customWidth="1"/>
    <col min="4" max="4" width="8.25" style="75" bestFit="1" customWidth="1"/>
    <col min="5" max="5" width="6.875" style="75" bestFit="1" customWidth="1"/>
    <col min="6" max="8" width="2.375" style="19"/>
    <col min="9" max="9" width="7.375" style="19" bestFit="1" customWidth="1"/>
    <col min="10" max="10" width="6.25" style="19" bestFit="1" customWidth="1"/>
    <col min="11" max="11" width="6.875" style="19" bestFit="1" customWidth="1"/>
    <col min="12" max="12" width="2.375" style="19" customWidth="1"/>
    <col min="13" max="14" width="2.375" style="242" hidden="1" customWidth="1"/>
    <col min="15" max="15" width="7.375" style="242" hidden="1" customWidth="1"/>
    <col min="16" max="16" width="6.25" style="242" hidden="1" customWidth="1"/>
    <col min="17" max="17" width="7.375" style="243" hidden="1" customWidth="1"/>
    <col min="18" max="18" width="2.375" style="242" hidden="1" customWidth="1"/>
    <col min="19" max="20" width="2.375" style="19"/>
    <col min="21" max="21" width="7.375" style="19" bestFit="1" customWidth="1"/>
    <col min="22" max="22" width="3.875" style="19" customWidth="1"/>
    <col min="23" max="23" width="6.875" style="75" bestFit="1" customWidth="1"/>
    <col min="24" max="26" width="2.375" style="19" hidden="1" customWidth="1"/>
    <col min="27" max="27" width="7.375" style="19" hidden="1" customWidth="1"/>
    <col min="28" max="28" width="4.875" style="19" hidden="1" customWidth="1"/>
    <col min="29" max="29" width="6.875" style="75" hidden="1" customWidth="1"/>
    <col min="30" max="32" width="2.375" style="19" hidden="1" customWidth="1"/>
    <col min="33" max="33" width="7.375" style="19" hidden="1" customWidth="1"/>
    <col min="34" max="34" width="3.875" style="19" hidden="1" customWidth="1"/>
    <col min="35" max="35" width="6.875" style="75" hidden="1" customWidth="1"/>
    <col min="36" max="38" width="2.375" style="19"/>
    <col min="39" max="39" width="7.375" style="19" bestFit="1" customWidth="1"/>
    <col min="40" max="40" width="4.875" style="19" bestFit="1" customWidth="1"/>
    <col min="41" max="41" width="6.875" style="75" bestFit="1" customWidth="1"/>
    <col min="42" max="44" width="2.375" style="19"/>
    <col min="45" max="45" width="7.375" style="19" bestFit="1" customWidth="1"/>
    <col min="46" max="46" width="3.875" style="19" bestFit="1" customWidth="1"/>
    <col min="47" max="47" width="6.875" style="75" bestFit="1" customWidth="1"/>
    <col min="48" max="50" width="2.375" style="19" hidden="1" customWidth="1"/>
    <col min="51" max="51" width="7.375" style="19" hidden="1" customWidth="1"/>
    <col min="52" max="52" width="3.875" style="19" hidden="1" customWidth="1"/>
    <col min="53" max="53" width="6.875" style="75" hidden="1" customWidth="1"/>
    <col min="54" max="56" width="2.375" style="19"/>
    <col min="57" max="57" width="7.375" style="19" customWidth="1"/>
    <col min="58" max="58" width="4.375" style="19" customWidth="1"/>
    <col min="59" max="59" width="6.875" style="19" customWidth="1"/>
    <col min="60" max="62" width="2.375" style="19"/>
    <col min="63" max="63" width="7.375" style="19" bestFit="1" customWidth="1"/>
    <col min="64" max="64" width="3.875" style="19" bestFit="1" customWidth="1"/>
    <col min="65" max="65" width="6.875" style="75" bestFit="1" customWidth="1"/>
    <col min="66" max="66" width="2.375" style="19" customWidth="1"/>
    <col min="67" max="68" width="2.375" style="19" hidden="1" customWidth="1"/>
    <col min="69" max="69" width="7.375" style="19" hidden="1" customWidth="1"/>
    <col min="70" max="70" width="3.875" style="19" hidden="1" customWidth="1"/>
    <col min="71" max="71" width="6.875" style="75" hidden="1" customWidth="1"/>
    <col min="72" max="74" width="2.375" style="19" hidden="1" customWidth="1"/>
    <col min="75" max="75" width="7.375" style="19" hidden="1" customWidth="1"/>
    <col min="76" max="76" width="3.875" style="19" hidden="1" customWidth="1"/>
    <col min="77" max="77" width="6.875" style="75" hidden="1" customWidth="1"/>
    <col min="78" max="80" width="2.375" style="19"/>
    <col min="81" max="81" width="7.375" style="19" customWidth="1"/>
    <col min="82" max="82" width="4.375" style="19" customWidth="1"/>
    <col min="83" max="83" width="6.875" style="19" customWidth="1"/>
    <col min="84" max="84" width="2.375" style="19"/>
    <col min="85" max="86" width="2.375" style="19" customWidth="1"/>
    <col min="87" max="87" width="7.375" style="19" bestFit="1" customWidth="1"/>
    <col min="88" max="88" width="3.875" style="19" bestFit="1" customWidth="1"/>
    <col min="89" max="89" width="6.875" style="75" bestFit="1" customWidth="1"/>
    <col min="90" max="90" width="2.375" style="19"/>
    <col min="91" max="92" width="2.375" style="19" customWidth="1"/>
    <col min="93" max="93" width="7.375" style="19" bestFit="1" customWidth="1"/>
    <col min="94" max="94" width="3.875" style="19" bestFit="1" customWidth="1"/>
    <col min="95" max="95" width="6.875" style="75" bestFit="1" customWidth="1"/>
    <col min="96" max="96" width="2.375" style="19"/>
    <col min="97" max="98" width="2.375" style="19" customWidth="1"/>
    <col min="99" max="99" width="7.375" style="19" bestFit="1" customWidth="1"/>
    <col min="100" max="100" width="3.875" style="19" bestFit="1" customWidth="1"/>
    <col min="101" max="101" width="6.875" style="75" bestFit="1" customWidth="1"/>
    <col min="102" max="16384" width="2.375" style="19"/>
  </cols>
  <sheetData>
    <row r="1" spans="1:101" x14ac:dyDescent="0.2">
      <c r="C1" s="189" t="s">
        <v>86</v>
      </c>
      <c r="D1" s="181"/>
      <c r="E1" s="182"/>
    </row>
    <row r="2" spans="1:101" x14ac:dyDescent="0.2">
      <c r="C2" s="183"/>
      <c r="D2" s="184"/>
      <c r="E2" s="185"/>
    </row>
    <row r="3" spans="1:101" x14ac:dyDescent="0.2">
      <c r="C3" s="186"/>
      <c r="D3" s="187"/>
      <c r="E3" s="188"/>
    </row>
    <row r="4" spans="1:101" ht="14.25" x14ac:dyDescent="0.2">
      <c r="C4" s="41" t="s">
        <v>74</v>
      </c>
      <c r="D4" s="42"/>
      <c r="E4" s="46">
        <v>0.55000000000000004</v>
      </c>
    </row>
    <row r="5" spans="1:101" ht="14.25" x14ac:dyDescent="0.2">
      <c r="C5" s="43" t="s">
        <v>58</v>
      </c>
      <c r="D5" s="36">
        <v>40</v>
      </c>
      <c r="E5" s="40">
        <v>23</v>
      </c>
    </row>
    <row r="6" spans="1:101" ht="14.25" x14ac:dyDescent="0.2">
      <c r="C6" s="43" t="s">
        <v>80</v>
      </c>
      <c r="D6" s="68">
        <v>300</v>
      </c>
      <c r="E6" s="78">
        <v>250</v>
      </c>
    </row>
    <row r="7" spans="1:101" ht="14.25" x14ac:dyDescent="0.2">
      <c r="C7" s="90" t="s">
        <v>85</v>
      </c>
      <c r="D7" s="91"/>
      <c r="E7" s="79">
        <v>42856</v>
      </c>
      <c r="M7" s="244"/>
    </row>
    <row r="8" spans="1:101" ht="14.25" customHeight="1" x14ac:dyDescent="0.2">
      <c r="A8" s="18"/>
      <c r="B8" s="18"/>
      <c r="C8" s="44" t="s">
        <v>81</v>
      </c>
      <c r="D8" s="39"/>
      <c r="E8" s="45">
        <v>42978</v>
      </c>
      <c r="F8" s="18"/>
      <c r="G8" s="18"/>
      <c r="H8" s="18"/>
      <c r="I8" s="18"/>
      <c r="J8" s="18"/>
      <c r="K8" s="18"/>
      <c r="L8" s="18"/>
      <c r="M8" s="245"/>
      <c r="N8" s="245"/>
      <c r="O8" s="245"/>
      <c r="P8" s="245"/>
      <c r="R8" s="245"/>
      <c r="S8" s="18"/>
      <c r="T8" s="18"/>
      <c r="U8" s="18"/>
      <c r="AA8" s="18"/>
      <c r="AI8" s="105"/>
      <c r="AR8" s="18"/>
      <c r="AS8" s="18"/>
      <c r="AT8" s="18"/>
      <c r="BE8" s="170" t="s">
        <v>478</v>
      </c>
      <c r="BF8" s="171"/>
      <c r="BG8" s="171"/>
      <c r="BH8" s="171"/>
      <c r="BI8" s="171"/>
      <c r="BJ8" s="171"/>
      <c r="BK8" s="171"/>
      <c r="BL8" s="172"/>
      <c r="BS8" s="105"/>
      <c r="BY8" s="105"/>
      <c r="CK8" s="105"/>
      <c r="CQ8" s="105"/>
      <c r="CW8" s="105"/>
    </row>
    <row r="9" spans="1:101" ht="14.25" customHeight="1" x14ac:dyDescent="0.2">
      <c r="AI9" s="105"/>
      <c r="AR9" s="18"/>
      <c r="AS9" s="18"/>
      <c r="AT9" s="18"/>
      <c r="BE9" s="176"/>
      <c r="BF9" s="177"/>
      <c r="BG9" s="177"/>
      <c r="BH9" s="177"/>
      <c r="BI9" s="177"/>
      <c r="BJ9" s="177"/>
      <c r="BK9" s="177"/>
      <c r="BL9" s="178"/>
      <c r="BS9" s="105"/>
      <c r="BY9" s="105"/>
      <c r="CK9" s="105"/>
      <c r="CQ9" s="105"/>
      <c r="CW9" s="105"/>
    </row>
    <row r="10" spans="1:101" ht="14.25" customHeight="1" x14ac:dyDescent="0.2">
      <c r="D10" s="76"/>
      <c r="E10" s="76"/>
      <c r="F10" s="20"/>
      <c r="G10" s="20"/>
      <c r="H10" s="20"/>
      <c r="I10" s="20"/>
      <c r="J10" s="20"/>
      <c r="K10" s="20"/>
      <c r="L10" s="20"/>
      <c r="M10" s="246"/>
      <c r="N10" s="246"/>
      <c r="O10" s="246"/>
      <c r="P10" s="246"/>
      <c r="Q10" s="247"/>
      <c r="R10" s="246"/>
      <c r="S10" s="20"/>
      <c r="T10" s="20"/>
      <c r="U10" s="20"/>
      <c r="V10" s="20"/>
      <c r="W10" s="76"/>
      <c r="X10" s="20"/>
      <c r="Y10" s="20"/>
      <c r="Z10" s="20"/>
      <c r="AA10" s="20"/>
      <c r="AB10" s="20"/>
      <c r="AC10" s="76"/>
      <c r="AD10" s="20"/>
      <c r="AG10" s="20"/>
      <c r="AH10" s="20"/>
      <c r="AI10" s="76"/>
      <c r="AJ10" s="20"/>
      <c r="AK10" s="20"/>
      <c r="AL10" s="20"/>
      <c r="AM10" s="20"/>
      <c r="AN10" s="20"/>
      <c r="AO10" s="76"/>
      <c r="AP10" s="20"/>
      <c r="AQ10" s="20"/>
      <c r="AR10" s="22"/>
      <c r="AS10" s="22"/>
      <c r="AT10" s="22"/>
      <c r="AU10" s="76"/>
      <c r="AV10" s="20"/>
      <c r="AW10" s="20"/>
      <c r="AX10" s="20"/>
      <c r="AY10" s="20"/>
      <c r="AZ10" s="20"/>
      <c r="BA10" s="76"/>
      <c r="BB10" s="20"/>
      <c r="BC10" s="20"/>
      <c r="BD10" s="20"/>
      <c r="BE10" s="20"/>
      <c r="BF10" s="20"/>
      <c r="BG10" s="149"/>
      <c r="BH10" s="20"/>
      <c r="BI10" s="20"/>
      <c r="BJ10" s="22"/>
      <c r="BK10" s="22"/>
      <c r="BL10" s="22"/>
      <c r="BM10" s="76"/>
      <c r="BN10" s="20"/>
      <c r="BQ10" s="20"/>
      <c r="BR10" s="20"/>
      <c r="BS10" s="76"/>
      <c r="BT10" s="20"/>
      <c r="BW10" s="20"/>
      <c r="BX10" s="20"/>
      <c r="BY10" s="76"/>
      <c r="BZ10" s="20"/>
      <c r="CA10" s="20"/>
      <c r="CB10" s="20"/>
      <c r="CC10" s="20"/>
      <c r="CD10" s="20"/>
      <c r="CE10" s="22"/>
      <c r="CF10" s="20"/>
      <c r="CI10" s="20"/>
      <c r="CJ10" s="20"/>
      <c r="CK10" s="76"/>
      <c r="CL10" s="20"/>
      <c r="CO10" s="20"/>
      <c r="CP10" s="20"/>
      <c r="CQ10" s="76"/>
      <c r="CR10" s="20"/>
      <c r="CU10" s="20"/>
      <c r="CV10" s="25"/>
      <c r="CW10" s="77"/>
    </row>
    <row r="11" spans="1:101" ht="14.25" customHeight="1" x14ac:dyDescent="0.2">
      <c r="C11" s="27"/>
      <c r="O11" s="248"/>
      <c r="P11" s="249"/>
      <c r="Q11" s="250"/>
      <c r="R11" s="249"/>
      <c r="U11" s="21"/>
      <c r="AA11" s="21"/>
      <c r="AE11" s="26"/>
      <c r="AF11" s="26"/>
      <c r="AG11" s="21"/>
      <c r="AK11" s="25"/>
      <c r="AM11" s="27"/>
      <c r="AN11" s="25"/>
      <c r="AO11" s="77"/>
      <c r="AP11" s="25"/>
      <c r="AQ11" s="25"/>
      <c r="AS11" s="21"/>
      <c r="AU11" s="77"/>
      <c r="AV11" s="25"/>
      <c r="AW11" s="25"/>
      <c r="AY11" s="21"/>
      <c r="BA11" s="77"/>
      <c r="BB11" s="25"/>
      <c r="BC11" s="25"/>
      <c r="BE11" s="21"/>
      <c r="BG11" s="77"/>
      <c r="BI11" s="25"/>
      <c r="BK11" s="21"/>
      <c r="BM11" s="77"/>
      <c r="BN11" s="25"/>
      <c r="BO11" s="26"/>
      <c r="BP11" s="26"/>
      <c r="BQ11" s="21"/>
      <c r="BU11" s="26"/>
      <c r="BV11" s="26"/>
      <c r="BW11" s="21"/>
      <c r="CA11" s="25"/>
      <c r="CC11" s="21"/>
      <c r="CE11" s="77"/>
      <c r="CG11" s="26"/>
      <c r="CH11" s="26"/>
      <c r="CI11" s="21"/>
      <c r="CM11" s="26"/>
      <c r="CN11" s="26"/>
      <c r="CO11" s="21"/>
      <c r="CS11" s="26"/>
      <c r="CT11" s="26"/>
      <c r="CU11" s="21"/>
    </row>
    <row r="12" spans="1:101" ht="14.25" customHeight="1" x14ac:dyDescent="0.2">
      <c r="A12" s="170" t="str">
        <f>Scope!F13</f>
        <v>1 Operation and Organization</v>
      </c>
      <c r="B12" s="171"/>
      <c r="C12" s="171"/>
      <c r="D12" s="172"/>
      <c r="M12" s="251" t="str">
        <f>Scope!F64</f>
        <v>2 IT Computer and Network Upgrades</v>
      </c>
      <c r="N12" s="252"/>
      <c r="O12" s="252"/>
      <c r="P12" s="253"/>
      <c r="S12" s="170" t="str">
        <f>Scope!F72</f>
        <v>3 Phys 211 Labs - Coordinator M.I-K.</v>
      </c>
      <c r="T12" s="171"/>
      <c r="U12" s="171"/>
      <c r="V12" s="172"/>
      <c r="W12" s="104"/>
      <c r="Y12" s="170" t="str">
        <f>Scope!F81</f>
        <v>4 Phys 223 Labs - Coordinator M.I-K.</v>
      </c>
      <c r="Z12" s="171"/>
      <c r="AA12" s="171"/>
      <c r="AB12" s="172"/>
      <c r="AE12" s="170" t="str">
        <f>Scope!F86</f>
        <v>5 Phys 227 Labs - Instructor D.F.</v>
      </c>
      <c r="AF12" s="171"/>
      <c r="AG12" s="171"/>
      <c r="AH12" s="172"/>
      <c r="AK12" s="170" t="str">
        <f>Scope!F91</f>
        <v>6 Phys 255 Labs - Instructor C.S.</v>
      </c>
      <c r="AL12" s="171"/>
      <c r="AM12" s="171"/>
      <c r="AN12" s="172"/>
      <c r="AQ12" s="170" t="str">
        <f>Scope!F113</f>
        <v>7 Phys 259 Labs - Coordinator M.I-K.</v>
      </c>
      <c r="AR12" s="171"/>
      <c r="AS12" s="171"/>
      <c r="AT12" s="172"/>
      <c r="AW12" s="170" t="str">
        <f>Scope!F121</f>
        <v>8 Phys 323 Labs - Instructor P.L.</v>
      </c>
      <c r="AX12" s="171"/>
      <c r="AY12" s="171"/>
      <c r="AZ12" s="172"/>
      <c r="BC12" s="170" t="str">
        <f>Scope!F126</f>
        <v>9 Phys 325 Labs - Instructor M.W.</v>
      </c>
      <c r="BD12" s="171"/>
      <c r="BE12" s="171"/>
      <c r="BF12" s="172"/>
      <c r="BG12" s="75"/>
      <c r="BI12" s="170" t="str">
        <f>Scope!F165</f>
        <v>10 Phys 341 Labs - Instructor D.H.</v>
      </c>
      <c r="BJ12" s="171"/>
      <c r="BK12" s="171"/>
      <c r="BL12" s="172"/>
      <c r="BO12" s="170" t="str">
        <f>Scope!F173</f>
        <v>11 Phys 365 Labs - Coordinator M.I-K.</v>
      </c>
      <c r="BP12" s="171"/>
      <c r="BQ12" s="171"/>
      <c r="BR12" s="172"/>
      <c r="BU12" s="170" t="str">
        <f>Scope!F178</f>
        <v>12 Phys 369 Labs - Coordinator M.I-K.</v>
      </c>
      <c r="BV12" s="171"/>
      <c r="BW12" s="171"/>
      <c r="BX12" s="172"/>
      <c r="CA12" s="170" t="str">
        <f>Scope!F183</f>
        <v>13 Phys 375 Labs - Instructor W.T.</v>
      </c>
      <c r="CB12" s="171"/>
      <c r="CC12" s="171"/>
      <c r="CD12" s="172"/>
      <c r="CE12" s="75"/>
      <c r="CG12" s="161" t="str">
        <f>Scope!F200</f>
        <v>14 Phys 397 Labs - Instructor A.H.</v>
      </c>
      <c r="CH12" s="162"/>
      <c r="CI12" s="162"/>
      <c r="CJ12" s="163"/>
      <c r="CK12" s="138"/>
      <c r="CL12" s="139"/>
      <c r="CM12" s="161" t="str">
        <f>Scope!F207</f>
        <v>15 Phys 497 Labs - Instructor M.W.</v>
      </c>
      <c r="CN12" s="162"/>
      <c r="CO12" s="162"/>
      <c r="CP12" s="163"/>
      <c r="CQ12" s="138"/>
      <c r="CR12" s="139"/>
      <c r="CS12" s="161" t="str">
        <f>Scope!F214</f>
        <v>16 Phys 597 Labs - Instructor A.L.</v>
      </c>
      <c r="CT12" s="162"/>
      <c r="CU12" s="162"/>
      <c r="CV12" s="163"/>
      <c r="CW12" s="138"/>
    </row>
    <row r="13" spans="1:101" ht="14.25" customHeight="1" x14ac:dyDescent="0.2">
      <c r="A13" s="173"/>
      <c r="B13" s="174"/>
      <c r="C13" s="174"/>
      <c r="D13" s="175"/>
      <c r="M13" s="254"/>
      <c r="N13" s="255"/>
      <c r="O13" s="255"/>
      <c r="P13" s="256"/>
      <c r="S13" s="173"/>
      <c r="T13" s="174"/>
      <c r="U13" s="174"/>
      <c r="V13" s="175"/>
      <c r="W13" s="104"/>
      <c r="Y13" s="173"/>
      <c r="Z13" s="174"/>
      <c r="AA13" s="174"/>
      <c r="AB13" s="175"/>
      <c r="AE13" s="173"/>
      <c r="AF13" s="174"/>
      <c r="AG13" s="174"/>
      <c r="AH13" s="175"/>
      <c r="AK13" s="173"/>
      <c r="AL13" s="174"/>
      <c r="AM13" s="174"/>
      <c r="AN13" s="175"/>
      <c r="AQ13" s="173"/>
      <c r="AR13" s="174"/>
      <c r="AS13" s="174"/>
      <c r="AT13" s="175"/>
      <c r="AW13" s="173"/>
      <c r="AX13" s="174"/>
      <c r="AY13" s="174"/>
      <c r="AZ13" s="175"/>
      <c r="BC13" s="173"/>
      <c r="BD13" s="174"/>
      <c r="BE13" s="174"/>
      <c r="BF13" s="175"/>
      <c r="BG13" s="75"/>
      <c r="BI13" s="173"/>
      <c r="BJ13" s="174"/>
      <c r="BK13" s="174"/>
      <c r="BL13" s="175"/>
      <c r="BO13" s="173"/>
      <c r="BP13" s="174"/>
      <c r="BQ13" s="174"/>
      <c r="BR13" s="175"/>
      <c r="BU13" s="173"/>
      <c r="BV13" s="174"/>
      <c r="BW13" s="174"/>
      <c r="BX13" s="175"/>
      <c r="CA13" s="173"/>
      <c r="CB13" s="174"/>
      <c r="CC13" s="174"/>
      <c r="CD13" s="175"/>
      <c r="CE13" s="75"/>
      <c r="CG13" s="164"/>
      <c r="CH13" s="165"/>
      <c r="CI13" s="165"/>
      <c r="CJ13" s="166"/>
      <c r="CK13" s="138"/>
      <c r="CL13" s="139"/>
      <c r="CM13" s="164"/>
      <c r="CN13" s="165"/>
      <c r="CO13" s="165"/>
      <c r="CP13" s="166"/>
      <c r="CQ13" s="138"/>
      <c r="CR13" s="139"/>
      <c r="CS13" s="164"/>
      <c r="CT13" s="165"/>
      <c r="CU13" s="165"/>
      <c r="CV13" s="166"/>
      <c r="CW13" s="138"/>
    </row>
    <row r="14" spans="1:101" ht="14.25" customHeight="1" x14ac:dyDescent="0.2">
      <c r="A14" s="173"/>
      <c r="B14" s="174"/>
      <c r="C14" s="174"/>
      <c r="D14" s="175"/>
      <c r="M14" s="254"/>
      <c r="N14" s="255"/>
      <c r="O14" s="255"/>
      <c r="P14" s="256"/>
      <c r="S14" s="173"/>
      <c r="T14" s="174"/>
      <c r="U14" s="174"/>
      <c r="V14" s="175"/>
      <c r="W14" s="104"/>
      <c r="Y14" s="173"/>
      <c r="Z14" s="174"/>
      <c r="AA14" s="174"/>
      <c r="AB14" s="175"/>
      <c r="AE14" s="173"/>
      <c r="AF14" s="174"/>
      <c r="AG14" s="174"/>
      <c r="AH14" s="175"/>
      <c r="AK14" s="173"/>
      <c r="AL14" s="174"/>
      <c r="AM14" s="174"/>
      <c r="AN14" s="175"/>
      <c r="AQ14" s="173"/>
      <c r="AR14" s="174"/>
      <c r="AS14" s="174"/>
      <c r="AT14" s="175"/>
      <c r="AW14" s="173"/>
      <c r="AX14" s="174"/>
      <c r="AY14" s="174"/>
      <c r="AZ14" s="175"/>
      <c r="BC14" s="173"/>
      <c r="BD14" s="174"/>
      <c r="BE14" s="174"/>
      <c r="BF14" s="175"/>
      <c r="BG14" s="75"/>
      <c r="BI14" s="173"/>
      <c r="BJ14" s="174"/>
      <c r="BK14" s="174"/>
      <c r="BL14" s="175"/>
      <c r="BO14" s="173"/>
      <c r="BP14" s="174"/>
      <c r="BQ14" s="174"/>
      <c r="BR14" s="175"/>
      <c r="BU14" s="173"/>
      <c r="BV14" s="174"/>
      <c r="BW14" s="174"/>
      <c r="BX14" s="175"/>
      <c r="CA14" s="173"/>
      <c r="CB14" s="174"/>
      <c r="CC14" s="174"/>
      <c r="CD14" s="175"/>
      <c r="CE14" s="75"/>
      <c r="CG14" s="164"/>
      <c r="CH14" s="165"/>
      <c r="CI14" s="165"/>
      <c r="CJ14" s="166"/>
      <c r="CK14" s="138"/>
      <c r="CL14" s="139"/>
      <c r="CM14" s="164"/>
      <c r="CN14" s="165"/>
      <c r="CO14" s="165"/>
      <c r="CP14" s="166"/>
      <c r="CQ14" s="138"/>
      <c r="CR14" s="139"/>
      <c r="CS14" s="164"/>
      <c r="CT14" s="165"/>
      <c r="CU14" s="165"/>
      <c r="CV14" s="166"/>
      <c r="CW14" s="138"/>
    </row>
    <row r="15" spans="1:101" x14ac:dyDescent="0.2">
      <c r="A15" s="176"/>
      <c r="B15" s="177"/>
      <c r="C15" s="177"/>
      <c r="D15" s="178"/>
      <c r="M15" s="257"/>
      <c r="N15" s="258"/>
      <c r="O15" s="258"/>
      <c r="P15" s="259"/>
      <c r="S15" s="176"/>
      <c r="T15" s="177"/>
      <c r="U15" s="177"/>
      <c r="V15" s="178"/>
      <c r="W15" s="104"/>
      <c r="Y15" s="176"/>
      <c r="Z15" s="177"/>
      <c r="AA15" s="177"/>
      <c r="AB15" s="178"/>
      <c r="AE15" s="176"/>
      <c r="AF15" s="177"/>
      <c r="AG15" s="177"/>
      <c r="AH15" s="178"/>
      <c r="AK15" s="176"/>
      <c r="AL15" s="177"/>
      <c r="AM15" s="177"/>
      <c r="AN15" s="178"/>
      <c r="AQ15" s="176"/>
      <c r="AR15" s="177"/>
      <c r="AS15" s="177"/>
      <c r="AT15" s="178"/>
      <c r="AW15" s="176"/>
      <c r="AX15" s="177"/>
      <c r="AY15" s="177"/>
      <c r="AZ15" s="178"/>
      <c r="BC15" s="176"/>
      <c r="BD15" s="177"/>
      <c r="BE15" s="177"/>
      <c r="BF15" s="178"/>
      <c r="BG15" s="75"/>
      <c r="BH15" s="85"/>
      <c r="BI15" s="176"/>
      <c r="BJ15" s="177"/>
      <c r="BK15" s="177"/>
      <c r="BL15" s="178"/>
      <c r="BO15" s="176"/>
      <c r="BP15" s="177"/>
      <c r="BQ15" s="177"/>
      <c r="BR15" s="178"/>
      <c r="BU15" s="176"/>
      <c r="BV15" s="177"/>
      <c r="BW15" s="177"/>
      <c r="BX15" s="178"/>
      <c r="CA15" s="176"/>
      <c r="CB15" s="177"/>
      <c r="CC15" s="177"/>
      <c r="CD15" s="178"/>
      <c r="CE15" s="75"/>
      <c r="CG15" s="167"/>
      <c r="CH15" s="168"/>
      <c r="CI15" s="168"/>
      <c r="CJ15" s="169"/>
      <c r="CK15" s="138"/>
      <c r="CL15" s="139"/>
      <c r="CM15" s="167"/>
      <c r="CN15" s="168"/>
      <c r="CO15" s="168"/>
      <c r="CP15" s="169"/>
      <c r="CQ15" s="138"/>
      <c r="CR15" s="139"/>
      <c r="CS15" s="167"/>
      <c r="CT15" s="168"/>
      <c r="CU15" s="168"/>
      <c r="CV15" s="169"/>
      <c r="CW15" s="138"/>
    </row>
    <row r="16" spans="1:101" x14ac:dyDescent="0.2">
      <c r="A16" s="28"/>
      <c r="B16" s="29"/>
      <c r="C16" s="28"/>
      <c r="D16" s="77"/>
      <c r="E16" s="77"/>
      <c r="N16" s="260"/>
      <c r="T16" s="29"/>
      <c r="Z16" s="29"/>
      <c r="AB16" s="23"/>
      <c r="AF16" s="29"/>
      <c r="AH16" s="23"/>
      <c r="AL16" s="29"/>
      <c r="AN16" s="23"/>
      <c r="AR16" s="29"/>
      <c r="AX16" s="29"/>
      <c r="BD16" s="29"/>
      <c r="BG16" s="75"/>
      <c r="BJ16" s="29"/>
      <c r="BP16" s="29"/>
      <c r="BR16" s="23"/>
      <c r="BV16" s="29"/>
      <c r="BX16" s="23"/>
      <c r="CB16" s="29"/>
      <c r="CE16" s="75"/>
      <c r="CG16" s="139"/>
      <c r="CH16" s="140"/>
      <c r="CI16" s="139"/>
      <c r="CJ16" s="141"/>
      <c r="CK16" s="138"/>
      <c r="CL16" s="139"/>
      <c r="CM16" s="139"/>
      <c r="CN16" s="140"/>
      <c r="CO16" s="139"/>
      <c r="CP16" s="141"/>
      <c r="CQ16" s="138"/>
      <c r="CR16" s="139"/>
      <c r="CS16" s="139"/>
      <c r="CT16" s="140"/>
      <c r="CU16" s="139"/>
      <c r="CV16" s="141"/>
      <c r="CW16" s="138"/>
    </row>
    <row r="17" spans="2:101" ht="14.25" customHeight="1" x14ac:dyDescent="0.2">
      <c r="B17" s="24"/>
      <c r="N17" s="261"/>
      <c r="T17" s="24"/>
      <c r="Z17" s="24"/>
      <c r="AF17" s="24"/>
      <c r="AL17" s="24"/>
      <c r="AR17" s="24"/>
      <c r="AX17" s="24"/>
      <c r="BD17" s="24"/>
      <c r="BG17" s="75"/>
      <c r="BJ17" s="24"/>
      <c r="BP17" s="24"/>
      <c r="BV17" s="24"/>
      <c r="CB17" s="24"/>
      <c r="CE17" s="75"/>
      <c r="CG17" s="139"/>
      <c r="CH17" s="142"/>
      <c r="CI17" s="139"/>
      <c r="CJ17" s="139"/>
      <c r="CK17" s="138"/>
      <c r="CL17" s="139"/>
      <c r="CM17" s="139"/>
      <c r="CN17" s="142"/>
      <c r="CO17" s="139"/>
      <c r="CP17" s="139"/>
      <c r="CQ17" s="138"/>
      <c r="CR17" s="139"/>
      <c r="CS17" s="139"/>
      <c r="CT17" s="142"/>
      <c r="CU17" s="139"/>
      <c r="CV17" s="139"/>
      <c r="CW17" s="138"/>
    </row>
    <row r="18" spans="2:101" ht="14.25" customHeight="1" x14ac:dyDescent="0.2">
      <c r="B18" s="30"/>
      <c r="C18" s="190" t="str">
        <f>Scope!F15</f>
        <v>1.1 PJL lab repository and equipment database</v>
      </c>
      <c r="D18" s="191"/>
      <c r="E18" s="192"/>
      <c r="I18" s="222" t="str">
        <f>Scope!G17</f>
        <v>1.1.1 PJL website</v>
      </c>
      <c r="J18" s="214"/>
      <c r="K18" s="215"/>
      <c r="N18" s="262"/>
      <c r="O18" s="213" t="str">
        <f>Scope!G66</f>
        <v>2.1 Template</v>
      </c>
      <c r="P18" s="214"/>
      <c r="Q18" s="215"/>
      <c r="T18" s="30"/>
      <c r="U18" s="213" t="str">
        <f>Scope!G74</f>
        <v>3.1 New 211 Labs Tested</v>
      </c>
      <c r="V18" s="214"/>
      <c r="W18" s="215"/>
      <c r="Z18" s="30"/>
      <c r="AA18" s="152" t="str">
        <f>Scope!G83</f>
        <v>4.1 Template</v>
      </c>
      <c r="AB18" s="153"/>
      <c r="AC18" s="154"/>
      <c r="AF18" s="30"/>
      <c r="AG18" s="152" t="str">
        <f>Scope!G88</f>
        <v>5.1 Template</v>
      </c>
      <c r="AH18" s="153"/>
      <c r="AI18" s="154"/>
      <c r="AL18" s="30"/>
      <c r="AM18" s="213" t="str">
        <f>Scope!G93</f>
        <v>6.1 Electric Field Mapping</v>
      </c>
      <c r="AN18" s="223"/>
      <c r="AO18" s="224"/>
      <c r="AR18" s="30"/>
      <c r="AS18" s="213" t="str">
        <f>Scope!G115</f>
        <v>7.1 Play-doe Lab</v>
      </c>
      <c r="AT18" s="223"/>
      <c r="AU18" s="224"/>
      <c r="AX18" s="30"/>
      <c r="AY18" s="152" t="str">
        <f>Scope!G123</f>
        <v>8.1 Template</v>
      </c>
      <c r="AZ18" s="153"/>
      <c r="BA18" s="154"/>
      <c r="BD18" s="30"/>
      <c r="BE18" s="213" t="str">
        <f>Scope!G128</f>
        <v>9.1 Electron Diffraction Updated</v>
      </c>
      <c r="BF18" s="223"/>
      <c r="BG18" s="224"/>
      <c r="BJ18" s="30"/>
      <c r="BK18" s="213" t="str">
        <f>Scope!G167</f>
        <v>10.1 Companion Guides</v>
      </c>
      <c r="BL18" s="223"/>
      <c r="BM18" s="224"/>
      <c r="BP18" s="30"/>
      <c r="BQ18" s="152" t="str">
        <f>Scope!G175</f>
        <v>11.1 Template</v>
      </c>
      <c r="BR18" s="153"/>
      <c r="BS18" s="154"/>
      <c r="BV18" s="30"/>
      <c r="BW18" s="152" t="str">
        <f>Scope!G180</f>
        <v>12.1 Template</v>
      </c>
      <c r="BX18" s="153"/>
      <c r="BY18" s="154"/>
      <c r="CB18" s="30"/>
      <c r="CC18" s="213" t="str">
        <f>Scope!G185</f>
        <v>13.1 Michelson Interferometer</v>
      </c>
      <c r="CD18" s="223"/>
      <c r="CE18" s="224"/>
      <c r="CG18" s="139"/>
      <c r="CH18" s="143"/>
      <c r="CI18" s="213" t="str">
        <f>Scope!G202</f>
        <v>14.1 Minor Corrections</v>
      </c>
      <c r="CJ18" s="223"/>
      <c r="CK18" s="224"/>
      <c r="CL18" s="139"/>
      <c r="CM18" s="139"/>
      <c r="CN18" s="143"/>
      <c r="CO18" s="213" t="str">
        <f>Scope!G209</f>
        <v>15.1 Electronics Labs Improved</v>
      </c>
      <c r="CP18" s="223"/>
      <c r="CQ18" s="224"/>
      <c r="CR18" s="139"/>
      <c r="CS18" s="139"/>
      <c r="CT18" s="143"/>
      <c r="CU18" s="213" t="str">
        <f>Scope!G216</f>
        <v>16.1 Laser Safety for Quantum Lab</v>
      </c>
      <c r="CV18" s="223"/>
      <c r="CW18" s="224"/>
    </row>
    <row r="19" spans="2:101" ht="14.25" customHeight="1" x14ac:dyDescent="0.2">
      <c r="B19" s="29"/>
      <c r="C19" s="193"/>
      <c r="D19" s="194"/>
      <c r="E19" s="195"/>
      <c r="F19" s="30"/>
      <c r="G19" s="20"/>
      <c r="I19" s="216"/>
      <c r="J19" s="217"/>
      <c r="K19" s="218"/>
      <c r="N19" s="260"/>
      <c r="O19" s="216"/>
      <c r="P19" s="217"/>
      <c r="Q19" s="218"/>
      <c r="T19" s="26"/>
      <c r="U19" s="216"/>
      <c r="V19" s="217"/>
      <c r="W19" s="218"/>
      <c r="Z19" s="31"/>
      <c r="AA19" s="155"/>
      <c r="AB19" s="156"/>
      <c r="AC19" s="157"/>
      <c r="AF19" s="26"/>
      <c r="AG19" s="155"/>
      <c r="AH19" s="156"/>
      <c r="AI19" s="157"/>
      <c r="AL19" s="29"/>
      <c r="AM19" s="225"/>
      <c r="AN19" s="226"/>
      <c r="AO19" s="227"/>
      <c r="AR19" s="26"/>
      <c r="AS19" s="225"/>
      <c r="AT19" s="226"/>
      <c r="AU19" s="227"/>
      <c r="AX19" s="26"/>
      <c r="AY19" s="155"/>
      <c r="AZ19" s="156"/>
      <c r="BA19" s="157"/>
      <c r="BD19" s="29"/>
      <c r="BE19" s="225"/>
      <c r="BF19" s="226"/>
      <c r="BG19" s="227"/>
      <c r="BJ19" s="29"/>
      <c r="BK19" s="225"/>
      <c r="BL19" s="226"/>
      <c r="BM19" s="227"/>
      <c r="BP19" s="26"/>
      <c r="BQ19" s="155"/>
      <c r="BR19" s="156"/>
      <c r="BS19" s="157"/>
      <c r="BV19" s="26"/>
      <c r="BW19" s="155"/>
      <c r="BX19" s="156"/>
      <c r="BY19" s="157"/>
      <c r="CB19" s="29"/>
      <c r="CC19" s="225"/>
      <c r="CD19" s="226"/>
      <c r="CE19" s="227"/>
      <c r="CG19" s="139"/>
      <c r="CH19" s="144"/>
      <c r="CI19" s="225"/>
      <c r="CJ19" s="226"/>
      <c r="CK19" s="227"/>
      <c r="CL19" s="139"/>
      <c r="CM19" s="139"/>
      <c r="CN19" s="144"/>
      <c r="CO19" s="225"/>
      <c r="CP19" s="226"/>
      <c r="CQ19" s="227"/>
      <c r="CR19" s="139"/>
      <c r="CS19" s="139"/>
      <c r="CT19" s="144"/>
      <c r="CU19" s="225"/>
      <c r="CV19" s="226"/>
      <c r="CW19" s="227"/>
    </row>
    <row r="20" spans="2:101" ht="14.25" customHeight="1" x14ac:dyDescent="0.2">
      <c r="B20" s="24"/>
      <c r="C20" s="196"/>
      <c r="D20" s="197"/>
      <c r="E20" s="198"/>
      <c r="H20" s="29"/>
      <c r="I20" s="219"/>
      <c r="J20" s="220"/>
      <c r="K20" s="221"/>
      <c r="N20" s="261"/>
      <c r="O20" s="219"/>
      <c r="P20" s="220"/>
      <c r="Q20" s="221"/>
      <c r="T20" s="25"/>
      <c r="U20" s="219"/>
      <c r="V20" s="220"/>
      <c r="W20" s="221"/>
      <c r="Z20" s="136"/>
      <c r="AA20" s="158"/>
      <c r="AB20" s="159"/>
      <c r="AC20" s="160"/>
      <c r="AF20" s="25"/>
      <c r="AG20" s="158"/>
      <c r="AH20" s="159"/>
      <c r="AI20" s="160"/>
      <c r="AL20" s="24"/>
      <c r="AM20" s="228"/>
      <c r="AN20" s="229"/>
      <c r="AO20" s="230"/>
      <c r="AR20" s="25"/>
      <c r="AS20" s="228"/>
      <c r="AT20" s="229"/>
      <c r="AU20" s="230"/>
      <c r="AX20" s="25"/>
      <c r="AY20" s="158"/>
      <c r="AZ20" s="159"/>
      <c r="BA20" s="160"/>
      <c r="BD20" s="24"/>
      <c r="BE20" s="228"/>
      <c r="BF20" s="229"/>
      <c r="BG20" s="230"/>
      <c r="BJ20" s="24"/>
      <c r="BK20" s="228"/>
      <c r="BL20" s="229"/>
      <c r="BM20" s="230"/>
      <c r="BP20" s="25"/>
      <c r="BQ20" s="158"/>
      <c r="BR20" s="159"/>
      <c r="BS20" s="160"/>
      <c r="BV20" s="25"/>
      <c r="BW20" s="158"/>
      <c r="BX20" s="159"/>
      <c r="BY20" s="160"/>
      <c r="CB20" s="24"/>
      <c r="CC20" s="228"/>
      <c r="CD20" s="229"/>
      <c r="CE20" s="230"/>
      <c r="CG20" s="139"/>
      <c r="CH20" s="145"/>
      <c r="CI20" s="228"/>
      <c r="CJ20" s="229"/>
      <c r="CK20" s="230"/>
      <c r="CL20" s="139"/>
      <c r="CM20" s="139"/>
      <c r="CN20" s="145"/>
      <c r="CO20" s="228"/>
      <c r="CP20" s="229"/>
      <c r="CQ20" s="230"/>
      <c r="CR20" s="139"/>
      <c r="CS20" s="139"/>
      <c r="CT20" s="145"/>
      <c r="CU20" s="228"/>
      <c r="CV20" s="229"/>
      <c r="CW20" s="230"/>
    </row>
    <row r="21" spans="2:101" ht="14.25" customHeight="1" x14ac:dyDescent="0.2">
      <c r="B21" s="24"/>
      <c r="C21" s="3"/>
      <c r="D21" s="112"/>
      <c r="E21" s="146"/>
      <c r="H21" s="24"/>
      <c r="I21" s="41" t="s">
        <v>74</v>
      </c>
      <c r="J21" s="42"/>
      <c r="K21" s="46">
        <f>SUMIF('Gantt - Working Copy'!C2:C25,"Yes",'Gantt - Working Copy'!B2:B25)</f>
        <v>0</v>
      </c>
      <c r="N21" s="261"/>
      <c r="O21" s="263" t="s">
        <v>74</v>
      </c>
      <c r="P21" s="264"/>
      <c r="Q21" s="265">
        <f>SUMIF('Gantt - Working Copy'!C122:C145,"Yes",'Gantt - Working Copy'!B122:B145)</f>
        <v>0</v>
      </c>
      <c r="T21" s="25"/>
      <c r="U21" s="41" t="s">
        <v>74</v>
      </c>
      <c r="V21" s="42"/>
      <c r="W21" s="46">
        <f>SUMIF('Gantt - Working Copy'!C170:C193,"Yes",'Gantt - Working Copy'!B170:B193)</f>
        <v>0</v>
      </c>
      <c r="Z21" s="136"/>
      <c r="AA21" s="41" t="s">
        <v>74</v>
      </c>
      <c r="AB21" s="42"/>
      <c r="AC21" s="46">
        <f>SUMIF('Gantt - Working Copy'!C194:C217,"Yes",'Gantt - Working Copy'!B194:B217)</f>
        <v>0</v>
      </c>
      <c r="AF21" s="25"/>
      <c r="AG21" s="41" t="s">
        <v>74</v>
      </c>
      <c r="AH21" s="42"/>
      <c r="AI21" s="46">
        <f>SUMIF('Gantt - Working Copy'!C218:C241,"Yes",'Gantt - Working Copy'!B218:B241)</f>
        <v>0</v>
      </c>
      <c r="AL21" s="24"/>
      <c r="AM21" s="41" t="s">
        <v>74</v>
      </c>
      <c r="AN21" s="42"/>
      <c r="AO21" s="46">
        <f>SUMIF('Gantt - Working Copy'!C242:C265,"Yes",'Gantt - Working Copy'!B242:B265)</f>
        <v>0</v>
      </c>
      <c r="AR21" s="25"/>
      <c r="AS21" s="41" t="s">
        <v>74</v>
      </c>
      <c r="AT21" s="42"/>
      <c r="AU21" s="46">
        <f>SUMIF('Gantt - Working Copy'!C338:C361,"Yes",'Gantt - Working Copy'!B338:B361)</f>
        <v>0</v>
      </c>
      <c r="AX21" s="25"/>
      <c r="AY21" s="41" t="s">
        <v>74</v>
      </c>
      <c r="AZ21" s="42"/>
      <c r="BA21" s="46">
        <f>SUMIF('Gantt - Working Copy'!C362:C385,"Yes",'Gantt - Working Copy'!B362:B385)</f>
        <v>0</v>
      </c>
      <c r="BD21" s="24"/>
      <c r="BE21" s="41" t="s">
        <v>74</v>
      </c>
      <c r="BF21" s="42"/>
      <c r="BG21" s="46">
        <f>SUMIF('Gantt - Working Copy'!C386:C409,"Yes",'Gantt - Working Copy'!C386:C409)</f>
        <v>0</v>
      </c>
      <c r="BJ21" s="24"/>
      <c r="BK21" s="41" t="s">
        <v>74</v>
      </c>
      <c r="BL21" s="42"/>
      <c r="BM21" s="46">
        <f>SUMIF('Gantt - Working Copy'!C554:C577,"Yes",'Gantt - Working Copy'!B554:B577)</f>
        <v>0</v>
      </c>
      <c r="BP21" s="25"/>
      <c r="BQ21" s="41" t="s">
        <v>74</v>
      </c>
      <c r="BR21" s="42"/>
      <c r="BS21" s="46">
        <f>SUMIF('Gantt - Working Copy'!C602:C625,"Yes",'Gantt - Working Copy'!B602:B625)</f>
        <v>0</v>
      </c>
      <c r="BV21" s="25"/>
      <c r="BW21" s="41" t="s">
        <v>74</v>
      </c>
      <c r="BX21" s="42"/>
      <c r="BY21" s="46">
        <f>SUMIF('Gantt - Working Copy'!C626:C649,"Yes",'Gantt - Working Copy'!B626:B649)</f>
        <v>0</v>
      </c>
      <c r="CB21" s="24"/>
      <c r="CC21" s="41" t="s">
        <v>74</v>
      </c>
      <c r="CD21" s="42"/>
      <c r="CE21" s="46">
        <f>SUMIF('Gantt - Working Copy'!C650:C673,"Yes",'Gantt - Working Copy'!B650:B673)</f>
        <v>0</v>
      </c>
      <c r="CH21" s="25"/>
      <c r="CI21" s="41" t="s">
        <v>74</v>
      </c>
      <c r="CJ21" s="42"/>
      <c r="CK21" s="46">
        <f>SUMIF('Gantt - Working Copy'!C746:C769,"Yes",'Gantt - Working Copy'!B746:B769)</f>
        <v>0</v>
      </c>
      <c r="CN21" s="25"/>
      <c r="CO21" s="41" t="s">
        <v>74</v>
      </c>
      <c r="CP21" s="42"/>
      <c r="CQ21" s="46">
        <f>SUMIF('Gantt - Working Copy'!C770:C793,"Yes",'Gantt - Working Copy'!B770:B793)</f>
        <v>0</v>
      </c>
      <c r="CT21" s="25"/>
      <c r="CU21" s="41" t="s">
        <v>74</v>
      </c>
      <c r="CV21" s="42"/>
      <c r="CW21" s="46">
        <f>SUMIF('Gantt - Working Copy'!C794:C817,"Yes",'Gantt - Working Copy'!B794:B817)</f>
        <v>0</v>
      </c>
    </row>
    <row r="22" spans="2:101" ht="14.25" customHeight="1" x14ac:dyDescent="0.2">
      <c r="B22" s="24"/>
      <c r="C22" s="3"/>
      <c r="D22" s="16"/>
      <c r="E22" s="112"/>
      <c r="H22" s="24"/>
      <c r="I22" s="43" t="s">
        <v>58</v>
      </c>
      <c r="J22" s="102">
        <f>SUM('Gantt - Working Copy'!E2:E3,'Gantt - Working Copy'!E5:E6,'Gantt - Working Copy'!E8:E9,'Gantt - Working Copy'!E11:E12,'Gantt - Working Copy'!E14:E15,'Gantt - Working Copy'!E17:E18,'Gantt - Working Copy'!E20:E21,'Gantt - Working Copy'!E23:E24)</f>
        <v>116</v>
      </c>
      <c r="K22" s="40">
        <f>SUM('Gantt - Working Copy'!F2:F3,'Gantt - Working Copy'!F5:F6,'Gantt - Working Copy'!F8:F9,'Gantt - Working Copy'!F11:F12,'Gantt - Working Copy'!F14:F15,'Gantt - Working Copy'!F17:F18,'Gantt - Working Copy'!F20:F21,'Gantt - Working Copy'!F23:F24)</f>
        <v>0</v>
      </c>
      <c r="N22" s="261"/>
      <c r="O22" s="266" t="s">
        <v>58</v>
      </c>
      <c r="P22" s="267">
        <f>SUM('Gantt - Working Copy'!E122:E123,'Gantt - Working Copy'!E125:E126,'Gantt - Working Copy'!E128:E129,'Gantt - Working Copy'!E131:E132,'Gantt - Working Copy'!E134:E135,'Gantt - Working Copy'!E137:E138,'Gantt - Working Copy'!E140:E141,'Gantt - Working Copy'!E143:E144)</f>
        <v>0</v>
      </c>
      <c r="Q22" s="268">
        <f>SUM('Gantt - Working Copy'!F122:F123,'Gantt - Working Copy'!F125:F126,'Gantt - Working Copy'!F128:F129,'Gantt - Working Copy'!F131:F132,'Gantt - Working Copy'!F134:F135,'Gantt - Working Copy'!F137:F138,'Gantt - Working Copy'!F140:F141,'Gantt - Working Copy'!F143:F144)</f>
        <v>0</v>
      </c>
      <c r="T22" s="25"/>
      <c r="U22" s="43" t="s">
        <v>58</v>
      </c>
      <c r="V22" s="102">
        <f>SUM('Gantt - Working Copy'!E170:E171,'Gantt - Working Copy'!E173:E174,'Gantt - Working Copy'!E176:E177,'Gantt - Working Copy'!E179:E180,'Gantt - Working Copy'!E182:E183,'Gantt - Working Copy'!E185:E186,'Gantt - Working Copy'!E188:E189,'Gantt - Working Copy'!E191:E192)</f>
        <v>40</v>
      </c>
      <c r="W22" s="40">
        <f>SUM('Gantt - Working Copy'!F170:F171,'Gantt - Working Copy'!F173:F174,'Gantt - Working Copy'!F176:F177,'Gantt - Working Copy'!F179:F180,'Gantt - Working Copy'!F182:F183,'Gantt - Working Copy'!F185:F186,'Gantt - Working Copy'!F188:F189,'Gantt - Working Copy'!F191:F192)</f>
        <v>0</v>
      </c>
      <c r="Z22" s="136"/>
      <c r="AA22" s="43" t="s">
        <v>58</v>
      </c>
      <c r="AB22" s="102">
        <f>SUM('Gantt - Working Copy'!E194:E195,'Gantt - Working Copy'!E197:E198,'Gantt - Working Copy'!E200:E201,'Gantt - Working Copy'!E203:E204,'Gantt - Working Copy'!E206:E207,'Gantt - Working Copy'!E209:E210,'Gantt - Working Copy'!E212:E213,'Gantt - Working Copy'!E215:E216)</f>
        <v>0</v>
      </c>
      <c r="AC22" s="40">
        <f>SUM('Gantt - Working Copy'!F194:F195,'Gantt - Working Copy'!F197:F198,'Gantt - Working Copy'!F200:F201,'Gantt - Working Copy'!F203:F204,'Gantt - Working Copy'!F206:F207,'Gantt - Working Copy'!F209:F210,'Gantt - Working Copy'!F212:F213,'Gantt - Working Copy'!F215:F216)</f>
        <v>0</v>
      </c>
      <c r="AF22" s="25"/>
      <c r="AG22" s="43" t="s">
        <v>58</v>
      </c>
      <c r="AH22" s="102">
        <f>SUM('Gantt - Working Copy'!E218:E219,'Gantt - Working Copy'!E221:E222,'Gantt - Working Copy'!E224:E225,'Gantt - Working Copy'!E227:E228,'Gantt - Working Copy'!E230:E231,'Gantt - Working Copy'!E233:E234,'Gantt - Working Copy'!E236:E237,'Gantt - Working Copy'!E239:E240)</f>
        <v>0</v>
      </c>
      <c r="AI22" s="40">
        <f>SUM('Gantt - Working Copy'!F218:F219,'Gantt - Working Copy'!F221:F222,'Gantt - Working Copy'!F224:F225,'Gantt - Working Copy'!F227:F228,'Gantt - Working Copy'!F230:F231,'Gantt - Working Copy'!F233:F234,'Gantt - Working Copy'!F236:F237,'Gantt - Working Copy'!F239:F240)</f>
        <v>0</v>
      </c>
      <c r="AL22" s="24"/>
      <c r="AM22" s="43" t="s">
        <v>58</v>
      </c>
      <c r="AN22" s="102">
        <f>SUM('Gantt - Working Copy'!E242:E243,'Gantt - Working Copy'!E245:E246,'Gantt - Working Copy'!E248:E249,'Gantt - Working Copy'!E251:E252,'Gantt - Working Copy'!E254:E255,'Gantt - Working Copy'!E257:E258,'Gantt - Working Copy'!E260:E261,'Gantt - Working Copy'!E263:E264)</f>
        <v>43</v>
      </c>
      <c r="AO22" s="40">
        <f>SUM('Gantt - Working Copy'!F242:F243,'Gantt - Working Copy'!F245:F246,'Gantt - Working Copy'!F248:F249,'Gantt - Working Copy'!F251:F252,'Gantt - Working Copy'!F254:F255,'Gantt - Working Copy'!F257:F258,'Gantt - Working Copy'!F260:F261,'Gantt - Working Copy'!F263:F264)</f>
        <v>0</v>
      </c>
      <c r="AR22" s="25"/>
      <c r="AS22" s="43" t="s">
        <v>58</v>
      </c>
      <c r="AT22" s="102">
        <f>SUM('Gantt - Working Copy'!E338:E339,'Gantt - Working Copy'!E341:E342,'Gantt - Working Copy'!E344:E345,'Gantt - Working Copy'!E347:E348,'Gantt - Working Copy'!E350:E351,'Gantt - Working Copy'!E353:E354,'Gantt - Working Copy'!E356:E357,'Gantt - Working Copy'!E359:E360)</f>
        <v>26</v>
      </c>
      <c r="AU22" s="40">
        <f>SUM('Gantt - Working Copy'!F338:F339,'Gantt - Working Copy'!F341:F342,'Gantt - Working Copy'!F344:F345,'Gantt - Working Copy'!F347:F348,'Gantt - Working Copy'!F350:F351,'Gantt - Working Copy'!F353:F354,'Gantt - Working Copy'!F356:F357,'Gantt - Working Copy'!F359:F360)</f>
        <v>0</v>
      </c>
      <c r="AX22" s="25"/>
      <c r="AY22" s="43" t="s">
        <v>58</v>
      </c>
      <c r="AZ22" s="102">
        <f>SUM('Gantt - Working Copy'!E362:E363,'Gantt - Working Copy'!E365:E366,'Gantt - Working Copy'!E368:E369,'Gantt - Working Copy'!E371:E372,'Gantt - Working Copy'!E374:E375,'Gantt - Working Copy'!E377:E378,'Gantt - Working Copy'!E380:E381,'Gantt - Working Copy'!E383:E384)</f>
        <v>0</v>
      </c>
      <c r="BA22" s="40">
        <f>SUM('Gantt - Working Copy'!F362:F363,'Gantt - Working Copy'!F365:F366,'Gantt - Working Copy'!F368:F369,'Gantt - Working Copy'!F371:F372,'Gantt - Working Copy'!F374:F375,'Gantt - Working Copy'!F377:F378,'Gantt - Working Copy'!F380:F381,'Gantt - Working Copy'!F383:F384)</f>
        <v>0</v>
      </c>
      <c r="BD22" s="24"/>
      <c r="BE22" s="43" t="s">
        <v>58</v>
      </c>
      <c r="BF22" s="102">
        <f>SUM('Gantt - Working Copy'!E386:E387,'Gantt - Working Copy'!E389:E390,'Gantt - Working Copy'!E392:E393,'Gantt - Working Copy'!E395:E396,'Gantt - Working Copy'!E398:E399,'Gantt - Working Copy'!E401:E402,'Gantt - Working Copy'!E404:E405,'Gantt - Working Copy'!E407:E408)</f>
        <v>0</v>
      </c>
      <c r="BG22" s="40">
        <f>SUM('Gantt - Working Copy'!F386:F387,'Gantt - Working Copy'!F389:F390,'Gantt - Working Copy'!F392:F393,'Gantt - Working Copy'!F395:F396,'Gantt - Working Copy'!F398:F399,'Gantt - Working Copy'!F401:F402,'Gantt - Working Copy'!F404:F405,'Gantt - Working Copy'!F407:F408)</f>
        <v>0</v>
      </c>
      <c r="BJ22" s="24"/>
      <c r="BK22" s="43" t="s">
        <v>58</v>
      </c>
      <c r="BL22" s="102">
        <f>SUM('Gantt - Working Copy'!E554:E555,'Gantt - Working Copy'!E557:E558,'Gantt - Working Copy'!E560:E561,'Gantt - Working Copy'!E563:E564,'Gantt - Working Copy'!E566:E567,'Gantt - Working Copy'!E569:E570,'Gantt - Working Copy'!E572:E573,'Gantt - Working Copy'!E575:E576)</f>
        <v>0</v>
      </c>
      <c r="BM22" s="40">
        <f>SUM('Gantt - Working Copy'!F554:F555,'Gantt - Working Copy'!F557:F558,'Gantt - Working Copy'!F560:F561,'Gantt - Working Copy'!F563:F564,'Gantt - Working Copy'!F566:F567,'Gantt - Working Copy'!F569:F570,'Gantt - Working Copy'!F572:F573,'Gantt - Working Copy'!F575:F576)</f>
        <v>0</v>
      </c>
      <c r="BP22" s="25"/>
      <c r="BQ22" s="43" t="s">
        <v>58</v>
      </c>
      <c r="BR22" s="102">
        <f>SUM('Gantt - Working Copy'!E602:E603,'Gantt - Working Copy'!E605:E606,'Gantt - Working Copy'!E608:E609,'Gantt - Working Copy'!E611:E612,'Gantt - Working Copy'!E614:E615,'Gantt - Working Copy'!E617:E618,'Gantt - Working Copy'!E620:E621,'Gantt - Working Copy'!E623:E624)</f>
        <v>0</v>
      </c>
      <c r="BS22" s="40">
        <f>SUM('Gantt - Working Copy'!F602:F603,'Gantt - Working Copy'!F605:F606,'Gantt - Working Copy'!F608:F609,'Gantt - Working Copy'!F611:F612,'Gantt - Working Copy'!F614:F615,'Gantt - Working Copy'!F617:F618,'Gantt - Working Copy'!F620:F621,'Gantt - Working Copy'!F623:F624)</f>
        <v>0</v>
      </c>
      <c r="BV22" s="25"/>
      <c r="BW22" s="43" t="s">
        <v>58</v>
      </c>
      <c r="BX22" s="102">
        <f>SUM('Gantt - Working Copy'!E626:E627,'Gantt - Working Copy'!E629:E630,'Gantt - Working Copy'!E632:E633,'Gantt - Working Copy'!E635:E636,'Gantt - Working Copy'!E638:E639,'Gantt - Working Copy'!E641:E642,'Gantt - Working Copy'!E644:E645,'Gantt - Working Copy'!E647:E648)</f>
        <v>0</v>
      </c>
      <c r="BY22" s="40">
        <f>SUM('Gantt - Working Copy'!F626:F627,'Gantt - Working Copy'!F629:F630,'Gantt - Working Copy'!F632:F633,'Gantt - Working Copy'!F635:F636,'Gantt - Working Copy'!F638:F639,'Gantt - Working Copy'!F641:F642,'Gantt - Working Copy'!F644:F645,'Gantt - Working Copy'!F647:F648)</f>
        <v>0</v>
      </c>
      <c r="CB22" s="24"/>
      <c r="CC22" s="43" t="s">
        <v>58</v>
      </c>
      <c r="CD22" s="102">
        <f>SUM('Gantt - Working Copy'!E650:E651,'Gantt - Working Copy'!E653:E654,'Gantt - Working Copy'!E656:E657,'Gantt - Working Copy'!E659:E660,'Gantt - Working Copy'!E662:E663,'Gantt - Working Copy'!E665:E666,'Gantt - Working Copy'!E668:E669,'Gantt - Working Copy'!E671:E672)</f>
        <v>0</v>
      </c>
      <c r="CE22" s="40">
        <f>SUM('Gantt - Working Copy'!F650:F651,'Gantt - Working Copy'!F653:F654,'Gantt - Working Copy'!F656:F657,'Gantt - Working Copy'!F659:F660,'Gantt - Working Copy'!F662:F663,'Gantt - Working Copy'!F665:F666,'Gantt - Working Copy'!F668:F669,'Gantt - Working Copy'!F671:F672)</f>
        <v>0</v>
      </c>
      <c r="CH22" s="25"/>
      <c r="CI22" s="43" t="s">
        <v>58</v>
      </c>
      <c r="CJ22" s="102">
        <f>SUM('Gantt - Working Copy'!E746:E747,'Gantt - Working Copy'!E749:E750,'Gantt - Working Copy'!E752:E753,'Gantt - Working Copy'!E755:E756,'Gantt - Working Copy'!E758:E759,'Gantt - Working Copy'!E761:E762,'Gantt - Working Copy'!E764:E765,'Gantt - Working Copy'!E767:E768)</f>
        <v>0</v>
      </c>
      <c r="CK22" s="40">
        <f>SUM('Gantt - Working Copy'!F746:F747,'Gantt - Working Copy'!F749:F750,'Gantt - Working Copy'!F752:F753,'Gantt - Working Copy'!F755:F756,'Gantt - Working Copy'!F758:F759,'Gantt - Working Copy'!F761:F762,'Gantt - Working Copy'!F764:F765,'Gantt - Working Copy'!F767:F768)</f>
        <v>0</v>
      </c>
      <c r="CN22" s="25"/>
      <c r="CO22" s="43" t="s">
        <v>58</v>
      </c>
      <c r="CP22" s="102">
        <f>SUM('Gantt - Working Copy'!E770:E771,'Gantt - Working Copy'!E773:E774,'Gantt - Working Copy'!E776:E777,'Gantt - Working Copy'!E779:E780,'Gantt - Working Copy'!E782:E783,'Gantt - Working Copy'!E785:E786,'Gantt - Working Copy'!E788:E789,'Gantt - Working Copy'!E791:E792)</f>
        <v>0</v>
      </c>
      <c r="CQ22" s="40">
        <f>SUM('Gantt - Working Copy'!F770:F771,'Gantt - Working Copy'!F773:F774,'Gantt - Working Copy'!F776:F777,'Gantt - Working Copy'!F779:F780,'Gantt - Working Copy'!F782:F783,'Gantt - Working Copy'!F785:F786,'Gantt - Working Copy'!F788:F789,'Gantt - Working Copy'!F791:F792)</f>
        <v>0</v>
      </c>
      <c r="CT22" s="25"/>
      <c r="CU22" s="43" t="s">
        <v>58</v>
      </c>
      <c r="CV22" s="102">
        <f>SUM('Gantt - Working Copy'!E794:E795,'Gantt - Working Copy'!E797:E798,'Gantt - Working Copy'!E800:E801,'Gantt - Working Copy'!E803:E804,'Gantt - Working Copy'!E806:E807,'Gantt - Working Copy'!E809:E810,'Gantt - Working Copy'!E812:E813,'Gantt - Working Copy'!E815:E816)</f>
        <v>0</v>
      </c>
      <c r="CW22" s="40">
        <f>SUM('Gantt - Working Copy'!F794:F795,'Gantt - Working Copy'!F797:F798,'Gantt - Working Copy'!F800:F801,'Gantt - Working Copy'!F803:F804,'Gantt - Working Copy'!F806:F807,'Gantt - Working Copy'!F809:F810,'Gantt - Working Copy'!F812:F813,'Gantt - Working Copy'!F815:F816)</f>
        <v>0</v>
      </c>
    </row>
    <row r="23" spans="2:101" ht="14.25" customHeight="1" x14ac:dyDescent="0.2">
      <c r="B23" s="24"/>
      <c r="C23" s="3"/>
      <c r="D23" s="67"/>
      <c r="E23" s="67"/>
      <c r="H23" s="24"/>
      <c r="I23" s="43" t="s">
        <v>80</v>
      </c>
      <c r="J23" s="68">
        <f>SUM('Gantt - Working Copy'!E4,'Gantt - Working Copy'!E7,'Gantt - Working Copy'!E10,'Gantt - Working Copy'!E13,'Gantt - Working Copy'!E16,'Gantt - Working Copy'!E19,'Gantt - Working Copy'!E22,'Gantt - Working Copy'!E25)</f>
        <v>0</v>
      </c>
      <c r="K23" s="131">
        <f>SUM('Gantt - Working Copy'!F4,'Gantt - Working Copy'!F7,'Gantt - Working Copy'!F10,'Gantt - Working Copy'!F13,'Gantt - Working Copy'!F16,'Gantt - Working Copy'!F19,'Gantt - Working Copy'!F22,'Gantt - Working Copy'!F25)</f>
        <v>0</v>
      </c>
      <c r="N23" s="261"/>
      <c r="O23" s="266" t="s">
        <v>80</v>
      </c>
      <c r="P23" s="269">
        <f>SUM('Gantt - Working Copy'!E124,'Gantt - Working Copy'!E127,'Gantt - Working Copy'!E130,'Gantt - Working Copy'!E133,'Gantt - Working Copy'!E136,'Gantt - Working Copy'!E139,'Gantt - Working Copy'!E142,'Gantt - Working Copy'!E145)</f>
        <v>0</v>
      </c>
      <c r="Q23" s="270">
        <f>SUM('Gantt - Working Copy'!F124,'Gantt - Working Copy'!F127,'Gantt - Working Copy'!F130,'Gantt - Working Copy'!F133,'Gantt - Working Copy'!F136,'Gantt - Working Copy'!F139,'Gantt - Working Copy'!F142,'Gantt - Working Copy'!F145)</f>
        <v>0</v>
      </c>
      <c r="T23" s="25"/>
      <c r="U23" s="43" t="s">
        <v>80</v>
      </c>
      <c r="V23" s="68">
        <f>SUM('Gantt - Working Copy'!E172,'Gantt - Working Copy'!E175,'Gantt - Working Copy'!E178,'Gantt - Working Copy'!E181,'Gantt - Working Copy'!E184,'Gantt - Working Copy'!E187,'Gantt - Working Copy'!E190,'Gantt - Working Copy'!E193)</f>
        <v>0</v>
      </c>
      <c r="W23" s="131">
        <f>SUM('Gantt - Working Copy'!F172,'Gantt - Working Copy'!F175,'Gantt - Working Copy'!F178,'Gantt - Working Copy'!F181,'Gantt - Working Copy'!F184,'Gantt - Working Copy'!F187,'Gantt - Working Copy'!F190,'Gantt - Working Copy'!F193)</f>
        <v>0</v>
      </c>
      <c r="Z23" s="136"/>
      <c r="AA23" s="43" t="s">
        <v>80</v>
      </c>
      <c r="AB23" s="68">
        <f>SUM('Gantt - Working Copy'!E196,'Gantt - Working Copy'!E199,'Gantt - Working Copy'!E202,'Gantt - Working Copy'!E205,'Gantt - Working Copy'!E208,'Gantt - Working Copy'!E211,'Gantt - Working Copy'!E214,'Gantt - Working Copy'!E217)</f>
        <v>0</v>
      </c>
      <c r="AC23" s="131">
        <f>SUM('Gantt - Working Copy'!F196,'Gantt - Working Copy'!F199,'Gantt - Working Copy'!F202,'Gantt - Working Copy'!F205,'Gantt - Working Copy'!F208,'Gantt - Working Copy'!F211,'Gantt - Working Copy'!F214,'Gantt - Working Copy'!F217)</f>
        <v>0</v>
      </c>
      <c r="AF23" s="25"/>
      <c r="AG23" s="43" t="s">
        <v>80</v>
      </c>
      <c r="AH23" s="68">
        <f>SUM('Gantt - Working Copy'!E220,'Gantt - Working Copy'!E223,'Gantt - Working Copy'!E226,'Gantt - Working Copy'!E229,'Gantt - Working Copy'!E232,'Gantt - Working Copy'!E235,'Gantt - Working Copy'!E238,'Gantt - Working Copy'!E241)</f>
        <v>0</v>
      </c>
      <c r="AI23" s="131">
        <f>SUM('Gantt - Working Copy'!F220,'Gantt - Working Copy'!F223,'Gantt - Working Copy'!F226,'Gantt - Working Copy'!F229,'Gantt - Working Copy'!F232,'Gantt - Working Copy'!F235,'Gantt - Working Copy'!F238,'Gantt - Working Copy'!F241)</f>
        <v>0</v>
      </c>
      <c r="AL23" s="24"/>
      <c r="AM23" s="43" t="s">
        <v>80</v>
      </c>
      <c r="AN23" s="68">
        <f>SUM('Gantt - Working Copy'!E244,'Gantt - Working Copy'!E247,'Gantt - Working Copy'!E250,'Gantt - Working Copy'!E253,'Gantt - Working Copy'!E256,'Gantt - Working Copy'!E259,'Gantt - Working Copy'!E262,'Gantt - Working Copy'!E265,)</f>
        <v>66.666666666666671</v>
      </c>
      <c r="AO23" s="131">
        <f>SUM('Gantt - Working Copy'!F244,'Gantt - Working Copy'!F247,'Gantt - Working Copy'!F250,'Gantt - Working Copy'!F253,'Gantt - Working Copy'!F256,'Gantt - Working Copy'!F259,'Gantt - Working Copy'!F262,'Gantt - Working Copy'!F265,)</f>
        <v>0</v>
      </c>
      <c r="AR23" s="25"/>
      <c r="AS23" s="43" t="s">
        <v>80</v>
      </c>
      <c r="AT23" s="68">
        <f>SUM('Gantt - Working Copy'!E340,'Gantt - Working Copy'!E343,'Gantt - Working Copy'!E346,'Gantt - Working Copy'!E349,'Gantt - Working Copy'!E352,'Gantt - Working Copy'!E355,'Gantt - Working Copy'!E358,'Gantt - Working Copy'!E361)</f>
        <v>0</v>
      </c>
      <c r="AU23" s="131">
        <f>SUM('Gantt - Working Copy'!F340,'Gantt - Working Copy'!F343,'Gantt - Working Copy'!F346,'Gantt - Working Copy'!F349,'Gantt - Working Copy'!F352,'Gantt - Working Copy'!F355,'Gantt - Working Copy'!F358,'Gantt - Working Copy'!F361)</f>
        <v>0</v>
      </c>
      <c r="AX23" s="25"/>
      <c r="AY23" s="43" t="s">
        <v>80</v>
      </c>
      <c r="AZ23" s="68">
        <f>SUM('Gantt - Working Copy'!E364,'Gantt - Working Copy'!E367,'Gantt - Working Copy'!E370,'Gantt - Working Copy'!E373,'Gantt - Working Copy'!E376,'Gantt - Working Copy'!E379,'Gantt - Working Copy'!E382,'Gantt - Working Copy'!E385)</f>
        <v>0</v>
      </c>
      <c r="BA23" s="131">
        <f>SUM('Gantt - Working Copy'!F364,'Gantt - Working Copy'!F367,'Gantt - Working Copy'!F370,'Gantt - Working Copy'!F373,'Gantt - Working Copy'!F376,'Gantt - Working Copy'!F379,'Gantt - Working Copy'!F382,'Gantt - Working Copy'!F385)</f>
        <v>0</v>
      </c>
      <c r="BD23" s="24"/>
      <c r="BE23" s="43" t="s">
        <v>80</v>
      </c>
      <c r="BF23" s="68">
        <f>SUM('Gantt - Working Copy'!E388,'Gantt - Working Copy'!E391,'Gantt - Working Copy'!E394,'Gantt - Working Copy'!E397,'Gantt - Working Copy'!E400,'Gantt - Working Copy'!E403,'Gantt - Working Copy'!E406,'Gantt - Working Copy'!E409)</f>
        <v>0</v>
      </c>
      <c r="BG23" s="131">
        <f>SUM('Gantt - Working Copy'!F388,'Gantt - Working Copy'!F391,'Gantt - Working Copy'!F394,'Gantt - Working Copy'!F397,'Gantt - Working Copy'!F400,'Gantt - Working Copy'!F403,'Gantt - Working Copy'!F406,'Gantt - Working Copy'!F409)</f>
        <v>0</v>
      </c>
      <c r="BJ23" s="24"/>
      <c r="BK23" s="43" t="s">
        <v>80</v>
      </c>
      <c r="BL23" s="68">
        <f>SUM('Gantt - Working Copy'!E556,'Gantt - Working Copy'!E559,'Gantt - Working Copy'!E562,'Gantt - Working Copy'!E565,'Gantt - Working Copy'!E568,'Gantt - Working Copy'!E571,'Gantt - Working Copy'!E574,'Gantt - Working Copy'!E577)</f>
        <v>0</v>
      </c>
      <c r="BM23" s="131">
        <f>SUM('Gantt - Working Copy'!F556,'Gantt - Working Copy'!F559,'Gantt - Working Copy'!F562,'Gantt - Working Copy'!F565,'Gantt - Working Copy'!F568,'Gantt - Working Copy'!F571,'Gantt - Working Copy'!F574,'Gantt - Working Copy'!F577)</f>
        <v>0</v>
      </c>
      <c r="BP23" s="25"/>
      <c r="BQ23" s="43" t="s">
        <v>80</v>
      </c>
      <c r="BR23" s="68">
        <f>SUM('Gantt - Working Copy'!E604,'Gantt - Working Copy'!E607,'Gantt - Working Copy'!E610,'Gantt - Working Copy'!E613,'Gantt - Working Copy'!E616,'Gantt - Working Copy'!E619,'Gantt - Working Copy'!E622,'Gantt - Working Copy'!E625)</f>
        <v>0</v>
      </c>
      <c r="BS23" s="131">
        <f>SUM('Gantt - Working Copy'!F604,'Gantt - Working Copy'!F607,'Gantt - Working Copy'!F610,'Gantt - Working Copy'!F613,'Gantt - Working Copy'!F616,'Gantt - Working Copy'!F619,'Gantt - Working Copy'!F622,'Gantt - Working Copy'!F625)</f>
        <v>0</v>
      </c>
      <c r="BV23" s="25"/>
      <c r="BW23" s="43" t="s">
        <v>80</v>
      </c>
      <c r="BX23" s="68">
        <f>SUM('Gantt - Working Copy'!E628,'Gantt - Working Copy'!E631,'Gantt - Working Copy'!E634,'Gantt - Working Copy'!E637,'Gantt - Working Copy'!E640,'Gantt - Working Copy'!E643,'Gantt - Working Copy'!E646,'Gantt - Working Copy'!E649)</f>
        <v>0</v>
      </c>
      <c r="BY23" s="131">
        <f>SUM('Gantt - Working Copy'!F628,'Gantt - Working Copy'!F631,'Gantt - Working Copy'!F634,'Gantt - Working Copy'!F637,'Gantt - Working Copy'!F640,'Gantt - Working Copy'!F643,'Gantt - Working Copy'!F646,'Gantt - Working Copy'!F649)</f>
        <v>0</v>
      </c>
      <c r="CB23" s="24"/>
      <c r="CC23" s="43" t="s">
        <v>80</v>
      </c>
      <c r="CD23" s="68">
        <f>SUM('Gantt - Working Copy'!E652,'Gantt - Working Copy'!E655,'Gantt - Working Copy'!E658,'Gantt - Working Copy'!E661,'Gantt - Working Copy'!E664,'Gantt - Working Copy'!E667,'Gantt - Working Copy'!E670,'Gantt - Working Copy'!E673)</f>
        <v>0</v>
      </c>
      <c r="CE23" s="131">
        <f>SUM('Gantt - Working Copy'!F652,'Gantt - Working Copy'!F655,'Gantt - Working Copy'!F658,'Gantt - Working Copy'!F661,'Gantt - Working Copy'!F664,'Gantt - Working Copy'!F667,'Gantt - Working Copy'!F670,'Gantt - Working Copy'!F673)</f>
        <v>0</v>
      </c>
      <c r="CH23" s="25"/>
      <c r="CI23" s="43" t="s">
        <v>80</v>
      </c>
      <c r="CJ23" s="68">
        <f>SUM('Gantt - Working Copy'!E748,'Gantt - Working Copy'!E751,'Gantt - Working Copy'!E754,'Gantt - Working Copy'!E757,'Gantt - Working Copy'!E760,'Gantt - Working Copy'!E763,'Gantt - Working Copy'!E766,'Gantt - Working Copy'!E769)</f>
        <v>0</v>
      </c>
      <c r="CK23" s="131">
        <f>SUM('Gantt - Working Copy'!F748,'Gantt - Working Copy'!F751,'Gantt - Working Copy'!F754,'Gantt - Working Copy'!F757,'Gantt - Working Copy'!F760,'Gantt - Working Copy'!F763,'Gantt - Working Copy'!F766,'Gantt - Working Copy'!F769)</f>
        <v>0</v>
      </c>
      <c r="CN23" s="25"/>
      <c r="CO23" s="43" t="s">
        <v>80</v>
      </c>
      <c r="CP23" s="68">
        <f>SUM('Gantt - Working Copy'!E772,'Gantt - Working Copy'!E775,'Gantt - Working Copy'!E778,'Gantt - Working Copy'!E781,'Gantt - Working Copy'!E784,'Gantt - Working Copy'!E787,'Gantt - Working Copy'!E790,'Gantt - Working Copy'!E793)</f>
        <v>0</v>
      </c>
      <c r="CQ23" s="131">
        <f>SUM('Gantt - Working Copy'!F772,'Gantt - Working Copy'!F775,'Gantt - Working Copy'!F778,'Gantt - Working Copy'!F781,'Gantt - Working Copy'!F784,'Gantt - Working Copy'!F787,'Gantt - Working Copy'!F790,'Gantt - Working Copy'!F793)</f>
        <v>0</v>
      </c>
      <c r="CT23" s="25"/>
      <c r="CU23" s="43" t="s">
        <v>80</v>
      </c>
      <c r="CV23" s="68">
        <f>SUM('Gantt - Working Copy'!E796,'Gantt - Working Copy'!E799,'Gantt - Working Copy'!E802,'Gantt - Working Copy'!E805,'Gantt - Working Copy'!E808,'Gantt - Working Copy'!E811,'Gantt - Working Copy'!E814,'Gantt - Working Copy'!E817)</f>
        <v>0</v>
      </c>
      <c r="CW23" s="131">
        <f>SUM('Gantt - Working Copy'!F796,'Gantt - Working Copy'!F799,'Gantt - Working Copy'!F802,'Gantt - Working Copy'!F805,'Gantt - Working Copy'!F808,'Gantt - Working Copy'!F811,'Gantt - Working Copy'!F814,'Gantt - Working Copy'!F817)</f>
        <v>0</v>
      </c>
    </row>
    <row r="24" spans="2:101" s="85" customFormat="1" ht="14.25" customHeight="1" x14ac:dyDescent="0.2">
      <c r="B24" s="86"/>
      <c r="C24" s="147"/>
      <c r="D24" s="135"/>
      <c r="E24" s="135"/>
      <c r="H24" s="86"/>
      <c r="I24" s="90" t="s">
        <v>85</v>
      </c>
      <c r="J24" s="91"/>
      <c r="K24" s="79">
        <f>Scope!AF17</f>
        <v>43031</v>
      </c>
      <c r="M24" s="271"/>
      <c r="N24" s="272"/>
      <c r="O24" s="273" t="s">
        <v>85</v>
      </c>
      <c r="P24" s="274"/>
      <c r="Q24" s="275">
        <f>Scope!AF66</f>
        <v>0</v>
      </c>
      <c r="R24" s="271"/>
      <c r="T24" s="92"/>
      <c r="U24" s="90" t="s">
        <v>85</v>
      </c>
      <c r="V24" s="91"/>
      <c r="W24" s="79">
        <f>Scope!AF74</f>
        <v>43009</v>
      </c>
      <c r="Z24" s="137"/>
      <c r="AA24" s="90" t="s">
        <v>85</v>
      </c>
      <c r="AB24" s="91"/>
      <c r="AC24" s="79">
        <f>Scope!AF83</f>
        <v>0</v>
      </c>
      <c r="AF24" s="92"/>
      <c r="AG24" s="90" t="s">
        <v>85</v>
      </c>
      <c r="AH24" s="91"/>
      <c r="AI24" s="79">
        <f>Scope!AF88</f>
        <v>0</v>
      </c>
      <c r="AL24" s="86"/>
      <c r="AM24" s="90" t="s">
        <v>85</v>
      </c>
      <c r="AN24" s="91"/>
      <c r="AO24" s="79">
        <f>Scope!AF93</f>
        <v>43009</v>
      </c>
      <c r="AR24" s="92"/>
      <c r="AS24" s="90" t="s">
        <v>85</v>
      </c>
      <c r="AT24" s="91"/>
      <c r="AU24" s="79">
        <f>Scope!AF115</f>
        <v>43009</v>
      </c>
      <c r="AX24" s="92"/>
      <c r="AY24" s="90" t="s">
        <v>85</v>
      </c>
      <c r="AZ24" s="91"/>
      <c r="BA24" s="79">
        <f>Scope!AF123</f>
        <v>0</v>
      </c>
      <c r="BD24" s="86"/>
      <c r="BE24" s="90" t="s">
        <v>85</v>
      </c>
      <c r="BF24" s="91"/>
      <c r="BG24" s="79">
        <f>Scope!AF128</f>
        <v>0</v>
      </c>
      <c r="BJ24" s="86"/>
      <c r="BK24" s="90" t="s">
        <v>85</v>
      </c>
      <c r="BL24" s="91"/>
      <c r="BM24" s="79">
        <f>Scope!AF167</f>
        <v>0</v>
      </c>
      <c r="BP24" s="92"/>
      <c r="BQ24" s="90" t="s">
        <v>85</v>
      </c>
      <c r="BR24" s="91"/>
      <c r="BS24" s="79">
        <f>Scope!AF175</f>
        <v>0</v>
      </c>
      <c r="BV24" s="92"/>
      <c r="BW24" s="90" t="s">
        <v>85</v>
      </c>
      <c r="BX24" s="91"/>
      <c r="BY24" s="79">
        <f>Scope!AF180</f>
        <v>0</v>
      </c>
      <c r="CB24" s="86"/>
      <c r="CC24" s="90" t="s">
        <v>85</v>
      </c>
      <c r="CD24" s="91"/>
      <c r="CE24" s="79">
        <f>Scope!AF185</f>
        <v>0</v>
      </c>
      <c r="CH24" s="92"/>
      <c r="CI24" s="90" t="s">
        <v>85</v>
      </c>
      <c r="CJ24" s="91"/>
      <c r="CK24" s="79"/>
      <c r="CN24" s="92"/>
      <c r="CO24" s="90" t="s">
        <v>85</v>
      </c>
      <c r="CP24" s="91"/>
      <c r="CQ24" s="79"/>
      <c r="CT24" s="92"/>
      <c r="CU24" s="90" t="s">
        <v>85</v>
      </c>
      <c r="CV24" s="91"/>
      <c r="CW24" s="79"/>
    </row>
    <row r="25" spans="2:101" ht="14.25" customHeight="1" x14ac:dyDescent="0.2">
      <c r="B25" s="24"/>
      <c r="C25" s="3"/>
      <c r="D25" s="112"/>
      <c r="E25" s="135"/>
      <c r="H25" s="24"/>
      <c r="I25" s="44" t="s">
        <v>81</v>
      </c>
      <c r="J25" s="39"/>
      <c r="K25" s="45">
        <f>Scope!AG17</f>
        <v>43091</v>
      </c>
      <c r="N25" s="261"/>
      <c r="O25" s="276" t="s">
        <v>81</v>
      </c>
      <c r="P25" s="277"/>
      <c r="Q25" s="278">
        <f>Scope!AG66</f>
        <v>0</v>
      </c>
      <c r="T25" s="25"/>
      <c r="U25" s="44" t="s">
        <v>81</v>
      </c>
      <c r="V25" s="39"/>
      <c r="W25" s="45">
        <f>Scope!AG74</f>
        <v>43021</v>
      </c>
      <c r="Z25" s="136"/>
      <c r="AA25" s="44" t="s">
        <v>81</v>
      </c>
      <c r="AB25" s="39"/>
      <c r="AC25" s="45">
        <f>Scope!AG83</f>
        <v>0</v>
      </c>
      <c r="AF25" s="25"/>
      <c r="AG25" s="44" t="s">
        <v>81</v>
      </c>
      <c r="AH25" s="39"/>
      <c r="AI25" s="45">
        <f>Scope!AG88</f>
        <v>0</v>
      </c>
      <c r="AL25" s="24"/>
      <c r="AM25" s="44" t="s">
        <v>81</v>
      </c>
      <c r="AN25" s="39"/>
      <c r="AO25" s="45">
        <f>Scope!AG93</f>
        <v>43035</v>
      </c>
      <c r="AR25" s="25"/>
      <c r="AS25" s="44" t="s">
        <v>81</v>
      </c>
      <c r="AT25" s="39"/>
      <c r="AU25" s="45">
        <f>Scope!AG115</f>
        <v>43021</v>
      </c>
      <c r="AX25" s="25"/>
      <c r="AY25" s="44" t="s">
        <v>81</v>
      </c>
      <c r="AZ25" s="39"/>
      <c r="BA25" s="45">
        <f>Scope!AG123</f>
        <v>0</v>
      </c>
      <c r="BD25" s="24"/>
      <c r="BE25" s="44" t="s">
        <v>81</v>
      </c>
      <c r="BF25" s="39"/>
      <c r="BG25" s="45">
        <f>Scope!AG128</f>
        <v>0</v>
      </c>
      <c r="BJ25" s="24"/>
      <c r="BK25" s="44" t="s">
        <v>81</v>
      </c>
      <c r="BL25" s="39"/>
      <c r="BM25" s="45">
        <f>Scope!AG167</f>
        <v>0</v>
      </c>
      <c r="BP25" s="25"/>
      <c r="BQ25" s="44" t="s">
        <v>81</v>
      </c>
      <c r="BR25" s="39"/>
      <c r="BS25" s="45">
        <f>Scope!AG175</f>
        <v>0</v>
      </c>
      <c r="BV25" s="25"/>
      <c r="BW25" s="44" t="s">
        <v>81</v>
      </c>
      <c r="BX25" s="39"/>
      <c r="BY25" s="45">
        <f>Scope!AG180</f>
        <v>0</v>
      </c>
      <c r="CB25" s="24"/>
      <c r="CC25" s="44" t="s">
        <v>81</v>
      </c>
      <c r="CD25" s="39"/>
      <c r="CE25" s="45">
        <f>Scope!AG185</f>
        <v>0</v>
      </c>
      <c r="CH25" s="25"/>
      <c r="CI25" s="44" t="s">
        <v>81</v>
      </c>
      <c r="CJ25" s="39"/>
      <c r="CK25" s="45">
        <f>Scope!AG202</f>
        <v>0</v>
      </c>
      <c r="CN25" s="25"/>
      <c r="CO25" s="44" t="s">
        <v>81</v>
      </c>
      <c r="CP25" s="39"/>
      <c r="CQ25" s="45">
        <f>Scope!AG209</f>
        <v>0</v>
      </c>
      <c r="CT25" s="25"/>
      <c r="CU25" s="44" t="s">
        <v>81</v>
      </c>
      <c r="CV25" s="39"/>
      <c r="CW25" s="45">
        <f>Scope!AG216</f>
        <v>0</v>
      </c>
    </row>
    <row r="26" spans="2:101" ht="14.25" customHeight="1" x14ac:dyDescent="0.2">
      <c r="B26" s="24"/>
      <c r="D26" s="19"/>
      <c r="E26" s="19"/>
      <c r="H26" s="24"/>
      <c r="J26" s="75"/>
      <c r="K26" s="75"/>
      <c r="N26" s="261"/>
      <c r="T26" s="25"/>
      <c r="AF26" s="25"/>
      <c r="AL26" s="24"/>
      <c r="AR26" s="25"/>
      <c r="BD26" s="24"/>
      <c r="BJ26" s="24"/>
      <c r="BP26" s="25"/>
      <c r="BV26" s="25"/>
      <c r="CB26" s="24"/>
      <c r="CH26" s="25"/>
      <c r="CN26" s="25"/>
      <c r="CT26" s="25"/>
    </row>
    <row r="27" spans="2:101" ht="14.25" customHeight="1" x14ac:dyDescent="0.2">
      <c r="B27" s="24"/>
      <c r="C27" s="25"/>
      <c r="D27" s="19"/>
      <c r="E27" s="19"/>
      <c r="H27" s="24"/>
      <c r="I27" s="213" t="str">
        <f>Scope!G37</f>
        <v>1.1.2 Repository database</v>
      </c>
      <c r="J27" s="223"/>
      <c r="K27" s="224"/>
      <c r="N27" s="262"/>
      <c r="O27" s="213" t="str">
        <f>Scope!G69</f>
        <v>2.2 Template</v>
      </c>
      <c r="P27" s="223"/>
      <c r="Q27" s="224"/>
      <c r="AF27" s="25"/>
      <c r="AL27" s="30"/>
      <c r="AM27" s="213" t="str">
        <f>Scope!G99</f>
        <v>6.2 Faraday's Law</v>
      </c>
      <c r="AN27" s="223"/>
      <c r="AO27" s="224"/>
      <c r="AR27" s="25"/>
      <c r="BD27" s="30"/>
      <c r="BE27" s="213" t="str">
        <f>Scope!G135</f>
        <v>9.2 Compton Scattering Updated</v>
      </c>
      <c r="BF27" s="223"/>
      <c r="BG27" s="224"/>
      <c r="BJ27" s="30"/>
      <c r="BK27" s="213" t="str">
        <f>Scope!G169</f>
        <v>10.2 Drag Lab Revision</v>
      </c>
      <c r="BL27" s="223"/>
      <c r="BM27" s="224"/>
      <c r="BP27" s="25"/>
      <c r="BV27" s="25"/>
      <c r="CB27" s="30"/>
      <c r="CC27" s="213" t="str">
        <f>Scope!G191</f>
        <v>13.2 Minor Corrections</v>
      </c>
      <c r="CD27" s="223"/>
      <c r="CE27" s="224"/>
      <c r="CH27" s="25"/>
      <c r="CN27" s="25"/>
      <c r="CT27" s="25"/>
    </row>
    <row r="28" spans="2:101" ht="14.25" customHeight="1" x14ac:dyDescent="0.2">
      <c r="B28" s="24"/>
      <c r="C28" s="25"/>
      <c r="D28" s="19"/>
      <c r="E28" s="19"/>
      <c r="H28" s="30"/>
      <c r="I28" s="225"/>
      <c r="J28" s="226"/>
      <c r="K28" s="227"/>
      <c r="N28" s="279"/>
      <c r="O28" s="225"/>
      <c r="P28" s="226"/>
      <c r="Q28" s="227"/>
      <c r="AF28" s="25"/>
      <c r="AG28" s="25"/>
      <c r="AH28" s="25"/>
      <c r="AL28" s="29"/>
      <c r="AM28" s="225"/>
      <c r="AN28" s="226"/>
      <c r="AO28" s="227"/>
      <c r="AR28" s="25"/>
      <c r="AY28" s="85"/>
      <c r="AZ28" s="85"/>
      <c r="BA28" s="103"/>
      <c r="BD28" s="29"/>
      <c r="BE28" s="225"/>
      <c r="BF28" s="226"/>
      <c r="BG28" s="227"/>
      <c r="BJ28" s="26"/>
      <c r="BK28" s="225"/>
      <c r="BL28" s="226"/>
      <c r="BM28" s="227"/>
      <c r="BP28" s="25"/>
      <c r="BQ28" s="25"/>
      <c r="BR28" s="25"/>
      <c r="BV28" s="25"/>
      <c r="BW28" s="25"/>
      <c r="BX28" s="25"/>
      <c r="CB28" s="29"/>
      <c r="CC28" s="225"/>
      <c r="CD28" s="226"/>
      <c r="CE28" s="227"/>
      <c r="CH28" s="25"/>
      <c r="CI28" s="25"/>
      <c r="CJ28" s="25"/>
      <c r="CN28" s="25"/>
      <c r="CO28" s="25"/>
      <c r="CP28" s="25"/>
      <c r="CT28" s="25"/>
      <c r="CU28" s="25"/>
      <c r="CV28" s="25"/>
    </row>
    <row r="29" spans="2:101" ht="14.25" customHeight="1" x14ac:dyDescent="0.2">
      <c r="B29" s="24"/>
      <c r="C29" s="25"/>
      <c r="D29" s="19"/>
      <c r="E29" s="19"/>
      <c r="H29" s="29"/>
      <c r="I29" s="228"/>
      <c r="J29" s="229"/>
      <c r="K29" s="230"/>
      <c r="N29" s="249"/>
      <c r="O29" s="228"/>
      <c r="P29" s="229"/>
      <c r="Q29" s="230"/>
      <c r="AF29" s="25"/>
      <c r="AG29" s="25"/>
      <c r="AH29" s="25"/>
      <c r="AL29" s="24"/>
      <c r="AM29" s="228"/>
      <c r="AN29" s="229"/>
      <c r="AO29" s="230"/>
      <c r="AR29" s="25"/>
      <c r="BD29" s="24"/>
      <c r="BE29" s="228"/>
      <c r="BF29" s="229"/>
      <c r="BG29" s="230"/>
      <c r="BJ29" s="25"/>
      <c r="BK29" s="228"/>
      <c r="BL29" s="229"/>
      <c r="BM29" s="230"/>
      <c r="BP29" s="25"/>
      <c r="BQ29" s="25"/>
      <c r="BR29" s="25"/>
      <c r="BV29" s="25"/>
      <c r="BW29" s="25"/>
      <c r="BX29" s="25"/>
      <c r="CB29" s="24"/>
      <c r="CC29" s="228"/>
      <c r="CD29" s="229"/>
      <c r="CE29" s="230"/>
      <c r="CH29" s="25"/>
      <c r="CI29" s="25"/>
      <c r="CJ29" s="25"/>
      <c r="CN29" s="25"/>
      <c r="CO29" s="25"/>
      <c r="CP29" s="25"/>
      <c r="CT29" s="25"/>
      <c r="CU29" s="25"/>
      <c r="CV29" s="25"/>
    </row>
    <row r="30" spans="2:101" ht="14.25" customHeight="1" x14ac:dyDescent="0.2">
      <c r="B30" s="24"/>
      <c r="C30" s="25"/>
      <c r="D30" s="19"/>
      <c r="E30" s="19"/>
      <c r="H30" s="24"/>
      <c r="I30" s="47" t="s">
        <v>74</v>
      </c>
      <c r="J30" s="109"/>
      <c r="K30" s="46">
        <f>SUMIF('Gantt - Working Copy'!C26:C49,"Yes",'Gantt - Working Copy'!B26:B49)</f>
        <v>0</v>
      </c>
      <c r="N30" s="249"/>
      <c r="O30" s="263" t="s">
        <v>74</v>
      </c>
      <c r="P30" s="264"/>
      <c r="Q30" s="265">
        <f>SUMIF('Gantt - Working Copy'!C146:C169,"Yes",'Gantt - Working Copy'!B146:B169)</f>
        <v>0</v>
      </c>
      <c r="AF30" s="25"/>
      <c r="AG30" s="25"/>
      <c r="AH30" s="25"/>
      <c r="AL30" s="24"/>
      <c r="AM30" s="41" t="s">
        <v>74</v>
      </c>
      <c r="AN30" s="42"/>
      <c r="AO30" s="46">
        <f>SUMIF('Gantt - Working Copy'!C266:C289,"Yes",'Gantt - Working Copy'!B266:B289)</f>
        <v>0</v>
      </c>
      <c r="AR30" s="25"/>
      <c r="BD30" s="24"/>
      <c r="BE30" s="41" t="s">
        <v>74</v>
      </c>
      <c r="BF30" s="42"/>
      <c r="BG30" s="46">
        <f>SUMIF('Gantt - Working Copy'!C410:C433,"Yes",'Gantt - Working Copy'!B410:B433)</f>
        <v>0</v>
      </c>
      <c r="BJ30" s="25"/>
      <c r="BK30" s="41" t="s">
        <v>74</v>
      </c>
      <c r="BL30" s="42"/>
      <c r="BM30" s="46">
        <f>SUMIF('Gantt - Working Copy'!C578:C601,"Yes",'Gantt - Working Copy'!B578:B601)</f>
        <v>0</v>
      </c>
      <c r="BP30" s="25"/>
      <c r="BQ30" s="25"/>
      <c r="BR30" s="25"/>
      <c r="BV30" s="25"/>
      <c r="BW30" s="25"/>
      <c r="BX30" s="25"/>
      <c r="CB30" s="24"/>
      <c r="CC30" s="41" t="s">
        <v>74</v>
      </c>
      <c r="CD30" s="42"/>
      <c r="CE30" s="46">
        <f>SUMIF('Gantt - Working Copy'!C674:C697,"Yes",'Gantt - Working Copy'!B674:B697)</f>
        <v>0</v>
      </c>
      <c r="CH30" s="25"/>
      <c r="CI30" s="25"/>
      <c r="CJ30" s="25"/>
      <c r="CN30" s="25"/>
      <c r="CO30" s="25"/>
      <c r="CP30" s="25"/>
      <c r="CT30" s="25"/>
      <c r="CU30" s="25"/>
      <c r="CV30" s="25"/>
    </row>
    <row r="31" spans="2:101" ht="14.25" customHeight="1" x14ac:dyDescent="0.2">
      <c r="B31" s="24"/>
      <c r="C31" s="25"/>
      <c r="D31" s="19"/>
      <c r="E31" s="19"/>
      <c r="H31" s="24"/>
      <c r="I31" s="48" t="s">
        <v>58</v>
      </c>
      <c r="J31" s="133">
        <f>SUM('Gantt - Working Copy'!E26:E27,'Gantt - Working Copy'!E29:E30,'Gantt - Working Copy'!E32:E33,'Gantt - Working Copy'!E35:E36,'Gantt - Working Copy'!E38:E39,'Gantt - Working Copy'!E41:E42,'Gantt - Working Copy'!E44:E45,'Gantt - Working Copy'!E47:E48)</f>
        <v>262</v>
      </c>
      <c r="K31" s="110">
        <f>SUM('Gantt - Working Copy'!F26:F27,'Gantt - Working Copy'!F29:F30,'Gantt - Working Copy'!F32:F33,'Gantt - Working Copy'!F35:F36,'Gantt - Working Copy'!F38:F39,'Gantt - Working Copy'!F41:F42,'Gantt - Working Copy'!F44:F45,'Gantt - Working Copy'!F47:F48)</f>
        <v>0</v>
      </c>
      <c r="N31" s="249"/>
      <c r="O31" s="266" t="s">
        <v>58</v>
      </c>
      <c r="P31" s="267">
        <f>SUM('Gantt - Working Copy'!E146:E147,'Gantt - Working Copy'!E149:E150,'Gantt - Working Copy'!E152:E153,'Gantt - Working Copy'!E155:E156,'Gantt - Working Copy'!E158:E159,'Gantt - Working Copy'!E161:E162,'Gantt - Working Copy'!E164:E165,'Gantt - Working Copy'!E167:E168)</f>
        <v>0</v>
      </c>
      <c r="Q31" s="268">
        <f>SUM('Gantt - Working Copy'!F146:F147,'Gantt - Working Copy'!F149:F150,'Gantt - Working Copy'!F152:F153,'Gantt - Working Copy'!F155:F156,'Gantt - Working Copy'!F158:F159,'Gantt - Working Copy'!F161:F162,'Gantt - Working Copy'!F164:F165,'Gantt - Working Copy'!F167:F168)</f>
        <v>0</v>
      </c>
      <c r="AF31" s="25"/>
      <c r="AG31" s="25"/>
      <c r="AH31" s="25"/>
      <c r="AL31" s="24"/>
      <c r="AM31" s="43" t="s">
        <v>58</v>
      </c>
      <c r="AN31" s="102">
        <f>SUM('Gantt - Working Copy'!E266:E267,'Gantt - Working Copy'!E269:E270,'Gantt - Working Copy'!E272:E273,'Gantt - Working Copy'!E275:E276,'Gantt - Working Copy'!E278:E279,'Gantt - Working Copy'!E281:E282,'Gantt - Working Copy'!E284:E285,'Gantt - Working Copy'!E287:E288)</f>
        <v>48</v>
      </c>
      <c r="AO31" s="40">
        <f>SUM('Gantt - Working Copy'!F266:F267,'Gantt - Working Copy'!F269:F270,'Gantt - Working Copy'!F272:F273,'Gantt - Working Copy'!F275:F276,'Gantt - Working Copy'!F278:F279,'Gantt - Working Copy'!F281:F282,'Gantt - Working Copy'!F284:F285,'Gantt - Working Copy'!F287:F288)</f>
        <v>0</v>
      </c>
      <c r="AR31" s="25"/>
      <c r="BD31" s="24"/>
      <c r="BE31" s="43" t="s">
        <v>58</v>
      </c>
      <c r="BF31" s="102">
        <f>SUM('Gantt - Working Copy'!E410:E411,'Gantt - Working Copy'!E413:E414,'Gantt - Working Copy'!E416:E417,'Gantt - Working Copy'!E419:E420,'Gantt - Working Copy'!E422:E423,'Gantt - Working Copy'!E425:E426,'Gantt - Working Copy'!E428:E429,'Gantt - Working Copy'!E431:E432)</f>
        <v>0</v>
      </c>
      <c r="BG31" s="40">
        <f>SUM('Gantt - Working Copy'!F410:F411,'Gantt - Working Copy'!F413:F414,'Gantt - Working Copy'!F416:F417,'Gantt - Working Copy'!F419:F420,'Gantt - Working Copy'!F422:F423,'Gantt - Working Copy'!F425:F426,'Gantt - Working Copy'!F428:F429,'Gantt - Working Copy'!F431:F432)</f>
        <v>0</v>
      </c>
      <c r="BJ31" s="25"/>
      <c r="BK31" s="43" t="s">
        <v>58</v>
      </c>
      <c r="BL31" s="102">
        <f>SUM('Gantt - Working Copy'!E578:E579,'Gantt - Working Copy'!E581:E582,'Gantt - Working Copy'!E584:E585,'Gantt - Working Copy'!E587:E588,'Gantt - Working Copy'!E590:E591,'Gantt - Working Copy'!E593:E594,'Gantt - Working Copy'!E596:E597,'Gantt - Working Copy'!E599:E600)</f>
        <v>0</v>
      </c>
      <c r="BM31" s="40">
        <f>SUM('Gantt - Working Copy'!F578:F579,'Gantt - Working Copy'!F581:F582,'Gantt - Working Copy'!F584:F585,'Gantt - Working Copy'!F587:F588,'Gantt - Working Copy'!F590:F591,'Gantt - Working Copy'!F593:F594,'Gantt - Working Copy'!F596:F597,'Gantt - Working Copy'!F599:F600)</f>
        <v>0</v>
      </c>
      <c r="BP31" s="25"/>
      <c r="BQ31" s="25"/>
      <c r="BR31" s="25"/>
      <c r="BV31" s="25"/>
      <c r="BW31" s="25"/>
      <c r="BX31" s="25"/>
      <c r="CB31" s="24"/>
      <c r="CC31" s="43" t="s">
        <v>58</v>
      </c>
      <c r="CD31" s="102">
        <f>SUM('Gantt - Working Copy'!E674:E675,'Gantt - Working Copy'!E677:E678,'Gantt - Working Copy'!E680:E681,'Gantt - Working Copy'!E683:E684,'Gantt - Working Copy'!E686:E687,'Gantt - Working Copy'!E689:E690,'Gantt - Working Copy'!E692:E693,'Gantt - Working Copy'!E695:E696)</f>
        <v>0</v>
      </c>
      <c r="CE31" s="40">
        <f>SUM('Gantt - Working Copy'!F674:F675,'Gantt - Working Copy'!F677:F678,'Gantt - Working Copy'!F680:F681,'Gantt - Working Copy'!F683:F684,'Gantt - Working Copy'!F686:F687,'Gantt - Working Copy'!F689:F690,'Gantt - Working Copy'!F692:F693,'Gantt - Working Copy'!F695:F696)</f>
        <v>0</v>
      </c>
      <c r="CH31" s="25"/>
      <c r="CI31" s="25"/>
      <c r="CJ31" s="25"/>
      <c r="CN31" s="25"/>
      <c r="CO31" s="25"/>
      <c r="CP31" s="25"/>
      <c r="CT31" s="25"/>
      <c r="CU31" s="25"/>
      <c r="CV31" s="25"/>
    </row>
    <row r="32" spans="2:101" ht="14.25" customHeight="1" x14ac:dyDescent="0.2">
      <c r="B32" s="24"/>
      <c r="C32" s="25"/>
      <c r="D32" s="19"/>
      <c r="E32" s="19"/>
      <c r="H32" s="24"/>
      <c r="I32" s="48" t="s">
        <v>80</v>
      </c>
      <c r="J32" s="98">
        <f>SUM('Gantt - Working Copy'!E28,'Gantt - Working Copy'!E31,'Gantt - Working Copy'!E34,'Gantt - Working Copy'!E37,'Gantt - Working Copy'!E40,'Gantt - Working Copy'!E43,'Gantt - Working Copy'!E46,'Gantt - Working Copy'!E49)</f>
        <v>0</v>
      </c>
      <c r="K32" s="80">
        <f>SUM('Gantt - Working Copy'!F28,'Gantt - Working Copy'!F31,'Gantt - Working Copy'!F34,'Gantt - Working Copy'!F37,'Gantt - Working Copy'!F40,'Gantt - Working Copy'!F43,'Gantt - Working Copy'!F46,'Gantt - Working Copy'!F49)</f>
        <v>0</v>
      </c>
      <c r="N32" s="249"/>
      <c r="O32" s="266" t="s">
        <v>80</v>
      </c>
      <c r="P32" s="269">
        <f>-SUM('Gantt - Working Copy'!E148,'Gantt - Working Copy'!E151,'Gantt - Working Copy'!E154,'Gantt - Working Copy'!E157,'Gantt - Working Copy'!E160,'Gantt - Working Copy'!E163,'Gantt - Working Copy'!E166,'Gantt - Working Copy'!E169)</f>
        <v>0</v>
      </c>
      <c r="Q32" s="270">
        <f>-SUM('Gantt - Working Copy'!F148,'Gantt - Working Copy'!F151,'Gantt - Working Copy'!F154,'Gantt - Working Copy'!F157,'Gantt - Working Copy'!F160,'Gantt - Working Copy'!F163,'Gantt - Working Copy'!F166,'Gantt - Working Copy'!F169)</f>
        <v>0</v>
      </c>
      <c r="Z32" s="85"/>
      <c r="AA32" s="85"/>
      <c r="AB32" s="85"/>
      <c r="AC32" s="103"/>
      <c r="AF32" s="25"/>
      <c r="AG32" s="25"/>
      <c r="AH32" s="25"/>
      <c r="AL32" s="24"/>
      <c r="AM32" s="43" t="s">
        <v>80</v>
      </c>
      <c r="AN32" s="68">
        <f>SUM('Gantt - Working Copy'!E268,'Gantt - Working Copy'!E271,'Gantt - Working Copy'!E274,'Gantt - Working Copy'!E277,'Gantt - Working Copy'!E280,'Gantt - Working Copy'!E283,'Gantt - Working Copy'!E286,'Gantt - Working Copy'!E289)</f>
        <v>208.33333333333334</v>
      </c>
      <c r="AO32" s="131">
        <f>SUM('Gantt - Working Copy'!F268,'Gantt - Working Copy'!F271,'Gantt - Working Copy'!F274,'Gantt - Working Copy'!F277,'Gantt - Working Copy'!F280,'Gantt - Working Copy'!F283,'Gantt - Working Copy'!F286,'Gantt - Working Copy'!F289)</f>
        <v>0</v>
      </c>
      <c r="AR32" s="25"/>
      <c r="BD32" s="24"/>
      <c r="BE32" s="43" t="s">
        <v>80</v>
      </c>
      <c r="BF32" s="68">
        <f>SUM('Gantt - Working Copy'!E412,'Gantt - Working Copy'!E415,'Gantt - Working Copy'!E418,'Gantt - Working Copy'!E421,'Gantt - Working Copy'!E424,'Gantt - Working Copy'!E427,'Gantt - Working Copy'!E430,'Gantt - Working Copy'!E433)</f>
        <v>0</v>
      </c>
      <c r="BG32" s="131">
        <f>SUM('Gantt - Working Copy'!F412,'Gantt - Working Copy'!F415,'Gantt - Working Copy'!F418,'Gantt - Working Copy'!F421,'Gantt - Working Copy'!F424,'Gantt - Working Copy'!F427,'Gantt - Working Copy'!F430,'Gantt - Working Copy'!F433)</f>
        <v>0</v>
      </c>
      <c r="BJ32" s="25"/>
      <c r="BK32" s="43" t="s">
        <v>80</v>
      </c>
      <c r="BL32" s="68">
        <f>SUM('Gantt - Working Copy'!E580,'Gantt - Working Copy'!E583,'Gantt - Working Copy'!E586,'Gantt - Working Copy'!E589,'Gantt - Working Copy'!E592,'Gantt - Working Copy'!E595,'Gantt - Working Copy'!E598,'Gantt - Working Copy'!E601)</f>
        <v>0</v>
      </c>
      <c r="BM32" s="131">
        <f>SUM('Gantt - Working Copy'!F580,'Gantt - Working Copy'!F583,'Gantt - Working Copy'!F586,'Gantt - Working Copy'!F589,'Gantt - Working Copy'!F592,'Gantt - Working Copy'!F595,'Gantt - Working Copy'!F598,'Gantt - Working Copy'!F601)</f>
        <v>0</v>
      </c>
      <c r="BP32" s="25"/>
      <c r="BQ32" s="25"/>
      <c r="BR32" s="25"/>
      <c r="BV32" s="25"/>
      <c r="BW32" s="25"/>
      <c r="BX32" s="25"/>
      <c r="CB32" s="24"/>
      <c r="CC32" s="43" t="s">
        <v>80</v>
      </c>
      <c r="CD32" s="68">
        <f>SUM('Gantt - Working Copy'!E676,'Gantt - Working Copy'!E679,'Gantt - Working Copy'!E682,'Gantt - Working Copy'!E685,'Gantt - Working Copy'!E688,'Gantt - Working Copy'!E691,'Gantt - Working Copy'!E694,'Gantt - Working Copy'!E697)</f>
        <v>0</v>
      </c>
      <c r="CE32" s="131">
        <f>SUM('Gantt - Working Copy'!F676,'Gantt - Working Copy'!F679,'Gantt - Working Copy'!F682,'Gantt - Working Copy'!F685,'Gantt - Working Copy'!F688,'Gantt - Working Copy'!F691,'Gantt - Working Copy'!F694,'Gantt - Working Copy'!F697)</f>
        <v>0</v>
      </c>
      <c r="CH32" s="25"/>
      <c r="CI32" s="25"/>
      <c r="CJ32" s="25"/>
      <c r="CN32" s="25"/>
      <c r="CO32" s="25"/>
      <c r="CP32" s="25"/>
      <c r="CT32" s="25"/>
      <c r="CU32" s="25"/>
      <c r="CV32" s="25"/>
    </row>
    <row r="33" spans="2:101" s="85" customFormat="1" ht="14.25" customHeight="1" x14ac:dyDescent="0.2">
      <c r="B33" s="86"/>
      <c r="C33" s="92"/>
      <c r="H33" s="86"/>
      <c r="I33" s="87" t="s">
        <v>85</v>
      </c>
      <c r="J33" s="99"/>
      <c r="K33" s="88">
        <f>Scope!AF37</f>
        <v>43031</v>
      </c>
      <c r="M33" s="271"/>
      <c r="N33" s="280"/>
      <c r="O33" s="273" t="s">
        <v>85</v>
      </c>
      <c r="P33" s="274"/>
      <c r="Q33" s="275">
        <f>Scope!AG69</f>
        <v>0</v>
      </c>
      <c r="R33" s="271"/>
      <c r="S33" s="19"/>
      <c r="T33" s="19"/>
      <c r="U33" s="19"/>
      <c r="V33" s="19"/>
      <c r="W33" s="75"/>
      <c r="Z33" s="19"/>
      <c r="AA33" s="19"/>
      <c r="AB33" s="19"/>
      <c r="AC33" s="75"/>
      <c r="AF33" s="25"/>
      <c r="AG33" s="25"/>
      <c r="AH33" s="25"/>
      <c r="AI33" s="75"/>
      <c r="AL33" s="86"/>
      <c r="AM33" s="90" t="s">
        <v>85</v>
      </c>
      <c r="AN33" s="91"/>
      <c r="AO33" s="79">
        <f>Scope!AF99</f>
        <v>43009</v>
      </c>
      <c r="AR33" s="92"/>
      <c r="AS33" s="19"/>
      <c r="AT33" s="19"/>
      <c r="AU33" s="75"/>
      <c r="AY33" s="19"/>
      <c r="AZ33" s="19"/>
      <c r="BA33" s="75"/>
      <c r="BD33" s="86"/>
      <c r="BE33" s="90" t="s">
        <v>85</v>
      </c>
      <c r="BF33" s="91"/>
      <c r="BG33" s="79">
        <f>Scope!AF135</f>
        <v>0</v>
      </c>
      <c r="BJ33" s="92"/>
      <c r="BK33" s="90" t="s">
        <v>85</v>
      </c>
      <c r="BL33" s="91"/>
      <c r="BM33" s="79">
        <f>Scope!AF169</f>
        <v>0</v>
      </c>
      <c r="BP33" s="25"/>
      <c r="BQ33" s="25"/>
      <c r="BR33" s="25"/>
      <c r="BS33" s="75"/>
      <c r="BV33" s="25"/>
      <c r="BW33" s="25"/>
      <c r="BX33" s="25"/>
      <c r="BY33" s="75"/>
      <c r="CB33" s="86"/>
      <c r="CC33" s="90" t="s">
        <v>85</v>
      </c>
      <c r="CD33" s="91"/>
      <c r="CE33" s="79">
        <f>Scope!AF191</f>
        <v>0</v>
      </c>
      <c r="CH33" s="25"/>
      <c r="CI33" s="25"/>
      <c r="CJ33" s="25"/>
      <c r="CK33" s="75"/>
      <c r="CN33" s="25"/>
      <c r="CO33" s="25"/>
      <c r="CP33" s="25"/>
      <c r="CQ33" s="75"/>
      <c r="CT33" s="25"/>
      <c r="CU33" s="25"/>
      <c r="CV33" s="25"/>
      <c r="CW33" s="75"/>
    </row>
    <row r="34" spans="2:101" ht="14.25" customHeight="1" x14ac:dyDescent="0.2">
      <c r="B34" s="24"/>
      <c r="C34" s="25"/>
      <c r="D34" s="19"/>
      <c r="E34" s="19"/>
      <c r="H34" s="24"/>
      <c r="I34" s="37" t="s">
        <v>81</v>
      </c>
      <c r="J34" s="111"/>
      <c r="K34" s="81">
        <f>Scope!AG37</f>
        <v>43220</v>
      </c>
      <c r="N34" s="249"/>
      <c r="O34" s="276" t="s">
        <v>81</v>
      </c>
      <c r="P34" s="277"/>
      <c r="Q34" s="278">
        <f>Scope!AG69</f>
        <v>0</v>
      </c>
      <c r="AF34" s="92"/>
      <c r="AG34" s="92"/>
      <c r="AH34" s="92"/>
      <c r="AI34" s="103"/>
      <c r="AL34" s="24"/>
      <c r="AM34" s="44" t="s">
        <v>81</v>
      </c>
      <c r="AN34" s="39"/>
      <c r="AO34" s="45">
        <f>Scope!AG99</f>
        <v>43042</v>
      </c>
      <c r="AR34" s="25"/>
      <c r="AS34" s="85"/>
      <c r="AT34" s="85"/>
      <c r="AU34" s="103"/>
      <c r="BD34" s="24"/>
      <c r="BE34" s="44" t="s">
        <v>81</v>
      </c>
      <c r="BF34" s="39"/>
      <c r="BG34" s="45">
        <f>Scope!AG135</f>
        <v>0</v>
      </c>
      <c r="BJ34" s="25"/>
      <c r="BK34" s="44" t="s">
        <v>81</v>
      </c>
      <c r="BL34" s="39"/>
      <c r="BM34" s="45">
        <f>Scope!AG169</f>
        <v>0</v>
      </c>
      <c r="BP34" s="92"/>
      <c r="BQ34" s="92"/>
      <c r="BR34" s="92"/>
      <c r="BS34" s="103"/>
      <c r="BV34" s="92"/>
      <c r="BW34" s="92"/>
      <c r="BX34" s="92"/>
      <c r="BY34" s="103"/>
      <c r="CB34" s="24"/>
      <c r="CC34" s="44" t="s">
        <v>81</v>
      </c>
      <c r="CD34" s="39"/>
      <c r="CE34" s="45">
        <f>Scope!AG191</f>
        <v>0</v>
      </c>
      <c r="CH34" s="92"/>
      <c r="CI34" s="92"/>
      <c r="CJ34" s="92"/>
      <c r="CK34" s="103"/>
      <c r="CN34" s="92"/>
      <c r="CO34" s="92"/>
      <c r="CP34" s="92"/>
      <c r="CQ34" s="103"/>
      <c r="CT34" s="92"/>
      <c r="CU34" s="92"/>
      <c r="CV34" s="92"/>
      <c r="CW34" s="103"/>
    </row>
    <row r="35" spans="2:101" ht="14.25" customHeight="1" x14ac:dyDescent="0.2">
      <c r="B35" s="24"/>
      <c r="C35" s="25"/>
      <c r="D35" s="19"/>
      <c r="E35" s="19"/>
      <c r="H35" s="24"/>
      <c r="J35" s="75"/>
      <c r="K35" s="75"/>
      <c r="N35" s="249"/>
      <c r="AF35" s="25"/>
      <c r="AG35" s="25"/>
      <c r="AH35" s="25"/>
      <c r="AL35" s="24"/>
      <c r="AR35" s="25"/>
      <c r="BD35" s="24"/>
      <c r="BJ35" s="25"/>
      <c r="BP35" s="25"/>
      <c r="BQ35" s="25"/>
      <c r="BR35" s="25"/>
      <c r="BV35" s="25"/>
      <c r="BW35" s="25"/>
      <c r="BX35" s="25"/>
      <c r="CB35" s="24"/>
      <c r="CH35" s="25"/>
      <c r="CI35" s="25"/>
      <c r="CJ35" s="25"/>
      <c r="CN35" s="25"/>
      <c r="CO35" s="25"/>
      <c r="CP35" s="25"/>
      <c r="CT35" s="25"/>
      <c r="CU35" s="25"/>
      <c r="CV35" s="25"/>
    </row>
    <row r="36" spans="2:101" ht="14.25" customHeight="1" x14ac:dyDescent="0.2">
      <c r="B36" s="24"/>
      <c r="C36" s="25"/>
      <c r="D36" s="19"/>
      <c r="E36" s="19"/>
      <c r="H36" s="24"/>
      <c r="I36" s="231" t="str">
        <f>Scope!G43</f>
        <v>1.1.3 Equipment database</v>
      </c>
      <c r="J36" s="232"/>
      <c r="K36" s="233"/>
      <c r="AF36" s="25"/>
      <c r="AG36" s="25"/>
      <c r="AH36" s="25"/>
      <c r="AL36" s="30"/>
      <c r="AM36" s="213" t="str">
        <f>Scope!G105</f>
        <v>6.3 e/m Experiment</v>
      </c>
      <c r="AN36" s="223"/>
      <c r="AO36" s="224"/>
      <c r="BD36" s="30"/>
      <c r="BE36" s="213" t="str">
        <f>Scope!G139</f>
        <v>9.3 Nuclear Decay Updated</v>
      </c>
      <c r="BF36" s="223"/>
      <c r="BG36" s="224"/>
      <c r="BP36" s="25"/>
      <c r="BQ36" s="25"/>
      <c r="BR36" s="25"/>
      <c r="BV36" s="25"/>
      <c r="BW36" s="25"/>
      <c r="BX36" s="25"/>
      <c r="CB36" s="30"/>
      <c r="CC36" s="213" t="str">
        <f>Scope!G195</f>
        <v>13.3 Photodetectors for Coherence Length of Light Lab</v>
      </c>
      <c r="CD36" s="223"/>
      <c r="CE36" s="224"/>
      <c r="CH36" s="25"/>
      <c r="CI36" s="25"/>
      <c r="CJ36" s="25"/>
      <c r="CN36" s="25"/>
      <c r="CO36" s="25"/>
      <c r="CP36" s="25"/>
      <c r="CT36" s="25"/>
      <c r="CU36" s="25"/>
      <c r="CV36" s="25"/>
    </row>
    <row r="37" spans="2:101" ht="14.25" customHeight="1" x14ac:dyDescent="0.2">
      <c r="B37" s="24"/>
      <c r="C37" s="25"/>
      <c r="D37" s="19"/>
      <c r="E37" s="19"/>
      <c r="H37" s="30"/>
      <c r="I37" s="234"/>
      <c r="J37" s="235"/>
      <c r="K37" s="236"/>
      <c r="AG37" s="25"/>
      <c r="AL37" s="29"/>
      <c r="AM37" s="225"/>
      <c r="AN37" s="226"/>
      <c r="AO37" s="227"/>
      <c r="AY37" s="85"/>
      <c r="AZ37" s="85"/>
      <c r="BA37" s="103"/>
      <c r="BD37" s="29"/>
      <c r="BE37" s="225"/>
      <c r="BF37" s="226"/>
      <c r="BG37" s="227"/>
      <c r="BQ37" s="25"/>
      <c r="BW37" s="25"/>
      <c r="CB37" s="29"/>
      <c r="CC37" s="225"/>
      <c r="CD37" s="226"/>
      <c r="CE37" s="227"/>
      <c r="CI37" s="25"/>
      <c r="CO37" s="25"/>
      <c r="CU37" s="25"/>
    </row>
    <row r="38" spans="2:101" ht="14.25" customHeight="1" x14ac:dyDescent="0.2">
      <c r="B38" s="24"/>
      <c r="C38" s="25"/>
      <c r="D38" s="19"/>
      <c r="E38" s="19"/>
      <c r="H38" s="29"/>
      <c r="I38" s="237"/>
      <c r="J38" s="238"/>
      <c r="K38" s="239"/>
      <c r="AG38" s="25"/>
      <c r="AL38" s="24"/>
      <c r="AM38" s="228"/>
      <c r="AN38" s="229"/>
      <c r="AO38" s="230"/>
      <c r="BD38" s="24"/>
      <c r="BE38" s="228"/>
      <c r="BF38" s="229"/>
      <c r="BG38" s="230"/>
      <c r="BQ38" s="25"/>
      <c r="BW38" s="25"/>
      <c r="CB38" s="24"/>
      <c r="CC38" s="228"/>
      <c r="CD38" s="229"/>
      <c r="CE38" s="230"/>
      <c r="CI38" s="25"/>
      <c r="CO38" s="25"/>
      <c r="CU38" s="25"/>
    </row>
    <row r="39" spans="2:101" ht="14.25" customHeight="1" x14ac:dyDescent="0.2">
      <c r="B39" s="24"/>
      <c r="C39" s="25"/>
      <c r="D39" s="19"/>
      <c r="E39" s="19"/>
      <c r="H39" s="24"/>
      <c r="I39" s="58" t="s">
        <v>74</v>
      </c>
      <c r="J39" s="61"/>
      <c r="K39" s="82">
        <f>SUMIF('Gantt - Working Copy'!C50:C73,"Yes",'Gantt - Working Copy'!B50:B73)</f>
        <v>0</v>
      </c>
      <c r="AL39" s="24"/>
      <c r="AM39" s="41" t="s">
        <v>74</v>
      </c>
      <c r="AN39" s="42"/>
      <c r="AO39" s="46">
        <f>SUMIF('Gantt - Working Copy'!C290:C313,"Yes",'Gantt - Working Copy'!B290:B313)</f>
        <v>0</v>
      </c>
      <c r="BD39" s="24"/>
      <c r="BE39" s="41" t="s">
        <v>74</v>
      </c>
      <c r="BF39" s="42"/>
      <c r="BG39" s="46">
        <f>SUMIF('Gantt - Working Copy'!C434:C457,"Yes",'Gantt - Working Copy'!B434:B457)</f>
        <v>0</v>
      </c>
      <c r="CB39" s="24"/>
      <c r="CC39" s="41" t="s">
        <v>74</v>
      </c>
      <c r="CD39" s="42"/>
      <c r="CE39" s="46">
        <f>SUMIF('Gantt - Working Copy'!C698:C721,"Yes",'Gantt - Working Copy'!B698:B721)</f>
        <v>0</v>
      </c>
    </row>
    <row r="40" spans="2:101" ht="14.25" customHeight="1" x14ac:dyDescent="0.2">
      <c r="B40" s="24"/>
      <c r="C40" s="25"/>
      <c r="D40" s="19"/>
      <c r="E40" s="19"/>
      <c r="H40" s="24"/>
      <c r="I40" s="59" t="s">
        <v>58</v>
      </c>
      <c r="J40" s="12">
        <f>SUM('Gantt - Working Copy'!E50:E51,'Gantt - Working Copy'!E53:E54,'Gantt - Working Copy'!E56:E57,'Gantt - Working Copy'!E59:E60,'Gantt - Working Copy'!E62:E63,'Gantt - Working Copy'!E65:E66,'Gantt - Working Copy'!E68:E69,'Gantt - Working Copy'!E71:E72)</f>
        <v>251</v>
      </c>
      <c r="K40" s="62">
        <f>SUM('Gantt - Working Copy'!F50:F51,'Gantt - Working Copy'!F53:F54,'Gantt - Working Copy'!F56:F57,'Gantt - Working Copy'!F59:F60,'Gantt - Working Copy'!F62:F63,'Gantt - Working Copy'!F65:F66,'Gantt - Working Copy'!F68:F69,'Gantt - Working Copy'!F71:F72)</f>
        <v>0</v>
      </c>
      <c r="AL40" s="24"/>
      <c r="AM40" s="43" t="s">
        <v>58</v>
      </c>
      <c r="AN40" s="102">
        <f>SUM('Gantt - Working Copy'!E290:E291,'Gantt - Working Copy'!E293:E294,'Gantt - Working Copy'!E296:E297,'Gantt - Working Copy'!E299:E300,'Gantt - Working Copy'!E302:E303,'Gantt - Working Copy'!E305:E306,'Gantt - Working Copy'!E308:E309,'Gantt - Working Copy'!E311:E312)</f>
        <v>0</v>
      </c>
      <c r="AO40" s="40">
        <f>SUM('Gantt - Working Copy'!F290:F291,'Gantt - Working Copy'!F293:F294,'Gantt - Working Copy'!F296:F297,'Gantt - Working Copy'!F299:F300,'Gantt - Working Copy'!F302:F303,'Gantt - Working Copy'!F305:F306,'Gantt - Working Copy'!F308:F309,'Gantt - Working Copy'!F311:F312)</f>
        <v>0</v>
      </c>
      <c r="BD40" s="24"/>
      <c r="BE40" s="43" t="s">
        <v>58</v>
      </c>
      <c r="BF40" s="102">
        <f>SUM('Gantt - Working Copy'!E434:E435,'Gantt - Working Copy'!E437:E438,'Gantt - Working Copy'!E440:E441,'Gantt - Working Copy'!E443:E444,'Gantt - Working Copy'!E446:E447,'Gantt - Working Copy'!E449:E450,'Gantt - Working Copy'!E452:E453,'Gantt - Working Copy'!E455:E456)</f>
        <v>0</v>
      </c>
      <c r="BG40" s="40">
        <f>SUM('Gantt - Working Copy'!F434:F435,'Gantt - Working Copy'!F437:F438,'Gantt - Working Copy'!F440:F441,'Gantt - Working Copy'!F443:F444,'Gantt - Working Copy'!F446:F447,'Gantt - Working Copy'!F449:F450,'Gantt - Working Copy'!F452:F453,'Gantt - Working Copy'!F455:F456)</f>
        <v>0</v>
      </c>
      <c r="CB40" s="24"/>
      <c r="CC40" s="43" t="s">
        <v>58</v>
      </c>
      <c r="CD40" s="102">
        <f>SUM('Gantt - Working Copy'!E698:E699,'Gantt - Working Copy'!E701:E702,'Gantt - Working Copy'!E704:E705,'Gantt - Working Copy'!E707:E708,'Gantt - Working Copy'!E710:E711,'Gantt - Working Copy'!E713:E714,'Gantt - Working Copy'!E716:E717,'Gantt - Working Copy'!E719:E720)</f>
        <v>0</v>
      </c>
      <c r="CE40" s="40">
        <f>SUM('Gantt - Working Copy'!F698:F699,'Gantt - Working Copy'!F701:F702,'Gantt - Working Copy'!F704:F705,'Gantt - Working Copy'!F707:F708,'Gantt - Working Copy'!F710:F711,'Gantt - Working Copy'!F713:F714,'Gantt - Working Copy'!F716:F717,'Gantt - Working Copy'!F719:F720)</f>
        <v>0</v>
      </c>
    </row>
    <row r="41" spans="2:101" ht="14.25" customHeight="1" x14ac:dyDescent="0.2">
      <c r="B41" s="24"/>
      <c r="C41" s="25"/>
      <c r="D41" s="19"/>
      <c r="E41" s="19"/>
      <c r="H41" s="24"/>
      <c r="I41" s="59" t="s">
        <v>80</v>
      </c>
      <c r="J41" s="100">
        <f>SUM('Gantt - Working Copy'!E52,'Gantt - Working Copy'!E55,'Gantt - Working Copy'!E58,'Gantt - Working Copy'!E61,'Gantt - Working Copy'!E64,'Gantt - Working Copy'!E67,'Gantt - Working Copy'!E70,'Gantt - Working Copy'!E73,)</f>
        <v>0</v>
      </c>
      <c r="K41" s="83">
        <f>SUM('Gantt - Working Copy'!F52,'Gantt - Working Copy'!F55,'Gantt - Working Copy'!F58,'Gantt - Working Copy'!F61,'Gantt - Working Copy'!F64,'Gantt - Working Copy'!F67,'Gantt - Working Copy'!F70,'Gantt - Working Copy'!F73,)</f>
        <v>0</v>
      </c>
      <c r="AL41" s="24"/>
      <c r="AM41" s="43" t="s">
        <v>80</v>
      </c>
      <c r="AN41" s="68">
        <f>SUM('Gantt - Working Copy'!E292,'Gantt - Working Copy'!E295,'Gantt - Working Copy'!E298,'Gantt - Working Copy'!E301,'Gantt - Working Copy'!E304,'Gantt - Working Copy'!E307,'Gantt - Working Copy'!E310,'Gantt - Working Copy'!E313)</f>
        <v>0</v>
      </c>
      <c r="AO41" s="131">
        <f>SUM('Gantt - Working Copy'!F292,'Gantt - Working Copy'!F295,'Gantt - Working Copy'!F298,'Gantt - Working Copy'!F301,'Gantt - Working Copy'!F304,'Gantt - Working Copy'!F307,'Gantt - Working Copy'!F310,'Gantt - Working Copy'!F313)</f>
        <v>0</v>
      </c>
      <c r="BD41" s="24"/>
      <c r="BE41" s="43" t="s">
        <v>80</v>
      </c>
      <c r="BF41" s="68">
        <f>SUM('Gantt - Working Copy'!E436,'Gantt - Working Copy'!E439,'Gantt - Working Copy'!E442,'Gantt - Working Copy'!E445,'Gantt - Working Copy'!E448,'Gantt - Working Copy'!E451,'Gantt - Working Copy'!E454,'Gantt - Working Copy'!E457)</f>
        <v>0</v>
      </c>
      <c r="BG41" s="131">
        <f>SUM('Gantt - Working Copy'!F436,'Gantt - Working Copy'!F439,'Gantt - Working Copy'!F442,'Gantt - Working Copy'!F445,'Gantt - Working Copy'!F448,'Gantt - Working Copy'!F451,'Gantt - Working Copy'!F454,'Gantt - Working Copy'!F457)</f>
        <v>0</v>
      </c>
      <c r="CB41" s="24"/>
      <c r="CC41" s="43" t="s">
        <v>80</v>
      </c>
      <c r="CD41" s="68">
        <f>SUM('Gantt - Working Copy'!E700,'Gantt - Working Copy'!E703,'Gantt - Working Copy'!E706,'Gantt - Working Copy'!E709,'Gantt - Working Copy'!E712,'Gantt - Working Copy'!E715,'Gantt - Working Copy'!E718,'Gantt - Working Copy'!E721)</f>
        <v>0</v>
      </c>
      <c r="CE41" s="131">
        <f>SUM('Gantt - Working Copy'!F700,'Gantt - Working Copy'!F703,'Gantt - Working Copy'!F706,'Gantt - Working Copy'!F709,'Gantt - Working Copy'!F712,'Gantt - Working Copy'!F715,'Gantt - Working Copy'!F718,'Gantt - Working Copy'!F721)</f>
        <v>0</v>
      </c>
    </row>
    <row r="42" spans="2:101" s="85" customFormat="1" ht="14.25" customHeight="1" x14ac:dyDescent="0.2">
      <c r="B42" s="86"/>
      <c r="C42" s="92"/>
      <c r="H42" s="86"/>
      <c r="I42" s="89" t="s">
        <v>85</v>
      </c>
      <c r="J42" s="101"/>
      <c r="K42" s="97">
        <f>Scope!AF43</f>
        <v>43031</v>
      </c>
      <c r="M42" s="271"/>
      <c r="N42" s="242"/>
      <c r="O42" s="242"/>
      <c r="P42" s="242"/>
      <c r="Q42" s="243"/>
      <c r="R42" s="271"/>
      <c r="S42" s="19"/>
      <c r="T42" s="19"/>
      <c r="U42" s="19"/>
      <c r="V42" s="19"/>
      <c r="W42" s="75"/>
      <c r="Z42" s="19"/>
      <c r="AA42" s="19"/>
      <c r="AB42" s="19"/>
      <c r="AC42" s="75"/>
      <c r="AF42" s="19"/>
      <c r="AG42" s="19"/>
      <c r="AH42" s="19"/>
      <c r="AI42" s="75"/>
      <c r="AL42" s="86"/>
      <c r="AM42" s="90" t="s">
        <v>85</v>
      </c>
      <c r="AN42" s="91"/>
      <c r="AO42" s="79">
        <f>Scope!AF105</f>
        <v>0</v>
      </c>
      <c r="AS42" s="19"/>
      <c r="AT42" s="19"/>
      <c r="AU42" s="75"/>
      <c r="AY42" s="19"/>
      <c r="AZ42" s="19"/>
      <c r="BA42" s="75"/>
      <c r="BD42" s="86"/>
      <c r="BE42" s="90" t="s">
        <v>85</v>
      </c>
      <c r="BF42" s="91"/>
      <c r="BG42" s="79">
        <f>Scope!AF139</f>
        <v>0</v>
      </c>
      <c r="BK42" s="19"/>
      <c r="BL42" s="19"/>
      <c r="BM42" s="75"/>
      <c r="BP42" s="19"/>
      <c r="BQ42" s="19"/>
      <c r="BR42" s="19"/>
      <c r="BS42" s="75"/>
      <c r="BV42" s="19"/>
      <c r="BW42" s="19"/>
      <c r="BX42" s="19"/>
      <c r="BY42" s="75"/>
      <c r="CB42" s="86"/>
      <c r="CC42" s="90" t="s">
        <v>85</v>
      </c>
      <c r="CD42" s="91"/>
      <c r="CE42" s="79">
        <f>Scope!AF195</f>
        <v>0</v>
      </c>
      <c r="CH42" s="19"/>
      <c r="CI42" s="19"/>
      <c r="CJ42" s="19"/>
      <c r="CK42" s="75"/>
      <c r="CN42" s="19"/>
      <c r="CO42" s="19"/>
      <c r="CP42" s="19"/>
      <c r="CQ42" s="75"/>
      <c r="CT42" s="19"/>
      <c r="CU42" s="19"/>
      <c r="CV42" s="19"/>
      <c r="CW42" s="75"/>
    </row>
    <row r="43" spans="2:101" ht="14.25" customHeight="1" x14ac:dyDescent="0.2">
      <c r="B43" s="24"/>
      <c r="C43" s="25"/>
      <c r="D43" s="19"/>
      <c r="E43" s="19"/>
      <c r="H43" s="24"/>
      <c r="I43" s="60" t="s">
        <v>81</v>
      </c>
      <c r="J43" s="63"/>
      <c r="K43" s="84">
        <f>Scope!AG43</f>
        <v>43220</v>
      </c>
      <c r="N43" s="271"/>
      <c r="O43" s="271"/>
      <c r="P43" s="271"/>
      <c r="Q43" s="281"/>
      <c r="AF43" s="85"/>
      <c r="AG43" s="85"/>
      <c r="AH43" s="85"/>
      <c r="AI43" s="103"/>
      <c r="AL43" s="24"/>
      <c r="AM43" s="44" t="s">
        <v>81</v>
      </c>
      <c r="AN43" s="39"/>
      <c r="AO43" s="45">
        <f>Scope!AG105</f>
        <v>0</v>
      </c>
      <c r="AS43" s="85"/>
      <c r="AT43" s="85"/>
      <c r="AU43" s="103"/>
      <c r="BD43" s="24"/>
      <c r="BE43" s="44" t="s">
        <v>81</v>
      </c>
      <c r="BF43" s="39"/>
      <c r="BG43" s="45">
        <f>Scope!AG139</f>
        <v>0</v>
      </c>
      <c r="BK43" s="85"/>
      <c r="BL43" s="85"/>
      <c r="BM43" s="103"/>
      <c r="BP43" s="85"/>
      <c r="BQ43" s="85"/>
      <c r="BR43" s="85"/>
      <c r="BS43" s="103"/>
      <c r="BV43" s="85"/>
      <c r="BW43" s="85"/>
      <c r="BX43" s="85"/>
      <c r="BY43" s="103"/>
      <c r="CB43" s="24"/>
      <c r="CC43" s="44" t="s">
        <v>81</v>
      </c>
      <c r="CD43" s="39"/>
      <c r="CE43" s="45">
        <f>Scope!AG195</f>
        <v>0</v>
      </c>
      <c r="CH43" s="85"/>
      <c r="CI43" s="85"/>
      <c r="CJ43" s="85"/>
      <c r="CK43" s="103"/>
      <c r="CN43" s="85"/>
      <c r="CO43" s="85"/>
      <c r="CP43" s="85"/>
      <c r="CQ43" s="103"/>
      <c r="CT43" s="85"/>
      <c r="CU43" s="85"/>
      <c r="CV43" s="85"/>
      <c r="CW43" s="103"/>
    </row>
    <row r="44" spans="2:101" ht="14.25" customHeight="1" x14ac:dyDescent="0.2">
      <c r="B44" s="24"/>
      <c r="C44" s="25"/>
      <c r="D44" s="19"/>
      <c r="E44" s="19"/>
      <c r="H44" s="24"/>
      <c r="J44" s="75"/>
      <c r="K44" s="75"/>
      <c r="AL44" s="24"/>
      <c r="BD44" s="24"/>
      <c r="CB44" s="24"/>
    </row>
    <row r="45" spans="2:101" ht="14.25" customHeight="1" x14ac:dyDescent="0.2">
      <c r="B45" s="24"/>
      <c r="C45" s="25"/>
      <c r="D45" s="19"/>
      <c r="E45" s="19"/>
      <c r="H45" s="24"/>
      <c r="I45" s="240" t="str">
        <f>Scope!G51</f>
        <v>1.1.4 Tools for updating and maintaining database</v>
      </c>
      <c r="J45" s="241"/>
      <c r="K45" s="241"/>
      <c r="AF45" s="25"/>
      <c r="AL45" s="30"/>
      <c r="AM45" s="213" t="str">
        <f>Scope!G108</f>
        <v>6.4 Minor Corrections</v>
      </c>
      <c r="AN45" s="223"/>
      <c r="AO45" s="224"/>
      <c r="BD45" s="30"/>
      <c r="BE45" s="213" t="str">
        <f>Scope!G143</f>
        <v>9.4 Photoelectric Effect Updated</v>
      </c>
      <c r="BF45" s="223"/>
      <c r="BG45" s="224"/>
      <c r="BP45" s="25"/>
      <c r="BV45" s="25"/>
      <c r="CB45" s="30"/>
      <c r="CC45" s="213" t="str">
        <f>Scope!G197</f>
        <v>13.4 Companion Guides</v>
      </c>
      <c r="CD45" s="223"/>
      <c r="CE45" s="224"/>
      <c r="CH45" s="25"/>
      <c r="CN45" s="25"/>
      <c r="CT45" s="25"/>
    </row>
    <row r="46" spans="2:101" ht="14.25" customHeight="1" x14ac:dyDescent="0.2">
      <c r="B46" s="24"/>
      <c r="C46" s="25"/>
      <c r="D46" s="19"/>
      <c r="E46" s="19"/>
      <c r="H46" s="30"/>
      <c r="I46" s="241"/>
      <c r="J46" s="241"/>
      <c r="K46" s="241"/>
      <c r="AF46" s="25"/>
      <c r="AL46" s="31"/>
      <c r="AM46" s="225"/>
      <c r="AN46" s="226"/>
      <c r="AO46" s="227"/>
      <c r="AY46" s="85"/>
      <c r="AZ46" s="85"/>
      <c r="BA46" s="103"/>
      <c r="BD46" s="29"/>
      <c r="BE46" s="225"/>
      <c r="BF46" s="226"/>
      <c r="BG46" s="227"/>
      <c r="BP46" s="25"/>
      <c r="BV46" s="25"/>
      <c r="CB46" s="26"/>
      <c r="CC46" s="225"/>
      <c r="CD46" s="226"/>
      <c r="CE46" s="227"/>
      <c r="CH46" s="25"/>
      <c r="CN46" s="25"/>
      <c r="CT46" s="25"/>
    </row>
    <row r="47" spans="2:101" ht="14.25" customHeight="1" x14ac:dyDescent="0.2">
      <c r="B47" s="24"/>
      <c r="C47" s="25"/>
      <c r="D47" s="19"/>
      <c r="E47" s="19"/>
      <c r="I47" s="241"/>
      <c r="J47" s="241"/>
      <c r="K47" s="241"/>
      <c r="AL47" s="136"/>
      <c r="AM47" s="228"/>
      <c r="AN47" s="229"/>
      <c r="AO47" s="230"/>
      <c r="BD47" s="24"/>
      <c r="BE47" s="228"/>
      <c r="BF47" s="229"/>
      <c r="BG47" s="230"/>
      <c r="CB47" s="25"/>
      <c r="CC47" s="228"/>
      <c r="CD47" s="229"/>
      <c r="CE47" s="230"/>
    </row>
    <row r="48" spans="2:101" ht="14.25" customHeight="1" x14ac:dyDescent="0.2">
      <c r="B48" s="24"/>
      <c r="C48" s="25"/>
      <c r="D48" s="19"/>
      <c r="E48" s="19"/>
      <c r="I48" s="58" t="s">
        <v>74</v>
      </c>
      <c r="J48" s="61"/>
      <c r="K48" s="82">
        <f>SUMIF('Gantt - Working Copy'!C74:C97,"Yes",'Gantt - Working Copy'!B74:B97)</f>
        <v>0</v>
      </c>
      <c r="AL48" s="136"/>
      <c r="AM48" s="41" t="s">
        <v>74</v>
      </c>
      <c r="AN48" s="42"/>
      <c r="AO48" s="46">
        <f>SUMIF('Gantt - Working Copy'!C314:C337,"Yes",'Gantt - Working Copy'!B337:B3314)</f>
        <v>0</v>
      </c>
      <c r="BD48" s="24"/>
      <c r="BE48" s="41" t="s">
        <v>74</v>
      </c>
      <c r="BF48" s="42"/>
      <c r="BG48" s="46">
        <f>SUMIF('Gantt - Working Copy'!C458:C481,"Yes",'Gantt - Working Copy'!B458:B481)</f>
        <v>0</v>
      </c>
      <c r="CB48" s="25"/>
      <c r="CC48" s="41" t="s">
        <v>74</v>
      </c>
      <c r="CD48" s="42"/>
      <c r="CE48" s="46">
        <f>SUMIF('Gantt - Working Copy'!C722:C745,"Yes",'Gantt - Working Copy'!B722:B745)</f>
        <v>0</v>
      </c>
    </row>
    <row r="49" spans="2:101" ht="14.25" customHeight="1" x14ac:dyDescent="0.2">
      <c r="B49" s="24"/>
      <c r="D49" s="19"/>
      <c r="E49" s="19"/>
      <c r="I49" s="59" t="s">
        <v>58</v>
      </c>
      <c r="J49" s="12">
        <f>SUM('Gantt - Working Copy'!E68:E69,'Gantt - Working Copy'!E71:E72,'Gantt - Working Copy'!E74:E75,'Gantt - Working Copy'!E77:E78,'Gantt - Working Copy'!E80:E81,'Gantt - Working Copy'!E83:E84,'Gantt - Working Copy'!E86:E87)</f>
        <v>84</v>
      </c>
      <c r="K49" s="62">
        <f>SUM('Gantt - Working Copy'!F68:F69,'Gantt - Working Copy'!F71:F72,'Gantt - Working Copy'!F74:F75,'Gantt - Working Copy'!F77:F78,'Gantt - Working Copy'!F80:F81,'Gantt - Working Copy'!F83:F84,'Gantt - Working Copy'!F86:F87)</f>
        <v>0</v>
      </c>
      <c r="AL49" s="136"/>
      <c r="AM49" s="43" t="s">
        <v>58</v>
      </c>
      <c r="AN49" s="102">
        <f>SUM('Gantt - Working Copy'!E314:E315,'Gantt - Working Copy'!E317:E318,'Gantt - Working Copy'!E320:E321,'Gantt - Working Copy'!E323:E324,'Gantt - Working Copy'!E326:E327,'Gantt - Working Copy'!E329:E330,'Gantt - Working Copy'!E332:E333,'Gantt - Working Copy'!E335:E336)</f>
        <v>0</v>
      </c>
      <c r="AO49" s="40">
        <f>SUM('Gantt - Working Copy'!F314:F315,'Gantt - Working Copy'!F317:F318,'Gantt - Working Copy'!F320:F321,'Gantt - Working Copy'!F323:F324,'Gantt - Working Copy'!F326:F327,'Gantt - Working Copy'!F329:F330,'Gantt - Working Copy'!F332:F333,'Gantt - Working Copy'!F335:F336)</f>
        <v>0</v>
      </c>
      <c r="BD49" s="24"/>
      <c r="BE49" s="43" t="s">
        <v>58</v>
      </c>
      <c r="BF49" s="102">
        <f>SUM('Gantt - Working Copy'!E458:E459,'Gantt - Working Copy'!E461:E462,'Gantt - Working Copy'!E464:E465,'Gantt - Working Copy'!E467:E468,'Gantt - Working Copy'!E470:E471,'Gantt - Working Copy'!E473:E474,'Gantt - Working Copy'!E476:E477,'Gantt - Working Copy'!E479:E480)</f>
        <v>0</v>
      </c>
      <c r="BG49" s="40">
        <f>SUM('Gantt - Working Copy'!F458:F459,'Gantt - Working Copy'!F461:F462,'Gantt - Working Copy'!F464:F465,'Gantt - Working Copy'!F467:F468,'Gantt - Working Copy'!F470:F471,'Gantt - Working Copy'!F473:F474,'Gantt - Working Copy'!F476:F477,'Gantt - Working Copy'!F479:F480)</f>
        <v>0</v>
      </c>
      <c r="CB49" s="25"/>
      <c r="CC49" s="43" t="s">
        <v>58</v>
      </c>
      <c r="CD49" s="102">
        <f>SUM('Gantt - Working Copy'!E722:E723,'Gantt - Working Copy'!E725:E726,'Gantt - Working Copy'!E728:E729,'Gantt - Working Copy'!E731:E732,'Gantt - Working Copy'!E734:E735,'Gantt - Working Copy'!E737:E738,'Gantt - Working Copy'!E740:E741,'Gantt - Working Copy'!E743:E744)</f>
        <v>0</v>
      </c>
      <c r="CE49" s="40">
        <f>SUM('Gantt - Working Copy'!F722:F723,'Gantt - Working Copy'!F725:F726,'Gantt - Working Copy'!F728:F729,'Gantt - Working Copy'!F731:F732,'Gantt - Working Copy'!F734:F735,'Gantt - Working Copy'!F737:F738,'Gantt - Working Copy'!F740:F741,'Gantt - Working Copy'!F743:F744)</f>
        <v>0</v>
      </c>
    </row>
    <row r="50" spans="2:101" ht="14.25" customHeight="1" x14ac:dyDescent="0.2">
      <c r="B50" s="24"/>
      <c r="D50" s="19"/>
      <c r="E50" s="19"/>
      <c r="I50" s="59" t="s">
        <v>80</v>
      </c>
      <c r="J50" s="100">
        <f>SUM('Gantt - Working Copy'!E70,'Gantt - Working Copy'!E73,'Gantt - Working Copy'!E76,'Gantt - Working Copy'!E79,'Gantt - Working Copy'!E82,'Gantt - Working Copy'!E85,'Gantt - Working Copy'!E88)</f>
        <v>0</v>
      </c>
      <c r="K50" s="83">
        <f>SUM('Gantt - Working Copy'!F70,'Gantt - Working Copy'!F73,'Gantt - Working Copy'!F76,'Gantt - Working Copy'!F79,'Gantt - Working Copy'!F82,'Gantt - Working Copy'!F85,'Gantt - Working Copy'!F88)</f>
        <v>0</v>
      </c>
      <c r="AL50" s="136"/>
      <c r="AM50" s="43" t="s">
        <v>80</v>
      </c>
      <c r="AN50" s="68">
        <f>SUM('Gantt - Working Copy'!E316,'Gantt - Working Copy'!E319,'Gantt - Working Copy'!E322,'Gantt - Working Copy'!E325,'Gantt - Working Copy'!E328,'Gantt - Working Copy'!E331,'Gantt - Working Copy'!E334,'Gantt - Working Copy'!E337)</f>
        <v>0</v>
      </c>
      <c r="AO50" s="131">
        <f>SUM('Gantt - Working Copy'!F316,'Gantt - Working Copy'!F319,'Gantt - Working Copy'!F322,'Gantt - Working Copy'!F325,'Gantt - Working Copy'!F328,'Gantt - Working Copy'!F331,'Gantt - Working Copy'!F334,'Gantt - Working Copy'!F337)</f>
        <v>0</v>
      </c>
      <c r="BD50" s="24"/>
      <c r="BE50" s="43" t="s">
        <v>80</v>
      </c>
      <c r="BF50" s="68">
        <f>SUM('Gantt - Working Copy'!E460,'Gantt - Working Copy'!E463,'Gantt - Working Copy'!E466,'Gantt - Working Copy'!E469,'Gantt - Working Copy'!E472,'Gantt - Working Copy'!E475,'Gantt - Working Copy'!E478,'Gantt - Working Copy'!E481)</f>
        <v>0</v>
      </c>
      <c r="BG50" s="131">
        <f>SUM('Gantt - Working Copy'!F460,'Gantt - Working Copy'!F463,'Gantt - Working Copy'!F466,'Gantt - Working Copy'!F469,'Gantt - Working Copy'!F472,'Gantt - Working Copy'!F475,'Gantt - Working Copy'!F478,'Gantt - Working Copy'!F481)</f>
        <v>0</v>
      </c>
      <c r="CB50" s="25"/>
      <c r="CC50" s="43" t="s">
        <v>80</v>
      </c>
      <c r="CD50" s="68">
        <f>SUM('Gantt - Working Copy'!E724,'Gantt - Working Copy'!E727,'Gantt - Working Copy'!E730,'Gantt - Working Copy'!E733,'Gantt - Working Copy'!E736,'Gantt - Working Copy'!E739,'Gantt - Working Copy'!E742,'Gantt - Working Copy'!E745)</f>
        <v>0</v>
      </c>
      <c r="CE50" s="131">
        <f>SUM('Gantt - Working Copy'!F724,'Gantt - Working Copy'!F727,'Gantt - Working Copy'!F730,'Gantt - Working Copy'!F733,'Gantt - Working Copy'!F736,'Gantt - Working Copy'!F739,'Gantt - Working Copy'!F742,'Gantt - Working Copy'!F745)</f>
        <v>0</v>
      </c>
    </row>
    <row r="51" spans="2:101" s="85" customFormat="1" ht="14.25" customHeight="1" x14ac:dyDescent="0.2">
      <c r="B51" s="86"/>
      <c r="I51" s="89" t="s">
        <v>85</v>
      </c>
      <c r="J51" s="101"/>
      <c r="K51" s="97">
        <f>Scope!AF51</f>
        <v>43031</v>
      </c>
      <c r="M51" s="271"/>
      <c r="N51" s="242"/>
      <c r="O51" s="242"/>
      <c r="P51" s="242"/>
      <c r="Q51" s="243"/>
      <c r="R51" s="271"/>
      <c r="S51" s="19"/>
      <c r="T51" s="19"/>
      <c r="U51" s="19"/>
      <c r="V51" s="19"/>
      <c r="W51" s="75"/>
      <c r="Z51" s="19"/>
      <c r="AA51" s="19"/>
      <c r="AB51" s="19"/>
      <c r="AC51" s="75"/>
      <c r="AF51" s="19"/>
      <c r="AG51" s="19"/>
      <c r="AH51" s="19"/>
      <c r="AI51" s="75"/>
      <c r="AL51" s="137"/>
      <c r="AM51" s="90" t="s">
        <v>85</v>
      </c>
      <c r="AN51" s="91"/>
      <c r="AO51" s="79">
        <f>Scope!AF108</f>
        <v>0</v>
      </c>
      <c r="AS51" s="19"/>
      <c r="AT51" s="19"/>
      <c r="AU51" s="75"/>
      <c r="AY51" s="19"/>
      <c r="AZ51" s="19"/>
      <c r="BA51" s="75"/>
      <c r="BD51" s="86"/>
      <c r="BE51" s="90" t="s">
        <v>85</v>
      </c>
      <c r="BF51" s="91"/>
      <c r="BG51" s="79">
        <f>Scope!AF143</f>
        <v>0</v>
      </c>
      <c r="BK51" s="19"/>
      <c r="BL51" s="19"/>
      <c r="BM51" s="75"/>
      <c r="BP51" s="19"/>
      <c r="BQ51" s="19"/>
      <c r="BR51" s="19"/>
      <c r="BS51" s="75"/>
      <c r="BV51" s="19"/>
      <c r="BW51" s="19"/>
      <c r="BX51" s="19"/>
      <c r="BY51" s="75"/>
      <c r="CB51" s="92"/>
      <c r="CC51" s="90" t="s">
        <v>85</v>
      </c>
      <c r="CD51" s="91"/>
      <c r="CE51" s="79">
        <f>Scope!AF197</f>
        <v>0</v>
      </c>
      <c r="CH51" s="19"/>
      <c r="CI51" s="19"/>
      <c r="CJ51" s="19"/>
      <c r="CK51" s="75"/>
      <c r="CN51" s="19"/>
      <c r="CO51" s="19"/>
      <c r="CP51" s="19"/>
      <c r="CQ51" s="75"/>
      <c r="CT51" s="19"/>
      <c r="CU51" s="19"/>
      <c r="CV51" s="19"/>
      <c r="CW51" s="75"/>
    </row>
    <row r="52" spans="2:101" ht="14.25" customHeight="1" x14ac:dyDescent="0.2">
      <c r="B52" s="24"/>
      <c r="D52" s="19"/>
      <c r="E52" s="19"/>
      <c r="I52" s="60" t="s">
        <v>81</v>
      </c>
      <c r="J52" s="63"/>
      <c r="K52" s="84">
        <f>Scope!AG51</f>
        <v>43091</v>
      </c>
      <c r="N52" s="271"/>
      <c r="O52" s="271"/>
      <c r="P52" s="271"/>
      <c r="Q52" s="281"/>
      <c r="AF52" s="85"/>
      <c r="AG52" s="85"/>
      <c r="AH52" s="85"/>
      <c r="AI52" s="103"/>
      <c r="AL52" s="136"/>
      <c r="AM52" s="44" t="s">
        <v>81</v>
      </c>
      <c r="AN52" s="39"/>
      <c r="AO52" s="45">
        <f>Scope!AG108</f>
        <v>0</v>
      </c>
      <c r="AS52" s="85"/>
      <c r="AT52" s="85"/>
      <c r="AU52" s="103"/>
      <c r="BD52" s="24"/>
      <c r="BE52" s="44" t="s">
        <v>81</v>
      </c>
      <c r="BF52" s="39"/>
      <c r="BG52" s="45">
        <f>Scope!AG143</f>
        <v>0</v>
      </c>
      <c r="BK52" s="85"/>
      <c r="BL52" s="85"/>
      <c r="BM52" s="103"/>
      <c r="BP52" s="85"/>
      <c r="BQ52" s="85"/>
      <c r="BR52" s="85"/>
      <c r="BS52" s="103"/>
      <c r="BV52" s="85"/>
      <c r="BW52" s="85"/>
      <c r="BX52" s="85"/>
      <c r="BY52" s="103"/>
      <c r="CB52" s="25"/>
      <c r="CC52" s="44" t="s">
        <v>81</v>
      </c>
      <c r="CD52" s="39"/>
      <c r="CE52" s="45">
        <f>Scope!AG197</f>
        <v>0</v>
      </c>
      <c r="CH52" s="85"/>
      <c r="CI52" s="85"/>
      <c r="CJ52" s="85"/>
      <c r="CK52" s="103"/>
      <c r="CN52" s="85"/>
      <c r="CO52" s="85"/>
      <c r="CP52" s="85"/>
      <c r="CQ52" s="103"/>
      <c r="CT52" s="85"/>
      <c r="CU52" s="85"/>
      <c r="CV52" s="85"/>
      <c r="CW52" s="103"/>
    </row>
    <row r="53" spans="2:101" ht="14.25" customHeight="1" x14ac:dyDescent="0.2">
      <c r="B53" s="24"/>
      <c r="BD53" s="24"/>
      <c r="CB53" s="25"/>
    </row>
    <row r="54" spans="2:101" ht="14.25" customHeight="1" x14ac:dyDescent="0.2">
      <c r="B54" s="30"/>
      <c r="C54" s="152" t="str">
        <f>Scope!G58</f>
        <v>1.2 Reorganize Repair Shop</v>
      </c>
      <c r="D54" s="181"/>
      <c r="E54" s="182"/>
      <c r="BD54" s="30"/>
      <c r="BE54" s="213" t="str">
        <f>Scope!G149</f>
        <v>9.5 Minor Corrections</v>
      </c>
      <c r="BF54" s="223"/>
      <c r="BG54" s="224"/>
      <c r="CB54" s="25"/>
    </row>
    <row r="55" spans="2:101" ht="14.25" customHeight="1" x14ac:dyDescent="0.2">
      <c r="B55" s="31"/>
      <c r="C55" s="183"/>
      <c r="D55" s="184"/>
      <c r="E55" s="185"/>
      <c r="AY55" s="85"/>
      <c r="AZ55" s="85"/>
      <c r="BA55" s="103"/>
      <c r="BD55" s="29"/>
      <c r="BE55" s="225"/>
      <c r="BF55" s="226"/>
      <c r="BG55" s="227"/>
      <c r="CB55" s="25"/>
    </row>
    <row r="56" spans="2:101" ht="12.75" customHeight="1" x14ac:dyDescent="0.2">
      <c r="B56" s="136"/>
      <c r="C56" s="186"/>
      <c r="D56" s="187"/>
      <c r="E56" s="188"/>
      <c r="BD56" s="24"/>
      <c r="BE56" s="228"/>
      <c r="BF56" s="229"/>
      <c r="BG56" s="230"/>
    </row>
    <row r="57" spans="2:101" ht="14.25" x14ac:dyDescent="0.2">
      <c r="B57" s="136"/>
      <c r="C57" s="41" t="s">
        <v>74</v>
      </c>
      <c r="D57" s="42"/>
      <c r="E57" s="46">
        <f>SUMIF('Gantt - Working Copy'!C98:C121,"Yes",'Gantt - Working Copy'!B98:B121)</f>
        <v>0</v>
      </c>
      <c r="BD57" s="24"/>
      <c r="BE57" s="41" t="s">
        <v>74</v>
      </c>
      <c r="BF57" s="42"/>
      <c r="BG57" s="46">
        <f>SUMIF('Gantt - Working Copy'!C506:C529,"Yes",'Gantt - Working Copy'!B506:B529)</f>
        <v>0</v>
      </c>
    </row>
    <row r="58" spans="2:101" ht="14.25" x14ac:dyDescent="0.2">
      <c r="B58" s="136"/>
      <c r="C58" s="43" t="s">
        <v>58</v>
      </c>
      <c r="D58" s="102">
        <f>SUM('Gantt - Working Copy'!E98:E99,'Gantt - Working Copy'!E101:E102,'Gantt - Working Copy'!E104:E105,'Gantt - Working Copy'!E107:E108,'Gantt - Working Copy'!E110:E111,'Gantt - Working Copy'!E113:E114,'Gantt - Working Copy'!E116:E117,'Gantt - Working Copy'!E119:E120)</f>
        <v>38</v>
      </c>
      <c r="E58" s="40">
        <f>SUM('Gantt - Working Copy'!F98:F99,'Gantt - Working Copy'!F101:F102,'Gantt - Working Copy'!F104:F105,'Gantt - Working Copy'!F107:F108,'Gantt - Working Copy'!F110:F111,'Gantt - Working Copy'!F113:F114,'Gantt - Working Copy'!F116:F117,'Gantt - Working Copy'!F119:F120)</f>
        <v>0</v>
      </c>
      <c r="BD58" s="24"/>
      <c r="BE58" s="43" t="s">
        <v>58</v>
      </c>
      <c r="BF58" s="102">
        <f>SUM('Gantt - Working Copy'!E482:E483,'Gantt - Working Copy'!E485:E486,'Gantt - Working Copy'!E488:E489,'Gantt - Working Copy'!E491:E492,'Gantt - Working Copy'!E494:E495,'Gantt - Working Copy'!E497:E498,'Gantt - Working Copy'!E500:E501,'Gantt - Working Copy'!E503:E504)</f>
        <v>0</v>
      </c>
      <c r="BG58" s="40">
        <f>SUM('Gantt - Working Copy'!F482:F483,'Gantt - Working Copy'!F485:F486,'Gantt - Working Copy'!F488:F489,'Gantt - Working Copy'!F491:F492,'Gantt - Working Copy'!F494:F495,'Gantt - Working Copy'!F497:F498,'Gantt - Working Copy'!F500:F501,'Gantt - Working Copy'!F503:F504)</f>
        <v>0</v>
      </c>
    </row>
    <row r="59" spans="2:101" ht="14.25" x14ac:dyDescent="0.2">
      <c r="B59" s="136"/>
      <c r="C59" s="43" t="s">
        <v>80</v>
      </c>
      <c r="D59" s="68">
        <f>SUM('Gantt - Working Copy'!E100,'Gantt - Working Copy'!E103,'Gantt - Working Copy'!E106,'Gantt - Working Copy'!E109,'Gantt - Working Copy'!E112,'Gantt - Working Copy'!E115,'Gantt - Working Copy'!E118,'Gantt - Working Copy'!E121)</f>
        <v>0</v>
      </c>
      <c r="E59" s="131">
        <f>SUM('Gantt - Working Copy'!F100,'Gantt - Working Copy'!F103,'Gantt - Working Copy'!F106,'Gantt - Working Copy'!F109,'Gantt - Working Copy'!F112,'Gantt - Working Copy'!F115,'Gantt - Working Copy'!F118,'Gantt - Working Copy'!F121)</f>
        <v>0</v>
      </c>
      <c r="BD59" s="24"/>
      <c r="BE59" s="43" t="s">
        <v>80</v>
      </c>
      <c r="BF59" s="68">
        <f>SUM('Gantt - Working Copy'!E484,'Gantt - Working Copy'!E487,'Gantt - Working Copy'!E490,'Gantt - Working Copy'!E493,'Gantt - Working Copy'!E496,'Gantt - Working Copy'!E499,'Gantt - Working Copy'!E502,'Gantt - Working Copy'!E505)</f>
        <v>0</v>
      </c>
      <c r="BG59" s="131">
        <f>SUM('Gantt - Working Copy'!F484,'Gantt - Working Copy'!F487,'Gantt - Working Copy'!F490,'Gantt - Working Copy'!F493,'Gantt - Working Copy'!F496,'Gantt - Working Copy'!F499,'Gantt - Working Copy'!F502,'Gantt - Working Copy'!F505)</f>
        <v>0</v>
      </c>
    </row>
    <row r="60" spans="2:101" s="85" customFormat="1" ht="14.25" x14ac:dyDescent="0.2">
      <c r="B60" s="137"/>
      <c r="C60" s="90" t="s">
        <v>85</v>
      </c>
      <c r="D60" s="91"/>
      <c r="E60" s="79">
        <f>Scope!AF58</f>
        <v>43009</v>
      </c>
      <c r="M60" s="271"/>
      <c r="N60" s="242"/>
      <c r="O60" s="242"/>
      <c r="P60" s="242"/>
      <c r="Q60" s="243"/>
      <c r="R60" s="271"/>
      <c r="S60" s="19"/>
      <c r="T60" s="19"/>
      <c r="U60" s="19"/>
      <c r="V60" s="19"/>
      <c r="W60" s="75"/>
      <c r="Z60" s="19"/>
      <c r="AA60" s="19"/>
      <c r="AB60" s="19"/>
      <c r="AC60" s="75"/>
      <c r="AF60" s="19"/>
      <c r="AG60" s="19"/>
      <c r="AH60" s="19"/>
      <c r="AI60" s="75"/>
      <c r="AO60" s="103"/>
      <c r="AS60" s="19"/>
      <c r="AT60" s="19"/>
      <c r="AU60" s="75"/>
      <c r="AY60" s="19"/>
      <c r="AZ60" s="19"/>
      <c r="BA60" s="75"/>
      <c r="BD60" s="86"/>
      <c r="BE60" s="90" t="s">
        <v>85</v>
      </c>
      <c r="BF60" s="91"/>
      <c r="BG60" s="79">
        <f>Scope!AF149</f>
        <v>0</v>
      </c>
      <c r="BH60" s="19"/>
      <c r="BK60" s="19"/>
      <c r="BL60" s="19"/>
      <c r="BM60" s="75"/>
      <c r="BP60" s="19"/>
      <c r="BQ60" s="19"/>
      <c r="BR60" s="19"/>
      <c r="BS60" s="75"/>
      <c r="BV60" s="19"/>
      <c r="BW60" s="19"/>
      <c r="BX60" s="19"/>
      <c r="BY60" s="75"/>
      <c r="CB60" s="19"/>
      <c r="CC60" s="19"/>
      <c r="CD60" s="19"/>
      <c r="CE60" s="19"/>
      <c r="CH60" s="19"/>
      <c r="CI60" s="19"/>
      <c r="CJ60" s="19"/>
      <c r="CK60" s="75"/>
      <c r="CN60" s="19"/>
      <c r="CO60" s="19"/>
      <c r="CP60" s="19"/>
      <c r="CQ60" s="75"/>
      <c r="CT60" s="19"/>
      <c r="CU60" s="19"/>
      <c r="CV60" s="19"/>
      <c r="CW60" s="75"/>
    </row>
    <row r="61" spans="2:101" ht="14.25" x14ac:dyDescent="0.2">
      <c r="B61" s="136"/>
      <c r="C61" s="44" t="s">
        <v>81</v>
      </c>
      <c r="D61" s="39"/>
      <c r="E61" s="45">
        <f>Scope!AG58</f>
        <v>43035</v>
      </c>
      <c r="AF61" s="85"/>
      <c r="AG61" s="85"/>
      <c r="AH61" s="85"/>
      <c r="AI61" s="103"/>
      <c r="AS61" s="85"/>
      <c r="AT61" s="85"/>
      <c r="AU61" s="103"/>
      <c r="BD61" s="24"/>
      <c r="BE61" s="44" t="s">
        <v>81</v>
      </c>
      <c r="BF61" s="39"/>
      <c r="BG61" s="45">
        <f>Scope!AG149</f>
        <v>0</v>
      </c>
      <c r="BK61" s="85"/>
      <c r="BL61" s="85"/>
      <c r="BM61" s="103"/>
      <c r="BP61" s="85"/>
      <c r="BQ61" s="85"/>
      <c r="BR61" s="85"/>
      <c r="BS61" s="103"/>
      <c r="BV61" s="85"/>
      <c r="BW61" s="85"/>
      <c r="BX61" s="85"/>
      <c r="BY61" s="103"/>
      <c r="CH61" s="85"/>
      <c r="CI61" s="85"/>
      <c r="CJ61" s="85"/>
      <c r="CK61" s="103"/>
      <c r="CN61" s="85"/>
      <c r="CO61" s="85"/>
      <c r="CP61" s="85"/>
      <c r="CQ61" s="103"/>
      <c r="CT61" s="85"/>
      <c r="CU61" s="85"/>
      <c r="CV61" s="85"/>
      <c r="CW61" s="103"/>
    </row>
    <row r="62" spans="2:101" ht="14.25" customHeight="1" x14ac:dyDescent="0.2">
      <c r="BD62" s="24"/>
    </row>
    <row r="63" spans="2:101" ht="14.25" customHeight="1" x14ac:dyDescent="0.2">
      <c r="BD63" s="30"/>
      <c r="BE63" s="213" t="str">
        <f>Scope!G153</f>
        <v>9.6 Rutherford Scattering Expansion</v>
      </c>
      <c r="BF63" s="223"/>
      <c r="BG63" s="224"/>
    </row>
    <row r="64" spans="2:101" ht="14.25" customHeight="1" x14ac:dyDescent="0.2">
      <c r="AY64" s="85"/>
      <c r="AZ64" s="85"/>
      <c r="BA64" s="103"/>
      <c r="BD64" s="29"/>
      <c r="BE64" s="225"/>
      <c r="BF64" s="226"/>
      <c r="BG64" s="227"/>
    </row>
    <row r="65" spans="2:101" ht="14.25" customHeight="1" x14ac:dyDescent="0.2">
      <c r="BD65" s="24"/>
      <c r="BE65" s="228"/>
      <c r="BF65" s="229"/>
      <c r="BG65" s="230"/>
    </row>
    <row r="66" spans="2:101" ht="14.25" customHeight="1" x14ac:dyDescent="0.2">
      <c r="BD66" s="24"/>
      <c r="BE66" s="41" t="s">
        <v>74</v>
      </c>
      <c r="BF66" s="42"/>
      <c r="BG66" s="46">
        <f>SUMIF('Gantt - Working Copy'!C431:C454,"Yes",'Gantt - Working Copy'!C431:C454)</f>
        <v>0</v>
      </c>
    </row>
    <row r="67" spans="2:101" ht="14.25" customHeight="1" x14ac:dyDescent="0.2">
      <c r="BD67" s="24"/>
      <c r="BE67" s="43" t="s">
        <v>58</v>
      </c>
      <c r="BF67" s="102">
        <f>SUM('Gantt - Working Copy'!E506:E507,'Gantt - Working Copy'!E509:E510,'Gantt - Working Copy'!E512:E513,'Gantt - Working Copy'!E515:E516,'Gantt - Working Copy'!E518:E519,'Gantt - Working Copy'!E521:E522,'Gantt - Working Copy'!E524:E525,'Gantt - Working Copy'!E527:E528)</f>
        <v>0</v>
      </c>
      <c r="BG67" s="40">
        <f>SUM('Gantt - Working Copy'!F506:F507,'Gantt - Working Copy'!F509:F510,'Gantt - Working Copy'!F512:F513,'Gantt - Working Copy'!F515:F516,'Gantt - Working Copy'!F518:F519,'Gantt - Working Copy'!F521:F522,'Gantt - Working Copy'!F524:F525,'Gantt - Working Copy'!F527:F528)</f>
        <v>0</v>
      </c>
    </row>
    <row r="68" spans="2:101" ht="14.25" customHeight="1" x14ac:dyDescent="0.2">
      <c r="BD68" s="24"/>
      <c r="BE68" s="43" t="s">
        <v>80</v>
      </c>
      <c r="BF68" s="68">
        <f>SUM('Gantt - Working Copy'!E508,'Gantt - Working Copy'!E511,'Gantt - Working Copy'!E514,'Gantt - Working Copy'!E517,'Gantt - Working Copy'!E520,'Gantt - Working Copy'!E523,'Gantt - Working Copy'!E526,'Gantt - Working Copy'!E529)</f>
        <v>0</v>
      </c>
      <c r="BG68" s="131">
        <f>SUM('Gantt - Working Copy'!F508,'Gantt - Working Copy'!F511,'Gantt - Working Copy'!F514,'Gantt - Working Copy'!F517,'Gantt - Working Copy'!F520,'Gantt - Working Copy'!F523,'Gantt - Working Copy'!F526,'Gantt - Working Copy'!F529)</f>
        <v>0</v>
      </c>
    </row>
    <row r="69" spans="2:101" s="85" customFormat="1" ht="14.25" customHeight="1" x14ac:dyDescent="0.2">
      <c r="B69" s="19"/>
      <c r="C69" s="19"/>
      <c r="D69" s="75"/>
      <c r="E69" s="75"/>
      <c r="M69" s="271"/>
      <c r="N69" s="242"/>
      <c r="O69" s="242"/>
      <c r="P69" s="242"/>
      <c r="Q69" s="243"/>
      <c r="R69" s="271"/>
      <c r="S69" s="19"/>
      <c r="T69" s="19"/>
      <c r="U69" s="19"/>
      <c r="V69" s="19"/>
      <c r="W69" s="75"/>
      <c r="Z69" s="19"/>
      <c r="AA69" s="19"/>
      <c r="AB69" s="19"/>
      <c r="AC69" s="75"/>
      <c r="AF69" s="19"/>
      <c r="AG69" s="19"/>
      <c r="AH69" s="19"/>
      <c r="AI69" s="75"/>
      <c r="AO69" s="103"/>
      <c r="AS69" s="19"/>
      <c r="AT69" s="19"/>
      <c r="AU69" s="75"/>
      <c r="AY69" s="19"/>
      <c r="AZ69" s="19"/>
      <c r="BA69" s="75"/>
      <c r="BD69" s="86"/>
      <c r="BE69" s="90" t="s">
        <v>85</v>
      </c>
      <c r="BF69" s="91"/>
      <c r="BG69" s="79">
        <f>Scope!AF153</f>
        <v>0</v>
      </c>
      <c r="BH69" s="19"/>
      <c r="BK69" s="19"/>
      <c r="BL69" s="19"/>
      <c r="BM69" s="75"/>
      <c r="BP69" s="19"/>
      <c r="BQ69" s="19"/>
      <c r="BR69" s="19"/>
      <c r="BS69" s="75"/>
      <c r="BV69" s="19"/>
      <c r="BW69" s="19"/>
      <c r="BX69" s="19"/>
      <c r="BY69" s="75"/>
      <c r="CB69" s="19"/>
      <c r="CC69" s="19"/>
      <c r="CD69" s="19"/>
      <c r="CE69" s="19"/>
      <c r="CH69" s="19"/>
      <c r="CI69" s="19"/>
      <c r="CJ69" s="19"/>
      <c r="CK69" s="75"/>
      <c r="CN69" s="19"/>
      <c r="CO69" s="19"/>
      <c r="CP69" s="19"/>
      <c r="CQ69" s="75"/>
      <c r="CT69" s="19"/>
      <c r="CU69" s="19"/>
      <c r="CV69" s="19"/>
      <c r="CW69" s="75"/>
    </row>
    <row r="70" spans="2:101" ht="14.25" customHeight="1" x14ac:dyDescent="0.2">
      <c r="AF70" s="85"/>
      <c r="AG70" s="85"/>
      <c r="AH70" s="85"/>
      <c r="AI70" s="103"/>
      <c r="AS70" s="85"/>
      <c r="AT70" s="85"/>
      <c r="AU70" s="103"/>
      <c r="BD70" s="24"/>
      <c r="BE70" s="44" t="s">
        <v>81</v>
      </c>
      <c r="BF70" s="39"/>
      <c r="BG70" s="45">
        <f>Scope!AG153</f>
        <v>0</v>
      </c>
      <c r="BK70" s="85"/>
      <c r="BL70" s="85"/>
      <c r="BM70" s="103"/>
      <c r="BP70" s="85"/>
      <c r="BQ70" s="85"/>
      <c r="BR70" s="85"/>
      <c r="BS70" s="103"/>
      <c r="BV70" s="85"/>
      <c r="BW70" s="85"/>
      <c r="BX70" s="85"/>
      <c r="BY70" s="103"/>
      <c r="CH70" s="85"/>
      <c r="CI70" s="85"/>
      <c r="CJ70" s="85"/>
      <c r="CK70" s="103"/>
      <c r="CN70" s="85"/>
      <c r="CO70" s="85"/>
      <c r="CP70" s="85"/>
      <c r="CQ70" s="103"/>
      <c r="CT70" s="85"/>
      <c r="CU70" s="85"/>
      <c r="CV70" s="85"/>
      <c r="CW70" s="103"/>
    </row>
    <row r="71" spans="2:101" ht="14.25" customHeight="1" x14ac:dyDescent="0.2">
      <c r="BD71" s="24"/>
    </row>
    <row r="72" spans="2:101" ht="12.75" customHeight="1" x14ac:dyDescent="0.2">
      <c r="BD72" s="30"/>
      <c r="BE72" s="213" t="str">
        <f>Scope!G162</f>
        <v>9.7 Mass Spectrometer Experiment</v>
      </c>
      <c r="BF72" s="223"/>
      <c r="BG72" s="224"/>
    </row>
    <row r="73" spans="2:101" ht="14.25" customHeight="1" x14ac:dyDescent="0.2">
      <c r="AY73" s="85"/>
      <c r="AZ73" s="85"/>
      <c r="BA73" s="103"/>
      <c r="BD73" s="26"/>
      <c r="BE73" s="225"/>
      <c r="BF73" s="226"/>
      <c r="BG73" s="227"/>
    </row>
    <row r="74" spans="2:101" ht="14.25" customHeight="1" x14ac:dyDescent="0.2">
      <c r="BD74" s="25"/>
      <c r="BE74" s="228"/>
      <c r="BF74" s="229"/>
      <c r="BG74" s="230"/>
    </row>
    <row r="75" spans="2:101" ht="14.25" x14ac:dyDescent="0.2">
      <c r="BD75" s="25"/>
      <c r="BE75" s="41" t="s">
        <v>74</v>
      </c>
      <c r="BF75" s="42"/>
      <c r="BG75" s="46">
        <f>SUMIF('Gantt - Working Copy'!C530:C553,"Yes",'Gantt - Working Copy'!B530:B553)</f>
        <v>0</v>
      </c>
    </row>
    <row r="76" spans="2:101" ht="14.25" customHeight="1" x14ac:dyDescent="0.2">
      <c r="BD76" s="25"/>
      <c r="BE76" s="43" t="s">
        <v>58</v>
      </c>
      <c r="BF76" s="102">
        <f>SUM('Gantt - Working Copy'!E530:E531,'Gantt - Working Copy'!E533:E534,'Gantt - Working Copy'!E536:E537,'Gantt - Working Copy'!E539:E540,'Gantt - Working Copy'!E542:E543,'Gantt - Working Copy'!E545:E546,'Gantt - Working Copy'!E548:E549,'Gantt - Working Copy'!E551:E552)</f>
        <v>0</v>
      </c>
      <c r="BG76" s="40">
        <f>SUM('Gantt - Working Copy'!F530:F531,'Gantt - Working Copy'!F533:F534,'Gantt - Working Copy'!F536:F537,'Gantt - Working Copy'!F539:F540,'Gantt - Working Copy'!F542:F543,'Gantt - Working Copy'!F545:F546,'Gantt - Working Copy'!F548:F549,'Gantt - Working Copy'!F551:F552)</f>
        <v>0</v>
      </c>
    </row>
    <row r="77" spans="2:101" ht="14.25" customHeight="1" x14ac:dyDescent="0.2">
      <c r="BD77" s="25"/>
      <c r="BE77" s="43" t="s">
        <v>80</v>
      </c>
      <c r="BF77" s="68">
        <f>SUM('Gantt - Working Copy'!E532,'Gantt - Working Copy'!E535,'Gantt - Working Copy'!E538,'Gantt - Working Copy'!E541,'Gantt - Working Copy'!E544,'Gantt - Working Copy'!E547,'Gantt - Working Copy'!E550,'Gantt - Working Copy'!E553)</f>
        <v>0</v>
      </c>
      <c r="BG77" s="131">
        <f>SUM('Gantt - Working Copy'!F532,'Gantt - Working Copy'!F535,'Gantt - Working Copy'!F538,'Gantt - Working Copy'!F541,'Gantt - Working Copy'!F544,'Gantt - Working Copy'!F547,'Gantt - Working Copy'!F550,'Gantt - Working Copy'!F553)</f>
        <v>0</v>
      </c>
    </row>
    <row r="78" spans="2:101" s="85" customFormat="1" ht="14.25" customHeight="1" x14ac:dyDescent="0.2">
      <c r="B78" s="19"/>
      <c r="C78" s="19"/>
      <c r="D78" s="75"/>
      <c r="E78" s="75"/>
      <c r="M78" s="271"/>
      <c r="N78" s="242"/>
      <c r="O78" s="242"/>
      <c r="P78" s="242"/>
      <c r="Q78" s="243"/>
      <c r="R78" s="271"/>
      <c r="S78" s="19"/>
      <c r="T78" s="19"/>
      <c r="U78" s="19"/>
      <c r="V78" s="19"/>
      <c r="W78" s="75"/>
      <c r="Z78" s="19"/>
      <c r="AA78" s="19"/>
      <c r="AB78" s="19"/>
      <c r="AC78" s="75"/>
      <c r="AF78" s="19"/>
      <c r="AG78" s="19"/>
      <c r="AH78" s="19"/>
      <c r="AI78" s="75"/>
      <c r="AO78" s="103"/>
      <c r="AS78" s="19"/>
      <c r="AT78" s="19"/>
      <c r="AU78" s="75"/>
      <c r="AY78" s="19"/>
      <c r="AZ78" s="19"/>
      <c r="BA78" s="75"/>
      <c r="BD78" s="92"/>
      <c r="BE78" s="90" t="s">
        <v>85</v>
      </c>
      <c r="BF78" s="91"/>
      <c r="BG78" s="79">
        <f>Scope!AF162</f>
        <v>0</v>
      </c>
      <c r="BH78" s="19"/>
      <c r="BK78" s="19"/>
      <c r="BL78" s="19"/>
      <c r="BM78" s="75"/>
      <c r="BP78" s="19"/>
      <c r="BQ78" s="19"/>
      <c r="BR78" s="19"/>
      <c r="BS78" s="75"/>
      <c r="BV78" s="19"/>
      <c r="BW78" s="19"/>
      <c r="BX78" s="19"/>
      <c r="BY78" s="75"/>
      <c r="CB78" s="19"/>
      <c r="CC78" s="19"/>
      <c r="CD78" s="19"/>
      <c r="CE78" s="19"/>
      <c r="CH78" s="19"/>
      <c r="CI78" s="19"/>
      <c r="CJ78" s="19"/>
      <c r="CK78" s="75"/>
      <c r="CN78" s="19"/>
      <c r="CO78" s="19"/>
      <c r="CP78" s="19"/>
      <c r="CQ78" s="75"/>
      <c r="CT78" s="19"/>
      <c r="CU78" s="19"/>
      <c r="CV78" s="19"/>
      <c r="CW78" s="75"/>
    </row>
    <row r="79" spans="2:101" ht="14.25" x14ac:dyDescent="0.2">
      <c r="BD79" s="25"/>
      <c r="BE79" s="44" t="s">
        <v>81</v>
      </c>
      <c r="BF79" s="39"/>
      <c r="BG79" s="45">
        <f>Scope!AG162</f>
        <v>0</v>
      </c>
    </row>
    <row r="80" spans="2:101" x14ac:dyDescent="0.2">
      <c r="BD80" s="25"/>
    </row>
    <row r="81" spans="56:56" x14ac:dyDescent="0.2">
      <c r="BD81" s="25"/>
    </row>
    <row r="82" spans="56:56" x14ac:dyDescent="0.2">
      <c r="BD82" s="25"/>
    </row>
  </sheetData>
  <sheetProtection algorithmName="SHA-512" hashValue="vmoDEFoRgoF20yLV3Xdz36i7xKk/ATkVd+pDYMpLPyCR9BTdnarRGodpFg7hL4RyW0pqkaDcNojQzMs1/5Qt2Q==" saltValue="VQh3gGx62aKkZ4KCESvB4A==" spinCount="100000" sheet="1" objects="1" scenarios="1"/>
  <mergeCells count="53">
    <mergeCell ref="C1:E3"/>
    <mergeCell ref="Y12:AB15"/>
    <mergeCell ref="AM27:AO29"/>
    <mergeCell ref="AE12:AH15"/>
    <mergeCell ref="AK12:AN15"/>
    <mergeCell ref="AA18:AC20"/>
    <mergeCell ref="C18:E20"/>
    <mergeCell ref="CS12:CV15"/>
    <mergeCell ref="CU18:CW20"/>
    <mergeCell ref="AQ12:AT15"/>
    <mergeCell ref="I45:K47"/>
    <mergeCell ref="C54:E56"/>
    <mergeCell ref="A12:D15"/>
    <mergeCell ref="M12:P15"/>
    <mergeCell ref="O18:Q20"/>
    <mergeCell ref="I36:K38"/>
    <mergeCell ref="I18:K20"/>
    <mergeCell ref="I27:K29"/>
    <mergeCell ref="O27:Q29"/>
    <mergeCell ref="S12:V15"/>
    <mergeCell ref="U18:W20"/>
    <mergeCell ref="BO12:BR15"/>
    <mergeCell ref="BQ18:BS20"/>
    <mergeCell ref="BU12:BX15"/>
    <mergeCell ref="BW18:BY20"/>
    <mergeCell ref="CA12:CD15"/>
    <mergeCell ref="CC18:CE20"/>
    <mergeCell ref="AG18:AI20"/>
    <mergeCell ref="AM18:AO20"/>
    <mergeCell ref="BE8:BL9"/>
    <mergeCell ref="BC12:BF15"/>
    <mergeCell ref="BE18:BG20"/>
    <mergeCell ref="AM36:AO38"/>
    <mergeCell ref="AM45:AO47"/>
    <mergeCell ref="AW12:AZ15"/>
    <mergeCell ref="AY18:BA20"/>
    <mergeCell ref="AS18:AU20"/>
    <mergeCell ref="BE72:BG74"/>
    <mergeCell ref="BI12:BL15"/>
    <mergeCell ref="BK18:BM20"/>
    <mergeCell ref="BK27:BM29"/>
    <mergeCell ref="BE27:BG29"/>
    <mergeCell ref="BE36:BG38"/>
    <mergeCell ref="BE45:BG47"/>
    <mergeCell ref="BE54:BG56"/>
    <mergeCell ref="BE63:BG65"/>
    <mergeCell ref="CC45:CE47"/>
    <mergeCell ref="CG12:CJ15"/>
    <mergeCell ref="CI18:CK20"/>
    <mergeCell ref="CM12:CP15"/>
    <mergeCell ref="CO18:CQ20"/>
    <mergeCell ref="CC27:CE29"/>
    <mergeCell ref="CC36:CE38"/>
  </mergeCells>
  <conditionalFormatting sqref="K25">
    <cfRule type="expression" dxfId="834" priority="393">
      <formula>$K$25&lt;TODAY()</formula>
    </cfRule>
  </conditionalFormatting>
  <conditionalFormatting sqref="K34">
    <cfRule type="expression" dxfId="833" priority="437">
      <formula>$K$34&lt;TODAY()</formula>
    </cfRule>
  </conditionalFormatting>
  <conditionalFormatting sqref="K43">
    <cfRule type="expression" dxfId="832" priority="404">
      <formula>$K$43&lt;TODAY()</formula>
    </cfRule>
  </conditionalFormatting>
  <conditionalFormatting sqref="K52">
    <cfRule type="expression" dxfId="831" priority="396">
      <formula>$K$52&lt;TODAY()</formula>
    </cfRule>
  </conditionalFormatting>
  <conditionalFormatting sqref="E61">
    <cfRule type="expression" dxfId="830" priority="199">
      <formula>$K$25&lt;TODAY()</formula>
    </cfRule>
  </conditionalFormatting>
  <conditionalFormatting sqref="Q25">
    <cfRule type="expression" dxfId="829" priority="194">
      <formula>$K$25&lt;TODAY()</formula>
    </cfRule>
  </conditionalFormatting>
  <conditionalFormatting sqref="Q34">
    <cfRule type="expression" dxfId="828" priority="183">
      <formula>$K$25&lt;TODAY()</formula>
    </cfRule>
  </conditionalFormatting>
  <conditionalFormatting sqref="W25">
    <cfRule type="expression" dxfId="827" priority="177">
      <formula>$K$25&lt;TODAY()</formula>
    </cfRule>
  </conditionalFormatting>
  <conditionalFormatting sqref="AC25">
    <cfRule type="expression" dxfId="826" priority="171">
      <formula>$K$25&lt;TODAY()</formula>
    </cfRule>
  </conditionalFormatting>
  <conditionalFormatting sqref="AI25">
    <cfRule type="expression" dxfId="825" priority="165">
      <formula>$K$25&lt;TODAY()</formula>
    </cfRule>
  </conditionalFormatting>
  <conditionalFormatting sqref="AO25">
    <cfRule type="expression" dxfId="824" priority="159">
      <formula>$K$25&lt;TODAY()</formula>
    </cfRule>
  </conditionalFormatting>
  <conditionalFormatting sqref="AO34">
    <cfRule type="expression" dxfId="823" priority="153">
      <formula>$K$25&lt;TODAY()</formula>
    </cfRule>
  </conditionalFormatting>
  <conditionalFormatting sqref="AO43">
    <cfRule type="expression" dxfId="822" priority="147">
      <formula>$K$25&lt;TODAY()</formula>
    </cfRule>
  </conditionalFormatting>
  <conditionalFormatting sqref="AO52">
    <cfRule type="expression" dxfId="821" priority="141">
      <formula>$K$25&lt;TODAY()</formula>
    </cfRule>
  </conditionalFormatting>
  <conditionalFormatting sqref="AU25">
    <cfRule type="expression" dxfId="820" priority="135">
      <formula>$K$25&lt;TODAY()</formula>
    </cfRule>
  </conditionalFormatting>
  <conditionalFormatting sqref="BA25">
    <cfRule type="expression" dxfId="819" priority="129">
      <formula>$K$25&lt;TODAY()</formula>
    </cfRule>
  </conditionalFormatting>
  <conditionalFormatting sqref="BG25">
    <cfRule type="expression" dxfId="818" priority="123">
      <formula>$K$25&lt;TODAY()</formula>
    </cfRule>
  </conditionalFormatting>
  <conditionalFormatting sqref="BG34">
    <cfRule type="expression" dxfId="817" priority="117">
      <formula>$K$25&lt;TODAY()</formula>
    </cfRule>
  </conditionalFormatting>
  <conditionalFormatting sqref="BG43">
    <cfRule type="expression" dxfId="816" priority="111">
      <formula>$K$25&lt;TODAY()</formula>
    </cfRule>
  </conditionalFormatting>
  <conditionalFormatting sqref="BG52">
    <cfRule type="expression" dxfId="815" priority="105">
      <formula>$K$25&lt;TODAY()</formula>
    </cfRule>
  </conditionalFormatting>
  <conditionalFormatting sqref="BG61">
    <cfRule type="expression" dxfId="814" priority="99">
      <formula>$K$25&lt;TODAY()</formula>
    </cfRule>
  </conditionalFormatting>
  <conditionalFormatting sqref="BG70">
    <cfRule type="expression" dxfId="813" priority="93">
      <formula>$K$25&lt;TODAY()</formula>
    </cfRule>
  </conditionalFormatting>
  <conditionalFormatting sqref="BG79">
    <cfRule type="expression" dxfId="812" priority="87">
      <formula>$K$25&lt;TODAY()</formula>
    </cfRule>
  </conditionalFormatting>
  <conditionalFormatting sqref="BM25">
    <cfRule type="expression" dxfId="811" priority="81">
      <formula>$K$25&lt;TODAY()</formula>
    </cfRule>
  </conditionalFormatting>
  <conditionalFormatting sqref="BM34">
    <cfRule type="expression" dxfId="810" priority="75">
      <formula>$K$25&lt;TODAY()</formula>
    </cfRule>
  </conditionalFormatting>
  <conditionalFormatting sqref="BS25">
    <cfRule type="expression" dxfId="809" priority="69">
      <formula>$K$25&lt;TODAY()</formula>
    </cfRule>
  </conditionalFormatting>
  <conditionalFormatting sqref="BY25">
    <cfRule type="expression" dxfId="808" priority="63">
      <formula>$K$25&lt;TODAY()</formula>
    </cfRule>
  </conditionalFormatting>
  <conditionalFormatting sqref="CE25">
    <cfRule type="expression" dxfId="807" priority="57">
      <formula>$K$25&lt;TODAY()</formula>
    </cfRule>
  </conditionalFormatting>
  <conditionalFormatting sqref="CE34">
    <cfRule type="expression" dxfId="806" priority="51">
      <formula>$K$25&lt;TODAY()</formula>
    </cfRule>
  </conditionalFormatting>
  <conditionalFormatting sqref="CE43">
    <cfRule type="expression" dxfId="805" priority="45">
      <formula>$K$25&lt;TODAY()</formula>
    </cfRule>
  </conditionalFormatting>
  <conditionalFormatting sqref="CE52">
    <cfRule type="expression" dxfId="804" priority="21">
      <formula>$K$25&lt;TODAY()</formula>
    </cfRule>
  </conditionalFormatting>
  <conditionalFormatting sqref="CK25">
    <cfRule type="expression" dxfId="803" priority="15">
      <formula>$K$25&lt;TODAY()</formula>
    </cfRule>
  </conditionalFormatting>
  <conditionalFormatting sqref="CQ25">
    <cfRule type="expression" dxfId="802" priority="9">
      <formula>$K$25&lt;TODAY()</formula>
    </cfRule>
  </conditionalFormatting>
  <conditionalFormatting sqref="CW25">
    <cfRule type="expression" dxfId="801" priority="3">
      <formula>$K$25&lt;TODAY()</formula>
    </cfRule>
  </conditionalFormatting>
  <pageMargins left="0.25" right="0.25" top="0.75" bottom="0.75" header="0.3" footer="0.3"/>
  <pageSetup paperSize="17" scale="63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2" id="{C41A784C-C394-4BC3-95B3-66B0F4BB0D1D}">
            <xm:f>Scope!$AH$17=4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454" id="{8DFD7DB2-1F5C-4F98-A12D-112FBD155DCA}">
            <xm:f>Scope!$AH$17=3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455" id="{0D228E64-544B-4789-B04E-37861B34D008}">
            <xm:f>Scope!$AH$17=2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456" id="{59631001-9050-4366-BDE2-8B4E2FFE55A7}">
            <xm:f>Scope!$AH$17=1</xm:f>
            <x14:dxf>
              <fill>
                <patternFill>
                  <bgColor theme="5" tint="0.59996337778862885"/>
                </patternFill>
              </fill>
            </x14:dxf>
          </x14:cfRule>
          <xm:sqref>C1:E8 I18:K25</xm:sqref>
        </x14:conditionalFormatting>
        <x14:conditionalFormatting xmlns:xm="http://schemas.microsoft.com/office/excel/2006/main">
          <x14:cfRule type="expression" priority="1330" id="{2672A338-53E0-4723-A609-4AE1C28F93E0}">
            <xm:f>Scope!#REF!=4+Scope!$AH$43=4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31" id="{1302878D-4409-4314-82CE-640ED25BF420}">
            <xm:f>Scope!$AH$43=3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332" id="{A0C85EC8-06D3-470F-B91E-86ED6E960292}">
            <xm:f>Scope!$AH$43=2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333" id="{262B54F4-3406-4004-88DE-BC187B991B28}">
            <xm:f>Scope!$AH$43=1</xm:f>
            <x14:dxf>
              <fill>
                <patternFill>
                  <bgColor theme="5" tint="0.59996337778862885"/>
                </patternFill>
              </fill>
            </x14:dxf>
          </x14:cfRule>
          <xm:sqref>I36 I40:K43 I39:J39</xm:sqref>
        </x14:conditionalFormatting>
        <x14:conditionalFormatting xmlns:xm="http://schemas.microsoft.com/office/excel/2006/main">
          <x14:cfRule type="expression" priority="1338" id="{DB69ADDA-6CC6-4035-8A62-927B96F6FA23}">
            <xm:f>Scope!$AH$51=4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39" id="{B989D44A-1EA4-49E4-9974-937E55F7D957}">
            <xm:f>Scope!$AH$51=3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340" id="{1BF437A0-8CEC-4CC6-806D-4FE27209A099}">
            <xm:f>Scope!$AH$51=2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341" id="{BE2E4EA3-9C11-4BDD-AD33-038C97E050B4}">
            <xm:f>Scope!$AH$51=1</xm:f>
            <x14:dxf>
              <fill>
                <patternFill>
                  <bgColor theme="5" tint="0.59996337778862885"/>
                </patternFill>
              </fill>
            </x14:dxf>
          </x14:cfRule>
          <xm:sqref>I45 I49:K52 I48:J48</xm:sqref>
        </x14:conditionalFormatting>
        <x14:conditionalFormatting xmlns:xm="http://schemas.microsoft.com/office/excel/2006/main">
          <x14:cfRule type="expression" priority="224" id="{43463E31-0DF5-4BE6-BF90-5AA3D8FA1BD1}">
            <xm:f>Scope!$AH$37=4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25" id="{6737B061-7BE5-4668-9267-893A191EA801}">
            <xm:f>Scope!$AH$37=3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226" id="{A367E151-85CF-45F1-8DA0-A428133A0BE7}">
            <xm:f>Scope!$AH$37=2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27" id="{45FA3A9D-F324-4A4F-881D-F7890F81DE37}">
            <xm:f>Scope!$AH$37=1</xm:f>
            <x14:dxf>
              <fill>
                <patternFill>
                  <bgColor theme="5" tint="0.59996337778862885"/>
                </patternFill>
              </fill>
            </x14:dxf>
          </x14:cfRule>
          <xm:sqref>I27:K34</xm:sqref>
        </x14:conditionalFormatting>
        <x14:conditionalFormatting xmlns:xm="http://schemas.microsoft.com/office/excel/2006/main">
          <x14:cfRule type="expression" priority="216" id="{3A1D78D5-FC41-4729-9579-AED43FDD171D}">
            <xm:f>Scope!#REF!=4+Scope!$AH$43=4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17" id="{AA9B65DC-E4DE-4077-B5FD-76526C576EFB}">
            <xm:f>Scope!$AH$43=3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218" id="{32A72109-1B18-41FD-ACFF-94724BA5CC44}">
            <xm:f>Scope!$AH$43=2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19" id="{DC80D181-C5C8-4FE3-BAD0-2A4D628C6937}">
            <xm:f>Scope!$AH$43=1</xm:f>
            <x14:dxf>
              <fill>
                <patternFill>
                  <bgColor theme="5" tint="0.59996337778862885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expression" priority="208" id="{088E2EEB-84CB-4293-ADDB-C45345579F5D}">
            <xm:f>Scope!$AH$51=4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09" id="{EFEB9110-7052-4772-86DC-402552C737DF}">
            <xm:f>Scope!$AH$51=3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210" id="{2DC26036-1309-48B3-AC7B-C490F2D49F5C}">
            <xm:f>Scope!$AH$51=2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11" id="{61F3D362-836A-4D97-B348-EB494AF53C0C}">
            <xm:f>Scope!$AH$51=1</xm:f>
            <x14:dxf>
              <fill>
                <patternFill>
                  <bgColor theme="5" tint="0.59996337778862885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expression" priority="198" id="{D4F4270E-3893-4384-B545-5BA81AA901F2}">
            <xm:f>Scope!$AH$58=4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00" id="{8C4088EC-0BAD-425C-B769-737B61AA70D5}">
            <xm:f>Scope!$AH$58=3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201" id="{7BBA2451-BB31-4FCD-8A88-DE026B2E1CEE}">
            <xm:f>Scope!$AH$58=2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02" id="{75BB4392-0AE4-42FD-AD2D-4B4C1A45960C}">
            <xm:f>Scope!$AH$58=1</xm:f>
            <x14:dxf>
              <fill>
                <patternFill>
                  <bgColor theme="5" tint="0.59996337778862885"/>
                </patternFill>
              </fill>
            </x14:dxf>
          </x14:cfRule>
          <xm:sqref>C54:E61</xm:sqref>
        </x14:conditionalFormatting>
        <x14:conditionalFormatting xmlns:xm="http://schemas.microsoft.com/office/excel/2006/main">
          <x14:cfRule type="expression" priority="187" id="{D32955ED-537B-4AF6-9EE8-CC6EEF5C4736}">
            <xm:f>Scope!$AH$66=0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93" id="{2D8039D6-4BD5-49C6-9BB6-1F6DE31C13DD}">
            <xm:f>Scope!$AH$66=4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95" id="{93EF5FF7-B44E-4C85-805B-DC98D9023A44}">
            <xm:f>Scope!$AH$66=3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96" id="{2F75EC26-6F91-4E4B-BC30-F40628E72B2F}">
            <xm:f>Scope!$AH$66=2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97" id="{B894FD5B-4D4B-4EEE-AB1F-84A2E160B34F}">
            <xm:f>Scope!$AH$66=1</xm:f>
            <x14:dxf>
              <fill>
                <patternFill>
                  <bgColor theme="5" tint="0.59996337778862885"/>
                </patternFill>
              </fill>
            </x14:dxf>
          </x14:cfRule>
          <xm:sqref>O18:Q25</xm:sqref>
        </x14:conditionalFormatting>
        <x14:conditionalFormatting xmlns:xm="http://schemas.microsoft.com/office/excel/2006/main">
          <x14:cfRule type="expression" priority="181" id="{7589925B-58AA-4BC0-A0B2-2FFD09B735D8}">
            <xm:f>Scope!$AH$69=0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82" id="{60CCEA34-4D0A-4247-9C73-C5DE5DC4237E}">
            <xm:f>Scope!$AH$69=4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84" id="{A555CF3E-5F95-4658-9688-4CADC977CD79}">
            <xm:f>Scope!$AH$69=3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85" id="{81E19263-6A46-4677-AFF2-568DD02CA18E}">
            <xm:f>Scope!$AH$69=2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86" id="{0558ACE8-34D0-4A13-A7E9-33331AF0FAB0}">
            <xm:f>Scope!$AH$66=1</xm:f>
            <x14:dxf>
              <fill>
                <patternFill>
                  <bgColor theme="5" tint="0.59996337778862885"/>
                </patternFill>
              </fill>
            </x14:dxf>
          </x14:cfRule>
          <xm:sqref>O27:Q34</xm:sqref>
        </x14:conditionalFormatting>
        <x14:conditionalFormatting xmlns:xm="http://schemas.microsoft.com/office/excel/2006/main">
          <x14:cfRule type="expression" priority="175" id="{156567C1-4857-479A-9507-CF9F2A49F733}">
            <xm:f>Scope!$AH$74=0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76" id="{28657C9A-D2FC-4708-8768-B10A4522B938}">
            <xm:f>Scope!$AH$74=4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78" id="{8D6A133A-18E9-4744-AAFB-3E3DB90823D9}">
            <xm:f>Scope!$AH$74=3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79" id="{F0FDF62F-E0D7-442B-A722-68F41BA44AB2}">
            <xm:f>Scope!$AH$74=2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80" id="{A04DD5AB-2EFF-4622-9F41-A27530C82FD8}">
            <xm:f>Scope!$AH$74=1</xm:f>
            <x14:dxf>
              <fill>
                <patternFill>
                  <bgColor theme="5" tint="0.59996337778862885"/>
                </patternFill>
              </fill>
            </x14:dxf>
          </x14:cfRule>
          <xm:sqref>U18:W25</xm:sqref>
        </x14:conditionalFormatting>
        <x14:conditionalFormatting xmlns:xm="http://schemas.microsoft.com/office/excel/2006/main">
          <x14:cfRule type="expression" priority="169" id="{19831B9E-F482-4D7F-AC98-6FDFA45591AE}">
            <xm:f>Scope!$AH$83=0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70" id="{CC0CA515-E9A5-4CDD-84B2-E2EFD94A2042}">
            <xm:f>Scope!$AH$83=4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72" id="{447EF559-97EE-490B-8080-B849F289593B}">
            <xm:f>Scope!$AH$83=3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73" id="{EC534906-7C32-4E38-A257-10A69E8C27CD}">
            <xm:f>Scope!$AH$83=2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74" id="{1D603D72-AFF9-404D-8BD1-2AC94D66A3BA}">
            <xm:f>Scope!$AH$83=1</xm:f>
            <x14:dxf>
              <fill>
                <patternFill>
                  <bgColor theme="5" tint="0.59996337778862885"/>
                </patternFill>
              </fill>
            </x14:dxf>
          </x14:cfRule>
          <xm:sqref>AA18:AC25</xm:sqref>
        </x14:conditionalFormatting>
        <x14:conditionalFormatting xmlns:xm="http://schemas.microsoft.com/office/excel/2006/main">
          <x14:cfRule type="expression" priority="163" id="{89129939-911F-46EC-9B89-ECC114A541C0}">
            <xm:f>Scope!$AH$88=0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64" id="{C5AFF5C8-D6EE-4666-AA06-34971CBB90B5}">
            <xm:f>Scope!$AH$88=4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66" id="{C901D819-6699-49BA-87A3-3F1BDA64C3E3}">
            <xm:f>Scope!$AH$88=3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67" id="{B21BC2BA-4C73-4D83-836C-2A1BB8E4D23F}">
            <xm:f>Scope!$AH$88=2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68" id="{184D14BB-CB67-42F9-BCCC-232C5BB4FCD9}">
            <xm:f>Scope!$AH$88=1</xm:f>
            <x14:dxf>
              <fill>
                <patternFill>
                  <bgColor theme="5" tint="0.59996337778862885"/>
                </patternFill>
              </fill>
            </x14:dxf>
          </x14:cfRule>
          <xm:sqref>AG18:AI25</xm:sqref>
        </x14:conditionalFormatting>
        <x14:conditionalFormatting xmlns:xm="http://schemas.microsoft.com/office/excel/2006/main">
          <x14:cfRule type="expression" priority="157" id="{B749D309-677B-4E5E-8603-391FC67D14A2}">
            <xm:f>Scope!$AH$93=0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58" id="{0647C045-F70A-4EAA-BC4F-D9D43B960717}">
            <xm:f>Scope!$AH$93=4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60" id="{4F2C09CC-FB97-49F4-B2BC-25351164C316}">
            <xm:f>Scope!$AH$93=3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61" id="{CF6255F6-7E02-4ECB-A0F2-A4EF903FD0A9}">
            <xm:f>Scope!$AH$93=2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62" id="{1679E62E-C9AB-4122-8425-9F5B5B384608}">
            <xm:f>Scope!$AH$93=1</xm:f>
            <x14:dxf>
              <fill>
                <patternFill>
                  <bgColor theme="5" tint="0.59996337778862885"/>
                </patternFill>
              </fill>
            </x14:dxf>
          </x14:cfRule>
          <xm:sqref>AM18:AO25</xm:sqref>
        </x14:conditionalFormatting>
        <x14:conditionalFormatting xmlns:xm="http://schemas.microsoft.com/office/excel/2006/main">
          <x14:cfRule type="expression" priority="151" id="{96CD1A9E-712A-422F-A0E5-BF72A59E7C04}">
            <xm:f>Scope!$AH$99=0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52" id="{511FB900-6020-45C8-B4BB-C0F0FA77BEAF}">
            <xm:f>Scope!$AH$99=4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54" id="{1BE9122F-A427-4E0F-99BE-D267FE8C4729}">
            <xm:f>Scope!$AH$99=3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55" id="{4B448E33-0F3E-4738-96B1-EC799C9441F1}">
            <xm:f>Scope!$AH$99=2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56" id="{CFC0C4B0-F584-4E48-B75E-912084BF3004}">
            <xm:f>Scope!$AH$99=1</xm:f>
            <x14:dxf>
              <fill>
                <patternFill>
                  <bgColor theme="5" tint="0.59996337778862885"/>
                </patternFill>
              </fill>
            </x14:dxf>
          </x14:cfRule>
          <xm:sqref>AM27:AO34</xm:sqref>
        </x14:conditionalFormatting>
        <x14:conditionalFormatting xmlns:xm="http://schemas.microsoft.com/office/excel/2006/main">
          <x14:cfRule type="expression" priority="145" id="{B22D47FA-BEFE-4260-8559-6B14ECD54080}">
            <xm:f>Scope!$AH$105=0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46" id="{9ABB2C7F-554C-4790-A21D-710DD35FB970}">
            <xm:f>Scope!$AH$105=4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48" id="{98EF0844-138F-48E9-BE95-B377CB3A6E39}">
            <xm:f>Scope!$AH$105=3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49" id="{3B374E3E-2A15-4FCB-A5F3-12F7248C43F5}">
            <xm:f>Scope!$AH$105=2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50" id="{90CE0F73-3DDD-4137-A4A9-FEAF07958647}">
            <xm:f>Scope!$AH$93=1</xm:f>
            <x14:dxf>
              <fill>
                <patternFill>
                  <bgColor theme="5" tint="0.59996337778862885"/>
                </patternFill>
              </fill>
            </x14:dxf>
          </x14:cfRule>
          <xm:sqref>AM36:AO43</xm:sqref>
        </x14:conditionalFormatting>
        <x14:conditionalFormatting xmlns:xm="http://schemas.microsoft.com/office/excel/2006/main">
          <x14:cfRule type="expression" priority="139" id="{86FFDA0D-471E-4BBE-9DC0-189D9AE7921A}">
            <xm:f>Scope!$AH$108=0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40" id="{510C1203-5AB0-4470-BC1A-E17AEA02FCA2}">
            <xm:f>Scope!$AH$108=4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42" id="{30843BD7-2F2D-4370-BDF9-17813DB9F80F}">
            <xm:f>Scope!$AH$108=3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43" id="{B6CF9204-86E4-485F-87A7-6837E773C104}">
            <xm:f>Scope!$AH$108=2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44" id="{023AB4F3-058F-41F2-A25F-9E03886F992A}">
            <xm:f>Scope!$AH$93=1</xm:f>
            <x14:dxf>
              <fill>
                <patternFill>
                  <bgColor theme="5" tint="0.59996337778862885"/>
                </patternFill>
              </fill>
            </x14:dxf>
          </x14:cfRule>
          <xm:sqref>AM45:AO52</xm:sqref>
        </x14:conditionalFormatting>
        <x14:conditionalFormatting xmlns:xm="http://schemas.microsoft.com/office/excel/2006/main">
          <x14:cfRule type="expression" priority="133" id="{E085214B-B5AC-48E4-9A56-453BF760F37C}">
            <xm:f>Scope!$AH$115=0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34" id="{F35EEB34-8709-4AEB-82EB-7CE39DB313B9}">
            <xm:f>Scope!$AH$115=4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6" id="{A9FF8B3E-0006-4981-BA7C-29D5559AB354}">
            <xm:f>Scope!$AH$115=3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37" id="{05191E54-50AC-4233-A2E6-314B745BDA34}">
            <xm:f>Scope!$AH$115=2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38" id="{A18707FE-26F2-4C1B-B763-F0E07BB4A8FF}">
            <xm:f>Scope!$AH$115=1</xm:f>
            <x14:dxf>
              <fill>
                <patternFill>
                  <bgColor theme="5" tint="0.59996337778862885"/>
                </patternFill>
              </fill>
            </x14:dxf>
          </x14:cfRule>
          <xm:sqref>AS18:AU25</xm:sqref>
        </x14:conditionalFormatting>
        <x14:conditionalFormatting xmlns:xm="http://schemas.microsoft.com/office/excel/2006/main">
          <x14:cfRule type="expression" priority="127" id="{7043DD6D-BCB7-4EFD-940A-D0FDCDEF1AB6}">
            <xm:f>Scope!$AH$123=0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28" id="{9FE3BF1A-1576-4EC3-AAAF-4D5A47C3FDE6}">
            <xm:f>Scope!$AH$123=4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0" id="{5A218116-BD99-4FD6-8930-2E92EC724EA2}">
            <xm:f>Scope!$AH$123=3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31" id="{02CB2916-FABC-495A-8467-831C6F854AE2}">
            <xm:f>Scope!$AH$123=2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32" id="{AFA58B99-B89E-47B6-81AF-1243066C9777}">
            <xm:f>Scope!$AH$123=1</xm:f>
            <x14:dxf>
              <fill>
                <patternFill>
                  <bgColor theme="5" tint="0.59996337778862885"/>
                </patternFill>
              </fill>
            </x14:dxf>
          </x14:cfRule>
          <xm:sqref>AY18:BA25</xm:sqref>
        </x14:conditionalFormatting>
        <x14:conditionalFormatting xmlns:xm="http://schemas.microsoft.com/office/excel/2006/main">
          <x14:cfRule type="expression" priority="121" id="{4E96BECD-0DCE-4E57-BBDE-1F62C6E44EDA}">
            <xm:f>Scope!$AH$128=0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22" id="{9806DBE4-80CA-4B0D-8C13-23D0A45BB401}">
            <xm:f>Scope!$AH$128=4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24" id="{9C0364C8-A90A-4F2D-A60C-34C4618EE52D}">
            <xm:f>Scope!$AH$128=3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25" id="{69255581-BB87-4BEE-B33C-77A20BA365E8}">
            <xm:f>Scope!$AH$128=2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26" id="{638FFA65-7613-4F07-AF1E-8D89A6DF7C03}">
            <xm:f>Scope!$AH$128=1</xm:f>
            <x14:dxf>
              <fill>
                <patternFill>
                  <bgColor theme="5" tint="0.59996337778862885"/>
                </patternFill>
              </fill>
            </x14:dxf>
          </x14:cfRule>
          <xm:sqref>BE18:BG25</xm:sqref>
        </x14:conditionalFormatting>
        <x14:conditionalFormatting xmlns:xm="http://schemas.microsoft.com/office/excel/2006/main">
          <x14:cfRule type="expression" priority="115" id="{D2DABCE3-FDA6-4975-BE88-9E2289E8296B}">
            <xm:f>Scope!$AH$135=0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16" id="{78DD0723-F21E-43E7-AA03-74D61DD3799D}">
            <xm:f>Scope!$AH$135=4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8" id="{DABD8367-C8E8-4D6B-9DE0-6069EC3A13B6}">
            <xm:f>Scope!$AH$135=3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19" id="{E185BF31-C5A3-427F-9ACE-EB302D428738}">
            <xm:f>Scope!$AH$135=2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20" id="{CBDF04FB-5714-40F8-A5F7-0603A6549738}">
            <xm:f>Scope!$AH$135=1</xm:f>
            <x14:dxf>
              <fill>
                <patternFill>
                  <bgColor theme="5" tint="0.59996337778862885"/>
                </patternFill>
              </fill>
            </x14:dxf>
          </x14:cfRule>
          <xm:sqref>BE27:BG34</xm:sqref>
        </x14:conditionalFormatting>
        <x14:conditionalFormatting xmlns:xm="http://schemas.microsoft.com/office/excel/2006/main">
          <x14:cfRule type="expression" priority="109" id="{8FBFB608-0DED-4341-B315-5B2873CF79A0}">
            <xm:f>Scope!$AH$139=0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10" id="{6C607EE4-9005-4927-AB41-6C1AB18B2D7F}">
            <xm:f>Scope!$AH$139=4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2" id="{A3B47740-D67A-44A0-8FDB-DAF5A0D5A46C}">
            <xm:f>Scope!$AH$139=3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13" id="{EF023764-E1D8-4805-8CC1-75C79293C113}">
            <xm:f>Scope!$AH$139=2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14" id="{E3981534-CD92-4952-BACC-327340E68620}">
            <xm:f>Scope!$AH$139=1</xm:f>
            <x14:dxf>
              <fill>
                <patternFill>
                  <bgColor theme="5" tint="0.59996337778862885"/>
                </patternFill>
              </fill>
            </x14:dxf>
          </x14:cfRule>
          <xm:sqref>BE36:BG43</xm:sqref>
        </x14:conditionalFormatting>
        <x14:conditionalFormatting xmlns:xm="http://schemas.microsoft.com/office/excel/2006/main">
          <x14:cfRule type="expression" priority="103" id="{84C08267-3492-4B7C-A459-6DBF9437E914}">
            <xm:f>Scope!$AH$143=0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04" id="{825FBA4A-635E-408E-927D-44D18A3FD444}">
            <xm:f>Scope!$AH$143=4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06" id="{96C99430-686C-403A-8ECB-03B61695F2AA}">
            <xm:f>Scope!$AH$143=3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07" id="{42ABA78B-EC33-42E4-B134-342335F04404}">
            <xm:f>Scope!$AH$143=2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08" id="{FFBECD7F-FBDF-4B80-AD67-5A4DA6CD36A0}">
            <xm:f>Scope!$AH$143=1</xm:f>
            <x14:dxf>
              <fill>
                <patternFill>
                  <bgColor theme="5" tint="0.59996337778862885"/>
                </patternFill>
              </fill>
            </x14:dxf>
          </x14:cfRule>
          <xm:sqref>BE45:BG52</xm:sqref>
        </x14:conditionalFormatting>
        <x14:conditionalFormatting xmlns:xm="http://schemas.microsoft.com/office/excel/2006/main">
          <x14:cfRule type="expression" priority="97" id="{009C43B5-8580-4AE1-95B3-2F5B264A0CEE}">
            <xm:f>Scope!$AH$149=0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98" id="{793AE1E6-ACDC-42BB-B3F9-8951FCB9C82E}">
            <xm:f>Scope!$AH$149=4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00" id="{B6B3A45B-1E30-4440-8518-79D563F69AD6}">
            <xm:f>Scope!$AH$149=3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01" id="{D82FB558-24C1-4AC0-A9D8-34FC5C19C09F}">
            <xm:f>Scope!$AH$149=2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02" id="{E085678F-64A5-444A-B20E-80BDF7867CA8}">
            <xm:f>Scope!$AH$149=1</xm:f>
            <x14:dxf>
              <fill>
                <patternFill>
                  <bgColor theme="5" tint="0.59996337778862885"/>
                </patternFill>
              </fill>
            </x14:dxf>
          </x14:cfRule>
          <xm:sqref>BE54:BG61</xm:sqref>
        </x14:conditionalFormatting>
        <x14:conditionalFormatting xmlns:xm="http://schemas.microsoft.com/office/excel/2006/main">
          <x14:cfRule type="expression" priority="91" id="{34D801A9-0673-4D49-A96B-65DEB3B9E768}">
            <xm:f>Scope!$AH$153=0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92" id="{83569229-E64B-4952-86AA-EB4DFF4B242D}">
            <xm:f>Scope!$AH$153=4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4" id="{18326F48-C942-426E-A4C9-A59386871A38}">
            <xm:f>Scope!$AH$153=3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95" id="{F9EA2F9F-90A9-4A78-9A44-72031574CA20}">
            <xm:f>Scope!$AH$153=2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96" id="{2F8E2FD4-DD5E-4231-9768-432FC2336F4B}">
            <xm:f>Scope!$AH$153=1</xm:f>
            <x14:dxf>
              <fill>
                <patternFill>
                  <bgColor theme="5" tint="0.59996337778862885"/>
                </patternFill>
              </fill>
            </x14:dxf>
          </x14:cfRule>
          <xm:sqref>BE63:BG70</xm:sqref>
        </x14:conditionalFormatting>
        <x14:conditionalFormatting xmlns:xm="http://schemas.microsoft.com/office/excel/2006/main">
          <x14:cfRule type="expression" priority="85" id="{201966FE-EFAA-45B0-B701-7E0BD49E713A}">
            <xm:f>Scope!$AH$162=0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86" id="{B9F696BF-1090-49D1-8F46-A37C52A7FF57}">
            <xm:f>Scope!$AH$162=4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5AE684A2-66FE-4A2A-938D-ED169D7DF6B2}">
            <xm:f>Scope!$AH$162=3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89" id="{4ECEB20F-6006-426F-BCEF-489D05211B62}">
            <xm:f>Scope!$AH$162=2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90" id="{CC7DF878-3D82-4A3E-AA66-2779AA7E25DC}">
            <xm:f>Scope!$AH$162=1</xm:f>
            <x14:dxf>
              <fill>
                <patternFill>
                  <bgColor theme="5" tint="0.59996337778862885"/>
                </patternFill>
              </fill>
            </x14:dxf>
          </x14:cfRule>
          <xm:sqref>BE72:BG79</xm:sqref>
        </x14:conditionalFormatting>
        <x14:conditionalFormatting xmlns:xm="http://schemas.microsoft.com/office/excel/2006/main">
          <x14:cfRule type="expression" priority="79" id="{02010507-0441-4697-A4B2-450D3138F4F6}">
            <xm:f>Scope!$AH$167=0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80" id="{01999B0A-7FA8-487A-9884-B29C0F7B749A}">
            <xm:f>Scope!$AH$167=4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2" id="{0563E1EC-1787-42F1-98E8-F10925FE4C4B}">
            <xm:f>Scope!$AH$167=3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83" id="{DCE77CAD-0535-4E06-AD8F-8071583AD29D}">
            <xm:f>Scope!$AH$167=2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84" id="{5C1DB576-5AE5-451B-94C9-CAE272DEAD52}">
            <xm:f>Scope!$AH$167=1</xm:f>
            <x14:dxf>
              <fill>
                <patternFill>
                  <bgColor theme="5" tint="0.59996337778862885"/>
                </patternFill>
              </fill>
            </x14:dxf>
          </x14:cfRule>
          <xm:sqref>BK18:BM25</xm:sqref>
        </x14:conditionalFormatting>
        <x14:conditionalFormatting xmlns:xm="http://schemas.microsoft.com/office/excel/2006/main">
          <x14:cfRule type="expression" priority="73" id="{FBA22BB5-CB05-4281-A79C-7E72A69F0637}">
            <xm:f>Scope!$AH$169=0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74" id="{D7B8147E-7BF7-403E-9306-5F7CDD630E7C}">
            <xm:f>Scope!$AH$169=4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6" id="{EC7E670E-DE30-47B6-8E2B-D0DC981CC5B2}">
            <xm:f>Scope!$AH$169=3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77" id="{3240F87E-451A-42B6-8D82-FF6399C6421C}">
            <xm:f>Scope!$AH$169=2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78" id="{FA71445B-81F4-45AC-9A66-F26285923DB9}">
            <xm:f>Scope!$AH$169=1</xm:f>
            <x14:dxf>
              <fill>
                <patternFill>
                  <bgColor theme="5" tint="0.59996337778862885"/>
                </patternFill>
              </fill>
            </x14:dxf>
          </x14:cfRule>
          <xm:sqref>BK27:BM34</xm:sqref>
        </x14:conditionalFormatting>
        <x14:conditionalFormatting xmlns:xm="http://schemas.microsoft.com/office/excel/2006/main">
          <x14:cfRule type="expression" priority="67" id="{46BFDB7D-C5D7-4448-9D47-5ACC45547BEA}">
            <xm:f>Scope!$AH$175=0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68" id="{D31CC2F5-318F-451C-9281-94324C12D09A}">
            <xm:f>Scope!$AH$175=4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0" id="{7A40BC8F-5384-475A-A1B0-ABC63375AE17}">
            <xm:f>Scope!$AH$175=3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71" id="{C93AA197-D3F2-4E5A-963E-F279CC3C8BD1}">
            <xm:f>Scope!$AH$175=2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72" id="{1B0BB72A-BF1B-428E-8A16-D8F8514DC387}">
            <xm:f>Scope!$AH$175=1</xm:f>
            <x14:dxf>
              <fill>
                <patternFill>
                  <bgColor theme="5" tint="0.59996337778862885"/>
                </patternFill>
              </fill>
            </x14:dxf>
          </x14:cfRule>
          <xm:sqref>BQ18:BS25</xm:sqref>
        </x14:conditionalFormatting>
        <x14:conditionalFormatting xmlns:xm="http://schemas.microsoft.com/office/excel/2006/main">
          <x14:cfRule type="expression" priority="61" id="{9C26C507-9424-4B20-B590-B941F14717C5}">
            <xm:f>Scope!$AH$180=0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62" id="{A5A65DD2-6124-4F63-A103-544FF4B7415F}">
            <xm:f>Scope!$AH$180=4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4" id="{D1616BC8-1659-4156-BF8B-E7553021FC84}">
            <xm:f>Scope!$AH$180=3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65" id="{5A565B42-5DA6-4CAE-BEF1-A8CB0FA77515}">
            <xm:f>Scope!$AH$180=2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66" id="{E195EAF5-449E-404D-8CF6-400C321C7F33}">
            <xm:f>Scope!$AH$180=1</xm:f>
            <x14:dxf>
              <fill>
                <patternFill>
                  <bgColor theme="5" tint="0.59996337778862885"/>
                </patternFill>
              </fill>
            </x14:dxf>
          </x14:cfRule>
          <xm:sqref>BW18:BY25</xm:sqref>
        </x14:conditionalFormatting>
        <x14:conditionalFormatting xmlns:xm="http://schemas.microsoft.com/office/excel/2006/main">
          <x14:cfRule type="expression" priority="55" id="{BA0533A8-58D0-41D1-B3E3-DB85D5A281A2}">
            <xm:f>Scope!$AH$185=0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56" id="{D0DEA05A-39DB-4E13-B385-8D10B33D0F18}">
            <xm:f>Scope!$AH$185=4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8" id="{63B2B572-33F2-49F2-8112-C754FC890832}">
            <xm:f>Scope!$AH$185=3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59" id="{CAFD5997-E984-4541-B4E3-2DA0476380F0}">
            <xm:f>Scope!$AH$185=2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60" id="{04274EE3-F7A9-4753-8209-E0588152F66D}">
            <xm:f>Scope!$AH$185=1</xm:f>
            <x14:dxf>
              <fill>
                <patternFill>
                  <bgColor theme="5" tint="0.59996337778862885"/>
                </patternFill>
              </fill>
            </x14:dxf>
          </x14:cfRule>
          <xm:sqref>CC18:CE25</xm:sqref>
        </x14:conditionalFormatting>
        <x14:conditionalFormatting xmlns:xm="http://schemas.microsoft.com/office/excel/2006/main">
          <x14:cfRule type="expression" priority="49" id="{1E0613F4-6D29-486E-B38C-25DFCCD6E8EB}">
            <xm:f>Scope!$AH$191=0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50" id="{45C01356-D028-4E95-A07C-E1AD2C49268A}">
            <xm:f>Scope!$AH$191=4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2" id="{23C0B2D0-3312-4E3B-A918-D0EB0D5462E7}">
            <xm:f>Scope!$AH$191=3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53" id="{DBBE1FEC-8B83-48E2-8AD4-1BFE0848D09A}">
            <xm:f>Scope!$AH$191=2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54" id="{6BD69D94-E602-4B64-BC52-076B3699657E}">
            <xm:f>Scope!$AH$191=1</xm:f>
            <x14:dxf>
              <fill>
                <patternFill>
                  <bgColor theme="5" tint="0.59996337778862885"/>
                </patternFill>
              </fill>
            </x14:dxf>
          </x14:cfRule>
          <xm:sqref>CC27:CE34</xm:sqref>
        </x14:conditionalFormatting>
        <x14:conditionalFormatting xmlns:xm="http://schemas.microsoft.com/office/excel/2006/main">
          <x14:cfRule type="expression" priority="43" id="{986849FD-726D-4AD7-9BBF-1D87B42612D6}">
            <xm:f>Scope!$AH$195=0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44" id="{24C3C0D6-BA60-43BC-A742-AD5AA508DD70}">
            <xm:f>Scope!$AH$195=4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46" id="{462A4502-1312-41F7-AA22-6E804154ABDE}">
            <xm:f>Scope!$AH$195=3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47" id="{B1A4DC4D-1F14-489A-A0BB-060518A37CA7}">
            <xm:f>Scope!$AH$195=2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48" id="{1168DE38-B3D3-41B0-AD64-FC4D7007040D}">
            <xm:f>Scope!$AH$195=1</xm:f>
            <x14:dxf>
              <fill>
                <patternFill>
                  <bgColor theme="5" tint="0.59996337778862885"/>
                </patternFill>
              </fill>
            </x14:dxf>
          </x14:cfRule>
          <xm:sqref>CC36:CE43</xm:sqref>
        </x14:conditionalFormatting>
        <x14:conditionalFormatting xmlns:xm="http://schemas.microsoft.com/office/excel/2006/main">
          <x14:cfRule type="expression" priority="19" id="{EE245BA3-CCE2-46D7-9AB4-A7A19840C5D1}">
            <xm:f>Scope!$AH$197=0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20" id="{8822E1D4-EDB4-4BCD-A2BB-4DC7146FDDCE}">
            <xm:f>Scope!$AH$197=4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2" id="{95D6A78F-EBBD-4E77-8233-A63089B18513}">
            <xm:f>Scope!$AH$197=3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23" id="{966CCD9F-002F-480B-A440-9B71303FB2AB}">
            <xm:f>Scope!$AH$197=2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4" id="{05C0EA46-FA80-4761-8A83-B8329CD4B6AD}">
            <xm:f>Scope!$AH$197=1</xm:f>
            <x14:dxf>
              <fill>
                <patternFill>
                  <bgColor theme="5" tint="0.59996337778862885"/>
                </patternFill>
              </fill>
            </x14:dxf>
          </x14:cfRule>
          <xm:sqref>CC45:CE52</xm:sqref>
        </x14:conditionalFormatting>
        <x14:conditionalFormatting xmlns:xm="http://schemas.microsoft.com/office/excel/2006/main">
          <x14:cfRule type="expression" priority="13" id="{78B8B87A-2C9E-4632-8347-E3049557A68C}">
            <xm:f>Scope!$AH$2010=0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4" id="{FBE310AD-C9AD-4AC1-8ADE-D8E4B5558085}">
            <xm:f>Scope!$AH$202=4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6" id="{86D4EA8A-39AC-4FE4-AAAF-EB3049E8DE5D}">
            <xm:f>Scope!$AH$202=3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7" id="{7B72CF77-D63D-4F73-923F-769CCB7D75AE}">
            <xm:f>Scope!$AH$202=2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8" id="{3102183A-F59E-47A6-986C-B46CF07212FF}">
            <xm:f>Scope!$AH$202=1</xm:f>
            <x14:dxf>
              <fill>
                <patternFill>
                  <bgColor theme="5" tint="0.59996337778862885"/>
                </patternFill>
              </fill>
            </x14:dxf>
          </x14:cfRule>
          <xm:sqref>CI18:CK25</xm:sqref>
        </x14:conditionalFormatting>
        <x14:conditionalFormatting xmlns:xm="http://schemas.microsoft.com/office/excel/2006/main">
          <x14:cfRule type="expression" priority="7" id="{86CC212A-2B78-4F0B-B452-ABAF35673688}">
            <xm:f>Scope!$AH$209=0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8" id="{FC268EA4-9F54-4621-ABB1-978D357FB0AB}">
            <xm:f>Scope!$AH$209=4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0" id="{19B32DA9-739D-44C4-BF2A-3C8F1B6FF57B}">
            <xm:f>Scope!$AH$209=3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1" id="{72485591-2F49-4BDE-A925-0D7DF37B7EFE}">
            <xm:f>Scope!$AH$209=2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2" id="{58BCBE17-7C20-486C-AAC8-57DE13CC5FB1}">
            <xm:f>Scope!$AH$209=1</xm:f>
            <x14:dxf>
              <fill>
                <patternFill>
                  <bgColor theme="5" tint="0.59996337778862885"/>
                </patternFill>
              </fill>
            </x14:dxf>
          </x14:cfRule>
          <xm:sqref>CO18:CQ25</xm:sqref>
        </x14:conditionalFormatting>
        <x14:conditionalFormatting xmlns:xm="http://schemas.microsoft.com/office/excel/2006/main">
          <x14:cfRule type="expression" priority="1" id="{67040998-3985-439C-AE40-B44BAA6AE08B}">
            <xm:f>Scope!$AH$216=0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2" id="{DBCBB174-897E-4E2F-A9C0-E08F26BA88EE}">
            <xm:f>Scope!$AH$216=4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4" id="{6D75A7AE-6003-4BFB-A3B4-5B37904BCF2F}">
            <xm:f>Scope!$AH$216=3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5" id="{4997F03E-CED5-4CD3-AF41-C322DB37B9F2}">
            <xm:f>Scope!$AH$216=2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6" id="{E16F3F89-1933-40B2-99F5-4DD16B505B78}">
            <xm:f>Scope!$AH$216=1</xm:f>
            <x14:dxf>
              <fill>
                <patternFill>
                  <bgColor theme="5" tint="0.59996337778862885"/>
                </patternFill>
              </fill>
            </x14:dxf>
          </x14:cfRule>
          <xm:sqref>CU18:CW25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B251"/>
  <sheetViews>
    <sheetView topLeftCell="F1" zoomScaleNormal="100" workbookViewId="0">
      <pane ySplit="2" topLeftCell="A113" activePane="bottomLeft" state="frozen"/>
      <selection activeCell="F1" sqref="F1"/>
      <selection pane="bottomLeft" activeCell="AG43" sqref="AG43"/>
    </sheetView>
  </sheetViews>
  <sheetFormatPr defaultColWidth="2.375" defaultRowHeight="14.25" x14ac:dyDescent="0.2"/>
  <cols>
    <col min="1" max="1" width="1.625" style="3" hidden="1" customWidth="1"/>
    <col min="2" max="2" width="2.5" style="3" hidden="1" customWidth="1"/>
    <col min="3" max="3" width="3.375" style="3" hidden="1" customWidth="1"/>
    <col min="4" max="5" width="2.75" style="3" hidden="1" customWidth="1"/>
    <col min="6" max="7" width="2.375" style="3" customWidth="1"/>
    <col min="8" max="8" width="2.75" style="3" customWidth="1"/>
    <col min="9" max="28" width="2.375" style="3"/>
    <col min="29" max="29" width="15.625" style="3" customWidth="1"/>
    <col min="30" max="30" width="9.375" style="38" customWidth="1"/>
    <col min="31" max="31" width="7.5" style="67" bestFit="1" customWidth="1"/>
    <col min="32" max="32" width="9.125" style="150" bestFit="1" customWidth="1"/>
    <col min="33" max="33" width="10.5" style="132" bestFit="1" customWidth="1"/>
    <col min="34" max="34" width="6.5" style="38" bestFit="1" customWidth="1"/>
    <col min="35" max="16384" width="2.375" style="3"/>
  </cols>
  <sheetData>
    <row r="1" spans="1:36" ht="14.25" customHeight="1" thickBot="1" x14ac:dyDescent="0.25">
      <c r="A1" s="199" t="s">
        <v>95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4"/>
      <c r="AJ1" s="4"/>
    </row>
    <row r="2" spans="1:36" ht="14.25" customHeight="1" thickTop="1" x14ac:dyDescent="0.2">
      <c r="F2" s="200" t="s">
        <v>106</v>
      </c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112"/>
      <c r="AF2" s="150" t="s">
        <v>85</v>
      </c>
      <c r="AG2" s="132" t="s">
        <v>81</v>
      </c>
      <c r="AH2" s="112" t="s">
        <v>75</v>
      </c>
    </row>
    <row r="3" spans="1:36" ht="14.25" customHeight="1" x14ac:dyDescent="0.2">
      <c r="AD3" s="112"/>
      <c r="AH3" s="112"/>
    </row>
    <row r="4" spans="1:36" ht="14.25" customHeight="1" x14ac:dyDescent="0.2"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36" ht="14.25" customHeight="1" x14ac:dyDescent="0.2"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D5" s="16"/>
    </row>
    <row r="6" spans="1:36" ht="14.25" customHeight="1" x14ac:dyDescent="0.2">
      <c r="F6" s="3" t="s">
        <v>187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D6" s="16"/>
      <c r="AH6" s="38">
        <v>0</v>
      </c>
    </row>
    <row r="7" spans="1:36" ht="14.25" customHeight="1" x14ac:dyDescent="0.2">
      <c r="F7" s="3" t="s">
        <v>70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D7" s="16"/>
      <c r="AH7" s="38">
        <v>1</v>
      </c>
    </row>
    <row r="8" spans="1:36" ht="14.25" customHeight="1" x14ac:dyDescent="0.2">
      <c r="F8" s="3" t="s">
        <v>72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D8" s="16"/>
      <c r="AH8" s="38">
        <v>2</v>
      </c>
    </row>
    <row r="9" spans="1:36" ht="14.25" customHeight="1" x14ac:dyDescent="0.2">
      <c r="F9" s="3" t="s">
        <v>71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D9" s="16"/>
      <c r="AH9" s="38">
        <v>3</v>
      </c>
    </row>
    <row r="10" spans="1:36" ht="14.25" customHeight="1" x14ac:dyDescent="0.2">
      <c r="F10" s="3" t="s">
        <v>82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H10" s="38">
        <v>4</v>
      </c>
    </row>
    <row r="11" spans="1:36" ht="14.25" customHeight="1" x14ac:dyDescent="0.2">
      <c r="AD11" s="3"/>
      <c r="AE11" s="3"/>
      <c r="AF11" s="151"/>
      <c r="AG11" s="3"/>
      <c r="AH11" s="3"/>
    </row>
    <row r="12" spans="1:36" ht="14.25" customHeight="1" x14ac:dyDescent="0.2"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D12" s="16"/>
      <c r="AH12" s="112"/>
    </row>
    <row r="13" spans="1:36" ht="14.25" customHeight="1" x14ac:dyDescent="0.2">
      <c r="A13" s="15">
        <v>1</v>
      </c>
      <c r="B13" s="15"/>
      <c r="F13" s="2" t="s">
        <v>159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36" ht="14.25" customHeight="1" x14ac:dyDescent="0.2">
      <c r="A14" s="15"/>
      <c r="B14" s="15"/>
      <c r="F14" s="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D14" s="112"/>
      <c r="AH14" s="112"/>
    </row>
    <row r="15" spans="1:36" ht="14.25" customHeight="1" x14ac:dyDescent="0.2">
      <c r="A15" s="15"/>
      <c r="B15" s="15"/>
      <c r="F15" s="2" t="s">
        <v>166</v>
      </c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D15" s="112"/>
      <c r="AH15" s="112"/>
    </row>
    <row r="16" spans="1:36" ht="14.25" customHeight="1" x14ac:dyDescent="0.2">
      <c r="D16" s="15"/>
      <c r="E16" s="15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54" ht="14.25" customHeight="1" x14ac:dyDescent="0.2">
      <c r="A17" s="38"/>
      <c r="B17" s="38" t="s">
        <v>47</v>
      </c>
      <c r="C17" s="38"/>
      <c r="D17" s="38"/>
      <c r="E17" s="38"/>
      <c r="F17" s="38"/>
      <c r="G17" s="3" t="s">
        <v>167</v>
      </c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16"/>
      <c r="AF17" s="150">
        <v>43031</v>
      </c>
      <c r="AG17" s="132">
        <v>43091</v>
      </c>
      <c r="AH17" s="38">
        <v>1</v>
      </c>
    </row>
    <row r="18" spans="1:54" ht="14.25" customHeight="1" x14ac:dyDescent="0.2">
      <c r="D18" s="15"/>
      <c r="E18" s="15"/>
      <c r="H18" s="119" t="s">
        <v>0</v>
      </c>
      <c r="I18" s="3" t="s">
        <v>107</v>
      </c>
      <c r="T18" s="32"/>
      <c r="U18" s="32"/>
      <c r="V18" s="32"/>
      <c r="W18" s="32"/>
      <c r="X18" s="32"/>
      <c r="Y18" s="32"/>
      <c r="Z18" s="32"/>
      <c r="AQ18" s="8"/>
      <c r="AT18" s="112"/>
      <c r="AU18" s="112"/>
      <c r="AV18" s="112"/>
      <c r="AW18" s="112"/>
      <c r="AX18" s="112"/>
      <c r="AY18" s="32"/>
      <c r="AZ18" s="32"/>
      <c r="BA18" s="32"/>
      <c r="BB18" s="32"/>
    </row>
    <row r="19" spans="1:54" ht="14.25" customHeight="1" x14ac:dyDescent="0.2">
      <c r="D19" s="15"/>
      <c r="E19" s="15"/>
      <c r="H19" s="119" t="s">
        <v>0</v>
      </c>
      <c r="I19" s="3" t="s">
        <v>108</v>
      </c>
      <c r="T19" s="32"/>
      <c r="U19" s="32"/>
      <c r="V19" s="32"/>
      <c r="W19" s="32"/>
      <c r="X19" s="32"/>
      <c r="Y19" s="32"/>
      <c r="Z19" s="32"/>
      <c r="AQ19" s="8"/>
      <c r="AT19" s="112"/>
      <c r="AU19" s="112"/>
      <c r="AV19" s="112"/>
      <c r="AW19" s="112"/>
      <c r="AX19" s="112"/>
      <c r="AY19" s="32"/>
      <c r="AZ19" s="32"/>
      <c r="BA19" s="32"/>
      <c r="BB19" s="32"/>
    </row>
    <row r="20" spans="1:54" ht="14.25" customHeight="1" x14ac:dyDescent="0.2">
      <c r="D20" s="15"/>
      <c r="E20" s="15"/>
      <c r="H20" s="119" t="s">
        <v>0</v>
      </c>
      <c r="I20" s="3" t="s">
        <v>109</v>
      </c>
      <c r="T20" s="32"/>
      <c r="U20" s="32"/>
      <c r="V20" s="32"/>
      <c r="W20" s="32"/>
      <c r="X20" s="32"/>
      <c r="Y20" s="32"/>
      <c r="Z20" s="32"/>
      <c r="AQ20" s="8"/>
      <c r="AT20" s="112"/>
      <c r="AU20" s="112"/>
      <c r="AV20" s="112"/>
      <c r="AW20" s="112"/>
      <c r="AX20" s="112"/>
      <c r="AY20" s="32"/>
      <c r="AZ20" s="32"/>
      <c r="BA20" s="32"/>
      <c r="BB20" s="32"/>
    </row>
    <row r="21" spans="1:54" ht="14.25" customHeight="1" x14ac:dyDescent="0.2">
      <c r="D21" s="15"/>
      <c r="E21" s="15"/>
      <c r="H21" s="119" t="s">
        <v>0</v>
      </c>
      <c r="I21" s="3" t="s">
        <v>449</v>
      </c>
      <c r="T21" s="112"/>
      <c r="U21" s="112"/>
      <c r="V21" s="112"/>
      <c r="W21" s="112"/>
      <c r="X21" s="112"/>
      <c r="Y21" s="112"/>
      <c r="Z21" s="112"/>
      <c r="AD21" s="112"/>
      <c r="AH21" s="112"/>
      <c r="AQ21" s="8"/>
      <c r="AT21" s="112"/>
      <c r="AU21" s="112"/>
      <c r="AV21" s="112"/>
      <c r="AW21" s="112"/>
      <c r="AX21" s="112"/>
      <c r="AY21" s="112"/>
      <c r="AZ21" s="112"/>
      <c r="BA21" s="112"/>
      <c r="BB21" s="112"/>
    </row>
    <row r="22" spans="1:54" ht="14.25" customHeight="1" x14ac:dyDescent="0.2">
      <c r="D22" s="15"/>
      <c r="E22" s="15"/>
      <c r="H22" s="119" t="s">
        <v>0</v>
      </c>
      <c r="I22" s="3" t="s">
        <v>111</v>
      </c>
      <c r="T22" s="112"/>
      <c r="U22" s="112"/>
      <c r="V22" s="112"/>
      <c r="W22" s="112"/>
      <c r="X22" s="112"/>
      <c r="Y22" s="112"/>
      <c r="Z22" s="112"/>
      <c r="AD22" s="112"/>
      <c r="AH22" s="112"/>
      <c r="AQ22" s="8"/>
      <c r="AT22" s="112"/>
      <c r="AU22" s="112"/>
      <c r="AV22" s="112"/>
      <c r="AW22" s="112"/>
      <c r="AX22" s="112"/>
      <c r="AY22" s="112"/>
      <c r="AZ22" s="112"/>
      <c r="BA22" s="112"/>
      <c r="BB22" s="112"/>
    </row>
    <row r="23" spans="1:54" ht="14.25" customHeight="1" x14ac:dyDescent="0.2">
      <c r="D23" s="15"/>
      <c r="E23" s="15"/>
      <c r="H23" s="119" t="s">
        <v>0</v>
      </c>
      <c r="I23" s="3" t="s">
        <v>110</v>
      </c>
      <c r="T23" s="112"/>
      <c r="U23" s="112"/>
      <c r="V23" s="112"/>
      <c r="W23" s="112"/>
      <c r="X23" s="112"/>
      <c r="Y23" s="112"/>
      <c r="Z23" s="112"/>
      <c r="AD23" s="112"/>
      <c r="AH23" s="112"/>
      <c r="AQ23" s="8"/>
      <c r="AT23" s="112"/>
      <c r="AU23" s="112"/>
      <c r="AV23" s="112"/>
      <c r="AW23" s="112"/>
      <c r="AX23" s="112"/>
      <c r="AY23" s="112"/>
      <c r="AZ23" s="112"/>
      <c r="BA23" s="112"/>
      <c r="BB23" s="112"/>
    </row>
    <row r="24" spans="1:54" ht="14.25" customHeight="1" x14ac:dyDescent="0.2">
      <c r="D24" s="15"/>
      <c r="E24" s="15"/>
      <c r="H24" s="119" t="s">
        <v>0</v>
      </c>
      <c r="I24" s="3" t="s">
        <v>112</v>
      </c>
      <c r="T24" s="112"/>
      <c r="U24" s="112"/>
      <c r="V24" s="112"/>
      <c r="W24" s="112"/>
      <c r="X24" s="112"/>
      <c r="Y24" s="112"/>
      <c r="Z24" s="112"/>
      <c r="AD24" s="112"/>
      <c r="AH24" s="112"/>
      <c r="AQ24" s="8"/>
      <c r="AT24" s="112"/>
      <c r="AU24" s="112"/>
      <c r="AV24" s="112"/>
      <c r="AW24" s="112"/>
      <c r="AX24" s="112"/>
      <c r="AY24" s="112"/>
      <c r="AZ24" s="112"/>
      <c r="BA24" s="112"/>
      <c r="BB24" s="112"/>
    </row>
    <row r="25" spans="1:54" ht="14.25" customHeight="1" x14ac:dyDescent="0.2">
      <c r="D25" s="15"/>
      <c r="E25" s="15"/>
      <c r="H25" s="119" t="s">
        <v>0</v>
      </c>
      <c r="I25" s="3" t="s">
        <v>450</v>
      </c>
      <c r="T25" s="112"/>
      <c r="U25" s="112"/>
      <c r="V25" s="112"/>
      <c r="W25" s="112"/>
      <c r="X25" s="112"/>
      <c r="Y25" s="112"/>
      <c r="Z25" s="112"/>
      <c r="AD25" s="112"/>
      <c r="AH25" s="112"/>
      <c r="AQ25" s="8"/>
      <c r="AT25" s="112"/>
      <c r="AU25" s="112"/>
      <c r="AV25" s="112"/>
      <c r="AW25" s="112"/>
      <c r="AX25" s="112"/>
      <c r="AY25" s="112"/>
      <c r="AZ25" s="112"/>
      <c r="BA25" s="112"/>
      <c r="BB25" s="112"/>
    </row>
    <row r="26" spans="1:54" ht="14.25" customHeight="1" x14ac:dyDescent="0.2">
      <c r="D26" s="15"/>
      <c r="E26" s="15"/>
      <c r="H26" s="119" t="s">
        <v>0</v>
      </c>
      <c r="I26" s="3" t="s">
        <v>113</v>
      </c>
      <c r="T26" s="112"/>
      <c r="U26" s="112"/>
      <c r="V26" s="112"/>
      <c r="W26" s="112"/>
      <c r="X26" s="112"/>
      <c r="Y26" s="112"/>
      <c r="Z26" s="112"/>
      <c r="AD26" s="112"/>
      <c r="AH26" s="112"/>
      <c r="AQ26" s="8"/>
      <c r="AT26" s="112"/>
      <c r="AU26" s="112"/>
      <c r="AV26" s="112"/>
      <c r="AW26" s="112"/>
      <c r="AX26" s="112"/>
      <c r="AY26" s="112"/>
      <c r="AZ26" s="112"/>
      <c r="BA26" s="112"/>
      <c r="BB26" s="112"/>
    </row>
    <row r="27" spans="1:54" ht="14.25" customHeight="1" x14ac:dyDescent="0.2">
      <c r="D27" s="15"/>
      <c r="E27" s="15"/>
      <c r="H27" s="119" t="s">
        <v>0</v>
      </c>
      <c r="I27" s="3" t="s">
        <v>114</v>
      </c>
      <c r="T27" s="112"/>
      <c r="U27" s="112"/>
      <c r="V27" s="112"/>
      <c r="W27" s="112"/>
      <c r="X27" s="112"/>
      <c r="Y27" s="112"/>
      <c r="Z27" s="112"/>
      <c r="AD27" s="112"/>
      <c r="AH27" s="112"/>
      <c r="AQ27" s="8"/>
      <c r="AT27" s="112"/>
      <c r="AU27" s="112"/>
      <c r="AV27" s="112"/>
      <c r="AW27" s="112"/>
      <c r="AX27" s="112"/>
      <c r="AY27" s="112"/>
      <c r="AZ27" s="112"/>
      <c r="BA27" s="112"/>
      <c r="BB27" s="112"/>
    </row>
    <row r="28" spans="1:54" ht="14.25" customHeight="1" x14ac:dyDescent="0.2">
      <c r="D28" s="15"/>
      <c r="E28" s="15"/>
      <c r="H28" s="119" t="s">
        <v>0</v>
      </c>
      <c r="I28" s="3" t="s">
        <v>115</v>
      </c>
      <c r="T28" s="112"/>
      <c r="U28" s="112"/>
      <c r="V28" s="112"/>
      <c r="W28" s="112"/>
      <c r="X28" s="112"/>
      <c r="Y28" s="112"/>
      <c r="Z28" s="112"/>
      <c r="AD28" s="112"/>
      <c r="AH28" s="112"/>
      <c r="AQ28" s="8"/>
      <c r="AT28" s="112"/>
      <c r="AU28" s="112"/>
      <c r="AV28" s="112"/>
      <c r="AW28" s="112"/>
      <c r="AX28" s="112"/>
      <c r="AY28" s="112"/>
      <c r="AZ28" s="112"/>
      <c r="BA28" s="112"/>
      <c r="BB28" s="112"/>
    </row>
    <row r="29" spans="1:54" ht="14.25" customHeight="1" x14ac:dyDescent="0.2">
      <c r="D29" s="15"/>
      <c r="E29" s="15"/>
      <c r="H29" s="119" t="s">
        <v>0</v>
      </c>
      <c r="I29" s="3" t="s">
        <v>120</v>
      </c>
      <c r="T29" s="112"/>
      <c r="U29" s="112"/>
      <c r="V29" s="112"/>
      <c r="W29" s="112"/>
      <c r="X29" s="112"/>
      <c r="Y29" s="112"/>
      <c r="Z29" s="112"/>
      <c r="AD29" s="112"/>
      <c r="AH29" s="112"/>
      <c r="AQ29" s="8"/>
      <c r="AT29" s="112"/>
      <c r="AU29" s="112"/>
      <c r="AV29" s="112"/>
      <c r="AW29" s="112"/>
      <c r="AX29" s="112"/>
      <c r="AY29" s="112"/>
      <c r="AZ29" s="112"/>
      <c r="BA29" s="112"/>
      <c r="BB29" s="112"/>
    </row>
    <row r="30" spans="1:54" ht="14.25" customHeight="1" x14ac:dyDescent="0.2">
      <c r="D30" s="15"/>
      <c r="E30" s="15"/>
      <c r="H30" s="119" t="s">
        <v>0</v>
      </c>
      <c r="I30" s="3" t="s">
        <v>121</v>
      </c>
      <c r="T30" s="112"/>
      <c r="U30" s="112"/>
      <c r="V30" s="112"/>
      <c r="W30" s="112"/>
      <c r="X30" s="112"/>
      <c r="Y30" s="112"/>
      <c r="Z30" s="112"/>
      <c r="AD30" s="112"/>
      <c r="AH30" s="112"/>
      <c r="AQ30" s="8"/>
      <c r="AT30" s="112"/>
      <c r="AU30" s="112"/>
      <c r="AV30" s="112"/>
      <c r="AW30" s="112"/>
      <c r="AX30" s="112"/>
      <c r="AY30" s="112"/>
      <c r="AZ30" s="112"/>
      <c r="BA30" s="112"/>
      <c r="BB30" s="112"/>
    </row>
    <row r="31" spans="1:54" ht="14.25" customHeight="1" x14ac:dyDescent="0.2">
      <c r="D31" s="15"/>
      <c r="E31" s="15"/>
      <c r="H31" s="119" t="s">
        <v>0</v>
      </c>
      <c r="I31" s="3" t="s">
        <v>127</v>
      </c>
      <c r="T31" s="112"/>
      <c r="U31" s="112"/>
      <c r="V31" s="112"/>
      <c r="W31" s="112"/>
      <c r="X31" s="112"/>
      <c r="Y31" s="112"/>
      <c r="Z31" s="112"/>
      <c r="AD31" s="112"/>
      <c r="AH31" s="112"/>
      <c r="AQ31" s="8"/>
      <c r="AT31" s="112"/>
      <c r="AU31" s="112"/>
      <c r="AV31" s="112"/>
      <c r="AW31" s="112"/>
      <c r="AX31" s="112"/>
      <c r="AY31" s="112"/>
      <c r="AZ31" s="112"/>
      <c r="BA31" s="112"/>
      <c r="BB31" s="112"/>
    </row>
    <row r="32" spans="1:54" ht="14.25" customHeight="1" x14ac:dyDescent="0.2">
      <c r="D32" s="15"/>
      <c r="E32" s="15"/>
      <c r="H32" s="119" t="s">
        <v>0</v>
      </c>
      <c r="I32" s="3" t="s">
        <v>451</v>
      </c>
      <c r="T32" s="112"/>
      <c r="U32" s="112"/>
      <c r="V32" s="112"/>
      <c r="W32" s="112"/>
      <c r="X32" s="112"/>
      <c r="Y32" s="112"/>
      <c r="Z32" s="112"/>
      <c r="AD32" s="112"/>
      <c r="AH32" s="112"/>
      <c r="AQ32" s="8"/>
      <c r="AT32" s="112"/>
      <c r="AU32" s="112"/>
      <c r="AV32" s="112"/>
      <c r="AW32" s="112"/>
      <c r="AX32" s="112"/>
      <c r="AY32" s="112"/>
      <c r="AZ32" s="112"/>
      <c r="BA32" s="112"/>
      <c r="BB32" s="112"/>
    </row>
    <row r="33" spans="4:34" ht="14.25" customHeight="1" x14ac:dyDescent="0.2">
      <c r="D33" s="15"/>
      <c r="E33" s="15"/>
      <c r="H33" s="119" t="s">
        <v>0</v>
      </c>
      <c r="I33" s="3" t="s">
        <v>129</v>
      </c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D33" s="112"/>
      <c r="AH33" s="112"/>
    </row>
    <row r="34" spans="4:34" ht="14.25" customHeight="1" x14ac:dyDescent="0.2">
      <c r="D34" s="15"/>
      <c r="E34" s="15"/>
      <c r="H34" s="119" t="s">
        <v>0</v>
      </c>
      <c r="I34" s="3" t="s">
        <v>130</v>
      </c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D34" s="112"/>
      <c r="AH34" s="112"/>
    </row>
    <row r="35" spans="4:34" ht="14.25" customHeight="1" x14ac:dyDescent="0.2">
      <c r="D35" s="15"/>
      <c r="E35" s="15"/>
      <c r="H35" s="8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D35" s="112"/>
      <c r="AH35" s="112"/>
    </row>
    <row r="36" spans="4:34" ht="14.25" customHeight="1" x14ac:dyDescent="0.2">
      <c r="D36" s="15"/>
      <c r="E36" s="15"/>
      <c r="H36" s="8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D36" s="112"/>
      <c r="AH36" s="112"/>
    </row>
    <row r="37" spans="4:34" ht="14.25" customHeight="1" x14ac:dyDescent="0.2">
      <c r="D37" s="15"/>
      <c r="E37" s="15"/>
      <c r="G37" s="17" t="s">
        <v>160</v>
      </c>
      <c r="I37" s="15"/>
      <c r="J37" s="15"/>
      <c r="L37" s="17"/>
      <c r="N37" s="15"/>
      <c r="O37" s="15"/>
      <c r="Q37" s="2"/>
      <c r="U37" s="38"/>
      <c r="V37" s="38"/>
      <c r="W37" s="38"/>
      <c r="X37" s="38"/>
      <c r="Y37" s="38"/>
      <c r="Z37" s="38"/>
      <c r="AA37" s="38"/>
      <c r="AB37" s="38"/>
      <c r="AC37" s="38"/>
      <c r="AD37" s="16"/>
      <c r="AF37" s="150">
        <v>43031</v>
      </c>
      <c r="AG37" s="132">
        <v>43220</v>
      </c>
      <c r="AH37" s="38">
        <v>1</v>
      </c>
    </row>
    <row r="38" spans="4:34" ht="14.25" customHeight="1" x14ac:dyDescent="0.2">
      <c r="D38" s="15"/>
      <c r="E38" s="15"/>
      <c r="F38" s="32"/>
      <c r="G38" s="32"/>
      <c r="H38" s="8" t="s">
        <v>0</v>
      </c>
      <c r="I38" s="3" t="s">
        <v>117</v>
      </c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4:34" ht="14.25" customHeight="1" x14ac:dyDescent="0.2">
      <c r="D39" s="15"/>
      <c r="E39" s="15"/>
      <c r="F39" s="32"/>
      <c r="G39" s="32"/>
      <c r="H39" s="8" t="s">
        <v>0</v>
      </c>
      <c r="I39" s="3" t="s">
        <v>118</v>
      </c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4:34" ht="14.25" customHeight="1" x14ac:dyDescent="0.2">
      <c r="D40" s="15"/>
      <c r="E40" s="15"/>
      <c r="F40" s="112"/>
      <c r="G40" s="112"/>
      <c r="H40" s="8" t="s">
        <v>0</v>
      </c>
      <c r="I40" s="3" t="s">
        <v>128</v>
      </c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D40" s="112"/>
      <c r="AH40" s="112"/>
    </row>
    <row r="41" spans="4:34" ht="14.25" customHeight="1" x14ac:dyDescent="0.2">
      <c r="D41" s="15"/>
      <c r="E41" s="15"/>
      <c r="F41" s="112"/>
      <c r="G41" s="112"/>
      <c r="H41" s="8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D41" s="112"/>
      <c r="AH41" s="112"/>
    </row>
    <row r="42" spans="4:34" ht="14.25" customHeight="1" x14ac:dyDescent="0.2">
      <c r="D42" s="15"/>
      <c r="E42" s="15"/>
      <c r="F42" s="112"/>
      <c r="G42" s="112"/>
      <c r="H42" s="8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D42" s="112"/>
      <c r="AH42" s="112"/>
    </row>
    <row r="43" spans="4:34" ht="14.25" customHeight="1" x14ac:dyDescent="0.2">
      <c r="D43" s="15"/>
      <c r="E43" s="15"/>
      <c r="G43" s="17" t="s">
        <v>161</v>
      </c>
      <c r="I43" s="15"/>
      <c r="J43" s="15"/>
      <c r="L43" s="17"/>
      <c r="N43" s="15"/>
      <c r="O43" s="15"/>
      <c r="Q43" s="2"/>
      <c r="U43" s="112"/>
      <c r="V43" s="112"/>
      <c r="W43" s="112"/>
      <c r="X43" s="112"/>
      <c r="Y43" s="112"/>
      <c r="Z43" s="112"/>
      <c r="AA43" s="112"/>
      <c r="AB43" s="112"/>
      <c r="AC43" s="112"/>
      <c r="AD43" s="16"/>
      <c r="AF43" s="150">
        <v>43031</v>
      </c>
      <c r="AG43" s="132">
        <v>43220</v>
      </c>
      <c r="AH43" s="112">
        <v>2</v>
      </c>
    </row>
    <row r="44" spans="4:34" ht="14.25" customHeight="1" x14ac:dyDescent="0.2">
      <c r="D44" s="15"/>
      <c r="E44" s="15"/>
      <c r="F44" s="112"/>
      <c r="G44" s="112"/>
      <c r="H44" s="8" t="s">
        <v>0</v>
      </c>
      <c r="I44" s="3" t="s">
        <v>116</v>
      </c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D44" s="112"/>
      <c r="AH44" s="112"/>
    </row>
    <row r="45" spans="4:34" ht="14.25" customHeight="1" x14ac:dyDescent="0.2">
      <c r="D45" s="15"/>
      <c r="E45" s="15"/>
      <c r="F45" s="112"/>
      <c r="G45" s="112"/>
      <c r="H45" s="8" t="s">
        <v>0</v>
      </c>
      <c r="I45" s="3" t="s">
        <v>123</v>
      </c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D45" s="112"/>
      <c r="AH45" s="112"/>
    </row>
    <row r="46" spans="4:34" ht="14.25" customHeight="1" x14ac:dyDescent="0.2">
      <c r="D46" s="15"/>
      <c r="E46" s="15"/>
      <c r="F46" s="112"/>
      <c r="G46" s="112"/>
      <c r="H46" s="8" t="s">
        <v>0</v>
      </c>
      <c r="I46" s="3" t="s">
        <v>119</v>
      </c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D46" s="112"/>
      <c r="AH46" s="112"/>
    </row>
    <row r="47" spans="4:34" ht="14.25" customHeight="1" x14ac:dyDescent="0.2">
      <c r="D47" s="15"/>
      <c r="E47" s="15"/>
      <c r="F47" s="112"/>
      <c r="G47" s="112"/>
      <c r="H47" s="8" t="s">
        <v>0</v>
      </c>
      <c r="I47" s="3" t="s">
        <v>122</v>
      </c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D47" s="112"/>
      <c r="AH47" s="112"/>
    </row>
    <row r="48" spans="4:34" ht="14.25" customHeight="1" x14ac:dyDescent="0.2">
      <c r="D48" s="15"/>
      <c r="E48" s="15"/>
      <c r="F48" s="112"/>
      <c r="G48" s="112"/>
      <c r="H48" s="8" t="s">
        <v>0</v>
      </c>
      <c r="I48" s="3" t="s">
        <v>457</v>
      </c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D48" s="112"/>
      <c r="AH48" s="112"/>
    </row>
    <row r="49" spans="4:34" ht="14.25" customHeight="1" x14ac:dyDescent="0.2">
      <c r="D49" s="15"/>
      <c r="E49" s="15"/>
      <c r="F49" s="112"/>
      <c r="G49" s="112"/>
      <c r="H49" s="8" t="s">
        <v>0</v>
      </c>
      <c r="I49" s="3" t="s">
        <v>458</v>
      </c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D49" s="112"/>
      <c r="AH49" s="112"/>
    </row>
    <row r="50" spans="4:34" ht="14.25" customHeight="1" x14ac:dyDescent="0.2">
      <c r="D50" s="15"/>
      <c r="E50" s="15"/>
      <c r="F50" s="112"/>
      <c r="G50" s="112"/>
      <c r="H50" s="8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D50" s="112"/>
      <c r="AH50" s="112"/>
    </row>
    <row r="51" spans="4:34" ht="14.25" customHeight="1" x14ac:dyDescent="0.2">
      <c r="D51" s="15"/>
      <c r="E51" s="15"/>
      <c r="G51" s="17" t="s">
        <v>162</v>
      </c>
      <c r="I51" s="15"/>
      <c r="J51" s="15"/>
      <c r="L51" s="17"/>
      <c r="N51" s="15"/>
      <c r="O51" s="15"/>
      <c r="Q51" s="2"/>
      <c r="U51" s="112"/>
      <c r="V51" s="112"/>
      <c r="W51" s="112"/>
      <c r="X51" s="112"/>
      <c r="Y51" s="112"/>
      <c r="Z51" s="112"/>
      <c r="AA51" s="112"/>
      <c r="AB51" s="112"/>
      <c r="AC51" s="112"/>
      <c r="AD51" s="16"/>
      <c r="AF51" s="150">
        <v>43031</v>
      </c>
      <c r="AG51" s="132">
        <v>43091</v>
      </c>
      <c r="AH51" s="112">
        <v>2</v>
      </c>
    </row>
    <row r="52" spans="4:34" ht="14.25" customHeight="1" x14ac:dyDescent="0.2">
      <c r="D52" s="15"/>
      <c r="E52" s="15"/>
      <c r="F52" s="112"/>
      <c r="G52" s="112"/>
      <c r="H52" s="8" t="s">
        <v>0</v>
      </c>
      <c r="I52" s="3" t="s">
        <v>124</v>
      </c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D52" s="112"/>
      <c r="AH52" s="112"/>
    </row>
    <row r="53" spans="4:34" ht="14.25" customHeight="1" x14ac:dyDescent="0.2">
      <c r="D53" s="15"/>
      <c r="E53" s="15"/>
      <c r="F53" s="112"/>
      <c r="G53" s="112"/>
      <c r="H53" s="8" t="s">
        <v>0</v>
      </c>
      <c r="I53" s="3" t="s">
        <v>125</v>
      </c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D53" s="112"/>
      <c r="AH53" s="112"/>
    </row>
    <row r="54" spans="4:34" ht="14.25" customHeight="1" x14ac:dyDescent="0.2">
      <c r="D54" s="15"/>
      <c r="E54" s="15"/>
      <c r="F54" s="112"/>
      <c r="G54" s="112"/>
      <c r="H54" s="8" t="s">
        <v>0</v>
      </c>
      <c r="I54" s="3" t="s">
        <v>126</v>
      </c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D54" s="112"/>
      <c r="AH54" s="112"/>
    </row>
    <row r="55" spans="4:34" ht="14.25" customHeight="1" x14ac:dyDescent="0.2">
      <c r="D55" s="15"/>
      <c r="E55" s="15"/>
      <c r="F55" s="112"/>
      <c r="G55" s="112"/>
      <c r="H55" s="8" t="s">
        <v>0</v>
      </c>
      <c r="I55" s="3" t="s">
        <v>149</v>
      </c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D55" s="112"/>
      <c r="AH55" s="112"/>
    </row>
    <row r="56" spans="4:34" ht="14.25" customHeight="1" x14ac:dyDescent="0.2">
      <c r="D56" s="15"/>
      <c r="E56" s="15"/>
      <c r="F56" s="112"/>
      <c r="G56" s="112"/>
      <c r="H56" s="8" t="s">
        <v>0</v>
      </c>
      <c r="I56" s="3" t="s">
        <v>150</v>
      </c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D56" s="112"/>
      <c r="AH56" s="112"/>
    </row>
    <row r="57" spans="4:34" ht="14.25" customHeight="1" x14ac:dyDescent="0.2">
      <c r="D57" s="15"/>
      <c r="E57" s="15"/>
      <c r="F57" s="112"/>
      <c r="G57" s="112"/>
      <c r="H57" s="8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D57" s="112"/>
      <c r="AH57" s="112"/>
    </row>
    <row r="58" spans="4:34" ht="14.25" customHeight="1" x14ac:dyDescent="0.2">
      <c r="D58" s="15"/>
      <c r="E58" s="15"/>
      <c r="G58" s="17" t="s">
        <v>105</v>
      </c>
      <c r="I58" s="15"/>
      <c r="J58" s="15"/>
      <c r="L58" s="17"/>
      <c r="N58" s="15"/>
      <c r="O58" s="15"/>
      <c r="Q58" s="2"/>
      <c r="U58" s="112"/>
      <c r="V58" s="112"/>
      <c r="W58" s="112"/>
      <c r="X58" s="112"/>
      <c r="Y58" s="112"/>
      <c r="Z58" s="112"/>
      <c r="AA58" s="112"/>
      <c r="AB58" s="112"/>
      <c r="AC58" s="112"/>
      <c r="AD58" s="16"/>
      <c r="AF58" s="150">
        <v>43009</v>
      </c>
      <c r="AG58" s="132">
        <v>43035</v>
      </c>
      <c r="AH58" s="112">
        <v>1</v>
      </c>
    </row>
    <row r="59" spans="4:34" ht="14.25" customHeight="1" x14ac:dyDescent="0.2">
      <c r="D59" s="15"/>
      <c r="E59" s="15"/>
      <c r="F59" s="112"/>
      <c r="G59" s="112"/>
      <c r="H59" s="8" t="s">
        <v>0</v>
      </c>
      <c r="I59" s="3" t="s">
        <v>163</v>
      </c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D59" s="112"/>
      <c r="AH59" s="112"/>
    </row>
    <row r="60" spans="4:34" ht="14.25" customHeight="1" x14ac:dyDescent="0.2">
      <c r="D60" s="15"/>
      <c r="E60" s="15"/>
      <c r="F60" s="112"/>
      <c r="G60" s="112"/>
      <c r="H60" s="8" t="s">
        <v>0</v>
      </c>
      <c r="I60" s="3" t="s">
        <v>164</v>
      </c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D60" s="112"/>
      <c r="AH60" s="112"/>
    </row>
    <row r="61" spans="4:34" ht="14.25" customHeight="1" x14ac:dyDescent="0.2">
      <c r="D61" s="15"/>
      <c r="E61" s="15"/>
      <c r="F61" s="112"/>
      <c r="G61" s="112"/>
      <c r="H61" s="8" t="s">
        <v>0</v>
      </c>
      <c r="I61" s="3" t="s">
        <v>165</v>
      </c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D61" s="112"/>
      <c r="AH61" s="112"/>
    </row>
    <row r="62" spans="4:34" ht="14.25" customHeight="1" x14ac:dyDescent="0.2">
      <c r="D62" s="15"/>
      <c r="E62" s="15"/>
      <c r="F62" s="112"/>
      <c r="G62" s="112"/>
      <c r="H62" s="8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D62" s="112"/>
      <c r="AH62" s="112"/>
    </row>
    <row r="63" spans="4:34" ht="14.25" customHeight="1" x14ac:dyDescent="0.2">
      <c r="D63" s="15"/>
      <c r="E63" s="15"/>
      <c r="F63" s="112"/>
      <c r="G63" s="112"/>
      <c r="H63" s="8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D63" s="112"/>
      <c r="AH63" s="112"/>
    </row>
    <row r="64" spans="4:34" ht="14.25" customHeight="1" x14ac:dyDescent="0.2">
      <c r="D64" s="15"/>
      <c r="E64" s="15"/>
      <c r="F64" s="2" t="s">
        <v>184</v>
      </c>
      <c r="G64" s="112"/>
      <c r="H64" s="8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D64" s="112"/>
      <c r="AH64" s="112"/>
    </row>
    <row r="65" spans="4:39" ht="14.25" customHeight="1" x14ac:dyDescent="0.2">
      <c r="D65" s="15"/>
      <c r="E65" s="15"/>
      <c r="F65" s="112"/>
      <c r="G65" s="112"/>
      <c r="H65" s="8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D65" s="112"/>
      <c r="AH65" s="112"/>
    </row>
    <row r="66" spans="4:39" ht="14.25" hidden="1" customHeight="1" x14ac:dyDescent="0.2">
      <c r="D66" s="15"/>
      <c r="E66" s="15"/>
      <c r="G66" s="17" t="s">
        <v>203</v>
      </c>
      <c r="I66" s="15"/>
      <c r="J66" s="15"/>
      <c r="L66" s="17"/>
      <c r="N66" s="15"/>
      <c r="O66" s="15"/>
      <c r="Q66" s="2"/>
      <c r="U66" s="112"/>
      <c r="V66" s="112"/>
      <c r="W66" s="112"/>
      <c r="X66" s="112"/>
      <c r="Y66" s="112"/>
      <c r="Z66" s="112"/>
      <c r="AA66" s="112"/>
      <c r="AB66" s="112"/>
      <c r="AC66" s="112"/>
      <c r="AD66" s="16"/>
      <c r="AH66" s="112">
        <v>0</v>
      </c>
    </row>
    <row r="67" spans="4:39" ht="14.25" hidden="1" customHeight="1" x14ac:dyDescent="0.2">
      <c r="D67" s="15"/>
      <c r="E67" s="15"/>
      <c r="F67" s="112"/>
      <c r="G67" s="112"/>
      <c r="H67" s="8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D67" s="112"/>
      <c r="AH67" s="112"/>
    </row>
    <row r="68" spans="4:39" ht="14.25" hidden="1" customHeight="1" x14ac:dyDescent="0.2">
      <c r="D68" s="15"/>
      <c r="E68" s="15"/>
      <c r="F68" s="112"/>
      <c r="G68" s="112"/>
      <c r="H68" s="8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D68" s="112"/>
      <c r="AH68" s="112"/>
    </row>
    <row r="69" spans="4:39" ht="14.25" hidden="1" customHeight="1" x14ac:dyDescent="0.2">
      <c r="D69" s="15"/>
      <c r="E69" s="15"/>
      <c r="G69" s="17" t="s">
        <v>204</v>
      </c>
      <c r="I69" s="15"/>
      <c r="J69" s="15"/>
      <c r="L69" s="17"/>
      <c r="N69" s="15"/>
      <c r="O69" s="15"/>
      <c r="Q69" s="2"/>
      <c r="U69" s="112"/>
      <c r="V69" s="112"/>
      <c r="W69" s="112"/>
      <c r="X69" s="112"/>
      <c r="Y69" s="112"/>
      <c r="Z69" s="112"/>
      <c r="AA69" s="112"/>
      <c r="AB69" s="112"/>
      <c r="AC69" s="112"/>
      <c r="AD69" s="16"/>
      <c r="AH69" s="112">
        <v>0</v>
      </c>
    </row>
    <row r="70" spans="4:39" ht="14.25" hidden="1" customHeight="1" x14ac:dyDescent="0.2">
      <c r="D70" s="15"/>
      <c r="E70" s="15"/>
      <c r="F70" s="112"/>
      <c r="G70" s="112"/>
      <c r="H70" s="8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D70" s="112"/>
      <c r="AH70" s="112"/>
    </row>
    <row r="71" spans="4:39" ht="14.25" customHeight="1" x14ac:dyDescent="0.2">
      <c r="D71" s="15"/>
      <c r="E71" s="15"/>
      <c r="F71" s="112"/>
      <c r="G71" s="112"/>
      <c r="H71" s="8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D71" s="112"/>
      <c r="AH71" s="112"/>
    </row>
    <row r="72" spans="4:39" ht="14.25" customHeight="1" x14ac:dyDescent="0.2">
      <c r="D72" s="15"/>
      <c r="E72" s="15"/>
      <c r="F72" s="2" t="s">
        <v>168</v>
      </c>
      <c r="G72" s="112"/>
      <c r="H72" s="8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D72" s="112"/>
      <c r="AH72" s="112"/>
    </row>
    <row r="73" spans="4:39" ht="14.25" customHeight="1" x14ac:dyDescent="0.2">
      <c r="D73" s="15"/>
      <c r="E73" s="15"/>
      <c r="F73" s="2"/>
      <c r="G73" s="112"/>
      <c r="H73" s="8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D73" s="112"/>
      <c r="AH73" s="112"/>
    </row>
    <row r="74" spans="4:39" ht="14.25" customHeight="1" x14ac:dyDescent="0.2">
      <c r="D74" s="15"/>
      <c r="E74" s="15"/>
      <c r="G74" s="17" t="s">
        <v>169</v>
      </c>
      <c r="I74" s="15"/>
      <c r="J74" s="15"/>
      <c r="L74" s="17"/>
      <c r="N74" s="15"/>
      <c r="O74" s="15"/>
      <c r="Q74" s="2"/>
      <c r="U74" s="112"/>
      <c r="V74" s="112"/>
      <c r="W74" s="112"/>
      <c r="X74" s="112"/>
      <c r="Y74" s="112"/>
      <c r="Z74" s="112"/>
      <c r="AA74" s="112"/>
      <c r="AB74" s="112"/>
      <c r="AC74" s="112"/>
      <c r="AD74" s="16"/>
      <c r="AF74" s="150">
        <v>43009</v>
      </c>
      <c r="AG74" s="132">
        <v>43021</v>
      </c>
      <c r="AH74" s="112">
        <v>1</v>
      </c>
    </row>
    <row r="75" spans="4:39" ht="14.25" customHeight="1" x14ac:dyDescent="0.2">
      <c r="D75" s="15"/>
      <c r="E75" s="15"/>
      <c r="G75" s="17"/>
      <c r="H75" s="8" t="s">
        <v>0</v>
      </c>
      <c r="I75" s="15" t="s">
        <v>102</v>
      </c>
      <c r="J75" s="15"/>
      <c r="L75" s="17"/>
      <c r="N75" s="15"/>
      <c r="O75" s="15"/>
      <c r="Q75" s="2"/>
      <c r="U75" s="112"/>
      <c r="V75" s="112"/>
      <c r="W75" s="112"/>
      <c r="X75" s="112"/>
      <c r="Y75" s="112"/>
      <c r="Z75" s="112"/>
      <c r="AA75" s="112"/>
      <c r="AB75" s="112"/>
      <c r="AC75" s="112"/>
      <c r="AD75" s="16"/>
      <c r="AH75" s="112"/>
    </row>
    <row r="76" spans="4:39" ht="14.25" customHeight="1" x14ac:dyDescent="0.2">
      <c r="D76" s="15"/>
      <c r="E76" s="15"/>
      <c r="G76" s="17"/>
      <c r="H76" s="8" t="s">
        <v>0</v>
      </c>
      <c r="I76" s="15" t="s">
        <v>103</v>
      </c>
      <c r="J76" s="15"/>
      <c r="L76" s="17"/>
      <c r="N76" s="15"/>
      <c r="O76" s="15"/>
      <c r="Q76" s="2"/>
      <c r="U76" s="112"/>
      <c r="V76" s="112"/>
      <c r="W76" s="112"/>
      <c r="X76" s="112"/>
      <c r="Y76" s="112"/>
      <c r="Z76" s="112"/>
      <c r="AA76" s="112"/>
      <c r="AB76" s="112"/>
      <c r="AC76" s="112"/>
      <c r="AD76" s="16"/>
      <c r="AH76" s="112"/>
    </row>
    <row r="77" spans="4:39" ht="14.25" customHeight="1" x14ac:dyDescent="0.2">
      <c r="D77" s="15"/>
      <c r="E77" s="15"/>
      <c r="G77" s="17"/>
      <c r="H77" s="8" t="s">
        <v>0</v>
      </c>
      <c r="I77" s="15" t="s">
        <v>104</v>
      </c>
      <c r="J77" s="15"/>
      <c r="L77" s="17"/>
      <c r="N77" s="15"/>
      <c r="O77" s="15"/>
      <c r="Q77" s="2"/>
      <c r="U77" s="112"/>
      <c r="V77" s="112"/>
      <c r="W77" s="112"/>
      <c r="X77" s="112"/>
      <c r="Y77" s="112"/>
      <c r="Z77" s="112"/>
      <c r="AA77" s="112"/>
      <c r="AB77" s="112"/>
      <c r="AC77" s="112"/>
      <c r="AD77" s="16"/>
      <c r="AH77" s="112"/>
    </row>
    <row r="78" spans="4:39" ht="14.25" customHeight="1" x14ac:dyDescent="0.2">
      <c r="D78" s="15"/>
      <c r="E78" s="15"/>
      <c r="H78" s="8" t="s">
        <v>0</v>
      </c>
      <c r="I78" s="15" t="s">
        <v>437</v>
      </c>
      <c r="J78" s="15"/>
      <c r="L78" s="17"/>
      <c r="M78" s="8"/>
      <c r="N78" s="15"/>
      <c r="O78" s="15"/>
      <c r="Q78" s="17"/>
      <c r="S78" s="15"/>
      <c r="T78" s="15"/>
      <c r="V78" s="2"/>
      <c r="Z78" s="112"/>
      <c r="AA78" s="112"/>
      <c r="AB78" s="112"/>
      <c r="AC78" s="112"/>
      <c r="AD78" s="112"/>
      <c r="AE78" s="112"/>
      <c r="AG78" s="112"/>
      <c r="AH78" s="112"/>
      <c r="AI78" s="16"/>
      <c r="AJ78" s="67"/>
      <c r="AK78" s="67"/>
      <c r="AL78" s="132"/>
      <c r="AM78" s="112"/>
    </row>
    <row r="79" spans="4:39" ht="14.25" customHeight="1" x14ac:dyDescent="0.2">
      <c r="D79" s="15"/>
      <c r="E79" s="15"/>
      <c r="H79" s="8" t="s">
        <v>0</v>
      </c>
      <c r="I79" s="15" t="s">
        <v>477</v>
      </c>
      <c r="J79" s="15"/>
      <c r="L79" s="17"/>
      <c r="M79" s="8"/>
      <c r="N79" s="15"/>
      <c r="O79" s="15"/>
      <c r="Q79" s="17"/>
      <c r="S79" s="15"/>
      <c r="T79" s="15"/>
      <c r="V79" s="2"/>
      <c r="Z79" s="112"/>
      <c r="AA79" s="112"/>
      <c r="AB79" s="112"/>
      <c r="AC79" s="112"/>
      <c r="AD79" s="112"/>
      <c r="AE79" s="112"/>
      <c r="AG79" s="112"/>
      <c r="AH79" s="112"/>
      <c r="AI79" s="16"/>
      <c r="AJ79" s="67"/>
      <c r="AK79" s="67"/>
      <c r="AL79" s="132"/>
      <c r="AM79" s="112"/>
    </row>
    <row r="80" spans="4:39" ht="14.25" customHeight="1" x14ac:dyDescent="0.2">
      <c r="D80" s="15"/>
      <c r="E80" s="15"/>
      <c r="F80" s="112"/>
      <c r="G80" s="112"/>
      <c r="H80" s="8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D80" s="112"/>
      <c r="AH80" s="112"/>
    </row>
    <row r="81" spans="4:41" ht="14.25" customHeight="1" x14ac:dyDescent="0.2">
      <c r="D81" s="15"/>
      <c r="E81" s="15"/>
      <c r="F81" s="2" t="s">
        <v>170</v>
      </c>
      <c r="G81" s="112"/>
      <c r="H81" s="8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D81" s="112"/>
      <c r="AH81" s="112"/>
    </row>
    <row r="82" spans="4:41" ht="14.25" customHeight="1" x14ac:dyDescent="0.2">
      <c r="D82" s="15"/>
      <c r="E82" s="15"/>
      <c r="F82" s="2"/>
      <c r="G82" s="112"/>
      <c r="H82" s="8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D82" s="112"/>
      <c r="AH82" s="112"/>
    </row>
    <row r="83" spans="4:41" ht="14.25" hidden="1" customHeight="1" x14ac:dyDescent="0.2">
      <c r="D83" s="15"/>
      <c r="E83" s="15"/>
      <c r="G83" s="17" t="s">
        <v>205</v>
      </c>
      <c r="I83" s="15"/>
      <c r="J83" s="15"/>
      <c r="L83" s="17"/>
      <c r="N83" s="15"/>
      <c r="O83" s="15"/>
      <c r="Q83" s="2"/>
      <c r="U83" s="112"/>
      <c r="V83" s="112"/>
      <c r="W83" s="112"/>
      <c r="X83" s="112"/>
      <c r="Y83" s="112"/>
      <c r="Z83" s="112"/>
      <c r="AA83" s="112"/>
      <c r="AB83" s="112"/>
      <c r="AC83" s="112"/>
      <c r="AD83" s="16"/>
      <c r="AH83" s="112">
        <v>0</v>
      </c>
    </row>
    <row r="84" spans="4:41" ht="14.25" hidden="1" customHeight="1" x14ac:dyDescent="0.2">
      <c r="D84" s="15"/>
      <c r="E84" s="15"/>
      <c r="F84" s="112"/>
      <c r="G84" s="112"/>
      <c r="H84" s="8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D84" s="112"/>
      <c r="AH84" s="112"/>
    </row>
    <row r="85" spans="4:41" ht="14.25" customHeight="1" x14ac:dyDescent="0.2">
      <c r="D85" s="15"/>
      <c r="E85" s="15"/>
      <c r="F85" s="112"/>
      <c r="G85" s="112"/>
      <c r="H85" s="8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D85" s="112"/>
      <c r="AH85" s="112"/>
    </row>
    <row r="86" spans="4:41" ht="14.25" customHeight="1" x14ac:dyDescent="0.2">
      <c r="D86" s="15"/>
      <c r="E86" s="15"/>
      <c r="F86" s="2" t="s">
        <v>171</v>
      </c>
      <c r="G86" s="112"/>
      <c r="H86" s="8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D86" s="112"/>
      <c r="AH86" s="112"/>
    </row>
    <row r="87" spans="4:41" ht="14.25" customHeight="1" x14ac:dyDescent="0.2">
      <c r="D87" s="15"/>
      <c r="E87" s="15"/>
      <c r="F87" s="2"/>
      <c r="G87" s="112"/>
      <c r="H87" s="8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D87" s="112"/>
      <c r="AH87" s="112"/>
    </row>
    <row r="88" spans="4:41" ht="14.25" hidden="1" customHeight="1" x14ac:dyDescent="0.2">
      <c r="D88" s="15"/>
      <c r="E88" s="15"/>
      <c r="G88" s="17" t="s">
        <v>206</v>
      </c>
      <c r="I88" s="15"/>
      <c r="J88" s="15"/>
      <c r="L88" s="17"/>
      <c r="N88" s="15"/>
      <c r="O88" s="15"/>
      <c r="Q88" s="2"/>
      <c r="U88" s="112"/>
      <c r="V88" s="112"/>
      <c r="W88" s="112"/>
      <c r="X88" s="112"/>
      <c r="Y88" s="112"/>
      <c r="Z88" s="112"/>
      <c r="AA88" s="112"/>
      <c r="AB88" s="112"/>
      <c r="AC88" s="112"/>
      <c r="AD88" s="16"/>
      <c r="AH88" s="112">
        <v>0</v>
      </c>
    </row>
    <row r="89" spans="4:41" ht="14.25" hidden="1" customHeight="1" x14ac:dyDescent="0.2">
      <c r="D89" s="15"/>
      <c r="E89" s="15"/>
      <c r="F89" s="2"/>
      <c r="G89" s="112"/>
      <c r="H89" s="8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D89" s="112"/>
      <c r="AH89" s="112"/>
    </row>
    <row r="90" spans="4:41" ht="14.25" customHeight="1" x14ac:dyDescent="0.2">
      <c r="D90" s="15"/>
      <c r="E90" s="15"/>
      <c r="F90" s="112"/>
      <c r="G90" s="112"/>
      <c r="H90" s="8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D90" s="112"/>
      <c r="AH90" s="112"/>
    </row>
    <row r="91" spans="4:41" x14ac:dyDescent="0.2">
      <c r="F91" s="2" t="s">
        <v>172</v>
      </c>
    </row>
    <row r="92" spans="4:41" ht="14.25" customHeight="1" x14ac:dyDescent="0.2">
      <c r="D92" s="15"/>
      <c r="E92" s="15"/>
      <c r="F92" s="112"/>
      <c r="G92" s="112"/>
      <c r="H92" s="8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D92" s="112"/>
      <c r="AH92" s="112"/>
    </row>
    <row r="93" spans="4:41" ht="14.25" customHeight="1" x14ac:dyDescent="0.2">
      <c r="D93" s="15"/>
      <c r="E93" s="15"/>
      <c r="G93" s="17" t="s">
        <v>173</v>
      </c>
      <c r="I93" s="15"/>
      <c r="J93" s="15"/>
      <c r="L93" s="17"/>
      <c r="N93" s="15"/>
      <c r="O93" s="15"/>
      <c r="Q93" s="2"/>
      <c r="U93" s="112"/>
      <c r="V93" s="112"/>
      <c r="W93" s="112"/>
      <c r="X93" s="112"/>
      <c r="Y93" s="112"/>
      <c r="Z93" s="112"/>
      <c r="AA93" s="112"/>
      <c r="AB93" s="112"/>
      <c r="AC93" s="112"/>
      <c r="AD93" s="16"/>
      <c r="AF93" s="150">
        <v>43009</v>
      </c>
      <c r="AG93" s="132">
        <v>43035</v>
      </c>
      <c r="AH93" s="112">
        <v>1</v>
      </c>
    </row>
    <row r="94" spans="4:41" ht="14.25" customHeight="1" x14ac:dyDescent="0.2">
      <c r="D94" s="15"/>
      <c r="E94" s="15"/>
      <c r="F94" s="112"/>
      <c r="G94" s="112"/>
      <c r="H94" s="8" t="s">
        <v>0</v>
      </c>
      <c r="I94" s="3" t="s">
        <v>99</v>
      </c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D94" s="112"/>
      <c r="AH94" s="112"/>
      <c r="AI94" s="10"/>
      <c r="AJ94" s="2"/>
      <c r="AK94" s="33"/>
      <c r="AL94" s="33"/>
      <c r="AM94" s="33"/>
      <c r="AN94" s="33"/>
      <c r="AO94" s="33"/>
    </row>
    <row r="95" spans="4:41" ht="14.25" customHeight="1" x14ac:dyDescent="0.2">
      <c r="D95" s="15"/>
      <c r="E95" s="15"/>
      <c r="F95" s="112"/>
      <c r="G95" s="112"/>
      <c r="H95" s="8" t="s">
        <v>0</v>
      </c>
      <c r="I95" s="3" t="s">
        <v>438</v>
      </c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D95" s="112"/>
      <c r="AH95" s="112"/>
      <c r="AI95" s="10"/>
      <c r="AJ95" s="2"/>
      <c r="AK95" s="33"/>
      <c r="AL95" s="33"/>
      <c r="AM95" s="33"/>
      <c r="AN95" s="33"/>
      <c r="AO95" s="33"/>
    </row>
    <row r="96" spans="4:41" ht="14.25" customHeight="1" x14ac:dyDescent="0.2">
      <c r="D96" s="15"/>
      <c r="E96" s="15"/>
      <c r="F96" s="112"/>
      <c r="G96" s="112"/>
      <c r="H96" s="8" t="s">
        <v>0</v>
      </c>
      <c r="I96" s="3" t="s">
        <v>100</v>
      </c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D96" s="112"/>
      <c r="AH96" s="112"/>
      <c r="AI96" s="10"/>
      <c r="AJ96" s="2"/>
      <c r="AK96" s="33"/>
      <c r="AL96" s="33"/>
      <c r="AM96" s="33"/>
      <c r="AN96" s="33"/>
      <c r="AO96" s="33"/>
    </row>
    <row r="97" spans="4:41" ht="14.25" customHeight="1" x14ac:dyDescent="0.2">
      <c r="D97" s="15"/>
      <c r="E97" s="15"/>
      <c r="F97" s="112"/>
      <c r="G97" s="112"/>
      <c r="H97" s="8" t="s">
        <v>0</v>
      </c>
      <c r="I97" s="3" t="s">
        <v>479</v>
      </c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D97" s="112"/>
      <c r="AH97" s="112"/>
      <c r="AI97" s="10"/>
      <c r="AN97" s="5"/>
      <c r="AO97" s="5"/>
    </row>
    <row r="98" spans="4:41" ht="14.25" customHeight="1" x14ac:dyDescent="0.2">
      <c r="D98" s="15"/>
      <c r="E98" s="15"/>
      <c r="F98" s="112"/>
      <c r="G98" s="112"/>
      <c r="H98" s="8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D98" s="112"/>
      <c r="AH98" s="112"/>
    </row>
    <row r="99" spans="4:41" ht="14.25" customHeight="1" x14ac:dyDescent="0.2">
      <c r="D99" s="15"/>
      <c r="E99" s="15"/>
      <c r="G99" s="17" t="s">
        <v>439</v>
      </c>
      <c r="I99" s="15"/>
      <c r="J99" s="15"/>
      <c r="L99" s="17"/>
      <c r="N99" s="15"/>
      <c r="O99" s="15"/>
      <c r="Q99" s="2"/>
      <c r="U99" s="112"/>
      <c r="V99" s="112"/>
      <c r="W99" s="112"/>
      <c r="X99" s="112"/>
      <c r="Y99" s="112"/>
      <c r="Z99" s="112"/>
      <c r="AA99" s="112"/>
      <c r="AB99" s="112"/>
      <c r="AC99" s="112"/>
      <c r="AD99" s="16"/>
      <c r="AF99" s="150">
        <v>43009</v>
      </c>
      <c r="AG99" s="132">
        <v>43042</v>
      </c>
      <c r="AH99" s="112">
        <v>1</v>
      </c>
    </row>
    <row r="100" spans="4:41" ht="14.25" customHeight="1" x14ac:dyDescent="0.2">
      <c r="D100" s="15"/>
      <c r="E100" s="15"/>
      <c r="F100" s="112"/>
      <c r="G100" s="112"/>
      <c r="H100" s="8" t="s">
        <v>0</v>
      </c>
      <c r="I100" s="3" t="s">
        <v>61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112"/>
      <c r="U100" s="112"/>
      <c r="V100" s="112"/>
      <c r="W100" s="112"/>
      <c r="X100" s="112"/>
      <c r="Y100" s="112"/>
      <c r="Z100" s="112"/>
      <c r="AD100" s="112"/>
      <c r="AH100" s="112"/>
    </row>
    <row r="101" spans="4:41" ht="14.25" customHeight="1" x14ac:dyDescent="0.2">
      <c r="D101" s="15"/>
      <c r="E101" s="15"/>
      <c r="F101" s="112"/>
      <c r="G101" s="112"/>
      <c r="H101" s="8" t="s">
        <v>0</v>
      </c>
      <c r="I101" s="3" t="s">
        <v>48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112"/>
      <c r="U101" s="112"/>
      <c r="V101" s="112"/>
      <c r="W101" s="112"/>
      <c r="X101" s="112"/>
      <c r="Y101" s="112"/>
      <c r="Z101" s="112"/>
      <c r="AD101" s="112"/>
      <c r="AH101" s="112"/>
    </row>
    <row r="102" spans="4:41" ht="14.25" customHeight="1" x14ac:dyDescent="0.2">
      <c r="D102" s="15"/>
      <c r="E102" s="15"/>
      <c r="F102" s="112"/>
      <c r="G102" s="112"/>
      <c r="H102" s="8" t="s">
        <v>0</v>
      </c>
      <c r="I102" s="3" t="s">
        <v>73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112"/>
      <c r="U102" s="112"/>
      <c r="V102" s="112"/>
      <c r="W102" s="112"/>
      <c r="X102" s="112"/>
      <c r="Y102" s="112"/>
      <c r="Z102" s="112"/>
      <c r="AD102" s="112"/>
      <c r="AH102" s="112"/>
    </row>
    <row r="103" spans="4:41" ht="14.25" customHeight="1" x14ac:dyDescent="0.2">
      <c r="D103" s="15"/>
      <c r="E103" s="15"/>
      <c r="F103" s="112"/>
      <c r="G103" s="112"/>
      <c r="H103" s="8" t="s">
        <v>0</v>
      </c>
      <c r="I103" s="3" t="s">
        <v>101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112"/>
      <c r="U103" s="112"/>
      <c r="V103" s="112"/>
      <c r="W103" s="112"/>
      <c r="X103" s="112"/>
      <c r="Y103" s="112"/>
      <c r="Z103" s="112"/>
      <c r="AD103" s="112"/>
      <c r="AH103" s="112"/>
    </row>
    <row r="104" spans="4:41" ht="14.25" customHeight="1" x14ac:dyDescent="0.2">
      <c r="D104" s="15"/>
      <c r="E104" s="15"/>
      <c r="F104" s="112"/>
      <c r="G104" s="112"/>
      <c r="H104" s="8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D104" s="112"/>
      <c r="AH104" s="112"/>
    </row>
    <row r="105" spans="4:41" ht="14.25" customHeight="1" x14ac:dyDescent="0.2">
      <c r="D105" s="15"/>
      <c r="E105" s="15"/>
      <c r="G105" s="17" t="s">
        <v>174</v>
      </c>
      <c r="I105" s="15"/>
      <c r="J105" s="15"/>
      <c r="L105" s="17"/>
      <c r="N105" s="15"/>
      <c r="O105" s="15"/>
      <c r="Q105" s="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6"/>
      <c r="AH105" s="112">
        <v>2</v>
      </c>
    </row>
    <row r="106" spans="4:41" ht="14.25" customHeight="1" x14ac:dyDescent="0.2">
      <c r="D106" s="15"/>
      <c r="E106" s="15"/>
      <c r="F106" s="112"/>
      <c r="G106" s="112"/>
      <c r="H106" s="8" t="s">
        <v>0</v>
      </c>
      <c r="I106" s="3" t="s">
        <v>152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6"/>
      <c r="Z106" s="6"/>
      <c r="AD106" s="112"/>
      <c r="AF106" s="132"/>
      <c r="AG106" s="112"/>
      <c r="AH106" s="112"/>
    </row>
    <row r="107" spans="4:41" ht="14.25" customHeight="1" x14ac:dyDescent="0.2">
      <c r="D107" s="15"/>
      <c r="E107" s="15"/>
      <c r="F107" s="112"/>
      <c r="G107" s="112"/>
      <c r="H107" s="8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D107" s="112"/>
      <c r="AH107" s="112"/>
    </row>
    <row r="108" spans="4:41" ht="14.25" customHeight="1" x14ac:dyDescent="0.2">
      <c r="D108" s="15"/>
      <c r="E108" s="15"/>
      <c r="G108" s="17" t="s">
        <v>175</v>
      </c>
      <c r="I108" s="15"/>
      <c r="J108" s="15"/>
      <c r="L108" s="17"/>
      <c r="N108" s="15"/>
      <c r="O108" s="15"/>
      <c r="Q108" s="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6"/>
      <c r="AH108" s="112">
        <v>3</v>
      </c>
    </row>
    <row r="109" spans="4:41" ht="14.25" customHeight="1" x14ac:dyDescent="0.2">
      <c r="D109" s="15"/>
      <c r="E109" s="15"/>
      <c r="F109" s="112"/>
      <c r="G109" s="2"/>
      <c r="H109" s="8" t="s">
        <v>0</v>
      </c>
      <c r="I109" s="2" t="s">
        <v>35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6"/>
      <c r="Z109" s="6"/>
      <c r="AD109" s="112"/>
      <c r="AF109" s="132"/>
      <c r="AG109" s="112"/>
      <c r="AH109" s="112"/>
    </row>
    <row r="110" spans="4:41" ht="14.25" customHeight="1" x14ac:dyDescent="0.2">
      <c r="D110" s="15"/>
      <c r="E110" s="15"/>
      <c r="F110" s="112"/>
      <c r="H110" s="8" t="s">
        <v>0</v>
      </c>
      <c r="I110" s="3" t="s">
        <v>151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6"/>
      <c r="Z110" s="6"/>
      <c r="AD110" s="112"/>
      <c r="AF110" s="132"/>
      <c r="AG110" s="112"/>
      <c r="AH110" s="112"/>
    </row>
    <row r="111" spans="4:41" ht="14.25" customHeight="1" x14ac:dyDescent="0.2">
      <c r="D111" s="15"/>
      <c r="E111" s="15"/>
      <c r="F111" s="112"/>
      <c r="G111" s="112"/>
      <c r="H111" s="8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D111" s="112"/>
      <c r="AH111" s="112"/>
    </row>
    <row r="112" spans="4:41" ht="14.25" customHeight="1" x14ac:dyDescent="0.2">
      <c r="D112" s="15"/>
      <c r="E112" s="15"/>
      <c r="F112" s="112"/>
      <c r="G112" s="112"/>
      <c r="H112" s="8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D112" s="112"/>
      <c r="AH112" s="112"/>
    </row>
    <row r="113" spans="4:34" ht="14.25" customHeight="1" x14ac:dyDescent="0.2">
      <c r="D113" s="15"/>
      <c r="E113" s="15"/>
      <c r="F113" s="2" t="s">
        <v>440</v>
      </c>
      <c r="G113" s="112"/>
      <c r="H113" s="8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D113" s="112"/>
      <c r="AH113" s="112"/>
    </row>
    <row r="114" spans="4:34" ht="14.25" customHeight="1" x14ac:dyDescent="0.2">
      <c r="D114" s="15"/>
      <c r="E114" s="15"/>
      <c r="F114" s="2"/>
      <c r="G114" s="112"/>
      <c r="H114" s="8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D114" s="112"/>
      <c r="AH114" s="112"/>
    </row>
    <row r="115" spans="4:34" ht="14.25" customHeight="1" x14ac:dyDescent="0.2">
      <c r="D115" s="15"/>
      <c r="E115" s="15"/>
      <c r="G115" s="17" t="s">
        <v>176</v>
      </c>
      <c r="I115" s="15"/>
      <c r="J115" s="15"/>
      <c r="L115" s="17"/>
      <c r="N115" s="15"/>
      <c r="O115" s="15"/>
      <c r="Q115" s="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6"/>
      <c r="AF115" s="150">
        <v>43009</v>
      </c>
      <c r="AG115" s="132">
        <v>43021</v>
      </c>
      <c r="AH115" s="112">
        <v>1</v>
      </c>
    </row>
    <row r="116" spans="4:34" ht="14.25" customHeight="1" x14ac:dyDescent="0.2">
      <c r="D116" s="15"/>
      <c r="E116" s="15"/>
      <c r="F116" s="112"/>
      <c r="G116" s="112"/>
      <c r="H116" s="8" t="s">
        <v>0</v>
      </c>
      <c r="I116" s="3" t="s">
        <v>96</v>
      </c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D116" s="112"/>
      <c r="AH116" s="112"/>
    </row>
    <row r="117" spans="4:34" ht="14.25" customHeight="1" x14ac:dyDescent="0.2">
      <c r="D117" s="15"/>
      <c r="E117" s="15"/>
      <c r="F117" s="112"/>
      <c r="G117" s="112"/>
      <c r="H117" s="8" t="s">
        <v>0</v>
      </c>
      <c r="I117" s="3" t="s">
        <v>97</v>
      </c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D117" s="112"/>
      <c r="AH117" s="112"/>
    </row>
    <row r="118" spans="4:34" ht="14.25" customHeight="1" x14ac:dyDescent="0.2">
      <c r="D118" s="15"/>
      <c r="E118" s="15"/>
      <c r="F118" s="112"/>
      <c r="G118" s="112"/>
      <c r="H118" s="8" t="s">
        <v>0</v>
      </c>
      <c r="I118" s="3" t="s">
        <v>441</v>
      </c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D118" s="112"/>
      <c r="AH118" s="112"/>
    </row>
    <row r="119" spans="4:34" ht="14.25" customHeight="1" x14ac:dyDescent="0.2">
      <c r="D119" s="15"/>
      <c r="E119" s="15"/>
      <c r="F119" s="112"/>
      <c r="G119" s="112"/>
      <c r="H119" s="8" t="s">
        <v>0</v>
      </c>
      <c r="I119" s="3" t="s">
        <v>98</v>
      </c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D119" s="112"/>
      <c r="AH119" s="112"/>
    </row>
    <row r="120" spans="4:34" ht="14.25" customHeight="1" x14ac:dyDescent="0.2">
      <c r="D120" s="15"/>
      <c r="E120" s="15"/>
      <c r="F120" s="112"/>
      <c r="G120" s="112"/>
      <c r="H120" s="8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D120" s="112"/>
      <c r="AH120" s="112"/>
    </row>
    <row r="121" spans="4:34" ht="14.25" customHeight="1" x14ac:dyDescent="0.2">
      <c r="D121" s="15"/>
      <c r="E121" s="15"/>
      <c r="F121" s="2" t="s">
        <v>177</v>
      </c>
      <c r="G121" s="112"/>
      <c r="H121" s="8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D121" s="112"/>
      <c r="AH121" s="112"/>
    </row>
    <row r="122" spans="4:34" ht="14.25" customHeight="1" x14ac:dyDescent="0.2">
      <c r="D122" s="15"/>
      <c r="E122" s="15"/>
      <c r="F122" s="112"/>
      <c r="G122" s="112"/>
      <c r="H122" s="8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D122" s="112"/>
      <c r="AH122" s="112"/>
    </row>
    <row r="123" spans="4:34" ht="14.25" hidden="1" customHeight="1" x14ac:dyDescent="0.2">
      <c r="D123" s="15"/>
      <c r="E123" s="15"/>
      <c r="G123" s="17" t="s">
        <v>207</v>
      </c>
      <c r="I123" s="15"/>
      <c r="J123" s="15"/>
      <c r="L123" s="17"/>
      <c r="N123" s="15"/>
      <c r="O123" s="15"/>
      <c r="Q123" s="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6"/>
      <c r="AH123" s="112">
        <v>0</v>
      </c>
    </row>
    <row r="124" spans="4:34" ht="14.25" hidden="1" customHeight="1" x14ac:dyDescent="0.2">
      <c r="D124" s="15"/>
      <c r="E124" s="15"/>
      <c r="F124" s="112"/>
      <c r="G124" s="112"/>
      <c r="H124" s="8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D124" s="112"/>
      <c r="AH124" s="112"/>
    </row>
    <row r="125" spans="4:34" ht="14.25" customHeight="1" x14ac:dyDescent="0.2">
      <c r="D125" s="15"/>
      <c r="E125" s="15"/>
      <c r="F125" s="112"/>
      <c r="G125" s="112"/>
      <c r="H125" s="8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D125" s="112"/>
      <c r="AH125" s="112"/>
    </row>
    <row r="126" spans="4:34" x14ac:dyDescent="0.2">
      <c r="F126" s="2" t="s">
        <v>178</v>
      </c>
    </row>
    <row r="127" spans="4:34" x14ac:dyDescent="0.2">
      <c r="F127" s="2"/>
      <c r="AD127" s="112"/>
      <c r="AH127" s="112"/>
    </row>
    <row r="128" spans="4:34" x14ac:dyDescent="0.2">
      <c r="G128" s="17" t="s">
        <v>179</v>
      </c>
      <c r="I128" s="15"/>
      <c r="J128" s="15"/>
      <c r="L128" s="17"/>
      <c r="N128" s="15"/>
      <c r="O128" s="15"/>
      <c r="Q128" s="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6"/>
      <c r="AH128" s="112">
        <v>3</v>
      </c>
    </row>
    <row r="129" spans="7:34" x14ac:dyDescent="0.2">
      <c r="H129" s="8" t="s">
        <v>0</v>
      </c>
      <c r="I129" s="3" t="s">
        <v>44</v>
      </c>
      <c r="AD129" s="112"/>
      <c r="AF129" s="151"/>
      <c r="AG129" s="73"/>
      <c r="AH129" s="112"/>
    </row>
    <row r="130" spans="7:34" x14ac:dyDescent="0.2">
      <c r="H130" s="8" t="s">
        <v>0</v>
      </c>
      <c r="I130" s="3" t="s">
        <v>45</v>
      </c>
      <c r="AD130" s="112"/>
      <c r="AF130" s="151"/>
      <c r="AG130" s="73"/>
      <c r="AH130" s="112"/>
    </row>
    <row r="131" spans="7:34" x14ac:dyDescent="0.2">
      <c r="H131" s="8"/>
      <c r="I131" s="3" t="s">
        <v>442</v>
      </c>
      <c r="AD131" s="112"/>
      <c r="AF131" s="151"/>
      <c r="AG131" s="73"/>
      <c r="AH131" s="112"/>
    </row>
    <row r="132" spans="7:34" x14ac:dyDescent="0.2">
      <c r="H132" s="8" t="s">
        <v>0</v>
      </c>
      <c r="I132" s="3" t="s">
        <v>34</v>
      </c>
      <c r="AD132" s="112"/>
      <c r="AF132" s="151"/>
      <c r="AG132" s="73"/>
      <c r="AH132" s="112"/>
    </row>
    <row r="133" spans="7:34" x14ac:dyDescent="0.2">
      <c r="H133" s="8" t="s">
        <v>0</v>
      </c>
      <c r="I133" s="3" t="s">
        <v>443</v>
      </c>
      <c r="AD133" s="112"/>
      <c r="AF133" s="151"/>
      <c r="AG133" s="73"/>
      <c r="AH133" s="112"/>
    </row>
    <row r="134" spans="7:34" x14ac:dyDescent="0.2">
      <c r="I134" s="8"/>
      <c r="AD134" s="112"/>
      <c r="AF134" s="151"/>
      <c r="AG134" s="73"/>
      <c r="AH134" s="112"/>
    </row>
    <row r="135" spans="7:34" x14ac:dyDescent="0.2">
      <c r="G135" s="17" t="s">
        <v>180</v>
      </c>
      <c r="I135" s="15"/>
      <c r="J135" s="15"/>
      <c r="L135" s="17"/>
      <c r="N135" s="15"/>
      <c r="O135" s="15"/>
      <c r="Q135" s="2"/>
      <c r="U135" s="112"/>
      <c r="V135" s="112"/>
      <c r="W135" s="112"/>
      <c r="X135" s="112"/>
      <c r="Y135" s="112"/>
      <c r="Z135" s="112"/>
      <c r="AA135" s="112"/>
      <c r="AB135" s="112"/>
      <c r="AC135" s="112"/>
      <c r="AD135" s="16"/>
      <c r="AH135" s="112">
        <v>2</v>
      </c>
    </row>
    <row r="136" spans="7:34" x14ac:dyDescent="0.2">
      <c r="H136" s="8" t="s">
        <v>0</v>
      </c>
      <c r="I136" s="3" t="s">
        <v>34</v>
      </c>
      <c r="AD136" s="112"/>
      <c r="AF136" s="151"/>
      <c r="AG136" s="73"/>
      <c r="AH136" s="112"/>
    </row>
    <row r="137" spans="7:34" x14ac:dyDescent="0.2">
      <c r="H137" s="8" t="s">
        <v>0</v>
      </c>
      <c r="I137" s="3" t="s">
        <v>443</v>
      </c>
      <c r="AD137" s="112"/>
      <c r="AF137" s="151"/>
      <c r="AG137" s="73"/>
      <c r="AH137" s="112"/>
    </row>
    <row r="138" spans="7:34" x14ac:dyDescent="0.2">
      <c r="I138" s="8"/>
      <c r="AD138" s="112"/>
      <c r="AF138" s="151"/>
      <c r="AG138" s="73"/>
      <c r="AH138" s="112"/>
    </row>
    <row r="139" spans="7:34" x14ac:dyDescent="0.2">
      <c r="G139" s="17" t="s">
        <v>181</v>
      </c>
      <c r="I139" s="15"/>
      <c r="J139" s="15"/>
      <c r="L139" s="17"/>
      <c r="N139" s="15"/>
      <c r="O139" s="15"/>
      <c r="Q139" s="2"/>
      <c r="U139" s="112"/>
      <c r="V139" s="112"/>
      <c r="W139" s="112"/>
      <c r="X139" s="112"/>
      <c r="Y139" s="112"/>
      <c r="Z139" s="112"/>
      <c r="AA139" s="112"/>
      <c r="AB139" s="112"/>
      <c r="AC139" s="112"/>
      <c r="AD139" s="16"/>
      <c r="AH139" s="112">
        <v>2</v>
      </c>
    </row>
    <row r="140" spans="7:34" x14ac:dyDescent="0.2">
      <c r="H140" s="8" t="s">
        <v>0</v>
      </c>
      <c r="I140" s="3" t="s">
        <v>13</v>
      </c>
      <c r="AD140" s="112"/>
      <c r="AF140" s="151"/>
      <c r="AG140" s="73"/>
      <c r="AH140" s="112"/>
    </row>
    <row r="141" spans="7:34" x14ac:dyDescent="0.2">
      <c r="H141" s="8" t="s">
        <v>0</v>
      </c>
      <c r="I141" s="3" t="s">
        <v>34</v>
      </c>
      <c r="AD141" s="112"/>
      <c r="AF141" s="151"/>
      <c r="AG141" s="73"/>
      <c r="AH141" s="112"/>
    </row>
    <row r="142" spans="7:34" x14ac:dyDescent="0.2">
      <c r="I142" s="8"/>
      <c r="AD142" s="112"/>
      <c r="AF142" s="151"/>
      <c r="AG142" s="73"/>
      <c r="AH142" s="112"/>
    </row>
    <row r="143" spans="7:34" x14ac:dyDescent="0.2">
      <c r="G143" s="17" t="s">
        <v>185</v>
      </c>
      <c r="I143" s="15"/>
      <c r="J143" s="15"/>
      <c r="L143" s="17"/>
      <c r="N143" s="15"/>
      <c r="O143" s="15"/>
      <c r="Q143" s="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6"/>
      <c r="AH143" s="112">
        <v>2</v>
      </c>
    </row>
    <row r="144" spans="7:34" x14ac:dyDescent="0.2">
      <c r="H144" s="8" t="s">
        <v>0</v>
      </c>
      <c r="I144" s="3" t="s">
        <v>40</v>
      </c>
      <c r="AD144" s="112"/>
      <c r="AF144" s="151"/>
      <c r="AG144" s="73"/>
      <c r="AH144" s="112"/>
    </row>
    <row r="145" spans="7:34" x14ac:dyDescent="0.2">
      <c r="H145" s="8" t="s">
        <v>0</v>
      </c>
      <c r="I145" s="3" t="s">
        <v>41</v>
      </c>
      <c r="AD145" s="112"/>
      <c r="AF145" s="151"/>
      <c r="AG145" s="73"/>
      <c r="AH145" s="112"/>
    </row>
    <row r="146" spans="7:34" x14ac:dyDescent="0.2">
      <c r="H146" s="8" t="s">
        <v>0</v>
      </c>
      <c r="I146" s="3" t="s">
        <v>34</v>
      </c>
      <c r="AD146" s="112"/>
      <c r="AF146" s="151"/>
      <c r="AG146" s="73"/>
      <c r="AH146" s="112"/>
    </row>
    <row r="147" spans="7:34" x14ac:dyDescent="0.2">
      <c r="H147" s="8" t="s">
        <v>0</v>
      </c>
      <c r="I147" s="3" t="s">
        <v>443</v>
      </c>
      <c r="AD147" s="112"/>
      <c r="AF147" s="151"/>
      <c r="AG147" s="73"/>
      <c r="AH147" s="112"/>
    </row>
    <row r="148" spans="7:34" x14ac:dyDescent="0.2">
      <c r="I148" s="8"/>
      <c r="AD148" s="112"/>
      <c r="AF148" s="151"/>
      <c r="AG148" s="73"/>
      <c r="AH148" s="112"/>
    </row>
    <row r="149" spans="7:34" x14ac:dyDescent="0.2">
      <c r="G149" s="17" t="s">
        <v>182</v>
      </c>
      <c r="I149" s="15"/>
      <c r="J149" s="15"/>
      <c r="L149" s="17"/>
      <c r="N149" s="15"/>
      <c r="O149" s="15"/>
      <c r="Q149" s="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6"/>
      <c r="AH149" s="112">
        <v>3</v>
      </c>
    </row>
    <row r="150" spans="7:34" x14ac:dyDescent="0.2">
      <c r="H150" s="8" t="s">
        <v>0</v>
      </c>
      <c r="I150" s="2" t="s">
        <v>35</v>
      </c>
      <c r="AD150" s="3"/>
      <c r="AE150" s="112"/>
      <c r="AG150" s="73"/>
      <c r="AH150" s="112"/>
    </row>
    <row r="151" spans="7:34" x14ac:dyDescent="0.2">
      <c r="H151" s="8" t="s">
        <v>0</v>
      </c>
      <c r="I151" s="3" t="s">
        <v>33</v>
      </c>
      <c r="AD151" s="3"/>
      <c r="AE151" s="112"/>
      <c r="AG151" s="73"/>
      <c r="AH151" s="112"/>
    </row>
    <row r="152" spans="7:34" x14ac:dyDescent="0.2">
      <c r="H152" s="8"/>
      <c r="AD152" s="3"/>
      <c r="AE152" s="112"/>
      <c r="AG152" s="73"/>
      <c r="AH152" s="112"/>
    </row>
    <row r="153" spans="7:34" x14ac:dyDescent="0.2">
      <c r="G153" s="17" t="s">
        <v>186</v>
      </c>
      <c r="I153" s="15"/>
      <c r="J153" s="15"/>
      <c r="L153" s="17"/>
      <c r="N153" s="15"/>
      <c r="O153" s="15"/>
      <c r="Q153" s="2"/>
      <c r="U153" s="112"/>
      <c r="V153" s="112"/>
      <c r="W153" s="112"/>
      <c r="X153" s="112"/>
      <c r="Y153" s="112"/>
      <c r="Z153" s="112"/>
      <c r="AA153" s="112"/>
      <c r="AB153" s="112"/>
      <c r="AC153" s="112"/>
      <c r="AD153" s="16"/>
      <c r="AH153" s="112">
        <v>3</v>
      </c>
    </row>
    <row r="154" spans="7:34" x14ac:dyDescent="0.2">
      <c r="H154" s="8" t="s">
        <v>0</v>
      </c>
      <c r="I154" s="3" t="s">
        <v>37</v>
      </c>
      <c r="AD154" s="112"/>
      <c r="AF154" s="132"/>
      <c r="AG154" s="112"/>
      <c r="AH154" s="112"/>
    </row>
    <row r="155" spans="7:34" x14ac:dyDescent="0.2">
      <c r="H155" s="8" t="s">
        <v>0</v>
      </c>
      <c r="I155" s="3" t="s">
        <v>36</v>
      </c>
      <c r="AD155" s="112"/>
      <c r="AF155" s="132"/>
      <c r="AG155" s="112"/>
      <c r="AH155" s="112"/>
    </row>
    <row r="156" spans="7:34" x14ac:dyDescent="0.2">
      <c r="H156" s="8" t="s">
        <v>0</v>
      </c>
      <c r="I156" s="3" t="s">
        <v>38</v>
      </c>
      <c r="AD156" s="112"/>
      <c r="AF156" s="132"/>
      <c r="AG156" s="112"/>
      <c r="AH156" s="112"/>
    </row>
    <row r="157" spans="7:34" x14ac:dyDescent="0.2">
      <c r="H157" s="8" t="s">
        <v>0</v>
      </c>
      <c r="I157" s="3" t="s">
        <v>39</v>
      </c>
      <c r="AD157" s="112"/>
      <c r="AF157" s="132"/>
      <c r="AG157" s="112"/>
      <c r="AH157" s="112"/>
    </row>
    <row r="158" spans="7:34" x14ac:dyDescent="0.2">
      <c r="H158" s="8" t="s">
        <v>0</v>
      </c>
      <c r="I158" s="3" t="s">
        <v>46</v>
      </c>
      <c r="AD158" s="112"/>
      <c r="AF158" s="132"/>
      <c r="AG158" s="112"/>
      <c r="AH158" s="112"/>
    </row>
    <row r="159" spans="7:34" x14ac:dyDescent="0.2">
      <c r="H159" s="8" t="s">
        <v>0</v>
      </c>
      <c r="I159" s="3" t="s">
        <v>34</v>
      </c>
      <c r="AD159" s="112"/>
      <c r="AF159" s="132"/>
      <c r="AG159" s="112"/>
      <c r="AH159" s="112"/>
    </row>
    <row r="160" spans="7:34" x14ac:dyDescent="0.2">
      <c r="H160" s="8" t="s">
        <v>0</v>
      </c>
      <c r="I160" s="3" t="s">
        <v>33</v>
      </c>
      <c r="AD160" s="112"/>
      <c r="AF160" s="132"/>
      <c r="AG160" s="112"/>
      <c r="AH160" s="112"/>
    </row>
    <row r="161" spans="4:34" x14ac:dyDescent="0.2">
      <c r="H161" s="8"/>
      <c r="AD161" s="3"/>
      <c r="AE161" s="112"/>
      <c r="AG161" s="73"/>
      <c r="AH161" s="112"/>
    </row>
    <row r="162" spans="4:34" x14ac:dyDescent="0.2">
      <c r="G162" s="17" t="s">
        <v>444</v>
      </c>
      <c r="I162" s="15"/>
      <c r="J162" s="15"/>
      <c r="L162" s="17"/>
      <c r="N162" s="15"/>
      <c r="O162" s="15"/>
      <c r="Q162" s="2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6"/>
      <c r="AH162" s="112">
        <v>0</v>
      </c>
    </row>
    <row r="163" spans="4:34" x14ac:dyDescent="0.2">
      <c r="H163" s="8"/>
      <c r="AD163" s="3"/>
      <c r="AE163" s="112"/>
      <c r="AG163" s="73"/>
      <c r="AH163" s="112"/>
    </row>
    <row r="164" spans="4:34" x14ac:dyDescent="0.2">
      <c r="AD164" s="112"/>
      <c r="AH164" s="112"/>
    </row>
    <row r="165" spans="4:34" ht="14.25" customHeight="1" x14ac:dyDescent="0.2">
      <c r="D165" s="15"/>
      <c r="E165" s="15"/>
      <c r="F165" s="2" t="s">
        <v>183</v>
      </c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  <c r="AF165" s="132"/>
      <c r="AG165" s="112"/>
      <c r="AH165" s="112"/>
    </row>
    <row r="166" spans="4:34" ht="14.25" customHeight="1" x14ac:dyDescent="0.2">
      <c r="D166" s="15"/>
      <c r="E166" s="15"/>
      <c r="F166" s="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  <c r="AB166" s="112"/>
      <c r="AC166" s="112"/>
      <c r="AD166" s="112"/>
      <c r="AF166" s="132"/>
      <c r="AG166" s="112"/>
      <c r="AH166" s="112"/>
    </row>
    <row r="167" spans="4:34" ht="14.25" customHeight="1" x14ac:dyDescent="0.2">
      <c r="D167" s="15"/>
      <c r="E167" s="15"/>
      <c r="G167" s="17" t="s">
        <v>198</v>
      </c>
      <c r="I167" s="15"/>
      <c r="J167" s="15"/>
      <c r="L167" s="17"/>
      <c r="N167" s="15"/>
      <c r="O167" s="15"/>
      <c r="Q167" s="2"/>
      <c r="U167" s="112"/>
      <c r="V167" s="112"/>
      <c r="W167" s="112"/>
      <c r="X167" s="112"/>
      <c r="Y167" s="112"/>
      <c r="Z167" s="112"/>
      <c r="AA167" s="112"/>
      <c r="AB167" s="112"/>
      <c r="AC167" s="112"/>
      <c r="AD167" s="16"/>
      <c r="AH167" s="112">
        <v>0</v>
      </c>
    </row>
    <row r="168" spans="4:34" ht="14.25" customHeight="1" x14ac:dyDescent="0.2">
      <c r="G168" s="2"/>
      <c r="H168" s="10"/>
      <c r="I168" s="2"/>
      <c r="J168" s="33"/>
      <c r="K168" s="33"/>
      <c r="L168" s="33"/>
      <c r="M168" s="33"/>
      <c r="N168" s="33"/>
      <c r="O168" s="33"/>
      <c r="P168" s="33"/>
      <c r="Q168" s="33"/>
      <c r="R168" s="6"/>
      <c r="S168" s="6"/>
      <c r="T168" s="6"/>
      <c r="U168" s="6"/>
      <c r="V168" s="6"/>
      <c r="W168" s="6"/>
      <c r="X168" s="6"/>
      <c r="Y168" s="6"/>
      <c r="Z168" s="6"/>
      <c r="AD168" s="112"/>
      <c r="AF168" s="132"/>
      <c r="AG168" s="112"/>
      <c r="AH168" s="3"/>
    </row>
    <row r="169" spans="4:34" ht="14.25" customHeight="1" x14ac:dyDescent="0.2">
      <c r="G169" s="17" t="s">
        <v>199</v>
      </c>
      <c r="I169" s="15"/>
      <c r="J169" s="15"/>
      <c r="L169" s="17"/>
      <c r="N169" s="15"/>
      <c r="O169" s="15"/>
      <c r="Q169" s="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6"/>
      <c r="AH169" s="112">
        <v>0</v>
      </c>
    </row>
    <row r="170" spans="4:34" ht="14.25" customHeight="1" x14ac:dyDescent="0.2">
      <c r="G170" s="2"/>
      <c r="H170" s="8" t="s">
        <v>0</v>
      </c>
      <c r="I170" s="2" t="s">
        <v>200</v>
      </c>
      <c r="J170" s="33"/>
      <c r="K170" s="33"/>
      <c r="L170" s="33"/>
      <c r="M170" s="33"/>
      <c r="N170" s="33"/>
      <c r="O170" s="33"/>
      <c r="P170" s="33"/>
      <c r="Q170" s="33"/>
      <c r="R170" s="6"/>
      <c r="S170" s="6"/>
      <c r="T170" s="6"/>
      <c r="U170" s="6"/>
      <c r="V170" s="6"/>
      <c r="W170" s="6"/>
      <c r="X170" s="6"/>
      <c r="Y170" s="6"/>
      <c r="Z170" s="6"/>
      <c r="AD170" s="112"/>
      <c r="AF170" s="132"/>
      <c r="AG170" s="112"/>
      <c r="AH170" s="3"/>
    </row>
    <row r="171" spans="4:34" ht="14.25" customHeight="1" x14ac:dyDescent="0.2">
      <c r="G171" s="2"/>
      <c r="H171" s="8" t="s">
        <v>0</v>
      </c>
      <c r="I171" s="2" t="s">
        <v>201</v>
      </c>
      <c r="J171" s="33"/>
      <c r="K171" s="33"/>
      <c r="L171" s="33"/>
      <c r="M171" s="33"/>
      <c r="N171" s="33"/>
      <c r="O171" s="33"/>
      <c r="P171" s="33"/>
      <c r="Q171" s="33"/>
      <c r="R171" s="6"/>
      <c r="S171" s="6"/>
      <c r="T171" s="6"/>
      <c r="U171" s="6"/>
      <c r="V171" s="6"/>
      <c r="W171" s="6"/>
      <c r="X171" s="6"/>
      <c r="Y171" s="6"/>
      <c r="Z171" s="6"/>
      <c r="AD171" s="112"/>
      <c r="AF171" s="132"/>
      <c r="AG171" s="112"/>
      <c r="AH171" s="3"/>
    </row>
    <row r="172" spans="4:34" ht="14.25" customHeight="1" x14ac:dyDescent="0.2">
      <c r="G172" s="2"/>
      <c r="H172" s="10"/>
      <c r="I172" s="2"/>
      <c r="J172" s="33"/>
      <c r="K172" s="33"/>
      <c r="L172" s="33"/>
      <c r="M172" s="33"/>
      <c r="N172" s="33"/>
      <c r="O172" s="33"/>
      <c r="P172" s="33"/>
      <c r="Q172" s="33"/>
      <c r="R172" s="6"/>
      <c r="S172" s="6"/>
      <c r="T172" s="6"/>
      <c r="U172" s="6"/>
      <c r="V172" s="6"/>
      <c r="W172" s="6"/>
      <c r="X172" s="6"/>
      <c r="Y172" s="6"/>
      <c r="Z172" s="6"/>
      <c r="AD172" s="112"/>
      <c r="AF172" s="132"/>
      <c r="AG172" s="112"/>
      <c r="AH172" s="3"/>
    </row>
    <row r="173" spans="4:34" ht="14.25" customHeight="1" x14ac:dyDescent="0.2">
      <c r="F173" s="2" t="s">
        <v>445</v>
      </c>
      <c r="G173" s="2"/>
      <c r="H173" s="10"/>
      <c r="I173" s="2"/>
      <c r="J173" s="33"/>
      <c r="K173" s="33"/>
      <c r="L173" s="33"/>
      <c r="M173" s="33"/>
      <c r="N173" s="33"/>
      <c r="O173" s="33"/>
      <c r="P173" s="33"/>
      <c r="Q173" s="33"/>
      <c r="R173" s="6"/>
      <c r="S173" s="6"/>
      <c r="T173" s="6"/>
      <c r="U173" s="6"/>
      <c r="V173" s="6"/>
      <c r="W173" s="6"/>
      <c r="X173" s="6"/>
      <c r="Y173" s="6"/>
      <c r="Z173" s="6"/>
      <c r="AD173" s="112"/>
      <c r="AF173" s="132"/>
      <c r="AG173" s="112"/>
      <c r="AH173" s="3"/>
    </row>
    <row r="174" spans="4:34" ht="14.25" customHeight="1" x14ac:dyDescent="0.2">
      <c r="G174" s="33"/>
      <c r="H174" s="10"/>
      <c r="M174" s="5"/>
      <c r="N174" s="5"/>
      <c r="O174" s="5"/>
      <c r="P174" s="33"/>
      <c r="Q174" s="33"/>
      <c r="R174" s="6"/>
      <c r="S174" s="6"/>
      <c r="T174" s="6"/>
      <c r="U174" s="6"/>
      <c r="V174" s="6"/>
      <c r="W174" s="6"/>
      <c r="X174" s="6"/>
      <c r="Y174" s="6"/>
      <c r="Z174" s="6"/>
      <c r="AD174" s="112"/>
      <c r="AF174" s="132"/>
      <c r="AG174" s="112"/>
      <c r="AH174" s="3"/>
    </row>
    <row r="175" spans="4:34" ht="14.25" hidden="1" customHeight="1" x14ac:dyDescent="0.2">
      <c r="G175" s="17" t="s">
        <v>208</v>
      </c>
      <c r="I175" s="15"/>
      <c r="J175" s="15"/>
      <c r="L175" s="17"/>
      <c r="N175" s="15"/>
      <c r="O175" s="15"/>
      <c r="Q175" s="2"/>
      <c r="U175" s="112"/>
      <c r="V175" s="112"/>
      <c r="W175" s="112"/>
      <c r="X175" s="112"/>
      <c r="Y175" s="112"/>
      <c r="Z175" s="112"/>
      <c r="AA175" s="112"/>
      <c r="AB175" s="112"/>
      <c r="AC175" s="112"/>
      <c r="AD175" s="16"/>
      <c r="AH175" s="112">
        <v>0</v>
      </c>
    </row>
    <row r="176" spans="4:34" ht="14.25" hidden="1" customHeight="1" x14ac:dyDescent="0.2">
      <c r="G176" s="33"/>
      <c r="H176" s="10"/>
      <c r="M176" s="5"/>
      <c r="N176" s="5"/>
      <c r="O176" s="5"/>
      <c r="P176" s="33"/>
      <c r="Q176" s="33"/>
      <c r="R176" s="6"/>
      <c r="S176" s="6"/>
      <c r="T176" s="6"/>
      <c r="U176" s="6"/>
      <c r="V176" s="6"/>
      <c r="W176" s="6"/>
      <c r="X176" s="6"/>
      <c r="Y176" s="6"/>
      <c r="Z176" s="6"/>
      <c r="AD176" s="112"/>
      <c r="AF176" s="132"/>
      <c r="AG176" s="112"/>
      <c r="AH176" s="3"/>
    </row>
    <row r="177" spans="1:34" ht="14.25" customHeight="1" x14ac:dyDescent="0.2">
      <c r="AD177" s="3"/>
      <c r="AE177" s="3"/>
      <c r="AF177" s="151"/>
      <c r="AG177" s="3"/>
      <c r="AH177" s="3"/>
    </row>
    <row r="178" spans="1:34" ht="14.25" customHeight="1" x14ac:dyDescent="0.2">
      <c r="A178" s="112"/>
      <c r="C178" s="112"/>
      <c r="D178" s="112"/>
      <c r="E178" s="112"/>
      <c r="F178" s="2" t="s">
        <v>446</v>
      </c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D178" s="112"/>
      <c r="AF178" s="132"/>
      <c r="AG178" s="112"/>
      <c r="AH178" s="4"/>
    </row>
    <row r="179" spans="1:34" ht="14.25" customHeight="1" x14ac:dyDescent="0.2">
      <c r="A179" s="112"/>
      <c r="C179" s="112"/>
      <c r="D179" s="112"/>
      <c r="E179" s="112"/>
      <c r="F179" s="2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D179" s="112"/>
      <c r="AF179" s="132"/>
      <c r="AG179" s="112"/>
      <c r="AH179" s="4"/>
    </row>
    <row r="180" spans="1:34" ht="14.25" hidden="1" customHeight="1" x14ac:dyDescent="0.2">
      <c r="A180" s="112"/>
      <c r="C180" s="112"/>
      <c r="D180" s="112"/>
      <c r="E180" s="112"/>
      <c r="G180" s="17" t="s">
        <v>209</v>
      </c>
      <c r="I180" s="15"/>
      <c r="J180" s="15"/>
      <c r="L180" s="17"/>
      <c r="N180" s="15"/>
      <c r="O180" s="15"/>
      <c r="Q180" s="2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6"/>
      <c r="AH180" s="112">
        <v>0</v>
      </c>
    </row>
    <row r="181" spans="1:34" ht="14.25" hidden="1" customHeight="1" x14ac:dyDescent="0.2">
      <c r="A181" s="112"/>
      <c r="C181" s="112"/>
      <c r="D181" s="112"/>
      <c r="E181" s="112"/>
      <c r="F181" s="2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  <c r="AD181" s="112"/>
      <c r="AF181" s="132"/>
      <c r="AG181" s="112"/>
      <c r="AH181" s="4"/>
    </row>
    <row r="182" spans="1:34" ht="14.25" customHeight="1" x14ac:dyDescent="0.2">
      <c r="A182" s="112"/>
      <c r="C182" s="112"/>
      <c r="D182" s="112"/>
      <c r="E182" s="112"/>
      <c r="F182" s="2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  <c r="AD182" s="112"/>
      <c r="AF182" s="132"/>
      <c r="AG182" s="112"/>
      <c r="AH182" s="4"/>
    </row>
    <row r="183" spans="1:34" ht="14.25" customHeight="1" x14ac:dyDescent="0.2">
      <c r="A183" s="112"/>
      <c r="C183" s="112"/>
      <c r="D183" s="112"/>
      <c r="E183" s="112"/>
      <c r="F183" s="2" t="s">
        <v>188</v>
      </c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  <c r="AD183" s="112"/>
      <c r="AF183" s="132"/>
      <c r="AG183" s="112"/>
      <c r="AH183" s="4"/>
    </row>
    <row r="184" spans="1:34" ht="14.25" customHeight="1" x14ac:dyDescent="0.2">
      <c r="A184" s="112"/>
      <c r="C184" s="112"/>
      <c r="D184" s="112"/>
      <c r="E184" s="112"/>
      <c r="F184" s="2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  <c r="AD184" s="112"/>
      <c r="AF184" s="132"/>
      <c r="AG184" s="112"/>
      <c r="AH184" s="4"/>
    </row>
    <row r="185" spans="1:34" ht="14.25" customHeight="1" x14ac:dyDescent="0.2">
      <c r="A185" s="112"/>
      <c r="C185" s="112"/>
      <c r="D185" s="112"/>
      <c r="E185" s="112"/>
      <c r="G185" s="17" t="s">
        <v>194</v>
      </c>
      <c r="I185" s="15"/>
      <c r="J185" s="15"/>
      <c r="L185" s="17"/>
      <c r="N185" s="15"/>
      <c r="O185" s="15"/>
      <c r="Q185" s="2"/>
      <c r="U185" s="112"/>
      <c r="V185" s="112"/>
      <c r="W185" s="112"/>
      <c r="X185" s="112"/>
      <c r="Y185" s="112"/>
      <c r="Z185" s="112"/>
      <c r="AA185" s="112"/>
      <c r="AB185" s="112"/>
      <c r="AC185" s="112"/>
      <c r="AD185" s="16"/>
      <c r="AH185" s="112">
        <v>3</v>
      </c>
    </row>
    <row r="186" spans="1:34" ht="14.25" customHeight="1" x14ac:dyDescent="0.2">
      <c r="A186" s="112"/>
      <c r="C186" s="112"/>
      <c r="D186" s="112"/>
      <c r="E186" s="112"/>
      <c r="H186" s="8" t="s">
        <v>0</v>
      </c>
      <c r="I186" s="3" t="s">
        <v>42</v>
      </c>
      <c r="AD186" s="112"/>
      <c r="AF186" s="132"/>
      <c r="AG186" s="112"/>
      <c r="AH186" s="4"/>
    </row>
    <row r="187" spans="1:34" ht="14.25" customHeight="1" x14ac:dyDescent="0.2">
      <c r="A187" s="112"/>
      <c r="C187" s="112"/>
      <c r="D187" s="112"/>
      <c r="E187" s="112"/>
      <c r="H187" s="8" t="s">
        <v>0</v>
      </c>
      <c r="I187" s="3" t="s">
        <v>43</v>
      </c>
      <c r="AD187" s="112"/>
      <c r="AF187" s="132"/>
      <c r="AG187" s="112"/>
      <c r="AH187" s="4"/>
    </row>
    <row r="188" spans="1:34" ht="14.25" customHeight="1" x14ac:dyDescent="0.2">
      <c r="A188" s="112"/>
      <c r="C188" s="112"/>
      <c r="D188" s="112"/>
      <c r="E188" s="112"/>
      <c r="H188" s="8" t="s">
        <v>0</v>
      </c>
      <c r="I188" s="3" t="s">
        <v>34</v>
      </c>
      <c r="AD188" s="112"/>
      <c r="AF188" s="132"/>
      <c r="AG188" s="112"/>
      <c r="AH188" s="4"/>
    </row>
    <row r="189" spans="1:34" ht="14.25" customHeight="1" x14ac:dyDescent="0.2">
      <c r="A189" s="112"/>
      <c r="C189" s="112"/>
      <c r="D189" s="112"/>
      <c r="E189" s="112"/>
      <c r="H189" s="8" t="s">
        <v>0</v>
      </c>
      <c r="I189" s="3" t="s">
        <v>33</v>
      </c>
      <c r="AD189" s="112"/>
      <c r="AF189" s="132"/>
      <c r="AG189" s="112"/>
      <c r="AH189" s="4"/>
    </row>
    <row r="190" spans="1:34" ht="14.25" customHeight="1" x14ac:dyDescent="0.2">
      <c r="A190" s="112"/>
      <c r="C190" s="112"/>
      <c r="D190" s="112"/>
      <c r="E190" s="112"/>
      <c r="H190" s="8"/>
      <c r="AD190" s="112"/>
      <c r="AF190" s="132"/>
      <c r="AG190" s="112"/>
      <c r="AH190" s="4"/>
    </row>
    <row r="191" spans="1:34" ht="14.25" customHeight="1" x14ac:dyDescent="0.2">
      <c r="A191" s="112"/>
      <c r="C191" s="112"/>
      <c r="D191" s="112"/>
      <c r="E191" s="112"/>
      <c r="G191" s="17" t="s">
        <v>195</v>
      </c>
      <c r="I191" s="15"/>
      <c r="J191" s="15"/>
      <c r="L191" s="17"/>
      <c r="N191" s="15"/>
      <c r="O191" s="15"/>
      <c r="Q191" s="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6"/>
      <c r="AH191" s="112">
        <v>0</v>
      </c>
    </row>
    <row r="192" spans="1:34" ht="14.25" customHeight="1" x14ac:dyDescent="0.2">
      <c r="A192" s="112"/>
      <c r="C192" s="112"/>
      <c r="D192" s="112"/>
      <c r="E192" s="112"/>
      <c r="F192" s="112"/>
      <c r="G192" s="2"/>
      <c r="H192" s="8" t="s">
        <v>0</v>
      </c>
      <c r="I192" s="2" t="s">
        <v>35</v>
      </c>
      <c r="AD192" s="112"/>
      <c r="AF192" s="132"/>
      <c r="AG192" s="112"/>
      <c r="AH192" s="4"/>
    </row>
    <row r="193" spans="1:34" ht="14.25" customHeight="1" x14ac:dyDescent="0.2">
      <c r="A193" s="112"/>
      <c r="C193" s="112"/>
      <c r="D193" s="112"/>
      <c r="E193" s="112"/>
      <c r="F193" s="112"/>
      <c r="H193" s="8" t="s">
        <v>0</v>
      </c>
      <c r="I193" s="3" t="s">
        <v>33</v>
      </c>
      <c r="AD193" s="112"/>
      <c r="AF193" s="132"/>
      <c r="AG193" s="112"/>
      <c r="AH193" s="4"/>
    </row>
    <row r="194" spans="1:34" ht="14.25" customHeight="1" x14ac:dyDescent="0.2">
      <c r="A194" s="112"/>
      <c r="C194" s="112"/>
      <c r="D194" s="112"/>
      <c r="E194" s="112"/>
      <c r="F194" s="2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D194" s="112"/>
      <c r="AF194" s="132"/>
      <c r="AG194" s="112"/>
      <c r="AH194" s="4"/>
    </row>
    <row r="195" spans="1:34" ht="14.25" customHeight="1" x14ac:dyDescent="0.2">
      <c r="A195" s="112"/>
      <c r="C195" s="112"/>
      <c r="D195" s="112"/>
      <c r="E195" s="112"/>
      <c r="G195" s="17" t="s">
        <v>196</v>
      </c>
      <c r="I195" s="15"/>
      <c r="J195" s="15"/>
      <c r="L195" s="17"/>
      <c r="N195" s="15"/>
      <c r="O195" s="15"/>
      <c r="Q195" s="2"/>
      <c r="U195" s="112"/>
      <c r="V195" s="112"/>
      <c r="W195" s="112"/>
      <c r="X195" s="112"/>
      <c r="Y195" s="112"/>
      <c r="Z195" s="112"/>
      <c r="AA195" s="112"/>
      <c r="AB195" s="112"/>
      <c r="AC195" s="112"/>
      <c r="AD195" s="16"/>
      <c r="AH195" s="112">
        <v>0</v>
      </c>
    </row>
    <row r="196" spans="1:34" ht="14.25" customHeight="1" x14ac:dyDescent="0.2">
      <c r="A196" s="112"/>
      <c r="C196" s="112"/>
      <c r="D196" s="112"/>
      <c r="E196" s="112"/>
      <c r="F196" s="2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  <c r="AD196" s="112"/>
      <c r="AF196" s="132"/>
      <c r="AG196" s="112"/>
      <c r="AH196" s="4"/>
    </row>
    <row r="197" spans="1:34" ht="14.25" customHeight="1" x14ac:dyDescent="0.2">
      <c r="A197" s="112"/>
      <c r="C197" s="112"/>
      <c r="D197" s="112"/>
      <c r="E197" s="112"/>
      <c r="G197" s="17" t="s">
        <v>197</v>
      </c>
      <c r="I197" s="15"/>
      <c r="J197" s="15"/>
      <c r="L197" s="17"/>
      <c r="N197" s="15"/>
      <c r="O197" s="15"/>
      <c r="Q197" s="2"/>
      <c r="U197" s="112"/>
      <c r="V197" s="112"/>
      <c r="W197" s="112"/>
      <c r="X197" s="112"/>
      <c r="Y197" s="112"/>
      <c r="Z197" s="112"/>
      <c r="AA197" s="112"/>
      <c r="AB197" s="112"/>
      <c r="AC197" s="112"/>
      <c r="AD197" s="16"/>
      <c r="AH197" s="112">
        <v>0</v>
      </c>
    </row>
    <row r="198" spans="1:34" ht="14.25" customHeight="1" x14ac:dyDescent="0.2">
      <c r="A198" s="112"/>
      <c r="C198" s="112"/>
      <c r="D198" s="112"/>
      <c r="E198" s="112"/>
      <c r="F198" s="2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  <c r="AD198" s="112"/>
      <c r="AF198" s="132"/>
      <c r="AG198" s="112"/>
      <c r="AH198" s="4"/>
    </row>
    <row r="199" spans="1:34" ht="14.25" customHeight="1" x14ac:dyDescent="0.2">
      <c r="A199" s="112"/>
      <c r="C199" s="112"/>
      <c r="D199" s="112"/>
      <c r="E199" s="112"/>
      <c r="F199" s="2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  <c r="AD199" s="112"/>
      <c r="AF199" s="132"/>
      <c r="AG199" s="112"/>
      <c r="AH199" s="4"/>
    </row>
    <row r="200" spans="1:34" ht="14.25" customHeight="1" x14ac:dyDescent="0.2">
      <c r="B200" s="2"/>
      <c r="C200" s="10"/>
      <c r="D200" s="2"/>
      <c r="E200" s="33"/>
      <c r="F200" s="2" t="s">
        <v>189</v>
      </c>
      <c r="AD200" s="3"/>
      <c r="AE200" s="3"/>
      <c r="AF200" s="151"/>
      <c r="AG200" s="3"/>
      <c r="AH200" s="4"/>
    </row>
    <row r="201" spans="1:34" ht="14.25" customHeight="1" x14ac:dyDescent="0.2">
      <c r="B201" s="2"/>
      <c r="C201" s="10"/>
      <c r="D201" s="2"/>
      <c r="E201" s="33"/>
      <c r="F201" s="2"/>
      <c r="AD201" s="3"/>
      <c r="AE201" s="3"/>
      <c r="AF201" s="151"/>
      <c r="AG201" s="3"/>
      <c r="AH201" s="4"/>
    </row>
    <row r="202" spans="1:34" ht="14.25" customHeight="1" x14ac:dyDescent="0.2">
      <c r="B202" s="2"/>
      <c r="C202" s="10"/>
      <c r="D202" s="2"/>
      <c r="E202" s="33"/>
      <c r="G202" s="17" t="s">
        <v>202</v>
      </c>
      <c r="I202" s="15"/>
      <c r="J202" s="15"/>
      <c r="L202" s="17"/>
      <c r="N202" s="15"/>
      <c r="O202" s="15"/>
      <c r="Q202" s="2"/>
      <c r="U202" s="112"/>
      <c r="V202" s="112"/>
      <c r="W202" s="112"/>
      <c r="X202" s="112"/>
      <c r="Y202" s="112"/>
      <c r="Z202" s="112"/>
      <c r="AA202" s="112"/>
      <c r="AB202" s="112"/>
      <c r="AC202" s="112"/>
      <c r="AD202" s="16"/>
      <c r="AH202" s="112">
        <v>0</v>
      </c>
    </row>
    <row r="203" spans="1:34" ht="14.25" customHeight="1" x14ac:dyDescent="0.2">
      <c r="B203" s="2"/>
      <c r="C203" s="10"/>
      <c r="D203" s="2"/>
      <c r="E203" s="33"/>
      <c r="F203" s="112"/>
      <c r="G203" s="2"/>
      <c r="H203" s="8" t="s">
        <v>0</v>
      </c>
      <c r="I203" s="2" t="s">
        <v>35</v>
      </c>
      <c r="AD203" s="112"/>
      <c r="AF203" s="132"/>
      <c r="AG203" s="112"/>
      <c r="AH203" s="4"/>
    </row>
    <row r="204" spans="1:34" ht="14.25" customHeight="1" x14ac:dyDescent="0.2">
      <c r="B204" s="2"/>
      <c r="C204" s="10"/>
      <c r="D204" s="2"/>
      <c r="E204" s="33"/>
      <c r="F204" s="112"/>
      <c r="H204" s="8" t="s">
        <v>0</v>
      </c>
      <c r="I204" s="3" t="s">
        <v>33</v>
      </c>
      <c r="AD204" s="112"/>
      <c r="AF204" s="132"/>
      <c r="AG204" s="112"/>
      <c r="AH204" s="4"/>
    </row>
    <row r="205" spans="1:34" ht="14.25" customHeight="1" x14ac:dyDescent="0.2">
      <c r="B205" s="2"/>
      <c r="C205" s="10"/>
      <c r="D205" s="2"/>
      <c r="E205" s="33"/>
      <c r="AD205" s="3"/>
      <c r="AE205" s="3"/>
      <c r="AF205" s="151"/>
      <c r="AG205" s="3"/>
      <c r="AH205" s="4"/>
    </row>
    <row r="206" spans="1:34" ht="14.25" customHeight="1" x14ac:dyDescent="0.2">
      <c r="B206" s="33"/>
      <c r="C206" s="10"/>
      <c r="AD206" s="3"/>
      <c r="AE206" s="3"/>
      <c r="AF206" s="151"/>
      <c r="AG206" s="3"/>
      <c r="AH206" s="4"/>
    </row>
    <row r="207" spans="1:34" ht="14.25" customHeight="1" x14ac:dyDescent="0.2">
      <c r="B207" s="2"/>
      <c r="F207" s="2" t="s">
        <v>190</v>
      </c>
      <c r="AD207" s="3"/>
      <c r="AE207" s="3"/>
      <c r="AF207" s="151"/>
      <c r="AG207" s="3"/>
      <c r="AH207" s="3"/>
    </row>
    <row r="208" spans="1:34" x14ac:dyDescent="0.2">
      <c r="C208" s="8"/>
      <c r="AD208" s="112"/>
      <c r="AF208" s="132"/>
      <c r="AG208" s="112"/>
      <c r="AH208" s="3"/>
    </row>
    <row r="209" spans="1:34" x14ac:dyDescent="0.2">
      <c r="C209" s="8"/>
      <c r="G209" s="17" t="s">
        <v>191</v>
      </c>
      <c r="I209" s="15"/>
      <c r="J209" s="15"/>
      <c r="L209" s="17"/>
      <c r="N209" s="15"/>
      <c r="O209" s="15"/>
      <c r="Q209" s="2"/>
      <c r="U209" s="112"/>
      <c r="V209" s="112"/>
      <c r="W209" s="112"/>
      <c r="X209" s="112"/>
      <c r="Y209" s="112"/>
      <c r="Z209" s="112"/>
      <c r="AA209" s="112"/>
      <c r="AB209" s="112"/>
      <c r="AC209" s="112"/>
      <c r="AD209" s="16"/>
      <c r="AH209" s="112">
        <v>2</v>
      </c>
    </row>
    <row r="210" spans="1:34" x14ac:dyDescent="0.2">
      <c r="C210" s="8"/>
      <c r="H210" s="8" t="s">
        <v>0</v>
      </c>
      <c r="I210" s="3" t="s">
        <v>153</v>
      </c>
      <c r="AD210" s="112"/>
      <c r="AF210" s="132"/>
      <c r="AG210" s="112"/>
      <c r="AH210" s="3"/>
    </row>
    <row r="211" spans="1:34" x14ac:dyDescent="0.2">
      <c r="H211" s="8"/>
      <c r="I211" s="3" t="s">
        <v>447</v>
      </c>
      <c r="AD211" s="112"/>
      <c r="AF211" s="132"/>
      <c r="AG211" s="112"/>
      <c r="AH211" s="3"/>
    </row>
    <row r="212" spans="1:34" x14ac:dyDescent="0.2">
      <c r="H212" s="8" t="s">
        <v>0</v>
      </c>
      <c r="I212" s="3" t="s">
        <v>443</v>
      </c>
      <c r="AD212" s="112"/>
      <c r="AF212" s="132"/>
      <c r="AG212" s="112"/>
      <c r="AH212" s="3"/>
    </row>
    <row r="213" spans="1:34" x14ac:dyDescent="0.2">
      <c r="C213" s="8"/>
      <c r="AD213" s="112"/>
      <c r="AF213" s="132"/>
      <c r="AG213" s="112"/>
      <c r="AH213" s="3"/>
    </row>
    <row r="214" spans="1:34" x14ac:dyDescent="0.2">
      <c r="B214" s="2"/>
      <c r="C214" s="8"/>
      <c r="F214" s="2" t="s">
        <v>192</v>
      </c>
      <c r="AD214" s="112"/>
      <c r="AF214" s="132"/>
      <c r="AG214" s="112"/>
      <c r="AH214" s="3"/>
    </row>
    <row r="215" spans="1:34" x14ac:dyDescent="0.2">
      <c r="B215" s="2"/>
      <c r="C215" s="8"/>
      <c r="F215" s="2"/>
      <c r="AD215" s="112"/>
      <c r="AF215" s="132"/>
      <c r="AG215" s="112"/>
      <c r="AH215" s="3"/>
    </row>
    <row r="216" spans="1:34" x14ac:dyDescent="0.2">
      <c r="B216" s="2"/>
      <c r="C216" s="8"/>
      <c r="G216" s="17" t="s">
        <v>193</v>
      </c>
      <c r="I216" s="15"/>
      <c r="J216" s="15"/>
      <c r="L216" s="17"/>
      <c r="N216" s="15"/>
      <c r="O216" s="15"/>
      <c r="Q216" s="2"/>
      <c r="U216" s="112"/>
      <c r="V216" s="112"/>
      <c r="W216" s="112"/>
      <c r="X216" s="112"/>
      <c r="Y216" s="112"/>
      <c r="Z216" s="112"/>
      <c r="AA216" s="112"/>
      <c r="AB216" s="112"/>
      <c r="AC216" s="112"/>
      <c r="AD216" s="16"/>
      <c r="AH216" s="112">
        <v>3</v>
      </c>
    </row>
    <row r="217" spans="1:34" x14ac:dyDescent="0.2">
      <c r="C217" s="8"/>
      <c r="H217" s="8" t="s">
        <v>0</v>
      </c>
      <c r="I217" s="3" t="s">
        <v>154</v>
      </c>
      <c r="AD217" s="112"/>
      <c r="AF217" s="132"/>
      <c r="AG217" s="112"/>
      <c r="AH217" s="3"/>
    </row>
    <row r="218" spans="1:34" x14ac:dyDescent="0.2">
      <c r="C218" s="8"/>
      <c r="G218" s="2"/>
      <c r="H218" s="8" t="s">
        <v>0</v>
      </c>
      <c r="I218" s="3" t="s">
        <v>155</v>
      </c>
      <c r="AD218" s="112"/>
      <c r="AF218" s="132"/>
      <c r="AG218" s="112"/>
      <c r="AH218" s="3"/>
    </row>
    <row r="219" spans="1:34" x14ac:dyDescent="0.2">
      <c r="C219" s="8"/>
      <c r="H219" s="8" t="s">
        <v>0</v>
      </c>
      <c r="I219" s="3" t="s">
        <v>156</v>
      </c>
      <c r="AD219" s="112"/>
      <c r="AF219" s="132"/>
      <c r="AG219" s="112"/>
      <c r="AH219" s="3"/>
    </row>
    <row r="220" spans="1:34" ht="14.25" customHeight="1" x14ac:dyDescent="0.2">
      <c r="C220" s="8"/>
      <c r="H220" s="8" t="s">
        <v>0</v>
      </c>
      <c r="I220" s="3" t="s">
        <v>157</v>
      </c>
      <c r="AD220" s="112"/>
      <c r="AF220" s="132"/>
      <c r="AG220" s="112"/>
      <c r="AH220" s="3"/>
    </row>
    <row r="221" spans="1:34" x14ac:dyDescent="0.2">
      <c r="C221" s="112"/>
      <c r="H221" s="8" t="s">
        <v>0</v>
      </c>
      <c r="I221" s="3" t="s">
        <v>448</v>
      </c>
      <c r="AD221" s="112"/>
      <c r="AF221" s="132"/>
      <c r="AG221" s="112"/>
      <c r="AH221" s="3"/>
    </row>
    <row r="222" spans="1:34" x14ac:dyDescent="0.2">
      <c r="A222" s="2"/>
      <c r="C222" s="8"/>
      <c r="D222" s="7"/>
      <c r="E222" s="7"/>
      <c r="H222" s="8" t="s">
        <v>0</v>
      </c>
      <c r="I222" s="3" t="s">
        <v>158</v>
      </c>
      <c r="AD222" s="112"/>
      <c r="AF222" s="132"/>
      <c r="AG222" s="112"/>
      <c r="AH222" s="3"/>
    </row>
    <row r="223" spans="1:34" x14ac:dyDescent="0.2">
      <c r="A223" s="2"/>
      <c r="C223" s="8"/>
      <c r="D223" s="7"/>
      <c r="E223" s="7"/>
      <c r="H223" s="112"/>
      <c r="AD223" s="112"/>
      <c r="AF223" s="132"/>
      <c r="AG223" s="112"/>
      <c r="AH223" s="3"/>
    </row>
    <row r="224" spans="1:34" x14ac:dyDescent="0.2">
      <c r="A224" s="2"/>
      <c r="C224" s="8"/>
      <c r="D224" s="7"/>
      <c r="E224" s="7"/>
      <c r="H224" s="8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6"/>
      <c r="Z224" s="6"/>
      <c r="AD224" s="112"/>
      <c r="AF224" s="132"/>
      <c r="AG224" s="112"/>
      <c r="AH224" s="3"/>
    </row>
    <row r="225" spans="1:34" x14ac:dyDescent="0.2">
      <c r="A225" s="2"/>
      <c r="C225" s="8"/>
      <c r="D225" s="7"/>
      <c r="E225" s="7"/>
      <c r="F225" s="2"/>
      <c r="H225" s="8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6"/>
      <c r="Z225" s="6"/>
      <c r="AD225" s="112"/>
      <c r="AF225" s="132"/>
      <c r="AG225" s="112"/>
      <c r="AH225" s="3"/>
    </row>
    <row r="226" spans="1:34" ht="14.25" customHeight="1" x14ac:dyDescent="0.2">
      <c r="D226" s="15"/>
      <c r="E226" s="15"/>
      <c r="H226" s="8"/>
    </row>
    <row r="227" spans="1:34" ht="14.25" customHeight="1" x14ac:dyDescent="0.2">
      <c r="D227" s="15"/>
      <c r="E227" s="15"/>
    </row>
    <row r="228" spans="1:34" ht="14.25" customHeight="1" x14ac:dyDescent="0.2">
      <c r="A228" s="14"/>
    </row>
    <row r="229" spans="1:34" x14ac:dyDescent="0.2">
      <c r="D229" s="15"/>
      <c r="E229" s="15"/>
      <c r="H229" s="8"/>
    </row>
    <row r="230" spans="1:34" x14ac:dyDescent="0.2">
      <c r="B230" s="17"/>
      <c r="D230" s="15"/>
      <c r="E230" s="15"/>
      <c r="G230" s="2"/>
      <c r="H230" s="8"/>
    </row>
    <row r="231" spans="1:34" x14ac:dyDescent="0.2">
      <c r="D231" s="15"/>
      <c r="E231" s="15"/>
      <c r="H231" s="8"/>
    </row>
    <row r="232" spans="1:34" x14ac:dyDescent="0.2">
      <c r="D232" s="15"/>
      <c r="E232" s="15"/>
      <c r="H232" s="8"/>
    </row>
    <row r="233" spans="1:34" ht="14.25" customHeight="1" x14ac:dyDescent="0.2">
      <c r="D233" s="15"/>
      <c r="E233" s="15"/>
      <c r="H233" s="8"/>
    </row>
    <row r="234" spans="1:34" x14ac:dyDescent="0.2">
      <c r="D234" s="15"/>
      <c r="E234" s="15"/>
      <c r="H234" s="38"/>
    </row>
    <row r="235" spans="1:34" x14ac:dyDescent="0.2">
      <c r="A235" s="14"/>
      <c r="F235" s="2"/>
      <c r="H235" s="8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6"/>
      <c r="Z235" s="6"/>
    </row>
    <row r="236" spans="1:34" x14ac:dyDescent="0.2">
      <c r="D236" s="16"/>
      <c r="E236" s="16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6"/>
      <c r="Z236" s="6"/>
    </row>
    <row r="238" spans="1:34" x14ac:dyDescent="0.2">
      <c r="B238" s="38"/>
      <c r="D238" s="16"/>
      <c r="E238" s="16"/>
      <c r="H238" s="8"/>
      <c r="I238" s="7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34" x14ac:dyDescent="0.2">
      <c r="D239" s="15"/>
      <c r="E239" s="15"/>
      <c r="H239" s="8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34" x14ac:dyDescent="0.2">
      <c r="D240" s="15"/>
      <c r="E240" s="15"/>
      <c r="H240" s="8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2:26" x14ac:dyDescent="0.2">
      <c r="D241" s="15"/>
      <c r="E241" s="15"/>
      <c r="H241" s="8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2:26" x14ac:dyDescent="0.2">
      <c r="D242" s="15"/>
      <c r="E242" s="15"/>
      <c r="H242" s="8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2:26" x14ac:dyDescent="0.2">
      <c r="D243" s="15"/>
      <c r="E243" s="15"/>
      <c r="H243" s="8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2:26" x14ac:dyDescent="0.2">
      <c r="D244" s="15"/>
      <c r="E244" s="15"/>
      <c r="H244" s="8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2:26" x14ac:dyDescent="0.2">
      <c r="B245" s="17"/>
      <c r="D245" s="15"/>
      <c r="E245" s="15"/>
    </row>
    <row r="246" spans="2:26" x14ac:dyDescent="0.2">
      <c r="D246" s="15"/>
      <c r="E246" s="15"/>
      <c r="H246" s="8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2:26" x14ac:dyDescent="0.2">
      <c r="D247" s="15"/>
      <c r="E247" s="15"/>
      <c r="H247" s="8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2:26" x14ac:dyDescent="0.2">
      <c r="D248" s="15"/>
      <c r="E248" s="15"/>
      <c r="H248" s="8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2:26" x14ac:dyDescent="0.2">
      <c r="D249" s="15"/>
      <c r="E249" s="15"/>
      <c r="H249" s="8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2:26" x14ac:dyDescent="0.2">
      <c r="D250" s="15"/>
      <c r="E250" s="15"/>
      <c r="H250" s="8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2:26" x14ac:dyDescent="0.2">
      <c r="B251" s="4"/>
      <c r="D251" s="11"/>
      <c r="E251" s="11"/>
      <c r="G251" s="4"/>
      <c r="H251" s="8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</sheetData>
  <sheetProtection algorithmName="SHA-512" hashValue="F9V/ZTb7hODl13Bv0YRKAtBNbwl/EmNwf2v+DtgotMMl3qqqKURgN2kCgniFkbDw8bNtdjESnFv9zdHPJvGavw==" saltValue="VZTsRr6ZkulE0f/iETnFQw==" spinCount="100000" sheet="1" objects="1" scenarios="1"/>
  <mergeCells count="2">
    <mergeCell ref="A1:AH1"/>
    <mergeCell ref="F2:AC2"/>
  </mergeCells>
  <conditionalFormatting sqref="F7:AH7">
    <cfRule type="expression" dxfId="627" priority="1195">
      <formula>$AH$7=4</formula>
    </cfRule>
    <cfRule type="expression" dxfId="626" priority="1196">
      <formula>$AH$7=3</formula>
    </cfRule>
    <cfRule type="expression" dxfId="625" priority="1197">
      <formula>$AH$7=2</formula>
    </cfRule>
    <cfRule type="expression" dxfId="624" priority="1198">
      <formula>$AH$7=1</formula>
    </cfRule>
  </conditionalFormatting>
  <conditionalFormatting sqref="F8:AH8">
    <cfRule type="expression" dxfId="623" priority="1203">
      <formula>$AH$8=4</formula>
    </cfRule>
    <cfRule type="expression" dxfId="622" priority="1204">
      <formula>$AH$8=3</formula>
    </cfRule>
    <cfRule type="expression" dxfId="621" priority="1205">
      <formula>$AH$8=2</formula>
    </cfRule>
    <cfRule type="expression" dxfId="620" priority="1206">
      <formula>$AH$8=1</formula>
    </cfRule>
  </conditionalFormatting>
  <conditionalFormatting sqref="F9:AH9">
    <cfRule type="expression" dxfId="619" priority="1211">
      <formula>$AH$9=4</formula>
    </cfRule>
    <cfRule type="expression" dxfId="618" priority="1212">
      <formula>$AH$9=3</formula>
    </cfRule>
    <cfRule type="expression" dxfId="617" priority="1213">
      <formula>$AH$9=2</formula>
    </cfRule>
    <cfRule type="expression" dxfId="616" priority="1214">
      <formula>$AH$9=1</formula>
    </cfRule>
  </conditionalFormatting>
  <conditionalFormatting sqref="F10:AH10 A17:AH17 F58:AH58 F74:AH74 F75:G77 I75:AH77">
    <cfRule type="expression" dxfId="615" priority="1219">
      <formula>$AH10=4</formula>
    </cfRule>
    <cfRule type="expression" dxfId="614" priority="1220">
      <formula>$AH10=3</formula>
    </cfRule>
    <cfRule type="expression" dxfId="613" priority="1221">
      <formula>$AH10=2</formula>
    </cfRule>
    <cfRule type="expression" dxfId="612" priority="1222">
      <formula>$AH10=1</formula>
    </cfRule>
  </conditionalFormatting>
  <conditionalFormatting sqref="F37:AH37">
    <cfRule type="expression" dxfId="611" priority="100">
      <formula>$AH37=0</formula>
    </cfRule>
    <cfRule type="expression" dxfId="610" priority="1275">
      <formula>$AH37=4</formula>
    </cfRule>
    <cfRule type="expression" dxfId="609" priority="1276">
      <formula>$AH37=3</formula>
    </cfRule>
    <cfRule type="expression" dxfId="608" priority="1277">
      <formula>$AH37=2</formula>
    </cfRule>
    <cfRule type="expression" dxfId="607" priority="1278">
      <formula>$AH37=1</formula>
    </cfRule>
  </conditionalFormatting>
  <conditionalFormatting sqref="F228:AH228">
    <cfRule type="expression" dxfId="606" priority="1443">
      <formula>$AH$228=4</formula>
    </cfRule>
    <cfRule type="expression" dxfId="605" priority="1444">
      <formula>$AH$228=3</formula>
    </cfRule>
    <cfRule type="expression" dxfId="604" priority="1445">
      <formula>$AH$228=2</formula>
    </cfRule>
    <cfRule type="expression" dxfId="603" priority="1446">
      <formula>$AH$228=1</formula>
    </cfRule>
  </conditionalFormatting>
  <conditionalFormatting sqref="A237:AH237">
    <cfRule type="expression" dxfId="602" priority="1451">
      <formula>$AH$237=4</formula>
    </cfRule>
    <cfRule type="expression" dxfId="601" priority="1452">
      <formula>$AH$237=3</formula>
    </cfRule>
    <cfRule type="expression" dxfId="600" priority="1453">
      <formula>$AH$237=2</formula>
    </cfRule>
    <cfRule type="expression" dxfId="599" priority="1454">
      <formula>$AH$237=1</formula>
    </cfRule>
  </conditionalFormatting>
  <conditionalFormatting sqref="F245:AH245">
    <cfRule type="expression" dxfId="598" priority="1459">
      <formula>$AH$245=4</formula>
    </cfRule>
    <cfRule type="expression" dxfId="597" priority="1460">
      <formula>$AH$245=3</formula>
    </cfRule>
    <cfRule type="expression" dxfId="596" priority="1461">
      <formula>$AH$245=2</formula>
    </cfRule>
    <cfRule type="expression" dxfId="595" priority="1462">
      <formula>$AH$245=1</formula>
    </cfRule>
  </conditionalFormatting>
  <conditionalFormatting sqref="A252:AH252">
    <cfRule type="expression" dxfId="594" priority="1467">
      <formula>$AH$252=4</formula>
    </cfRule>
    <cfRule type="expression" dxfId="593" priority="1468">
      <formula>$AH$252=3</formula>
    </cfRule>
    <cfRule type="expression" dxfId="592" priority="1469">
      <formula>$AH$252=2</formula>
    </cfRule>
    <cfRule type="expression" dxfId="591" priority="1470">
      <formula>$AH$252=1</formula>
    </cfRule>
  </conditionalFormatting>
  <conditionalFormatting sqref="F93:AH93">
    <cfRule type="expression" dxfId="590" priority="377">
      <formula>$AH93=4</formula>
    </cfRule>
    <cfRule type="expression" dxfId="589" priority="378">
      <formula>$AH93=3</formula>
    </cfRule>
    <cfRule type="expression" dxfId="588" priority="379">
      <formula>$AH93=2</formula>
    </cfRule>
    <cfRule type="expression" dxfId="587" priority="380">
      <formula>$AH93=1</formula>
    </cfRule>
  </conditionalFormatting>
  <conditionalFormatting sqref="F115:AH115">
    <cfRule type="expression" dxfId="586" priority="369">
      <formula>$AH115=4</formula>
    </cfRule>
    <cfRule type="expression" dxfId="585" priority="370">
      <formula>$AH115=3</formula>
    </cfRule>
    <cfRule type="expression" dxfId="584" priority="371">
      <formula>$AH115=2</formula>
    </cfRule>
    <cfRule type="expression" dxfId="583" priority="372">
      <formula>$AH115=1</formula>
    </cfRule>
  </conditionalFormatting>
  <conditionalFormatting sqref="F99:AH99">
    <cfRule type="expression" dxfId="582" priority="365">
      <formula>$AH99=4</formula>
    </cfRule>
    <cfRule type="expression" dxfId="581" priority="366">
      <formula>$AH99=3</formula>
    </cfRule>
    <cfRule type="expression" dxfId="580" priority="367">
      <formula>$AH99=2</formula>
    </cfRule>
    <cfRule type="expression" dxfId="579" priority="368">
      <formula>$AH99=1</formula>
    </cfRule>
  </conditionalFormatting>
  <conditionalFormatting sqref="F43:AH43">
    <cfRule type="expression" dxfId="578" priority="357">
      <formula>$AH43=4</formula>
    </cfRule>
    <cfRule type="expression" dxfId="577" priority="358">
      <formula>$AH43=3</formula>
    </cfRule>
    <cfRule type="expression" dxfId="576" priority="359">
      <formula>$AH43=2</formula>
    </cfRule>
    <cfRule type="expression" dxfId="575" priority="360">
      <formula>$AH43=1</formula>
    </cfRule>
  </conditionalFormatting>
  <conditionalFormatting sqref="F51:AH51">
    <cfRule type="expression" dxfId="574" priority="102">
      <formula>$AH51=0</formula>
    </cfRule>
    <cfRule type="expression" dxfId="573" priority="353">
      <formula>$AH51=4</formula>
    </cfRule>
    <cfRule type="expression" dxfId="572" priority="354">
      <formula>$AH51=3</formula>
    </cfRule>
    <cfRule type="expression" dxfId="571" priority="355">
      <formula>$AH51=2</formula>
    </cfRule>
    <cfRule type="expression" dxfId="570" priority="356">
      <formula>$AH51=1</formula>
    </cfRule>
  </conditionalFormatting>
  <conditionalFormatting sqref="G165:AG166 A178:E199">
    <cfRule type="expression" dxfId="569" priority="201">
      <formula>$AG$37=4</formula>
    </cfRule>
    <cfRule type="expression" dxfId="568" priority="202">
      <formula>$AG$37=3</formula>
    </cfRule>
    <cfRule type="expression" dxfId="567" priority="203">
      <formula>$AG$37=2</formula>
    </cfRule>
    <cfRule type="expression" dxfId="566" priority="204">
      <formula>$AG$37=1</formula>
    </cfRule>
  </conditionalFormatting>
  <conditionalFormatting sqref="A207:E207">
    <cfRule type="expression" dxfId="565" priority="249">
      <formula>$AG$42=4</formula>
    </cfRule>
    <cfRule type="expression" dxfId="564" priority="250">
      <formula>$AG$42=2</formula>
    </cfRule>
    <cfRule type="expression" dxfId="563" priority="251">
      <formula>$AG$42=3</formula>
    </cfRule>
    <cfRule type="expression" dxfId="562" priority="252">
      <formula>$AG$42=1</formula>
    </cfRule>
  </conditionalFormatting>
  <conditionalFormatting sqref="G214:AG215 A212:E212">
    <cfRule type="expression" dxfId="561" priority="1531">
      <formula>#REF!=4</formula>
    </cfRule>
    <cfRule type="expression" dxfId="560" priority="1532">
      <formula>#REF!=3</formula>
    </cfRule>
    <cfRule type="expression" dxfId="559" priority="1533">
      <formula>#REF!=2</formula>
    </cfRule>
    <cfRule type="expression" dxfId="558" priority="1534">
      <formula>#REF!=1</formula>
    </cfRule>
  </conditionalFormatting>
  <conditionalFormatting sqref="K78:L79 N78:AM79">
    <cfRule type="expression" dxfId="557" priority="1543">
      <formula>$AM78=4</formula>
    </cfRule>
    <cfRule type="expression" dxfId="556" priority="1544">
      <formula>$AM78=3</formula>
    </cfRule>
    <cfRule type="expression" dxfId="555" priority="1545">
      <formula>$AM78=2</formula>
    </cfRule>
    <cfRule type="expression" dxfId="554" priority="1546">
      <formula>$AM78=1</formula>
    </cfRule>
  </conditionalFormatting>
  <conditionalFormatting sqref="F105:AH105">
    <cfRule type="expression" dxfId="553" priority="107">
      <formula>$AH105=0</formula>
    </cfRule>
    <cfRule type="expression" dxfId="552" priority="153">
      <formula>$AH105=4</formula>
    </cfRule>
    <cfRule type="expression" dxfId="551" priority="154">
      <formula>$AH105=3</formula>
    </cfRule>
    <cfRule type="expression" dxfId="550" priority="155">
      <formula>$AH105=2</formula>
    </cfRule>
    <cfRule type="expression" dxfId="549" priority="156">
      <formula>$AH105=1</formula>
    </cfRule>
  </conditionalFormatting>
  <conditionalFormatting sqref="F108:AH108">
    <cfRule type="expression" dxfId="548" priority="108">
      <formula>$AH108=0</formula>
    </cfRule>
    <cfRule type="expression" dxfId="547" priority="145">
      <formula>$AH108=4</formula>
    </cfRule>
    <cfRule type="expression" dxfId="546" priority="146">
      <formula>$AH108=3</formula>
    </cfRule>
    <cfRule type="expression" dxfId="545" priority="147">
      <formula>$AH108=2</formula>
    </cfRule>
    <cfRule type="expression" dxfId="544" priority="148">
      <formula>$AH108=1</formula>
    </cfRule>
  </conditionalFormatting>
  <conditionalFormatting sqref="F128:AH128">
    <cfRule type="expression" dxfId="543" priority="141">
      <formula>$AH128=4</formula>
    </cfRule>
    <cfRule type="expression" dxfId="542" priority="142">
      <formula>$AH128=3</formula>
    </cfRule>
    <cfRule type="expression" dxfId="541" priority="143">
      <formula>$AH128=2</formula>
    </cfRule>
    <cfRule type="expression" dxfId="540" priority="144">
      <formula>$AH128=1</formula>
    </cfRule>
  </conditionalFormatting>
  <conditionalFormatting sqref="F149:AH149">
    <cfRule type="expression" dxfId="539" priority="114">
      <formula>$AH149=0</formula>
    </cfRule>
    <cfRule type="expression" dxfId="538" priority="125">
      <formula>$AH149=4</formula>
    </cfRule>
    <cfRule type="expression" dxfId="537" priority="126">
      <formula>$AH149=3</formula>
    </cfRule>
    <cfRule type="expression" dxfId="536" priority="127">
      <formula>$AH149=2</formula>
    </cfRule>
    <cfRule type="expression" dxfId="535" priority="128">
      <formula>$AH149=1</formula>
    </cfRule>
  </conditionalFormatting>
  <conditionalFormatting sqref="F135:AH135">
    <cfRule type="expression" dxfId="534" priority="111">
      <formula>$AH135=0</formula>
    </cfRule>
    <cfRule type="expression" dxfId="533" priority="137">
      <formula>$AH135=4</formula>
    </cfRule>
    <cfRule type="expression" dxfId="532" priority="138">
      <formula>$AH135=3</formula>
    </cfRule>
    <cfRule type="expression" dxfId="531" priority="139">
      <formula>$AH135=2</formula>
    </cfRule>
    <cfRule type="expression" dxfId="530" priority="140">
      <formula>$AH135=1</formula>
    </cfRule>
  </conditionalFormatting>
  <conditionalFormatting sqref="F139:AH139">
    <cfRule type="expression" dxfId="529" priority="133">
      <formula>$AH139=4</formula>
    </cfRule>
    <cfRule type="expression" dxfId="528" priority="134">
      <formula>$AH139=3</formula>
    </cfRule>
    <cfRule type="expression" dxfId="527" priority="135">
      <formula>$AH139=2</formula>
    </cfRule>
    <cfRule type="expression" dxfId="526" priority="136">
      <formula>$AH139=1</formula>
    </cfRule>
  </conditionalFormatting>
  <conditionalFormatting sqref="F143:AH143">
    <cfRule type="expression" dxfId="525" priority="113">
      <formula>$AH143=0</formula>
    </cfRule>
    <cfRule type="expression" dxfId="524" priority="129">
      <formula>$AH143=4</formula>
    </cfRule>
    <cfRule type="expression" dxfId="523" priority="130">
      <formula>$AH143=3</formula>
    </cfRule>
    <cfRule type="expression" dxfId="522" priority="131">
      <formula>$AH143=2</formula>
    </cfRule>
    <cfRule type="expression" dxfId="521" priority="132">
      <formula>$AH143=1</formula>
    </cfRule>
  </conditionalFormatting>
  <conditionalFormatting sqref="F153:AH153">
    <cfRule type="expression" dxfId="520" priority="117">
      <formula>$AH153=4</formula>
    </cfRule>
    <cfRule type="expression" dxfId="519" priority="118">
      <formula>$AH153=3</formula>
    </cfRule>
    <cfRule type="expression" dxfId="518" priority="119">
      <formula>$AH153=2</formula>
    </cfRule>
    <cfRule type="expression" dxfId="517" priority="120">
      <formula>$AH153=1</formula>
    </cfRule>
  </conditionalFormatting>
  <conditionalFormatting sqref="A153:AH153">
    <cfRule type="expression" dxfId="516" priority="116">
      <formula>$AH153=0</formula>
    </cfRule>
  </conditionalFormatting>
  <conditionalFormatting sqref="F6:AH6">
    <cfRule type="expression" dxfId="515" priority="115">
      <formula>$AH6=0</formula>
    </cfRule>
  </conditionalFormatting>
  <conditionalFormatting sqref="A139:AH139">
    <cfRule type="expression" dxfId="514" priority="112">
      <formula>$AH139=0</formula>
    </cfRule>
  </conditionalFormatting>
  <conditionalFormatting sqref="A128:AH128">
    <cfRule type="expression" dxfId="513" priority="110">
      <formula>$AH128=0</formula>
    </cfRule>
  </conditionalFormatting>
  <conditionalFormatting sqref="A115:AH115">
    <cfRule type="expression" dxfId="512" priority="109">
      <formula>$AH115=0</formula>
    </cfRule>
  </conditionalFormatting>
  <conditionalFormatting sqref="A99:AH99">
    <cfRule type="expression" dxfId="511" priority="106">
      <formula>$AH99=0</formula>
    </cfRule>
  </conditionalFormatting>
  <conditionalFormatting sqref="A93:AH93">
    <cfRule type="expression" dxfId="510" priority="105">
      <formula>$AH93=0</formula>
    </cfRule>
  </conditionalFormatting>
  <conditionalFormatting sqref="F74:AH74">
    <cfRule type="expression" dxfId="509" priority="104">
      <formula>$AH74=0</formula>
    </cfRule>
  </conditionalFormatting>
  <conditionalFormatting sqref="F58:AH58">
    <cfRule type="expression" dxfId="508" priority="103">
      <formula>$AH58=0</formula>
    </cfRule>
  </conditionalFormatting>
  <conditionalFormatting sqref="A43:AH43">
    <cfRule type="expression" dxfId="507" priority="101">
      <formula>$AH43=0</formula>
    </cfRule>
  </conditionalFormatting>
  <conditionalFormatting sqref="F17:AH17">
    <cfRule type="expression" dxfId="506" priority="99">
      <formula>$AH17=0</formula>
    </cfRule>
  </conditionalFormatting>
  <conditionalFormatting sqref="F162:AH162">
    <cfRule type="expression" dxfId="505" priority="90">
      <formula>$AH162=4</formula>
    </cfRule>
    <cfRule type="expression" dxfId="504" priority="91">
      <formula>$AH162=3</formula>
    </cfRule>
    <cfRule type="expression" dxfId="503" priority="92">
      <formula>$AH162=2</formula>
    </cfRule>
    <cfRule type="expression" dxfId="502" priority="93">
      <formula>$AH162=1</formula>
    </cfRule>
  </conditionalFormatting>
  <conditionalFormatting sqref="F162:AH162">
    <cfRule type="expression" dxfId="501" priority="89">
      <formula>$AH162=0</formula>
    </cfRule>
  </conditionalFormatting>
  <conditionalFormatting sqref="F185:AH185">
    <cfRule type="expression" dxfId="500" priority="77">
      <formula>$AH185=4</formula>
    </cfRule>
    <cfRule type="expression" dxfId="499" priority="78">
      <formula>$AH185=3</formula>
    </cfRule>
    <cfRule type="expression" dxfId="498" priority="79">
      <formula>$AH185=2</formula>
    </cfRule>
    <cfRule type="expression" dxfId="497" priority="80">
      <formula>$AH185=1</formula>
    </cfRule>
  </conditionalFormatting>
  <conditionalFormatting sqref="F185:AH185">
    <cfRule type="expression" dxfId="496" priority="76">
      <formula>$AH185=0</formula>
    </cfRule>
  </conditionalFormatting>
  <conditionalFormatting sqref="F191:AH191">
    <cfRule type="expression" dxfId="495" priority="72">
      <formula>$AH191=4</formula>
    </cfRule>
    <cfRule type="expression" dxfId="494" priority="73">
      <formula>$AH191=3</formula>
    </cfRule>
    <cfRule type="expression" dxfId="493" priority="74">
      <formula>$AH191=2</formula>
    </cfRule>
    <cfRule type="expression" dxfId="492" priority="75">
      <formula>$AH191=1</formula>
    </cfRule>
  </conditionalFormatting>
  <conditionalFormatting sqref="F191:AH191">
    <cfRule type="expression" dxfId="491" priority="71">
      <formula>$AH191=0</formula>
    </cfRule>
  </conditionalFormatting>
  <conditionalFormatting sqref="F195:AH195">
    <cfRule type="expression" dxfId="490" priority="67">
      <formula>$AH195=4</formula>
    </cfRule>
    <cfRule type="expression" dxfId="489" priority="68">
      <formula>$AH195=3</formula>
    </cfRule>
    <cfRule type="expression" dxfId="488" priority="69">
      <formula>$AH195=2</formula>
    </cfRule>
    <cfRule type="expression" dxfId="487" priority="70">
      <formula>$AH195=1</formula>
    </cfRule>
  </conditionalFormatting>
  <conditionalFormatting sqref="F195:AH195">
    <cfRule type="expression" dxfId="486" priority="66">
      <formula>$AH195=0</formula>
    </cfRule>
  </conditionalFormatting>
  <conditionalFormatting sqref="F197:AH197">
    <cfRule type="expression" dxfId="485" priority="62">
      <formula>$AH197=4</formula>
    </cfRule>
    <cfRule type="expression" dxfId="484" priority="63">
      <formula>$AH197=3</formula>
    </cfRule>
    <cfRule type="expression" dxfId="483" priority="64">
      <formula>$AH197=2</formula>
    </cfRule>
    <cfRule type="expression" dxfId="482" priority="65">
      <formula>$AH197=1</formula>
    </cfRule>
  </conditionalFormatting>
  <conditionalFormatting sqref="F197:AH197">
    <cfRule type="expression" dxfId="481" priority="61">
      <formula>$AH197=0</formula>
    </cfRule>
  </conditionalFormatting>
  <conditionalFormatting sqref="F167:AH167">
    <cfRule type="expression" dxfId="480" priority="57">
      <formula>$AH167=4</formula>
    </cfRule>
    <cfRule type="expression" dxfId="479" priority="58">
      <formula>$AH167=3</formula>
    </cfRule>
    <cfRule type="expression" dxfId="478" priority="59">
      <formula>$AH167=2</formula>
    </cfRule>
    <cfRule type="expression" dxfId="477" priority="60">
      <formula>$AH167=1</formula>
    </cfRule>
  </conditionalFormatting>
  <conditionalFormatting sqref="F167:AH167">
    <cfRule type="expression" dxfId="476" priority="56">
      <formula>$AH167=0</formula>
    </cfRule>
  </conditionalFormatting>
  <conditionalFormatting sqref="F169:AH169">
    <cfRule type="expression" dxfId="475" priority="52">
      <formula>$AH169=4</formula>
    </cfRule>
    <cfRule type="expression" dxfId="474" priority="53">
      <formula>$AH169=3</formula>
    </cfRule>
    <cfRule type="expression" dxfId="473" priority="54">
      <formula>$AH169=2</formula>
    </cfRule>
    <cfRule type="expression" dxfId="472" priority="55">
      <formula>$AH169=1</formula>
    </cfRule>
  </conditionalFormatting>
  <conditionalFormatting sqref="F169:AH169">
    <cfRule type="expression" dxfId="471" priority="51">
      <formula>$AH169=0</formula>
    </cfRule>
  </conditionalFormatting>
  <conditionalFormatting sqref="F202:AH202">
    <cfRule type="expression" dxfId="470" priority="47">
      <formula>$AH202=4</formula>
    </cfRule>
    <cfRule type="expression" dxfId="469" priority="48">
      <formula>$AH202=3</formula>
    </cfRule>
    <cfRule type="expression" dxfId="468" priority="49">
      <formula>$AH202=2</formula>
    </cfRule>
    <cfRule type="expression" dxfId="467" priority="50">
      <formula>$AH202=1</formula>
    </cfRule>
  </conditionalFormatting>
  <conditionalFormatting sqref="F202:AH202">
    <cfRule type="expression" dxfId="466" priority="46">
      <formula>$AH202=0</formula>
    </cfRule>
  </conditionalFormatting>
  <conditionalFormatting sqref="F209:AH209">
    <cfRule type="expression" dxfId="465" priority="41">
      <formula>$AH209=0</formula>
    </cfRule>
  </conditionalFormatting>
  <conditionalFormatting sqref="F209:AH209">
    <cfRule type="expression" dxfId="464" priority="42">
      <formula>$AH209=4</formula>
    </cfRule>
    <cfRule type="expression" dxfId="463" priority="43">
      <formula>$AH209=3</formula>
    </cfRule>
    <cfRule type="expression" dxfId="462" priority="44">
      <formula>$AH209=2</formula>
    </cfRule>
    <cfRule type="expression" dxfId="461" priority="45">
      <formula>$AH209=1</formula>
    </cfRule>
  </conditionalFormatting>
  <conditionalFormatting sqref="F216:AH216">
    <cfRule type="expression" dxfId="460" priority="36">
      <formula>$AH216=0</formula>
    </cfRule>
  </conditionalFormatting>
  <conditionalFormatting sqref="F216:AH216">
    <cfRule type="expression" dxfId="459" priority="37">
      <formula>$AH216=4</formula>
    </cfRule>
    <cfRule type="expression" dxfId="458" priority="38">
      <formula>$AH216=3</formula>
    </cfRule>
    <cfRule type="expression" dxfId="457" priority="39">
      <formula>$AH216=2</formula>
    </cfRule>
    <cfRule type="expression" dxfId="456" priority="40">
      <formula>$AH216=1</formula>
    </cfRule>
  </conditionalFormatting>
  <conditionalFormatting sqref="F66:AH66">
    <cfRule type="expression" dxfId="455" priority="32">
      <formula>$AH66=4</formula>
    </cfRule>
    <cfRule type="expression" dxfId="454" priority="33">
      <formula>$AH66=3</formula>
    </cfRule>
    <cfRule type="expression" dxfId="453" priority="34">
      <formula>$AH66=2</formula>
    </cfRule>
    <cfRule type="expression" dxfId="452" priority="35">
      <formula>$AH66=1</formula>
    </cfRule>
  </conditionalFormatting>
  <conditionalFormatting sqref="F66:AH66">
    <cfRule type="expression" dxfId="451" priority="31">
      <formula>$AH66=0</formula>
    </cfRule>
  </conditionalFormatting>
  <conditionalFormatting sqref="F69:AH69">
    <cfRule type="expression" dxfId="450" priority="26">
      <formula>$AH69=0</formula>
    </cfRule>
  </conditionalFormatting>
  <conditionalFormatting sqref="F69:AH69">
    <cfRule type="expression" dxfId="449" priority="27">
      <formula>$AH69=4</formula>
    </cfRule>
    <cfRule type="expression" dxfId="448" priority="28">
      <formula>$AH69=3</formula>
    </cfRule>
    <cfRule type="expression" dxfId="447" priority="29">
      <formula>$AH69=2</formula>
    </cfRule>
    <cfRule type="expression" dxfId="446" priority="30">
      <formula>$AH69=1</formula>
    </cfRule>
  </conditionalFormatting>
  <conditionalFormatting sqref="F83:AH83">
    <cfRule type="expression" dxfId="445" priority="21">
      <formula>$AH83=0</formula>
    </cfRule>
  </conditionalFormatting>
  <conditionalFormatting sqref="F83:AH83">
    <cfRule type="expression" dxfId="444" priority="22">
      <formula>$AH83=4</formula>
    </cfRule>
    <cfRule type="expression" dxfId="443" priority="23">
      <formula>$AH83=3</formula>
    </cfRule>
    <cfRule type="expression" dxfId="442" priority="24">
      <formula>$AH83=2</formula>
    </cfRule>
    <cfRule type="expression" dxfId="441" priority="25">
      <formula>$AH83=1</formula>
    </cfRule>
  </conditionalFormatting>
  <conditionalFormatting sqref="F88:AH88">
    <cfRule type="expression" dxfId="440" priority="16">
      <formula>$AH88=0</formula>
    </cfRule>
  </conditionalFormatting>
  <conditionalFormatting sqref="F88:AH88">
    <cfRule type="expression" dxfId="439" priority="17">
      <formula>$AH88=4</formula>
    </cfRule>
    <cfRule type="expression" dxfId="438" priority="18">
      <formula>$AH88=3</formula>
    </cfRule>
    <cfRule type="expression" dxfId="437" priority="19">
      <formula>$AH88=2</formula>
    </cfRule>
    <cfRule type="expression" dxfId="436" priority="20">
      <formula>$AH88=1</formula>
    </cfRule>
  </conditionalFormatting>
  <conditionalFormatting sqref="F123:AH123">
    <cfRule type="expression" dxfId="435" priority="11">
      <formula>$AH123=0</formula>
    </cfRule>
  </conditionalFormatting>
  <conditionalFormatting sqref="F123:AH123">
    <cfRule type="expression" dxfId="434" priority="12">
      <formula>$AH123=4</formula>
    </cfRule>
    <cfRule type="expression" dxfId="433" priority="13">
      <formula>$AH123=3</formula>
    </cfRule>
    <cfRule type="expression" dxfId="432" priority="14">
      <formula>$AH123=2</formula>
    </cfRule>
    <cfRule type="expression" dxfId="431" priority="15">
      <formula>$AH123=1</formula>
    </cfRule>
  </conditionalFormatting>
  <conditionalFormatting sqref="F175:AH175">
    <cfRule type="expression" dxfId="430" priority="6">
      <formula>$AH175=0</formula>
    </cfRule>
  </conditionalFormatting>
  <conditionalFormatting sqref="F175:AH175">
    <cfRule type="expression" dxfId="429" priority="7">
      <formula>$AH175=4</formula>
    </cfRule>
    <cfRule type="expression" dxfId="428" priority="8">
      <formula>$AH175=3</formula>
    </cfRule>
    <cfRule type="expression" dxfId="427" priority="9">
      <formula>$AH175=2</formula>
    </cfRule>
    <cfRule type="expression" dxfId="426" priority="10">
      <formula>$AH175=1</formula>
    </cfRule>
  </conditionalFormatting>
  <conditionalFormatting sqref="F180:AH180">
    <cfRule type="expression" dxfId="425" priority="1">
      <formula>$AH180=0</formula>
    </cfRule>
  </conditionalFormatting>
  <conditionalFormatting sqref="F180:AH180">
    <cfRule type="expression" dxfId="424" priority="2">
      <formula>$AH180=4</formula>
    </cfRule>
    <cfRule type="expression" dxfId="423" priority="3">
      <formula>$AH180=3</formula>
    </cfRule>
    <cfRule type="expression" dxfId="422" priority="4">
      <formula>$AH180=2</formula>
    </cfRule>
    <cfRule type="expression" dxfId="421" priority="5">
      <formula>$AH180=1</formula>
    </cfRule>
  </conditionalFormatting>
  <pageMargins left="0.7" right="0.7" top="0.75" bottom="0.75" header="0.3" footer="0.3"/>
  <pageSetup scale="7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V817"/>
  <sheetViews>
    <sheetView tabSelected="1" zoomScale="75" zoomScaleNormal="75" workbookViewId="0">
      <pane ySplit="1" topLeftCell="A43" activePane="bottomLeft" state="frozen"/>
      <selection pane="bottomLeft" activeCell="L266" sqref="L266"/>
    </sheetView>
  </sheetViews>
  <sheetFormatPr defaultColWidth="2.375" defaultRowHeight="14.25" x14ac:dyDescent="0.2"/>
  <cols>
    <col min="1" max="1" width="6.125" style="13" bestFit="1" customWidth="1"/>
    <col min="2" max="2" width="58.875" style="9" bestFit="1" customWidth="1"/>
    <col min="3" max="3" width="0.125" style="9" customWidth="1"/>
    <col min="4" max="4" width="4" style="1" hidden="1" customWidth="1"/>
    <col min="5" max="5" width="1.5" style="1" hidden="1" customWidth="1"/>
    <col min="6" max="6" width="3.875" style="1" hidden="1" customWidth="1"/>
    <col min="7" max="7" width="1.5" style="1" hidden="1" customWidth="1"/>
    <col min="8" max="8" width="3.875" style="1" hidden="1" customWidth="1"/>
    <col min="9" max="9" width="1.5" style="1" hidden="1" customWidth="1"/>
    <col min="10" max="10" width="5.375" style="1" hidden="1" customWidth="1"/>
    <col min="11" max="11" width="1.5" style="1" hidden="1" customWidth="1"/>
    <col min="12" max="12" width="8.375" style="1" bestFit="1" customWidth="1"/>
    <col min="13" max="13" width="13.5" style="127" bestFit="1" customWidth="1"/>
    <col min="14" max="14" width="13.5" style="127" customWidth="1"/>
    <col min="15" max="16" width="9.625" style="34" customWidth="1"/>
    <col min="17" max="17" width="13.125" style="13" customWidth="1"/>
    <col min="18" max="18" width="10.375" style="9" customWidth="1"/>
    <col min="19" max="20" width="2.375" style="9"/>
    <col min="21" max="21" width="10.375" style="9" customWidth="1"/>
    <col min="22" max="16384" width="2.375" style="9"/>
  </cols>
  <sheetData>
    <row r="1" spans="1:22" x14ac:dyDescent="0.2">
      <c r="A1" s="1"/>
      <c r="B1" s="34" t="s">
        <v>89</v>
      </c>
      <c r="C1" s="34"/>
      <c r="D1" s="118" t="s">
        <v>8</v>
      </c>
      <c r="E1" s="118"/>
      <c r="F1" s="118" t="s">
        <v>9</v>
      </c>
      <c r="G1" s="118"/>
      <c r="H1" s="118" t="s">
        <v>10</v>
      </c>
      <c r="I1" s="118"/>
      <c r="J1" s="118" t="s">
        <v>11</v>
      </c>
      <c r="K1" s="118"/>
      <c r="L1" s="118"/>
      <c r="M1" s="126" t="s">
        <v>464</v>
      </c>
      <c r="N1" s="126" t="s">
        <v>465</v>
      </c>
      <c r="O1" s="34" t="s">
        <v>90</v>
      </c>
      <c r="P1" s="34" t="s">
        <v>91</v>
      </c>
      <c r="Q1" s="119" t="s">
        <v>82</v>
      </c>
      <c r="R1" s="120" t="s">
        <v>30</v>
      </c>
      <c r="S1" s="1"/>
      <c r="T1" s="1"/>
      <c r="U1" s="1"/>
      <c r="V1" s="1"/>
    </row>
    <row r="2" spans="1:22" ht="14.25" customHeight="1" x14ac:dyDescent="0.2">
      <c r="A2" s="207" t="s">
        <v>210</v>
      </c>
      <c r="B2" s="201" t="s">
        <v>132</v>
      </c>
      <c r="C2" s="122"/>
      <c r="D2" s="121">
        <v>1</v>
      </c>
      <c r="E2" s="121"/>
      <c r="F2" s="121">
        <v>3</v>
      </c>
      <c r="G2" s="121"/>
      <c r="H2" s="121">
        <v>7</v>
      </c>
      <c r="I2" s="121"/>
      <c r="J2" s="123">
        <f t="shared" ref="J2:J42" si="0">(D2+4*F2+H2)/6</f>
        <v>3.3333333333333335</v>
      </c>
      <c r="K2" s="121"/>
      <c r="L2" s="125" t="s">
        <v>78</v>
      </c>
      <c r="M2" s="128">
        <f>ROUNDUP(J2,0)</f>
        <v>4</v>
      </c>
      <c r="N2" s="128"/>
      <c r="O2" s="117"/>
      <c r="P2" s="117"/>
      <c r="Q2" s="201"/>
      <c r="R2" s="201" t="s">
        <v>212</v>
      </c>
    </row>
    <row r="3" spans="1:22" s="13" customFormat="1" ht="14.25" customHeight="1" x14ac:dyDescent="0.2">
      <c r="A3" s="208"/>
      <c r="B3" s="202"/>
      <c r="C3" s="122"/>
      <c r="D3" s="121"/>
      <c r="E3" s="121"/>
      <c r="F3" s="121"/>
      <c r="G3" s="121"/>
      <c r="H3" s="121"/>
      <c r="I3" s="121"/>
      <c r="J3" s="123">
        <f t="shared" si="0"/>
        <v>0</v>
      </c>
      <c r="K3" s="121"/>
      <c r="L3" s="125" t="s">
        <v>79</v>
      </c>
      <c r="M3" s="128">
        <f>ROUNDUP(J3,0)</f>
        <v>0</v>
      </c>
      <c r="N3" s="128"/>
      <c r="O3" s="117"/>
      <c r="P3" s="117"/>
      <c r="Q3" s="202"/>
      <c r="R3" s="202"/>
    </row>
    <row r="4" spans="1:22" s="13" customFormat="1" ht="14.25" customHeight="1" x14ac:dyDescent="0.2">
      <c r="A4" s="209"/>
      <c r="B4" s="203"/>
      <c r="C4" s="122"/>
      <c r="D4" s="121"/>
      <c r="E4" s="121"/>
      <c r="F4" s="121"/>
      <c r="G4" s="121"/>
      <c r="H4" s="121"/>
      <c r="I4" s="121"/>
      <c r="J4" s="123">
        <f t="shared" si="0"/>
        <v>0</v>
      </c>
      <c r="K4" s="121"/>
      <c r="L4" s="72" t="s">
        <v>80</v>
      </c>
      <c r="M4" s="72"/>
      <c r="N4" s="72">
        <f>J4</f>
        <v>0</v>
      </c>
      <c r="O4" s="117"/>
      <c r="P4" s="117"/>
      <c r="Q4" s="203"/>
      <c r="R4" s="203"/>
    </row>
    <row r="5" spans="1:22" ht="14.25" customHeight="1" x14ac:dyDescent="0.2">
      <c r="A5" s="201" t="s">
        <v>211</v>
      </c>
      <c r="B5" s="204" t="s">
        <v>141</v>
      </c>
      <c r="C5" s="122"/>
      <c r="D5" s="121">
        <v>1</v>
      </c>
      <c r="E5" s="121"/>
      <c r="F5" s="121">
        <v>3</v>
      </c>
      <c r="G5" s="121"/>
      <c r="H5" s="121">
        <v>7</v>
      </c>
      <c r="I5" s="121"/>
      <c r="J5" s="123">
        <f t="shared" si="0"/>
        <v>3.3333333333333335</v>
      </c>
      <c r="K5" s="121"/>
      <c r="L5" s="125" t="s">
        <v>78</v>
      </c>
      <c r="M5" s="128">
        <f>ROUNDUP(J5,0)</f>
        <v>4</v>
      </c>
      <c r="N5" s="128"/>
      <c r="O5" s="117"/>
      <c r="P5" s="117"/>
      <c r="Q5" s="201"/>
      <c r="R5" s="201" t="s">
        <v>210</v>
      </c>
    </row>
    <row r="6" spans="1:22" ht="14.25" customHeight="1" x14ac:dyDescent="0.2">
      <c r="A6" s="202"/>
      <c r="B6" s="205"/>
      <c r="C6" s="122"/>
      <c r="D6" s="121"/>
      <c r="E6" s="121"/>
      <c r="F6" s="121"/>
      <c r="G6" s="121"/>
      <c r="H6" s="121"/>
      <c r="I6" s="121"/>
      <c r="J6" s="123">
        <f t="shared" si="0"/>
        <v>0</v>
      </c>
      <c r="K6" s="121"/>
      <c r="L6" s="125" t="s">
        <v>62</v>
      </c>
      <c r="M6" s="128">
        <f>ROUNDUP(J6,0)</f>
        <v>0</v>
      </c>
      <c r="N6" s="128"/>
      <c r="O6" s="117"/>
      <c r="P6" s="117"/>
      <c r="Q6" s="202"/>
      <c r="R6" s="202"/>
    </row>
    <row r="7" spans="1:22" s="13" customFormat="1" ht="14.25" customHeight="1" x14ac:dyDescent="0.2">
      <c r="A7" s="203"/>
      <c r="B7" s="206"/>
      <c r="C7" s="122"/>
      <c r="D7" s="121"/>
      <c r="E7" s="121"/>
      <c r="F7" s="121"/>
      <c r="G7" s="121"/>
      <c r="H7" s="121"/>
      <c r="I7" s="121"/>
      <c r="J7" s="123">
        <f t="shared" si="0"/>
        <v>0</v>
      </c>
      <c r="K7" s="121"/>
      <c r="L7" s="72" t="s">
        <v>80</v>
      </c>
      <c r="M7" s="72"/>
      <c r="N7" s="72">
        <f>J7</f>
        <v>0</v>
      </c>
      <c r="O7" s="117"/>
      <c r="P7" s="117"/>
      <c r="Q7" s="203"/>
      <c r="R7" s="203"/>
    </row>
    <row r="8" spans="1:22" s="13" customFormat="1" ht="14.25" customHeight="1" x14ac:dyDescent="0.2">
      <c r="A8" s="201" t="s">
        <v>212</v>
      </c>
      <c r="B8" s="204" t="s">
        <v>142</v>
      </c>
      <c r="C8" s="122"/>
      <c r="D8" s="121">
        <v>5</v>
      </c>
      <c r="E8" s="121"/>
      <c r="F8" s="121">
        <v>10</v>
      </c>
      <c r="G8" s="121"/>
      <c r="H8" s="121">
        <v>21</v>
      </c>
      <c r="I8" s="121"/>
      <c r="J8" s="123">
        <f t="shared" si="0"/>
        <v>11</v>
      </c>
      <c r="K8" s="121"/>
      <c r="L8" s="125" t="s">
        <v>78</v>
      </c>
      <c r="M8" s="128">
        <f>ROUNDUP(J8,0)</f>
        <v>11</v>
      </c>
      <c r="N8" s="128"/>
      <c r="O8" s="117"/>
      <c r="P8" s="117"/>
      <c r="Q8" s="201"/>
      <c r="R8" s="201" t="s">
        <v>64</v>
      </c>
    </row>
    <row r="9" spans="1:22" s="13" customFormat="1" ht="14.25" customHeight="1" x14ac:dyDescent="0.2">
      <c r="A9" s="202"/>
      <c r="B9" s="205"/>
      <c r="C9" s="122"/>
      <c r="D9" s="121"/>
      <c r="E9" s="121"/>
      <c r="F9" s="121"/>
      <c r="G9" s="121"/>
      <c r="H9" s="121"/>
      <c r="I9" s="121"/>
      <c r="J9" s="123">
        <f t="shared" si="0"/>
        <v>0</v>
      </c>
      <c r="K9" s="121"/>
      <c r="L9" s="125" t="s">
        <v>62</v>
      </c>
      <c r="M9" s="128">
        <f>ROUNDUP(J9,0)</f>
        <v>0</v>
      </c>
      <c r="N9" s="128"/>
      <c r="O9" s="117"/>
      <c r="P9" s="117"/>
      <c r="Q9" s="202"/>
      <c r="R9" s="202"/>
    </row>
    <row r="10" spans="1:22" s="13" customFormat="1" ht="14.25" customHeight="1" x14ac:dyDescent="0.2">
      <c r="A10" s="203"/>
      <c r="B10" s="206"/>
      <c r="C10" s="122"/>
      <c r="D10" s="121"/>
      <c r="E10" s="121"/>
      <c r="F10" s="121"/>
      <c r="G10" s="121"/>
      <c r="H10" s="121"/>
      <c r="I10" s="121"/>
      <c r="J10" s="123">
        <f t="shared" si="0"/>
        <v>0</v>
      </c>
      <c r="K10" s="121"/>
      <c r="L10" s="72" t="s">
        <v>80</v>
      </c>
      <c r="M10" s="72"/>
      <c r="N10" s="72">
        <f>J10</f>
        <v>0</v>
      </c>
      <c r="O10" s="117"/>
      <c r="P10" s="117"/>
      <c r="Q10" s="203"/>
      <c r="R10" s="203"/>
    </row>
    <row r="11" spans="1:22" s="13" customFormat="1" ht="14.25" customHeight="1" x14ac:dyDescent="0.2">
      <c r="A11" s="201" t="s">
        <v>213</v>
      </c>
      <c r="B11" s="201" t="s">
        <v>131</v>
      </c>
      <c r="C11" s="122"/>
      <c r="D11" s="121">
        <v>4</v>
      </c>
      <c r="E11" s="121"/>
      <c r="F11" s="121">
        <v>5</v>
      </c>
      <c r="G11" s="121"/>
      <c r="H11" s="121">
        <v>10</v>
      </c>
      <c r="I11" s="121"/>
      <c r="J11" s="123">
        <f t="shared" ref="J11:J13" si="1">(D11+4*F11+H11)/6</f>
        <v>5.666666666666667</v>
      </c>
      <c r="K11" s="121"/>
      <c r="L11" s="125" t="s">
        <v>78</v>
      </c>
      <c r="M11" s="128">
        <f>ROUNDUP(J11,0)</f>
        <v>6</v>
      </c>
      <c r="N11" s="128"/>
      <c r="O11" s="117"/>
      <c r="P11" s="117"/>
      <c r="Q11" s="201"/>
      <c r="R11" s="201" t="s">
        <v>217</v>
      </c>
    </row>
    <row r="12" spans="1:22" s="13" customFormat="1" ht="14.25" customHeight="1" x14ac:dyDescent="0.2">
      <c r="A12" s="202"/>
      <c r="B12" s="202"/>
      <c r="C12" s="122"/>
      <c r="D12" s="121"/>
      <c r="E12" s="121"/>
      <c r="F12" s="121"/>
      <c r="G12" s="121"/>
      <c r="H12" s="121"/>
      <c r="I12" s="121"/>
      <c r="J12" s="123">
        <f t="shared" si="1"/>
        <v>0</v>
      </c>
      <c r="K12" s="121"/>
      <c r="L12" s="125" t="s">
        <v>62</v>
      </c>
      <c r="M12" s="128">
        <f>ROUNDUP(J12,0)</f>
        <v>0</v>
      </c>
      <c r="N12" s="128"/>
      <c r="O12" s="117"/>
      <c r="P12" s="117"/>
      <c r="Q12" s="202"/>
      <c r="R12" s="202"/>
    </row>
    <row r="13" spans="1:22" s="13" customFormat="1" ht="14.25" customHeight="1" x14ac:dyDescent="0.2">
      <c r="A13" s="203"/>
      <c r="B13" s="203"/>
      <c r="C13" s="122"/>
      <c r="D13" s="121"/>
      <c r="E13" s="121"/>
      <c r="F13" s="121"/>
      <c r="G13" s="121"/>
      <c r="H13" s="121"/>
      <c r="I13" s="121"/>
      <c r="J13" s="123">
        <f t="shared" si="1"/>
        <v>0</v>
      </c>
      <c r="K13" s="121"/>
      <c r="L13" s="72" t="s">
        <v>80</v>
      </c>
      <c r="M13" s="72"/>
      <c r="N13" s="72">
        <f>J13</f>
        <v>0</v>
      </c>
      <c r="O13" s="117"/>
      <c r="P13" s="117"/>
      <c r="Q13" s="203"/>
      <c r="R13" s="203"/>
    </row>
    <row r="14" spans="1:22" s="13" customFormat="1" ht="14.25" customHeight="1" x14ac:dyDescent="0.2">
      <c r="A14" s="201" t="s">
        <v>214</v>
      </c>
      <c r="B14" s="201" t="s">
        <v>145</v>
      </c>
      <c r="C14" s="122"/>
      <c r="D14" s="121">
        <v>14</v>
      </c>
      <c r="E14" s="121"/>
      <c r="F14" s="121">
        <v>21</v>
      </c>
      <c r="G14" s="121"/>
      <c r="H14" s="121">
        <v>35</v>
      </c>
      <c r="I14" s="121"/>
      <c r="J14" s="123">
        <f t="shared" si="0"/>
        <v>22.166666666666668</v>
      </c>
      <c r="K14" s="121"/>
      <c r="L14" s="125" t="s">
        <v>78</v>
      </c>
      <c r="M14" s="128">
        <f>ROUNDUP(J14,0)</f>
        <v>23</v>
      </c>
      <c r="N14" s="128"/>
      <c r="O14" s="117"/>
      <c r="P14" s="117"/>
      <c r="Q14" s="201"/>
      <c r="R14" s="204" t="s">
        <v>494</v>
      </c>
    </row>
    <row r="15" spans="1:22" s="13" customFormat="1" ht="14.25" customHeight="1" x14ac:dyDescent="0.2">
      <c r="A15" s="202"/>
      <c r="B15" s="202"/>
      <c r="C15" s="122"/>
      <c r="D15" s="121"/>
      <c r="E15" s="121"/>
      <c r="F15" s="121"/>
      <c r="G15" s="121"/>
      <c r="H15" s="121"/>
      <c r="I15" s="121"/>
      <c r="J15" s="123">
        <f t="shared" si="0"/>
        <v>0</v>
      </c>
      <c r="K15" s="121"/>
      <c r="L15" s="125" t="s">
        <v>62</v>
      </c>
      <c r="M15" s="128">
        <f>ROUNDUP(J15,0)</f>
        <v>0</v>
      </c>
      <c r="N15" s="128"/>
      <c r="O15" s="117"/>
      <c r="P15" s="117"/>
      <c r="Q15" s="202"/>
      <c r="R15" s="205"/>
    </row>
    <row r="16" spans="1:22" s="13" customFormat="1" ht="14.25" customHeight="1" x14ac:dyDescent="0.2">
      <c r="A16" s="203"/>
      <c r="B16" s="203"/>
      <c r="C16" s="122"/>
      <c r="D16" s="121"/>
      <c r="E16" s="121"/>
      <c r="F16" s="121"/>
      <c r="G16" s="121"/>
      <c r="H16" s="121"/>
      <c r="I16" s="121"/>
      <c r="J16" s="123">
        <f t="shared" si="0"/>
        <v>0</v>
      </c>
      <c r="K16" s="121"/>
      <c r="L16" s="72" t="s">
        <v>80</v>
      </c>
      <c r="M16" s="72"/>
      <c r="N16" s="72">
        <f>J16</f>
        <v>0</v>
      </c>
      <c r="O16" s="117"/>
      <c r="P16" s="117"/>
      <c r="Q16" s="203"/>
      <c r="R16" s="206"/>
    </row>
    <row r="17" spans="1:18" s="13" customFormat="1" ht="14.25" customHeight="1" x14ac:dyDescent="0.2">
      <c r="A17" s="201" t="s">
        <v>215</v>
      </c>
      <c r="B17" s="201" t="s">
        <v>452</v>
      </c>
      <c r="C17" s="122"/>
      <c r="D17" s="121"/>
      <c r="E17" s="121"/>
      <c r="F17" s="121"/>
      <c r="G17" s="121"/>
      <c r="H17" s="121"/>
      <c r="I17" s="121"/>
      <c r="J17" s="123">
        <f t="shared" si="0"/>
        <v>0</v>
      </c>
      <c r="K17" s="121"/>
      <c r="L17" s="125" t="s">
        <v>78</v>
      </c>
      <c r="M17" s="128">
        <f>ROUNDUP(J17,0)</f>
        <v>0</v>
      </c>
      <c r="N17" s="128"/>
      <c r="O17" s="117"/>
      <c r="P17" s="117"/>
      <c r="Q17" s="201"/>
      <c r="R17" s="201" t="s">
        <v>213</v>
      </c>
    </row>
    <row r="18" spans="1:18" s="13" customFormat="1" ht="14.25" customHeight="1" x14ac:dyDescent="0.2">
      <c r="A18" s="202"/>
      <c r="B18" s="202"/>
      <c r="C18" s="122"/>
      <c r="D18" s="121">
        <v>10</v>
      </c>
      <c r="E18" s="121"/>
      <c r="F18" s="121">
        <v>14</v>
      </c>
      <c r="G18" s="121"/>
      <c r="H18" s="121">
        <v>35</v>
      </c>
      <c r="I18" s="121"/>
      <c r="J18" s="123">
        <f t="shared" si="0"/>
        <v>16.833333333333332</v>
      </c>
      <c r="K18" s="121"/>
      <c r="L18" s="125" t="s">
        <v>62</v>
      </c>
      <c r="M18" s="128">
        <f>ROUNDUP(J18,0)</f>
        <v>17</v>
      </c>
      <c r="N18" s="128"/>
      <c r="O18" s="117"/>
      <c r="P18" s="117"/>
      <c r="Q18" s="202"/>
      <c r="R18" s="202"/>
    </row>
    <row r="19" spans="1:18" s="13" customFormat="1" ht="14.25" customHeight="1" x14ac:dyDescent="0.2">
      <c r="A19" s="203"/>
      <c r="B19" s="203"/>
      <c r="C19" s="122"/>
      <c r="D19" s="121"/>
      <c r="E19" s="121"/>
      <c r="F19" s="121"/>
      <c r="G19" s="121"/>
      <c r="H19" s="121"/>
      <c r="I19" s="121"/>
      <c r="J19" s="123">
        <f t="shared" si="0"/>
        <v>0</v>
      </c>
      <c r="K19" s="121"/>
      <c r="L19" s="72" t="s">
        <v>80</v>
      </c>
      <c r="M19" s="72"/>
      <c r="N19" s="72">
        <f>J19</f>
        <v>0</v>
      </c>
      <c r="O19" s="117"/>
      <c r="P19" s="117"/>
      <c r="Q19" s="203"/>
      <c r="R19" s="203"/>
    </row>
    <row r="20" spans="1:18" s="13" customFormat="1" ht="14.25" customHeight="1" x14ac:dyDescent="0.2">
      <c r="A20" s="201" t="s">
        <v>216</v>
      </c>
      <c r="B20" s="201" t="s">
        <v>135</v>
      </c>
      <c r="C20" s="122"/>
      <c r="D20" s="121">
        <v>14</v>
      </c>
      <c r="E20" s="121"/>
      <c r="F20" s="121">
        <v>21</v>
      </c>
      <c r="G20" s="121"/>
      <c r="H20" s="121">
        <v>28</v>
      </c>
      <c r="I20" s="121"/>
      <c r="J20" s="123">
        <f t="shared" si="0"/>
        <v>21</v>
      </c>
      <c r="K20" s="121"/>
      <c r="L20" s="125" t="s">
        <v>78</v>
      </c>
      <c r="M20" s="128">
        <f>ROUNDUP(J20,0)</f>
        <v>21</v>
      </c>
      <c r="N20" s="128"/>
      <c r="O20" s="117"/>
      <c r="P20" s="117"/>
      <c r="Q20" s="201"/>
      <c r="R20" s="201" t="s">
        <v>214</v>
      </c>
    </row>
    <row r="21" spans="1:18" s="13" customFormat="1" ht="14.25" customHeight="1" x14ac:dyDescent="0.2">
      <c r="A21" s="202"/>
      <c r="B21" s="202"/>
      <c r="C21" s="122"/>
      <c r="D21" s="121">
        <v>14</v>
      </c>
      <c r="E21" s="121"/>
      <c r="F21" s="121">
        <v>21</v>
      </c>
      <c r="G21" s="121"/>
      <c r="H21" s="121">
        <v>28</v>
      </c>
      <c r="I21" s="121"/>
      <c r="J21" s="123">
        <f t="shared" si="0"/>
        <v>21</v>
      </c>
      <c r="K21" s="121"/>
      <c r="L21" s="125" t="s">
        <v>62</v>
      </c>
      <c r="M21" s="128">
        <f>ROUNDUP(J21,0)</f>
        <v>21</v>
      </c>
      <c r="N21" s="128"/>
      <c r="O21" s="117"/>
      <c r="P21" s="117"/>
      <c r="Q21" s="202"/>
      <c r="R21" s="202"/>
    </row>
    <row r="22" spans="1:18" s="13" customFormat="1" ht="14.25" customHeight="1" x14ac:dyDescent="0.2">
      <c r="A22" s="203"/>
      <c r="B22" s="203"/>
      <c r="C22" s="122"/>
      <c r="D22" s="121"/>
      <c r="E22" s="121"/>
      <c r="F22" s="121"/>
      <c r="G22" s="121"/>
      <c r="H22" s="121"/>
      <c r="I22" s="121"/>
      <c r="J22" s="123">
        <f t="shared" si="0"/>
        <v>0</v>
      </c>
      <c r="K22" s="121"/>
      <c r="L22" s="72" t="s">
        <v>80</v>
      </c>
      <c r="M22" s="72"/>
      <c r="N22" s="72">
        <f>J22</f>
        <v>0</v>
      </c>
      <c r="O22" s="124"/>
      <c r="P22" s="124"/>
      <c r="Q22" s="203"/>
      <c r="R22" s="203"/>
    </row>
    <row r="23" spans="1:18" s="13" customFormat="1" ht="14.25" customHeight="1" x14ac:dyDescent="0.2">
      <c r="A23" s="201" t="s">
        <v>217</v>
      </c>
      <c r="B23" s="204" t="s">
        <v>453</v>
      </c>
      <c r="C23" s="122"/>
      <c r="D23" s="121">
        <v>5</v>
      </c>
      <c r="E23" s="121"/>
      <c r="F23" s="121">
        <v>7</v>
      </c>
      <c r="G23" s="121"/>
      <c r="H23" s="121">
        <v>21</v>
      </c>
      <c r="I23" s="121"/>
      <c r="J23" s="123">
        <f t="shared" si="0"/>
        <v>9</v>
      </c>
      <c r="K23" s="121"/>
      <c r="L23" s="125" t="s">
        <v>78</v>
      </c>
      <c r="M23" s="128">
        <f>ROUNDUP(J23,0)</f>
        <v>9</v>
      </c>
      <c r="N23" s="128"/>
      <c r="O23" s="117"/>
      <c r="P23" s="117"/>
      <c r="Q23" s="201"/>
      <c r="R23" s="201" t="s">
        <v>211</v>
      </c>
    </row>
    <row r="24" spans="1:18" s="13" customFormat="1" ht="14.25" customHeight="1" x14ac:dyDescent="0.2">
      <c r="A24" s="202"/>
      <c r="B24" s="205"/>
      <c r="C24" s="122"/>
      <c r="D24" s="121"/>
      <c r="E24" s="121"/>
      <c r="F24" s="121"/>
      <c r="G24" s="121"/>
      <c r="H24" s="121"/>
      <c r="I24" s="121"/>
      <c r="J24" s="123">
        <f t="shared" si="0"/>
        <v>0</v>
      </c>
      <c r="K24" s="121"/>
      <c r="L24" s="125" t="s">
        <v>62</v>
      </c>
      <c r="M24" s="128">
        <f>ROUNDUP(J24,0)</f>
        <v>0</v>
      </c>
      <c r="N24" s="128"/>
      <c r="O24" s="117"/>
      <c r="P24" s="117"/>
      <c r="Q24" s="202"/>
      <c r="R24" s="202"/>
    </row>
    <row r="25" spans="1:18" s="13" customFormat="1" ht="14.25" customHeight="1" x14ac:dyDescent="0.2">
      <c r="A25" s="203"/>
      <c r="B25" s="206"/>
      <c r="C25" s="130"/>
      <c r="D25" s="121"/>
      <c r="E25" s="121"/>
      <c r="F25" s="121"/>
      <c r="G25" s="121"/>
      <c r="H25" s="121"/>
      <c r="I25" s="121"/>
      <c r="J25" s="123">
        <f t="shared" si="0"/>
        <v>0</v>
      </c>
      <c r="K25" s="121"/>
      <c r="L25" s="72" t="s">
        <v>80</v>
      </c>
      <c r="M25" s="72"/>
      <c r="N25" s="72">
        <f>J25</f>
        <v>0</v>
      </c>
      <c r="O25" s="124">
        <f>SUM(M2:M25)</f>
        <v>116</v>
      </c>
      <c r="P25" s="124">
        <f>SUM(N2:N25)</f>
        <v>0</v>
      </c>
      <c r="Q25" s="203"/>
      <c r="R25" s="203"/>
    </row>
    <row r="26" spans="1:18" s="13" customFormat="1" ht="14.25" customHeight="1" x14ac:dyDescent="0.2">
      <c r="A26" s="201" t="s">
        <v>218</v>
      </c>
      <c r="B26" s="201" t="s">
        <v>139</v>
      </c>
      <c r="C26" s="122"/>
      <c r="D26" s="121"/>
      <c r="E26" s="121"/>
      <c r="F26" s="121"/>
      <c r="G26" s="121"/>
      <c r="H26" s="121"/>
      <c r="I26" s="121"/>
      <c r="J26" s="121">
        <f t="shared" si="0"/>
        <v>0</v>
      </c>
      <c r="K26" s="121"/>
      <c r="L26" s="125" t="s">
        <v>78</v>
      </c>
      <c r="M26" s="128">
        <f>ROUNDUP(J26,0)</f>
        <v>0</v>
      </c>
      <c r="N26" s="128"/>
      <c r="O26" s="117"/>
      <c r="P26" s="117"/>
      <c r="Q26" s="201"/>
      <c r="R26" s="201" t="s">
        <v>64</v>
      </c>
    </row>
    <row r="27" spans="1:18" s="13" customFormat="1" ht="14.25" customHeight="1" x14ac:dyDescent="0.2">
      <c r="A27" s="202"/>
      <c r="B27" s="202"/>
      <c r="C27" s="122"/>
      <c r="D27" s="121">
        <v>28</v>
      </c>
      <c r="E27" s="121"/>
      <c r="F27" s="121">
        <v>35</v>
      </c>
      <c r="G27" s="121"/>
      <c r="H27" s="121">
        <v>42</v>
      </c>
      <c r="I27" s="121"/>
      <c r="J27" s="121">
        <f t="shared" si="0"/>
        <v>35</v>
      </c>
      <c r="K27" s="121"/>
      <c r="L27" s="125" t="s">
        <v>79</v>
      </c>
      <c r="M27" s="128">
        <f>ROUNDUP(J27,0)</f>
        <v>35</v>
      </c>
      <c r="N27" s="128"/>
      <c r="O27" s="117"/>
      <c r="P27" s="117"/>
      <c r="Q27" s="202"/>
      <c r="R27" s="202"/>
    </row>
    <row r="28" spans="1:18" s="13" customFormat="1" ht="14.25" customHeight="1" x14ac:dyDescent="0.2">
      <c r="A28" s="203"/>
      <c r="B28" s="203"/>
      <c r="C28" s="122"/>
      <c r="D28" s="121"/>
      <c r="E28" s="121"/>
      <c r="F28" s="121"/>
      <c r="G28" s="121"/>
      <c r="H28" s="121"/>
      <c r="I28" s="121"/>
      <c r="J28" s="121">
        <f t="shared" si="0"/>
        <v>0</v>
      </c>
      <c r="K28" s="121"/>
      <c r="L28" s="72" t="s">
        <v>80</v>
      </c>
      <c r="M28" s="72"/>
      <c r="N28" s="72">
        <f>J28</f>
        <v>0</v>
      </c>
      <c r="O28" s="117"/>
      <c r="P28" s="117"/>
      <c r="Q28" s="203"/>
      <c r="R28" s="203"/>
    </row>
    <row r="29" spans="1:18" s="13" customFormat="1" ht="14.25" customHeight="1" x14ac:dyDescent="0.2">
      <c r="A29" s="201" t="s">
        <v>219</v>
      </c>
      <c r="B29" s="201" t="s">
        <v>137</v>
      </c>
      <c r="C29" s="122"/>
      <c r="D29" s="121"/>
      <c r="E29" s="121"/>
      <c r="F29" s="121"/>
      <c r="G29" s="121"/>
      <c r="H29" s="121"/>
      <c r="I29" s="121"/>
      <c r="J29" s="121">
        <f t="shared" si="0"/>
        <v>0</v>
      </c>
      <c r="K29" s="121"/>
      <c r="L29" s="125" t="s">
        <v>78</v>
      </c>
      <c r="M29" s="128">
        <f>ROUNDUP(J29,0)</f>
        <v>0</v>
      </c>
      <c r="N29" s="128"/>
      <c r="O29" s="117"/>
      <c r="P29" s="117"/>
      <c r="Q29" s="201"/>
      <c r="R29" s="201" t="s">
        <v>218</v>
      </c>
    </row>
    <row r="30" spans="1:18" s="13" customFormat="1" ht="14.25" customHeight="1" x14ac:dyDescent="0.2">
      <c r="A30" s="202"/>
      <c r="B30" s="202"/>
      <c r="C30" s="122"/>
      <c r="D30" s="121">
        <v>35</v>
      </c>
      <c r="E30" s="121"/>
      <c r="F30" s="121">
        <v>49</v>
      </c>
      <c r="G30" s="121"/>
      <c r="H30" s="121">
        <v>70</v>
      </c>
      <c r="I30" s="121"/>
      <c r="J30" s="121">
        <f t="shared" si="0"/>
        <v>50.166666666666664</v>
      </c>
      <c r="K30" s="121"/>
      <c r="L30" s="125" t="s">
        <v>62</v>
      </c>
      <c r="M30" s="128">
        <f>ROUNDUP(J30,0)</f>
        <v>51</v>
      </c>
      <c r="N30" s="128"/>
      <c r="O30" s="117"/>
      <c r="P30" s="117"/>
      <c r="Q30" s="202"/>
      <c r="R30" s="202"/>
    </row>
    <row r="31" spans="1:18" s="13" customFormat="1" ht="14.25" customHeight="1" x14ac:dyDescent="0.2">
      <c r="A31" s="203"/>
      <c r="B31" s="203"/>
      <c r="C31" s="122"/>
      <c r="D31" s="121"/>
      <c r="E31" s="121"/>
      <c r="F31" s="121"/>
      <c r="G31" s="121"/>
      <c r="H31" s="121"/>
      <c r="I31" s="121"/>
      <c r="J31" s="121">
        <f t="shared" si="0"/>
        <v>0</v>
      </c>
      <c r="K31" s="121"/>
      <c r="L31" s="72" t="s">
        <v>80</v>
      </c>
      <c r="M31" s="72"/>
      <c r="N31" s="72">
        <f>J31</f>
        <v>0</v>
      </c>
      <c r="O31" s="117"/>
      <c r="P31" s="117"/>
      <c r="Q31" s="203"/>
      <c r="R31" s="203"/>
    </row>
    <row r="32" spans="1:18" s="13" customFormat="1" ht="14.25" customHeight="1" x14ac:dyDescent="0.2">
      <c r="A32" s="201" t="s">
        <v>220</v>
      </c>
      <c r="B32" s="201" t="s">
        <v>455</v>
      </c>
      <c r="C32" s="122"/>
      <c r="D32" s="121"/>
      <c r="E32" s="121"/>
      <c r="F32" s="121"/>
      <c r="G32" s="121"/>
      <c r="H32" s="121"/>
      <c r="I32" s="121"/>
      <c r="J32" s="121">
        <f t="shared" si="0"/>
        <v>0</v>
      </c>
      <c r="K32" s="121"/>
      <c r="L32" s="125" t="s">
        <v>78</v>
      </c>
      <c r="M32" s="128">
        <f>ROUNDUP(J32,0)</f>
        <v>0</v>
      </c>
      <c r="N32" s="128"/>
      <c r="O32" s="117"/>
      <c r="P32" s="117"/>
      <c r="Q32" s="201"/>
      <c r="R32" s="201" t="s">
        <v>219</v>
      </c>
    </row>
    <row r="33" spans="1:18" s="13" customFormat="1" ht="14.25" customHeight="1" x14ac:dyDescent="0.2">
      <c r="A33" s="202"/>
      <c r="B33" s="202"/>
      <c r="C33" s="122"/>
      <c r="D33" s="121">
        <v>50</v>
      </c>
      <c r="E33" s="121"/>
      <c r="F33" s="121">
        <v>70</v>
      </c>
      <c r="G33" s="121"/>
      <c r="H33" s="121">
        <v>105</v>
      </c>
      <c r="I33" s="121"/>
      <c r="J33" s="121">
        <f t="shared" si="0"/>
        <v>72.5</v>
      </c>
      <c r="K33" s="121"/>
      <c r="L33" s="125" t="s">
        <v>62</v>
      </c>
      <c r="M33" s="128">
        <f>ROUNDUP(J33,0)</f>
        <v>73</v>
      </c>
      <c r="N33" s="128"/>
      <c r="O33" s="117"/>
      <c r="P33" s="117"/>
      <c r="Q33" s="202"/>
      <c r="R33" s="202"/>
    </row>
    <row r="34" spans="1:18" s="13" customFormat="1" ht="14.25" customHeight="1" x14ac:dyDescent="0.2">
      <c r="A34" s="203"/>
      <c r="B34" s="203"/>
      <c r="C34" s="122"/>
      <c r="D34" s="121"/>
      <c r="E34" s="121"/>
      <c r="F34" s="121"/>
      <c r="G34" s="121"/>
      <c r="H34" s="121"/>
      <c r="I34" s="121"/>
      <c r="J34" s="121">
        <f t="shared" si="0"/>
        <v>0</v>
      </c>
      <c r="K34" s="121"/>
      <c r="L34" s="72" t="s">
        <v>80</v>
      </c>
      <c r="M34" s="72"/>
      <c r="N34" s="72">
        <f>J34</f>
        <v>0</v>
      </c>
      <c r="O34" s="117"/>
      <c r="P34" s="117"/>
      <c r="Q34" s="203"/>
      <c r="R34" s="203"/>
    </row>
    <row r="35" spans="1:18" s="13" customFormat="1" ht="14.25" customHeight="1" x14ac:dyDescent="0.2">
      <c r="A35" s="201" t="s">
        <v>221</v>
      </c>
      <c r="B35" s="201" t="s">
        <v>456</v>
      </c>
      <c r="C35" s="122"/>
      <c r="D35" s="121"/>
      <c r="E35" s="121"/>
      <c r="F35" s="121"/>
      <c r="G35" s="121"/>
      <c r="H35" s="121"/>
      <c r="I35" s="121"/>
      <c r="J35" s="121">
        <f t="shared" ref="J35:J40" si="2">(D35+4*F35+H35)/6</f>
        <v>0</v>
      </c>
      <c r="K35" s="121"/>
      <c r="L35" s="125" t="s">
        <v>78</v>
      </c>
      <c r="M35" s="128">
        <f>ROUNDUP(J35,0)</f>
        <v>0</v>
      </c>
      <c r="N35" s="128"/>
      <c r="O35" s="117"/>
      <c r="P35" s="117"/>
      <c r="Q35" s="201"/>
      <c r="R35" s="201" t="s">
        <v>220</v>
      </c>
    </row>
    <row r="36" spans="1:18" s="13" customFormat="1" ht="14.25" customHeight="1" x14ac:dyDescent="0.2">
      <c r="A36" s="202"/>
      <c r="B36" s="202"/>
      <c r="C36" s="122"/>
      <c r="D36" s="121">
        <v>50</v>
      </c>
      <c r="E36" s="121"/>
      <c r="F36" s="121">
        <v>70</v>
      </c>
      <c r="G36" s="121"/>
      <c r="H36" s="121">
        <v>105</v>
      </c>
      <c r="I36" s="121"/>
      <c r="J36" s="121">
        <f t="shared" si="2"/>
        <v>72.5</v>
      </c>
      <c r="K36" s="121"/>
      <c r="L36" s="125" t="s">
        <v>62</v>
      </c>
      <c r="M36" s="128">
        <f>ROUNDUP(J36,0)</f>
        <v>73</v>
      </c>
      <c r="N36" s="128"/>
      <c r="O36" s="117"/>
      <c r="P36" s="117"/>
      <c r="Q36" s="202"/>
      <c r="R36" s="202"/>
    </row>
    <row r="37" spans="1:18" s="13" customFormat="1" ht="14.25" customHeight="1" x14ac:dyDescent="0.2">
      <c r="A37" s="203"/>
      <c r="B37" s="203"/>
      <c r="C37" s="122"/>
      <c r="D37" s="121"/>
      <c r="E37" s="121"/>
      <c r="F37" s="121"/>
      <c r="G37" s="121"/>
      <c r="H37" s="121"/>
      <c r="I37" s="121"/>
      <c r="J37" s="121">
        <f t="shared" si="2"/>
        <v>0</v>
      </c>
      <c r="K37" s="121"/>
      <c r="L37" s="72" t="s">
        <v>80</v>
      </c>
      <c r="M37" s="72"/>
      <c r="N37" s="72">
        <f>J37</f>
        <v>0</v>
      </c>
      <c r="O37" s="117"/>
      <c r="P37" s="117"/>
      <c r="Q37" s="203"/>
      <c r="R37" s="203"/>
    </row>
    <row r="38" spans="1:18" s="13" customFormat="1" ht="14.25" customHeight="1" x14ac:dyDescent="0.2">
      <c r="A38" s="201" t="s">
        <v>222</v>
      </c>
      <c r="B38" s="201" t="s">
        <v>454</v>
      </c>
      <c r="C38" s="122"/>
      <c r="D38" s="121"/>
      <c r="E38" s="121"/>
      <c r="F38" s="121"/>
      <c r="G38" s="121"/>
      <c r="H38" s="121"/>
      <c r="I38" s="121"/>
      <c r="J38" s="121">
        <f t="shared" si="2"/>
        <v>0</v>
      </c>
      <c r="K38" s="121"/>
      <c r="L38" s="125" t="s">
        <v>78</v>
      </c>
      <c r="M38" s="128">
        <f>ROUNDUP(J38,0)</f>
        <v>0</v>
      </c>
      <c r="N38" s="128"/>
      <c r="O38" s="117"/>
      <c r="P38" s="117"/>
      <c r="Q38" s="201"/>
      <c r="R38" s="201" t="s">
        <v>218</v>
      </c>
    </row>
    <row r="39" spans="1:18" s="13" customFormat="1" ht="14.25" customHeight="1" x14ac:dyDescent="0.2">
      <c r="A39" s="202"/>
      <c r="B39" s="202"/>
      <c r="C39" s="122"/>
      <c r="D39" s="121">
        <v>5</v>
      </c>
      <c r="E39" s="121"/>
      <c r="F39" s="121">
        <v>7</v>
      </c>
      <c r="G39" s="121"/>
      <c r="H39" s="121">
        <v>14</v>
      </c>
      <c r="I39" s="121"/>
      <c r="J39" s="121">
        <f t="shared" si="2"/>
        <v>7.833333333333333</v>
      </c>
      <c r="K39" s="121"/>
      <c r="L39" s="125" t="s">
        <v>62</v>
      </c>
      <c r="M39" s="128">
        <f>ROUNDUP(J39,0)</f>
        <v>8</v>
      </c>
      <c r="N39" s="128"/>
      <c r="O39" s="117"/>
      <c r="P39" s="117"/>
      <c r="Q39" s="202"/>
      <c r="R39" s="202"/>
    </row>
    <row r="40" spans="1:18" s="13" customFormat="1" ht="14.25" customHeight="1" x14ac:dyDescent="0.2">
      <c r="A40" s="203"/>
      <c r="B40" s="203"/>
      <c r="C40" s="122"/>
      <c r="D40" s="121"/>
      <c r="E40" s="121"/>
      <c r="F40" s="121"/>
      <c r="G40" s="121"/>
      <c r="H40" s="121"/>
      <c r="I40" s="121"/>
      <c r="J40" s="121">
        <f t="shared" si="2"/>
        <v>0</v>
      </c>
      <c r="K40" s="121"/>
      <c r="L40" s="72" t="s">
        <v>80</v>
      </c>
      <c r="M40" s="72"/>
      <c r="N40" s="72">
        <f>J40</f>
        <v>0</v>
      </c>
      <c r="O40" s="117"/>
      <c r="P40" s="117"/>
      <c r="Q40" s="203"/>
      <c r="R40" s="203"/>
    </row>
    <row r="41" spans="1:18" s="13" customFormat="1" ht="14.25" customHeight="1" x14ac:dyDescent="0.2">
      <c r="A41" s="201" t="s">
        <v>238</v>
      </c>
      <c r="B41" s="201" t="s">
        <v>463</v>
      </c>
      <c r="C41" s="122"/>
      <c r="D41" s="121"/>
      <c r="E41" s="121"/>
      <c r="F41" s="121"/>
      <c r="G41" s="121"/>
      <c r="H41" s="121"/>
      <c r="I41" s="121"/>
      <c r="J41" s="121">
        <f t="shared" si="0"/>
        <v>0</v>
      </c>
      <c r="K41" s="121"/>
      <c r="L41" s="125" t="s">
        <v>78</v>
      </c>
      <c r="M41" s="128">
        <f>ROUNDUP(J41,0)</f>
        <v>0</v>
      </c>
      <c r="N41" s="128"/>
      <c r="O41" s="117"/>
      <c r="P41" s="117"/>
      <c r="Q41" s="201"/>
      <c r="R41" s="201" t="s">
        <v>219</v>
      </c>
    </row>
    <row r="42" spans="1:18" s="13" customFormat="1" ht="14.25" customHeight="1" x14ac:dyDescent="0.2">
      <c r="A42" s="202"/>
      <c r="B42" s="202"/>
      <c r="C42" s="122"/>
      <c r="D42" s="121">
        <v>7</v>
      </c>
      <c r="E42" s="121"/>
      <c r="F42" s="121">
        <v>10</v>
      </c>
      <c r="G42" s="121"/>
      <c r="H42" s="121">
        <v>14</v>
      </c>
      <c r="I42" s="121"/>
      <c r="J42" s="121">
        <f t="shared" si="0"/>
        <v>10.166666666666666</v>
      </c>
      <c r="K42" s="121"/>
      <c r="L42" s="125" t="s">
        <v>62</v>
      </c>
      <c r="M42" s="128">
        <f>ROUNDUP(J42,0)</f>
        <v>11</v>
      </c>
      <c r="N42" s="128"/>
      <c r="O42" s="117"/>
      <c r="P42" s="117"/>
      <c r="Q42" s="202"/>
      <c r="R42" s="202"/>
    </row>
    <row r="43" spans="1:18" s="13" customFormat="1" ht="14.25" customHeight="1" x14ac:dyDescent="0.2">
      <c r="A43" s="203"/>
      <c r="B43" s="203"/>
      <c r="C43" s="122"/>
      <c r="D43" s="121"/>
      <c r="E43" s="121"/>
      <c r="F43" s="121"/>
      <c r="G43" s="121"/>
      <c r="H43" s="121"/>
      <c r="I43" s="121"/>
      <c r="J43" s="121">
        <f t="shared" ref="J43:J73" si="3">(D43+4*F43+H43)/6</f>
        <v>0</v>
      </c>
      <c r="K43" s="121"/>
      <c r="L43" s="72" t="s">
        <v>80</v>
      </c>
      <c r="M43" s="72"/>
      <c r="N43" s="72">
        <f>J43</f>
        <v>0</v>
      </c>
      <c r="O43" s="117"/>
      <c r="P43" s="117"/>
      <c r="Q43" s="203"/>
      <c r="R43" s="203"/>
    </row>
    <row r="44" spans="1:18" s="13" customFormat="1" ht="14.25" customHeight="1" x14ac:dyDescent="0.2">
      <c r="A44" s="201" t="s">
        <v>239</v>
      </c>
      <c r="B44" s="201" t="s">
        <v>462</v>
      </c>
      <c r="C44" s="122"/>
      <c r="D44" s="121"/>
      <c r="E44" s="121"/>
      <c r="F44" s="121"/>
      <c r="G44" s="121"/>
      <c r="H44" s="121"/>
      <c r="I44" s="121"/>
      <c r="J44" s="121">
        <f t="shared" si="3"/>
        <v>0</v>
      </c>
      <c r="K44" s="121"/>
      <c r="L44" s="125" t="s">
        <v>78</v>
      </c>
      <c r="M44" s="128">
        <f>ROUNDUP(J44,0)</f>
        <v>0</v>
      </c>
      <c r="N44" s="128"/>
      <c r="O44" s="117"/>
      <c r="P44" s="117"/>
      <c r="Q44" s="201"/>
      <c r="R44" s="201" t="s">
        <v>238</v>
      </c>
    </row>
    <row r="45" spans="1:18" s="13" customFormat="1" ht="14.25" customHeight="1" x14ac:dyDescent="0.2">
      <c r="A45" s="202"/>
      <c r="B45" s="202"/>
      <c r="C45" s="122"/>
      <c r="D45" s="121">
        <v>7</v>
      </c>
      <c r="E45" s="121"/>
      <c r="F45" s="121">
        <v>10</v>
      </c>
      <c r="G45" s="121"/>
      <c r="H45" s="121">
        <v>14</v>
      </c>
      <c r="I45" s="121"/>
      <c r="J45" s="121">
        <f t="shared" si="3"/>
        <v>10.166666666666666</v>
      </c>
      <c r="K45" s="121"/>
      <c r="L45" s="125" t="s">
        <v>62</v>
      </c>
      <c r="M45" s="128">
        <f>ROUNDUP(J45,0)</f>
        <v>11</v>
      </c>
      <c r="N45" s="128"/>
      <c r="O45" s="117"/>
      <c r="P45" s="117"/>
      <c r="Q45" s="202"/>
      <c r="R45" s="202"/>
    </row>
    <row r="46" spans="1:18" s="13" customFormat="1" ht="14.25" customHeight="1" x14ac:dyDescent="0.2">
      <c r="A46" s="203"/>
      <c r="B46" s="203"/>
      <c r="C46" s="122"/>
      <c r="D46" s="121"/>
      <c r="E46" s="121"/>
      <c r="F46" s="121"/>
      <c r="G46" s="121"/>
      <c r="H46" s="121"/>
      <c r="I46" s="121"/>
      <c r="J46" s="121">
        <f t="shared" ref="J46" si="4">(D46+4*F46+H46)/6</f>
        <v>0</v>
      </c>
      <c r="K46" s="121"/>
      <c r="L46" s="72" t="s">
        <v>80</v>
      </c>
      <c r="M46" s="72"/>
      <c r="N46" s="72">
        <f>J46</f>
        <v>0</v>
      </c>
      <c r="O46" s="117"/>
      <c r="P46" s="117"/>
      <c r="Q46" s="203"/>
      <c r="R46" s="203"/>
    </row>
    <row r="47" spans="1:18" s="13" customFormat="1" ht="14.25" hidden="1" customHeight="1" x14ac:dyDescent="0.2">
      <c r="A47" s="201" t="s">
        <v>240</v>
      </c>
      <c r="B47" s="201"/>
      <c r="C47" s="122"/>
      <c r="D47" s="121"/>
      <c r="E47" s="121"/>
      <c r="F47" s="121"/>
      <c r="G47" s="121"/>
      <c r="H47" s="121"/>
      <c r="I47" s="121"/>
      <c r="J47" s="121">
        <f t="shared" si="3"/>
        <v>0</v>
      </c>
      <c r="K47" s="121"/>
      <c r="L47" s="125" t="s">
        <v>78</v>
      </c>
      <c r="M47" s="128">
        <f>ROUNDUP(J47,0)</f>
        <v>0</v>
      </c>
      <c r="N47" s="128"/>
      <c r="O47" s="117"/>
      <c r="P47" s="117"/>
      <c r="Q47" s="201"/>
      <c r="R47" s="201"/>
    </row>
    <row r="48" spans="1:18" s="13" customFormat="1" ht="14.25" hidden="1" customHeight="1" x14ac:dyDescent="0.2">
      <c r="A48" s="202"/>
      <c r="B48" s="202"/>
      <c r="C48" s="122"/>
      <c r="D48" s="121"/>
      <c r="E48" s="121"/>
      <c r="F48" s="121"/>
      <c r="G48" s="121"/>
      <c r="H48" s="121"/>
      <c r="I48" s="121"/>
      <c r="J48" s="121">
        <f t="shared" si="3"/>
        <v>0</v>
      </c>
      <c r="K48" s="121"/>
      <c r="L48" s="125" t="s">
        <v>62</v>
      </c>
      <c r="M48" s="128">
        <f>ROUNDUP(J48,0)</f>
        <v>0</v>
      </c>
      <c r="N48" s="128"/>
      <c r="O48" s="117"/>
      <c r="P48" s="117"/>
      <c r="Q48" s="202"/>
      <c r="R48" s="202"/>
    </row>
    <row r="49" spans="1:18" s="13" customFormat="1" ht="14.25" hidden="1" customHeight="1" x14ac:dyDescent="0.2">
      <c r="A49" s="203"/>
      <c r="B49" s="203"/>
      <c r="C49" s="130"/>
      <c r="D49" s="121"/>
      <c r="E49" s="121"/>
      <c r="F49" s="121"/>
      <c r="G49" s="121"/>
      <c r="H49" s="121"/>
      <c r="I49" s="121"/>
      <c r="J49" s="121">
        <f t="shared" si="3"/>
        <v>0</v>
      </c>
      <c r="K49" s="121"/>
      <c r="L49" s="72" t="s">
        <v>80</v>
      </c>
      <c r="M49" s="72"/>
      <c r="N49" s="72">
        <f>J49</f>
        <v>0</v>
      </c>
      <c r="O49" s="124">
        <f>SUM(M26:M49)</f>
        <v>262</v>
      </c>
      <c r="P49" s="124">
        <f>SUM(N26:N49)</f>
        <v>0</v>
      </c>
      <c r="Q49" s="203"/>
      <c r="R49" s="203"/>
    </row>
    <row r="50" spans="1:18" s="13" customFormat="1" ht="14.25" customHeight="1" x14ac:dyDescent="0.2">
      <c r="A50" s="201" t="s">
        <v>223</v>
      </c>
      <c r="B50" s="201" t="s">
        <v>461</v>
      </c>
      <c r="C50" s="122"/>
      <c r="D50" s="121"/>
      <c r="E50" s="121"/>
      <c r="F50" s="121"/>
      <c r="G50" s="121"/>
      <c r="H50" s="121"/>
      <c r="I50" s="121"/>
      <c r="J50" s="123">
        <f t="shared" si="3"/>
        <v>0</v>
      </c>
      <c r="K50" s="121"/>
      <c r="L50" s="125" t="s">
        <v>78</v>
      </c>
      <c r="M50" s="128">
        <f>ROUNDUP(J50,0)</f>
        <v>0</v>
      </c>
      <c r="N50" s="128"/>
      <c r="O50" s="117"/>
      <c r="P50" s="117"/>
      <c r="Q50" s="201"/>
      <c r="R50" s="201" t="s">
        <v>222</v>
      </c>
    </row>
    <row r="51" spans="1:18" s="13" customFormat="1" ht="14.25" customHeight="1" x14ac:dyDescent="0.2">
      <c r="A51" s="202"/>
      <c r="B51" s="202"/>
      <c r="C51" s="122"/>
      <c r="D51" s="121">
        <v>28</v>
      </c>
      <c r="E51" s="121"/>
      <c r="F51" s="121">
        <v>35</v>
      </c>
      <c r="G51" s="121"/>
      <c r="H51" s="121">
        <v>49</v>
      </c>
      <c r="I51" s="121"/>
      <c r="J51" s="123">
        <f t="shared" si="3"/>
        <v>36.166666666666664</v>
      </c>
      <c r="K51" s="121"/>
      <c r="L51" s="125" t="s">
        <v>79</v>
      </c>
      <c r="M51" s="128">
        <f>ROUNDUP(J51,0)</f>
        <v>37</v>
      </c>
      <c r="N51" s="128"/>
      <c r="O51" s="117"/>
      <c r="P51" s="117"/>
      <c r="Q51" s="202"/>
      <c r="R51" s="202"/>
    </row>
    <row r="52" spans="1:18" s="13" customFormat="1" ht="14.25" customHeight="1" x14ac:dyDescent="0.2">
      <c r="A52" s="203"/>
      <c r="B52" s="203"/>
      <c r="C52" s="122"/>
      <c r="D52" s="121"/>
      <c r="E52" s="121"/>
      <c r="F52" s="121"/>
      <c r="G52" s="121"/>
      <c r="H52" s="121"/>
      <c r="I52" s="121"/>
      <c r="J52" s="123">
        <f t="shared" si="3"/>
        <v>0</v>
      </c>
      <c r="K52" s="121"/>
      <c r="L52" s="72" t="s">
        <v>80</v>
      </c>
      <c r="M52" s="72"/>
      <c r="N52" s="72">
        <f>J52</f>
        <v>0</v>
      </c>
      <c r="O52" s="117"/>
      <c r="P52" s="117"/>
      <c r="Q52" s="203"/>
      <c r="R52" s="203"/>
    </row>
    <row r="53" spans="1:18" s="13" customFormat="1" ht="14.25" customHeight="1" x14ac:dyDescent="0.2">
      <c r="A53" s="201" t="s">
        <v>224</v>
      </c>
      <c r="B53" s="201" t="s">
        <v>140</v>
      </c>
      <c r="C53" s="122"/>
      <c r="D53" s="121"/>
      <c r="E53" s="121"/>
      <c r="F53" s="121"/>
      <c r="G53" s="121"/>
      <c r="H53" s="121"/>
      <c r="I53" s="121"/>
      <c r="J53" s="123">
        <f t="shared" si="3"/>
        <v>0</v>
      </c>
      <c r="K53" s="121"/>
      <c r="L53" s="125" t="s">
        <v>78</v>
      </c>
      <c r="M53" s="128">
        <f>ROUNDUP(J53,0)</f>
        <v>0</v>
      </c>
      <c r="N53" s="128"/>
      <c r="O53" s="117"/>
      <c r="P53" s="117"/>
      <c r="Q53" s="201"/>
      <c r="R53" s="201" t="s">
        <v>223</v>
      </c>
    </row>
    <row r="54" spans="1:18" s="13" customFormat="1" ht="14.25" customHeight="1" x14ac:dyDescent="0.2">
      <c r="A54" s="202"/>
      <c r="B54" s="202"/>
      <c r="C54" s="122"/>
      <c r="D54" s="121">
        <v>125</v>
      </c>
      <c r="E54" s="121"/>
      <c r="F54" s="121">
        <v>150</v>
      </c>
      <c r="G54" s="121"/>
      <c r="H54" s="121">
        <v>200</v>
      </c>
      <c r="I54" s="121"/>
      <c r="J54" s="123">
        <f t="shared" si="3"/>
        <v>154.16666666666666</v>
      </c>
      <c r="K54" s="121"/>
      <c r="L54" s="125" t="s">
        <v>62</v>
      </c>
      <c r="M54" s="128">
        <f>ROUNDUP(J54,0)</f>
        <v>155</v>
      </c>
      <c r="N54" s="128"/>
      <c r="O54" s="117"/>
      <c r="P54" s="117"/>
      <c r="Q54" s="202"/>
      <c r="R54" s="202"/>
    </row>
    <row r="55" spans="1:18" s="13" customFormat="1" ht="14.25" customHeight="1" x14ac:dyDescent="0.2">
      <c r="A55" s="203"/>
      <c r="B55" s="203"/>
      <c r="C55" s="122"/>
      <c r="D55" s="121"/>
      <c r="E55" s="121"/>
      <c r="F55" s="121"/>
      <c r="G55" s="121"/>
      <c r="H55" s="121"/>
      <c r="I55" s="121"/>
      <c r="J55" s="123">
        <f t="shared" si="3"/>
        <v>0</v>
      </c>
      <c r="K55" s="121"/>
      <c r="L55" s="72" t="s">
        <v>80</v>
      </c>
      <c r="M55" s="72"/>
      <c r="N55" s="72">
        <f>J55</f>
        <v>0</v>
      </c>
      <c r="O55" s="117"/>
      <c r="P55" s="117"/>
      <c r="Q55" s="203"/>
      <c r="R55" s="203"/>
    </row>
    <row r="56" spans="1:18" s="13" customFormat="1" ht="14.25" customHeight="1" x14ac:dyDescent="0.2">
      <c r="A56" s="201" t="s">
        <v>225</v>
      </c>
      <c r="B56" s="201" t="s">
        <v>143</v>
      </c>
      <c r="C56" s="122"/>
      <c r="D56" s="121"/>
      <c r="E56" s="121"/>
      <c r="F56" s="121"/>
      <c r="G56" s="121"/>
      <c r="H56" s="121"/>
      <c r="I56" s="121"/>
      <c r="J56" s="123">
        <f t="shared" si="3"/>
        <v>0</v>
      </c>
      <c r="K56" s="121"/>
      <c r="L56" s="125" t="s">
        <v>78</v>
      </c>
      <c r="M56" s="128">
        <f>ROUNDUP(J56,0)</f>
        <v>0</v>
      </c>
      <c r="N56" s="128"/>
      <c r="O56" s="117"/>
      <c r="P56" s="117"/>
      <c r="Q56" s="201"/>
      <c r="R56" s="201" t="s">
        <v>223</v>
      </c>
    </row>
    <row r="57" spans="1:18" s="13" customFormat="1" ht="14.25" customHeight="1" x14ac:dyDescent="0.2">
      <c r="A57" s="202"/>
      <c r="B57" s="202"/>
      <c r="C57" s="122"/>
      <c r="D57" s="121">
        <v>4</v>
      </c>
      <c r="E57" s="121"/>
      <c r="F57" s="121">
        <v>5</v>
      </c>
      <c r="G57" s="121"/>
      <c r="H57" s="121">
        <v>7</v>
      </c>
      <c r="I57" s="121"/>
      <c r="J57" s="123">
        <f t="shared" si="3"/>
        <v>5.166666666666667</v>
      </c>
      <c r="K57" s="121"/>
      <c r="L57" s="125" t="s">
        <v>62</v>
      </c>
      <c r="M57" s="128">
        <f>ROUNDUP(J57,0)</f>
        <v>6</v>
      </c>
      <c r="N57" s="128"/>
      <c r="O57" s="117"/>
      <c r="P57" s="117"/>
      <c r="Q57" s="202"/>
      <c r="R57" s="202"/>
    </row>
    <row r="58" spans="1:18" s="13" customFormat="1" ht="14.25" customHeight="1" x14ac:dyDescent="0.2">
      <c r="A58" s="203"/>
      <c r="B58" s="203"/>
      <c r="C58" s="122"/>
      <c r="D58" s="121"/>
      <c r="E58" s="121"/>
      <c r="F58" s="121"/>
      <c r="G58" s="121"/>
      <c r="H58" s="121"/>
      <c r="I58" s="121"/>
      <c r="J58" s="123">
        <f t="shared" si="3"/>
        <v>0</v>
      </c>
      <c r="K58" s="121"/>
      <c r="L58" s="72" t="s">
        <v>80</v>
      </c>
      <c r="M58" s="72"/>
      <c r="N58" s="72">
        <f>J58</f>
        <v>0</v>
      </c>
      <c r="O58" s="117"/>
      <c r="P58" s="117"/>
      <c r="Q58" s="203"/>
      <c r="R58" s="203"/>
    </row>
    <row r="59" spans="1:18" s="13" customFormat="1" ht="14.25" customHeight="1" x14ac:dyDescent="0.2">
      <c r="A59" s="201" t="s">
        <v>226</v>
      </c>
      <c r="B59" s="201" t="s">
        <v>146</v>
      </c>
      <c r="C59" s="122"/>
      <c r="D59" s="121"/>
      <c r="E59" s="121"/>
      <c r="F59" s="121"/>
      <c r="G59" s="121"/>
      <c r="H59" s="121"/>
      <c r="I59" s="121"/>
      <c r="J59" s="123">
        <f t="shared" si="3"/>
        <v>0</v>
      </c>
      <c r="K59" s="121"/>
      <c r="L59" s="125" t="s">
        <v>78</v>
      </c>
      <c r="M59" s="128">
        <f>ROUNDUP(J59,0)</f>
        <v>0</v>
      </c>
      <c r="N59" s="128"/>
      <c r="O59" s="117"/>
      <c r="P59" s="117"/>
      <c r="Q59" s="201"/>
      <c r="R59" s="201" t="s">
        <v>230</v>
      </c>
    </row>
    <row r="60" spans="1:18" s="13" customFormat="1" ht="14.25" customHeight="1" x14ac:dyDescent="0.2">
      <c r="A60" s="202"/>
      <c r="B60" s="202"/>
      <c r="C60" s="122"/>
      <c r="D60" s="121">
        <v>6</v>
      </c>
      <c r="E60" s="121"/>
      <c r="F60" s="121">
        <v>7</v>
      </c>
      <c r="G60" s="121"/>
      <c r="H60" s="121">
        <v>14</v>
      </c>
      <c r="I60" s="121"/>
      <c r="J60" s="123">
        <f t="shared" si="3"/>
        <v>8</v>
      </c>
      <c r="K60" s="121"/>
      <c r="L60" s="125" t="s">
        <v>62</v>
      </c>
      <c r="M60" s="128">
        <f>ROUNDUP(J60,0)</f>
        <v>8</v>
      </c>
      <c r="N60" s="128"/>
      <c r="O60" s="117"/>
      <c r="P60" s="117"/>
      <c r="Q60" s="202"/>
      <c r="R60" s="202"/>
    </row>
    <row r="61" spans="1:18" s="13" customFormat="1" ht="14.25" customHeight="1" x14ac:dyDescent="0.2">
      <c r="A61" s="203"/>
      <c r="B61" s="203"/>
      <c r="C61" s="122"/>
      <c r="D61" s="121"/>
      <c r="E61" s="121"/>
      <c r="F61" s="121"/>
      <c r="G61" s="121"/>
      <c r="H61" s="121"/>
      <c r="I61" s="121"/>
      <c r="J61" s="123">
        <f t="shared" si="3"/>
        <v>0</v>
      </c>
      <c r="K61" s="121"/>
      <c r="L61" s="72" t="s">
        <v>80</v>
      </c>
      <c r="M61" s="72"/>
      <c r="N61" s="72">
        <f>J61</f>
        <v>0</v>
      </c>
      <c r="O61" s="117"/>
      <c r="P61" s="117"/>
      <c r="Q61" s="203"/>
      <c r="R61" s="203"/>
    </row>
    <row r="62" spans="1:18" s="13" customFormat="1" ht="14.25" customHeight="1" x14ac:dyDescent="0.2">
      <c r="A62" s="201" t="s">
        <v>227</v>
      </c>
      <c r="B62" s="201" t="s">
        <v>136</v>
      </c>
      <c r="C62" s="122"/>
      <c r="D62" s="121"/>
      <c r="E62" s="121"/>
      <c r="F62" s="121"/>
      <c r="G62" s="121"/>
      <c r="H62" s="121"/>
      <c r="I62" s="121"/>
      <c r="J62" s="123">
        <f t="shared" ref="J62:J64" si="5">(D62+4*F62+H62)/6</f>
        <v>0</v>
      </c>
      <c r="K62" s="121"/>
      <c r="L62" s="125" t="s">
        <v>78</v>
      </c>
      <c r="M62" s="128">
        <f>ROUNDUP(J62,0)</f>
        <v>0</v>
      </c>
      <c r="N62" s="128"/>
      <c r="O62" s="117"/>
      <c r="P62" s="117"/>
      <c r="Q62" s="201"/>
      <c r="R62" s="201" t="s">
        <v>242</v>
      </c>
    </row>
    <row r="63" spans="1:18" s="13" customFormat="1" ht="14.25" customHeight="1" x14ac:dyDescent="0.2">
      <c r="A63" s="202"/>
      <c r="B63" s="202"/>
      <c r="C63" s="122"/>
      <c r="D63" s="121">
        <v>10</v>
      </c>
      <c r="E63" s="121"/>
      <c r="F63" s="121">
        <v>14</v>
      </c>
      <c r="G63" s="121"/>
      <c r="H63" s="121">
        <v>21</v>
      </c>
      <c r="I63" s="121"/>
      <c r="J63" s="123">
        <f t="shared" si="5"/>
        <v>14.5</v>
      </c>
      <c r="K63" s="121"/>
      <c r="L63" s="125" t="s">
        <v>62</v>
      </c>
      <c r="M63" s="128">
        <f>ROUNDUP(J63,0)</f>
        <v>15</v>
      </c>
      <c r="N63" s="128"/>
      <c r="O63" s="117"/>
      <c r="P63" s="117"/>
      <c r="Q63" s="202"/>
      <c r="R63" s="202"/>
    </row>
    <row r="64" spans="1:18" s="13" customFormat="1" ht="14.25" customHeight="1" x14ac:dyDescent="0.2">
      <c r="A64" s="203"/>
      <c r="B64" s="203"/>
      <c r="C64" s="122"/>
      <c r="D64" s="121"/>
      <c r="E64" s="121"/>
      <c r="F64" s="121"/>
      <c r="G64" s="121"/>
      <c r="H64" s="121"/>
      <c r="I64" s="121"/>
      <c r="J64" s="123">
        <f t="shared" si="5"/>
        <v>0</v>
      </c>
      <c r="K64" s="121"/>
      <c r="L64" s="72" t="s">
        <v>80</v>
      </c>
      <c r="M64" s="72"/>
      <c r="N64" s="72">
        <f>J64</f>
        <v>0</v>
      </c>
      <c r="O64" s="117"/>
      <c r="P64" s="117"/>
      <c r="Q64" s="203"/>
      <c r="R64" s="203"/>
    </row>
    <row r="65" spans="1:18" s="13" customFormat="1" ht="14.25" customHeight="1" x14ac:dyDescent="0.2">
      <c r="A65" s="201" t="s">
        <v>241</v>
      </c>
      <c r="B65" s="201" t="s">
        <v>459</v>
      </c>
      <c r="C65" s="122"/>
      <c r="D65" s="121"/>
      <c r="E65" s="121"/>
      <c r="F65" s="121"/>
      <c r="G65" s="121"/>
      <c r="H65" s="121"/>
      <c r="I65" s="121"/>
      <c r="J65" s="123">
        <f t="shared" ref="J65:J67" si="6">(D65+4*F65+H65)/6</f>
        <v>0</v>
      </c>
      <c r="K65" s="121"/>
      <c r="L65" s="125" t="s">
        <v>78</v>
      </c>
      <c r="M65" s="128">
        <f>ROUNDUP(J65,0)</f>
        <v>0</v>
      </c>
      <c r="N65" s="128"/>
      <c r="O65" s="117"/>
      <c r="P65" s="117"/>
      <c r="Q65" s="201"/>
      <c r="R65" s="201" t="s">
        <v>225</v>
      </c>
    </row>
    <row r="66" spans="1:18" s="13" customFormat="1" ht="14.25" customHeight="1" x14ac:dyDescent="0.2">
      <c r="A66" s="202"/>
      <c r="B66" s="202"/>
      <c r="C66" s="122"/>
      <c r="D66" s="121">
        <v>10</v>
      </c>
      <c r="E66" s="121"/>
      <c r="F66" s="121">
        <v>14</v>
      </c>
      <c r="G66" s="121"/>
      <c r="H66" s="121">
        <v>21</v>
      </c>
      <c r="I66" s="121"/>
      <c r="J66" s="123">
        <f t="shared" si="6"/>
        <v>14.5</v>
      </c>
      <c r="K66" s="121"/>
      <c r="L66" s="125" t="s">
        <v>62</v>
      </c>
      <c r="M66" s="128">
        <f>ROUNDUP(J66,0)</f>
        <v>15</v>
      </c>
      <c r="N66" s="128"/>
      <c r="O66" s="117"/>
      <c r="P66" s="117"/>
      <c r="Q66" s="202"/>
      <c r="R66" s="202"/>
    </row>
    <row r="67" spans="1:18" s="13" customFormat="1" ht="14.25" customHeight="1" x14ac:dyDescent="0.2">
      <c r="A67" s="203"/>
      <c r="B67" s="203"/>
      <c r="C67" s="122"/>
      <c r="D67" s="121"/>
      <c r="E67" s="121"/>
      <c r="F67" s="121"/>
      <c r="G67" s="121"/>
      <c r="H67" s="121"/>
      <c r="I67" s="121"/>
      <c r="J67" s="123">
        <f t="shared" si="6"/>
        <v>0</v>
      </c>
      <c r="K67" s="121"/>
      <c r="L67" s="72" t="s">
        <v>80</v>
      </c>
      <c r="M67" s="72"/>
      <c r="N67" s="72">
        <f>J67</f>
        <v>0</v>
      </c>
      <c r="O67" s="117"/>
      <c r="P67" s="117"/>
      <c r="Q67" s="203"/>
      <c r="R67" s="203"/>
    </row>
    <row r="68" spans="1:18" s="13" customFormat="1" ht="14.25" customHeight="1" x14ac:dyDescent="0.2">
      <c r="A68" s="201" t="s">
        <v>242</v>
      </c>
      <c r="B68" s="201" t="s">
        <v>460</v>
      </c>
      <c r="C68" s="122"/>
      <c r="D68" s="121"/>
      <c r="E68" s="121"/>
      <c r="F68" s="121"/>
      <c r="G68" s="121"/>
      <c r="H68" s="121"/>
      <c r="I68" s="121"/>
      <c r="J68" s="123">
        <f t="shared" ref="J68:J70" si="7">(D68+4*F68+H68)/6</f>
        <v>0</v>
      </c>
      <c r="K68" s="121"/>
      <c r="L68" s="125" t="s">
        <v>78</v>
      </c>
      <c r="M68" s="128">
        <f>ROUNDUP(J68,0)</f>
        <v>0</v>
      </c>
      <c r="N68" s="128"/>
      <c r="O68" s="117"/>
      <c r="P68" s="117"/>
      <c r="Q68" s="201"/>
      <c r="R68" s="201" t="s">
        <v>241</v>
      </c>
    </row>
    <row r="69" spans="1:18" s="13" customFormat="1" ht="14.25" customHeight="1" x14ac:dyDescent="0.2">
      <c r="A69" s="202"/>
      <c r="B69" s="202"/>
      <c r="C69" s="122"/>
      <c r="D69" s="121">
        <v>10</v>
      </c>
      <c r="E69" s="121"/>
      <c r="F69" s="121">
        <v>14</v>
      </c>
      <c r="G69" s="121"/>
      <c r="H69" s="121">
        <v>21</v>
      </c>
      <c r="I69" s="121"/>
      <c r="J69" s="123">
        <f t="shared" si="7"/>
        <v>14.5</v>
      </c>
      <c r="K69" s="121"/>
      <c r="L69" s="125" t="s">
        <v>62</v>
      </c>
      <c r="M69" s="128">
        <f>ROUNDUP(J69,0)</f>
        <v>15</v>
      </c>
      <c r="N69" s="128"/>
      <c r="O69" s="117"/>
      <c r="P69" s="117"/>
      <c r="Q69" s="202"/>
      <c r="R69" s="202"/>
    </row>
    <row r="70" spans="1:18" s="13" customFormat="1" ht="14.25" customHeight="1" x14ac:dyDescent="0.2">
      <c r="A70" s="203"/>
      <c r="B70" s="203"/>
      <c r="C70" s="122"/>
      <c r="D70" s="121"/>
      <c r="E70" s="121"/>
      <c r="F70" s="121"/>
      <c r="G70" s="121"/>
      <c r="H70" s="121"/>
      <c r="I70" s="121"/>
      <c r="J70" s="123">
        <f t="shared" si="7"/>
        <v>0</v>
      </c>
      <c r="K70" s="121"/>
      <c r="L70" s="72" t="s">
        <v>80</v>
      </c>
      <c r="M70" s="72"/>
      <c r="N70" s="72">
        <f>J70</f>
        <v>0</v>
      </c>
      <c r="O70" s="117"/>
      <c r="P70" s="117"/>
      <c r="Q70" s="203"/>
      <c r="R70" s="203"/>
    </row>
    <row r="71" spans="1:18" s="13" customFormat="1" ht="14.25" hidden="1" customHeight="1" x14ac:dyDescent="0.2">
      <c r="A71" s="201" t="s">
        <v>243</v>
      </c>
      <c r="B71" s="201"/>
      <c r="C71" s="122"/>
      <c r="D71" s="121"/>
      <c r="E71" s="121"/>
      <c r="F71" s="121"/>
      <c r="G71" s="121"/>
      <c r="H71" s="121"/>
      <c r="I71" s="121"/>
      <c r="J71" s="123">
        <f t="shared" si="3"/>
        <v>0</v>
      </c>
      <c r="K71" s="121"/>
      <c r="L71" s="125" t="s">
        <v>78</v>
      </c>
      <c r="M71" s="128">
        <f>ROUNDUP(J71,0)</f>
        <v>0</v>
      </c>
      <c r="N71" s="128"/>
      <c r="O71" s="117"/>
      <c r="P71" s="117"/>
      <c r="Q71" s="201"/>
      <c r="R71" s="201"/>
    </row>
    <row r="72" spans="1:18" s="13" customFormat="1" ht="14.25" hidden="1" customHeight="1" x14ac:dyDescent="0.2">
      <c r="A72" s="202"/>
      <c r="B72" s="202"/>
      <c r="C72" s="122"/>
      <c r="D72" s="121"/>
      <c r="E72" s="121"/>
      <c r="F72" s="121"/>
      <c r="G72" s="121"/>
      <c r="H72" s="121"/>
      <c r="I72" s="121"/>
      <c r="J72" s="123">
        <f t="shared" si="3"/>
        <v>0</v>
      </c>
      <c r="K72" s="121"/>
      <c r="L72" s="125" t="s">
        <v>62</v>
      </c>
      <c r="M72" s="128">
        <f>ROUNDUP(J72,0)</f>
        <v>0</v>
      </c>
      <c r="N72" s="128"/>
      <c r="O72" s="117"/>
      <c r="P72" s="117"/>
      <c r="Q72" s="202"/>
      <c r="R72" s="202"/>
    </row>
    <row r="73" spans="1:18" s="13" customFormat="1" ht="14.25" hidden="1" customHeight="1" x14ac:dyDescent="0.2">
      <c r="A73" s="203"/>
      <c r="B73" s="203"/>
      <c r="C73" s="130"/>
      <c r="D73" s="121"/>
      <c r="E73" s="121"/>
      <c r="F73" s="121"/>
      <c r="G73" s="121"/>
      <c r="H73" s="121"/>
      <c r="I73" s="121"/>
      <c r="J73" s="123">
        <f t="shared" si="3"/>
        <v>0</v>
      </c>
      <c r="K73" s="121"/>
      <c r="L73" s="72" t="s">
        <v>80</v>
      </c>
      <c r="M73" s="72"/>
      <c r="N73" s="72">
        <f>J73</f>
        <v>0</v>
      </c>
      <c r="O73" s="124">
        <f>SUM(M50:M73)</f>
        <v>251</v>
      </c>
      <c r="P73" s="124">
        <f>SUM(N50:N73)</f>
        <v>0</v>
      </c>
      <c r="Q73" s="203"/>
      <c r="R73" s="203"/>
    </row>
    <row r="74" spans="1:18" s="13" customFormat="1" ht="14.25" customHeight="1" x14ac:dyDescent="0.2">
      <c r="A74" s="201" t="s">
        <v>228</v>
      </c>
      <c r="B74" s="201" t="s">
        <v>133</v>
      </c>
      <c r="C74" s="122"/>
      <c r="D74" s="121">
        <v>5</v>
      </c>
      <c r="E74" s="121"/>
      <c r="F74" s="121">
        <v>6</v>
      </c>
      <c r="G74" s="121"/>
      <c r="H74" s="121">
        <v>7</v>
      </c>
      <c r="I74" s="121"/>
      <c r="J74" s="123">
        <f t="shared" ref="J74:J121" si="8">(D74+4*F74+H74)/6</f>
        <v>6</v>
      </c>
      <c r="K74" s="121"/>
      <c r="L74" s="125" t="s">
        <v>78</v>
      </c>
      <c r="M74" s="128">
        <f>ROUNDUP(J74,0)</f>
        <v>6</v>
      </c>
      <c r="N74" s="128"/>
      <c r="O74" s="117"/>
      <c r="P74" s="117"/>
      <c r="Q74" s="201"/>
      <c r="R74" s="201" t="s">
        <v>64</v>
      </c>
    </row>
    <row r="75" spans="1:18" s="13" customFormat="1" ht="14.25" customHeight="1" x14ac:dyDescent="0.2">
      <c r="A75" s="202"/>
      <c r="B75" s="202"/>
      <c r="C75" s="122"/>
      <c r="D75" s="121">
        <v>5</v>
      </c>
      <c r="E75" s="121"/>
      <c r="F75" s="121">
        <v>6</v>
      </c>
      <c r="G75" s="121"/>
      <c r="H75" s="121">
        <v>7</v>
      </c>
      <c r="I75" s="121"/>
      <c r="J75" s="123">
        <f t="shared" si="8"/>
        <v>6</v>
      </c>
      <c r="K75" s="121"/>
      <c r="L75" s="125" t="s">
        <v>79</v>
      </c>
      <c r="M75" s="128">
        <f>ROUNDUP(J75,0)</f>
        <v>6</v>
      </c>
      <c r="N75" s="128"/>
      <c r="O75" s="117"/>
      <c r="P75" s="117"/>
      <c r="Q75" s="202"/>
      <c r="R75" s="202"/>
    </row>
    <row r="76" spans="1:18" s="13" customFormat="1" ht="14.25" customHeight="1" x14ac:dyDescent="0.2">
      <c r="A76" s="203"/>
      <c r="B76" s="203"/>
      <c r="C76" s="122"/>
      <c r="D76" s="121"/>
      <c r="E76" s="121"/>
      <c r="F76" s="121"/>
      <c r="G76" s="121"/>
      <c r="H76" s="121"/>
      <c r="I76" s="121"/>
      <c r="J76" s="123">
        <f t="shared" si="8"/>
        <v>0</v>
      </c>
      <c r="K76" s="121"/>
      <c r="L76" s="72" t="s">
        <v>80</v>
      </c>
      <c r="M76" s="72"/>
      <c r="N76" s="72">
        <f>J76</f>
        <v>0</v>
      </c>
      <c r="O76" s="117"/>
      <c r="P76" s="117"/>
      <c r="Q76" s="203"/>
      <c r="R76" s="203"/>
    </row>
    <row r="77" spans="1:18" s="13" customFormat="1" ht="14.25" customHeight="1" x14ac:dyDescent="0.2">
      <c r="A77" s="201" t="s">
        <v>229</v>
      </c>
      <c r="B77" s="201" t="s">
        <v>134</v>
      </c>
      <c r="C77" s="122"/>
      <c r="D77" s="121">
        <v>5</v>
      </c>
      <c r="E77" s="121"/>
      <c r="F77" s="121">
        <v>6</v>
      </c>
      <c r="G77" s="121"/>
      <c r="H77" s="121">
        <v>7</v>
      </c>
      <c r="I77" s="121"/>
      <c r="J77" s="123">
        <f t="shared" si="8"/>
        <v>6</v>
      </c>
      <c r="K77" s="121"/>
      <c r="L77" s="125" t="s">
        <v>78</v>
      </c>
      <c r="M77" s="128">
        <f>ROUNDUP(J77,0)</f>
        <v>6</v>
      </c>
      <c r="N77" s="128"/>
      <c r="O77" s="117"/>
      <c r="P77" s="117"/>
      <c r="Q77" s="201"/>
      <c r="R77" s="201" t="s">
        <v>64</v>
      </c>
    </row>
    <row r="78" spans="1:18" s="13" customFormat="1" ht="14.25" customHeight="1" x14ac:dyDescent="0.2">
      <c r="A78" s="202"/>
      <c r="B78" s="202"/>
      <c r="C78" s="122"/>
      <c r="D78" s="121">
        <v>5</v>
      </c>
      <c r="E78" s="121"/>
      <c r="F78" s="121">
        <v>6</v>
      </c>
      <c r="G78" s="121"/>
      <c r="H78" s="121">
        <v>7</v>
      </c>
      <c r="I78" s="121"/>
      <c r="J78" s="123">
        <f t="shared" si="8"/>
        <v>6</v>
      </c>
      <c r="K78" s="121"/>
      <c r="L78" s="125" t="s">
        <v>62</v>
      </c>
      <c r="M78" s="128">
        <f>ROUNDUP(J78,0)</f>
        <v>6</v>
      </c>
      <c r="N78" s="128"/>
      <c r="O78" s="117"/>
      <c r="P78" s="117"/>
      <c r="Q78" s="202"/>
      <c r="R78" s="202"/>
    </row>
    <row r="79" spans="1:18" s="13" customFormat="1" ht="14.25" customHeight="1" x14ac:dyDescent="0.2">
      <c r="A79" s="203"/>
      <c r="B79" s="203"/>
      <c r="C79" s="122"/>
      <c r="D79" s="121"/>
      <c r="E79" s="121"/>
      <c r="F79" s="121"/>
      <c r="G79" s="121"/>
      <c r="H79" s="121"/>
      <c r="I79" s="121"/>
      <c r="J79" s="123">
        <f t="shared" si="8"/>
        <v>0</v>
      </c>
      <c r="K79" s="121"/>
      <c r="L79" s="72" t="s">
        <v>80</v>
      </c>
      <c r="M79" s="72"/>
      <c r="N79" s="72">
        <f>J79</f>
        <v>0</v>
      </c>
      <c r="O79" s="117"/>
      <c r="P79" s="117"/>
      <c r="Q79" s="203"/>
      <c r="R79" s="203"/>
    </row>
    <row r="80" spans="1:18" s="13" customFormat="1" ht="14.25" customHeight="1" x14ac:dyDescent="0.2">
      <c r="A80" s="201" t="s">
        <v>230</v>
      </c>
      <c r="B80" s="201" t="s">
        <v>138</v>
      </c>
      <c r="C80" s="122"/>
      <c r="D80" s="121">
        <v>5</v>
      </c>
      <c r="E80" s="121"/>
      <c r="F80" s="121">
        <v>6</v>
      </c>
      <c r="G80" s="121"/>
      <c r="H80" s="121">
        <v>7</v>
      </c>
      <c r="I80" s="121"/>
      <c r="J80" s="123">
        <f t="shared" si="8"/>
        <v>6</v>
      </c>
      <c r="K80" s="121"/>
      <c r="L80" s="125" t="s">
        <v>78</v>
      </c>
      <c r="M80" s="128">
        <f>ROUNDUP(J80,0)</f>
        <v>6</v>
      </c>
      <c r="N80" s="128"/>
      <c r="O80" s="117"/>
      <c r="P80" s="117"/>
      <c r="Q80" s="201"/>
      <c r="R80" s="201" t="s">
        <v>223</v>
      </c>
    </row>
    <row r="81" spans="1:18" s="13" customFormat="1" ht="14.25" customHeight="1" x14ac:dyDescent="0.2">
      <c r="A81" s="202"/>
      <c r="B81" s="202"/>
      <c r="C81" s="122"/>
      <c r="D81" s="121">
        <v>5</v>
      </c>
      <c r="E81" s="121"/>
      <c r="F81" s="121">
        <v>6</v>
      </c>
      <c r="G81" s="121"/>
      <c r="H81" s="121">
        <v>7</v>
      </c>
      <c r="I81" s="121"/>
      <c r="J81" s="123">
        <f t="shared" si="8"/>
        <v>6</v>
      </c>
      <c r="K81" s="121"/>
      <c r="L81" s="125" t="s">
        <v>62</v>
      </c>
      <c r="M81" s="128">
        <f>ROUNDUP(J81,0)</f>
        <v>6</v>
      </c>
      <c r="N81" s="128"/>
      <c r="O81" s="117"/>
      <c r="P81" s="117"/>
      <c r="Q81" s="202"/>
      <c r="R81" s="202"/>
    </row>
    <row r="82" spans="1:18" s="13" customFormat="1" ht="14.25" customHeight="1" x14ac:dyDescent="0.2">
      <c r="A82" s="203"/>
      <c r="B82" s="203"/>
      <c r="C82" s="122"/>
      <c r="D82" s="121"/>
      <c r="E82" s="121"/>
      <c r="F82" s="121"/>
      <c r="G82" s="121"/>
      <c r="H82" s="121"/>
      <c r="I82" s="121"/>
      <c r="J82" s="123">
        <f t="shared" si="8"/>
        <v>0</v>
      </c>
      <c r="K82" s="121"/>
      <c r="L82" s="72" t="s">
        <v>80</v>
      </c>
      <c r="M82" s="72"/>
      <c r="N82" s="72">
        <f>J82</f>
        <v>0</v>
      </c>
      <c r="O82" s="117"/>
      <c r="P82" s="117"/>
      <c r="Q82" s="203"/>
      <c r="R82" s="203"/>
    </row>
    <row r="83" spans="1:18" s="13" customFormat="1" ht="14.25" customHeight="1" x14ac:dyDescent="0.2">
      <c r="A83" s="201" t="s">
        <v>231</v>
      </c>
      <c r="B83" s="201" t="s">
        <v>144</v>
      </c>
      <c r="C83" s="122"/>
      <c r="D83" s="121"/>
      <c r="E83" s="121"/>
      <c r="F83" s="121"/>
      <c r="G83" s="121"/>
      <c r="H83" s="121"/>
      <c r="I83" s="121"/>
      <c r="J83" s="123">
        <f t="shared" si="8"/>
        <v>0</v>
      </c>
      <c r="K83" s="121"/>
      <c r="L83" s="125" t="s">
        <v>78</v>
      </c>
      <c r="M83" s="128">
        <f>ROUNDUP(J83,0)</f>
        <v>0</v>
      </c>
      <c r="N83" s="128"/>
      <c r="O83" s="117"/>
      <c r="P83" s="117"/>
      <c r="Q83" s="201"/>
      <c r="R83" s="201" t="s">
        <v>216</v>
      </c>
    </row>
    <row r="84" spans="1:18" s="13" customFormat="1" ht="14.25" customHeight="1" x14ac:dyDescent="0.2">
      <c r="A84" s="202"/>
      <c r="B84" s="202"/>
      <c r="C84" s="122"/>
      <c r="D84" s="121">
        <v>2</v>
      </c>
      <c r="E84" s="121"/>
      <c r="F84" s="121">
        <v>3</v>
      </c>
      <c r="G84" s="121"/>
      <c r="H84" s="121">
        <v>7</v>
      </c>
      <c r="I84" s="121"/>
      <c r="J84" s="123">
        <f t="shared" si="8"/>
        <v>3.5</v>
      </c>
      <c r="K84" s="121"/>
      <c r="L84" s="125" t="s">
        <v>62</v>
      </c>
      <c r="M84" s="128">
        <f>ROUNDUP(J84,0)</f>
        <v>4</v>
      </c>
      <c r="N84" s="128"/>
      <c r="O84" s="117"/>
      <c r="P84" s="117"/>
      <c r="Q84" s="202"/>
      <c r="R84" s="202"/>
    </row>
    <row r="85" spans="1:18" s="13" customFormat="1" ht="14.25" customHeight="1" x14ac:dyDescent="0.2">
      <c r="A85" s="203"/>
      <c r="B85" s="203"/>
      <c r="C85" s="122"/>
      <c r="D85" s="121"/>
      <c r="E85" s="121"/>
      <c r="F85" s="121"/>
      <c r="G85" s="121"/>
      <c r="H85" s="121"/>
      <c r="I85" s="121"/>
      <c r="J85" s="123">
        <f t="shared" si="8"/>
        <v>0</v>
      </c>
      <c r="K85" s="121"/>
      <c r="L85" s="72" t="s">
        <v>80</v>
      </c>
      <c r="M85" s="72"/>
      <c r="N85" s="72">
        <f>J85</f>
        <v>0</v>
      </c>
      <c r="O85" s="117"/>
      <c r="P85" s="117"/>
      <c r="Q85" s="203"/>
      <c r="R85" s="203"/>
    </row>
    <row r="86" spans="1:18" s="13" customFormat="1" ht="14.25" customHeight="1" x14ac:dyDescent="0.2">
      <c r="A86" s="201" t="s">
        <v>232</v>
      </c>
      <c r="B86" s="204" t="s">
        <v>147</v>
      </c>
      <c r="C86" s="122"/>
      <c r="D86" s="121"/>
      <c r="E86" s="121"/>
      <c r="F86" s="121"/>
      <c r="G86" s="121"/>
      <c r="H86" s="121"/>
      <c r="I86" s="121"/>
      <c r="J86" s="123">
        <f t="shared" si="8"/>
        <v>0</v>
      </c>
      <c r="K86" s="121"/>
      <c r="L86" s="125" t="s">
        <v>78</v>
      </c>
      <c r="M86" s="128">
        <f>ROUNDUP(J86,0)</f>
        <v>0</v>
      </c>
      <c r="N86" s="128"/>
      <c r="O86" s="117"/>
      <c r="P86" s="117"/>
      <c r="Q86" s="201"/>
      <c r="R86" s="204" t="s">
        <v>495</v>
      </c>
    </row>
    <row r="87" spans="1:18" s="13" customFormat="1" ht="14.25" customHeight="1" x14ac:dyDescent="0.2">
      <c r="A87" s="202"/>
      <c r="B87" s="205"/>
      <c r="C87" s="122"/>
      <c r="D87" s="121">
        <v>24</v>
      </c>
      <c r="E87" s="121"/>
      <c r="F87" s="121">
        <v>28</v>
      </c>
      <c r="G87" s="121"/>
      <c r="H87" s="121">
        <v>35</v>
      </c>
      <c r="I87" s="121"/>
      <c r="J87" s="123">
        <f t="shared" si="8"/>
        <v>28.5</v>
      </c>
      <c r="K87" s="121"/>
      <c r="L87" s="125" t="s">
        <v>62</v>
      </c>
      <c r="M87" s="128">
        <f>ROUNDUP(J87,0)</f>
        <v>29</v>
      </c>
      <c r="N87" s="128"/>
      <c r="O87" s="117"/>
      <c r="P87" s="117"/>
      <c r="Q87" s="202"/>
      <c r="R87" s="205"/>
    </row>
    <row r="88" spans="1:18" s="13" customFormat="1" ht="14.25" customHeight="1" x14ac:dyDescent="0.2">
      <c r="A88" s="203"/>
      <c r="B88" s="206"/>
      <c r="C88" s="122"/>
      <c r="D88" s="121"/>
      <c r="E88" s="121"/>
      <c r="F88" s="121"/>
      <c r="G88" s="121"/>
      <c r="H88" s="121"/>
      <c r="I88" s="121"/>
      <c r="J88" s="123">
        <f t="shared" si="8"/>
        <v>0</v>
      </c>
      <c r="K88" s="121"/>
      <c r="L88" s="72" t="s">
        <v>80</v>
      </c>
      <c r="M88" s="72"/>
      <c r="N88" s="72">
        <f>J88</f>
        <v>0</v>
      </c>
      <c r="O88" s="117"/>
      <c r="P88" s="117"/>
      <c r="Q88" s="203"/>
      <c r="R88" s="206"/>
    </row>
    <row r="89" spans="1:18" s="13" customFormat="1" ht="14.25" customHeight="1" x14ac:dyDescent="0.2">
      <c r="A89" s="201" t="s">
        <v>244</v>
      </c>
      <c r="B89" s="201" t="s">
        <v>148</v>
      </c>
      <c r="C89" s="122"/>
      <c r="D89" s="121"/>
      <c r="E89" s="121"/>
      <c r="F89" s="121"/>
      <c r="G89" s="121"/>
      <c r="H89" s="121"/>
      <c r="I89" s="121"/>
      <c r="J89" s="123">
        <f t="shared" ref="J89:J91" si="9">(D89+4*F89+H89)/6</f>
        <v>0</v>
      </c>
      <c r="K89" s="121"/>
      <c r="L89" s="125" t="s">
        <v>78</v>
      </c>
      <c r="M89" s="128">
        <f>ROUNDUP(J89,0)</f>
        <v>0</v>
      </c>
      <c r="N89" s="128"/>
      <c r="O89" s="117"/>
      <c r="P89" s="117"/>
      <c r="Q89" s="201"/>
      <c r="R89" s="204" t="s">
        <v>496</v>
      </c>
    </row>
    <row r="90" spans="1:18" s="13" customFormat="1" ht="14.25" customHeight="1" x14ac:dyDescent="0.2">
      <c r="A90" s="202"/>
      <c r="B90" s="202"/>
      <c r="C90" s="122"/>
      <c r="D90" s="121">
        <v>5</v>
      </c>
      <c r="E90" s="121"/>
      <c r="F90" s="121">
        <v>6</v>
      </c>
      <c r="G90" s="121"/>
      <c r="H90" s="121">
        <v>7</v>
      </c>
      <c r="I90" s="121"/>
      <c r="J90" s="123">
        <f t="shared" si="9"/>
        <v>6</v>
      </c>
      <c r="K90" s="121"/>
      <c r="L90" s="125" t="s">
        <v>62</v>
      </c>
      <c r="M90" s="128">
        <f>ROUNDUP(J90,0)</f>
        <v>6</v>
      </c>
      <c r="N90" s="128"/>
      <c r="O90" s="117"/>
      <c r="P90" s="117"/>
      <c r="Q90" s="202"/>
      <c r="R90" s="205"/>
    </row>
    <row r="91" spans="1:18" s="13" customFormat="1" ht="14.25" customHeight="1" x14ac:dyDescent="0.2">
      <c r="A91" s="203"/>
      <c r="B91" s="203"/>
      <c r="C91" s="122"/>
      <c r="D91" s="121"/>
      <c r="E91" s="121"/>
      <c r="F91" s="121"/>
      <c r="G91" s="121"/>
      <c r="H91" s="121"/>
      <c r="I91" s="121"/>
      <c r="J91" s="123">
        <f t="shared" si="9"/>
        <v>0</v>
      </c>
      <c r="K91" s="121"/>
      <c r="L91" s="72" t="s">
        <v>80</v>
      </c>
      <c r="M91" s="72"/>
      <c r="N91" s="72">
        <f>J91</f>
        <v>0</v>
      </c>
      <c r="O91" s="117"/>
      <c r="P91" s="117"/>
      <c r="Q91" s="203"/>
      <c r="R91" s="206"/>
    </row>
    <row r="92" spans="1:18" s="13" customFormat="1" ht="14.25" hidden="1" customHeight="1" x14ac:dyDescent="0.2">
      <c r="A92" s="201" t="s">
        <v>233</v>
      </c>
      <c r="B92" s="204"/>
      <c r="C92" s="122"/>
      <c r="D92" s="121"/>
      <c r="E92" s="121"/>
      <c r="F92" s="121"/>
      <c r="G92" s="121"/>
      <c r="H92" s="121"/>
      <c r="I92" s="121"/>
      <c r="J92" s="123">
        <f t="shared" ref="J92:J94" si="10">(D92+4*F92+H92)/6</f>
        <v>0</v>
      </c>
      <c r="K92" s="121"/>
      <c r="L92" s="125" t="s">
        <v>78</v>
      </c>
      <c r="M92" s="128">
        <f>ROUNDUP(J92,0)</f>
        <v>0</v>
      </c>
      <c r="N92" s="128"/>
      <c r="O92" s="117"/>
      <c r="P92" s="117"/>
      <c r="Q92" s="201"/>
      <c r="R92" s="201"/>
    </row>
    <row r="93" spans="1:18" s="13" customFormat="1" ht="14.25" hidden="1" customHeight="1" x14ac:dyDescent="0.2">
      <c r="A93" s="202"/>
      <c r="B93" s="205"/>
      <c r="C93" s="122"/>
      <c r="D93" s="121"/>
      <c r="E93" s="121"/>
      <c r="F93" s="121"/>
      <c r="G93" s="121"/>
      <c r="H93" s="121"/>
      <c r="I93" s="121"/>
      <c r="J93" s="123">
        <f t="shared" si="10"/>
        <v>0</v>
      </c>
      <c r="K93" s="121"/>
      <c r="L93" s="125" t="s">
        <v>62</v>
      </c>
      <c r="M93" s="128">
        <f>ROUNDUP(J93,0)</f>
        <v>0</v>
      </c>
      <c r="N93" s="128"/>
      <c r="O93" s="117"/>
      <c r="P93" s="117"/>
      <c r="Q93" s="202"/>
      <c r="R93" s="202"/>
    </row>
    <row r="94" spans="1:18" s="13" customFormat="1" ht="14.25" hidden="1" customHeight="1" x14ac:dyDescent="0.2">
      <c r="A94" s="203"/>
      <c r="B94" s="206"/>
      <c r="C94" s="122"/>
      <c r="D94" s="121"/>
      <c r="E94" s="121"/>
      <c r="F94" s="121"/>
      <c r="G94" s="121"/>
      <c r="H94" s="121"/>
      <c r="I94" s="121"/>
      <c r="J94" s="123">
        <f t="shared" si="10"/>
        <v>0</v>
      </c>
      <c r="K94" s="121"/>
      <c r="L94" s="72" t="s">
        <v>80</v>
      </c>
      <c r="M94" s="72"/>
      <c r="N94" s="72">
        <f>J94</f>
        <v>0</v>
      </c>
      <c r="O94" s="117"/>
      <c r="P94" s="117"/>
      <c r="Q94" s="203"/>
      <c r="R94" s="203"/>
    </row>
    <row r="95" spans="1:18" s="13" customFormat="1" ht="14.25" hidden="1" customHeight="1" x14ac:dyDescent="0.2">
      <c r="A95" s="201" t="s">
        <v>245</v>
      </c>
      <c r="B95" s="201"/>
      <c r="C95" s="122"/>
      <c r="D95" s="121"/>
      <c r="E95" s="121"/>
      <c r="F95" s="121"/>
      <c r="G95" s="121"/>
      <c r="H95" s="121"/>
      <c r="I95" s="121"/>
      <c r="J95" s="123">
        <f t="shared" si="8"/>
        <v>0</v>
      </c>
      <c r="K95" s="121"/>
      <c r="L95" s="125" t="s">
        <v>78</v>
      </c>
      <c r="M95" s="128">
        <f>ROUNDUP(J95,0)</f>
        <v>0</v>
      </c>
      <c r="N95" s="128"/>
      <c r="O95" s="117"/>
      <c r="P95" s="117"/>
      <c r="Q95" s="201"/>
      <c r="R95" s="201"/>
    </row>
    <row r="96" spans="1:18" s="13" customFormat="1" ht="14.25" hidden="1" customHeight="1" x14ac:dyDescent="0.2">
      <c r="A96" s="202"/>
      <c r="B96" s="202"/>
      <c r="C96" s="122"/>
      <c r="D96" s="121"/>
      <c r="E96" s="121"/>
      <c r="F96" s="121"/>
      <c r="G96" s="121"/>
      <c r="H96" s="121"/>
      <c r="I96" s="121"/>
      <c r="J96" s="123">
        <f t="shared" si="8"/>
        <v>0</v>
      </c>
      <c r="K96" s="121"/>
      <c r="L96" s="125" t="s">
        <v>62</v>
      </c>
      <c r="M96" s="128">
        <f>ROUNDUP(J96,0)</f>
        <v>0</v>
      </c>
      <c r="N96" s="128"/>
      <c r="O96" s="117"/>
      <c r="P96" s="117"/>
      <c r="Q96" s="202"/>
      <c r="R96" s="202"/>
    </row>
    <row r="97" spans="1:18" s="13" customFormat="1" ht="14.25" hidden="1" customHeight="1" x14ac:dyDescent="0.2">
      <c r="A97" s="203"/>
      <c r="B97" s="203"/>
      <c r="C97" s="130"/>
      <c r="D97" s="121"/>
      <c r="E97" s="121"/>
      <c r="F97" s="121"/>
      <c r="G97" s="121"/>
      <c r="H97" s="121"/>
      <c r="I97" s="121"/>
      <c r="J97" s="123">
        <f t="shared" si="8"/>
        <v>0</v>
      </c>
      <c r="K97" s="121"/>
      <c r="L97" s="72" t="s">
        <v>80</v>
      </c>
      <c r="M97" s="72"/>
      <c r="N97" s="72">
        <f>J97</f>
        <v>0</v>
      </c>
      <c r="O97" s="124">
        <f>SUM(M74:M97)</f>
        <v>75</v>
      </c>
      <c r="P97" s="124">
        <f>SUM(N74:N97)</f>
        <v>0</v>
      </c>
      <c r="Q97" s="203"/>
      <c r="R97" s="203"/>
    </row>
    <row r="98" spans="1:18" s="13" customFormat="1" ht="14.25" customHeight="1" x14ac:dyDescent="0.2">
      <c r="A98" s="201" t="s">
        <v>3</v>
      </c>
      <c r="B98" s="201" t="s">
        <v>466</v>
      </c>
      <c r="C98" s="122"/>
      <c r="D98" s="121">
        <v>6</v>
      </c>
      <c r="E98" s="121"/>
      <c r="F98" s="121">
        <v>7</v>
      </c>
      <c r="G98" s="121"/>
      <c r="H98" s="121">
        <v>14</v>
      </c>
      <c r="I98" s="121"/>
      <c r="J98" s="123">
        <f t="shared" si="8"/>
        <v>8</v>
      </c>
      <c r="K98" s="121"/>
      <c r="L98" s="125" t="s">
        <v>472</v>
      </c>
      <c r="M98" s="128">
        <f>ROUNDUP(J98,0)</f>
        <v>8</v>
      </c>
      <c r="N98" s="128"/>
      <c r="O98" s="117"/>
      <c r="P98" s="117"/>
      <c r="Q98" s="201"/>
      <c r="R98" s="201"/>
    </row>
    <row r="99" spans="1:18" s="13" customFormat="1" ht="14.25" customHeight="1" x14ac:dyDescent="0.2">
      <c r="A99" s="202"/>
      <c r="B99" s="202"/>
      <c r="C99" s="122"/>
      <c r="D99" s="121"/>
      <c r="E99" s="121"/>
      <c r="F99" s="121"/>
      <c r="G99" s="121"/>
      <c r="H99" s="121"/>
      <c r="I99" s="121"/>
      <c r="J99" s="123">
        <f t="shared" si="8"/>
        <v>0</v>
      </c>
      <c r="K99" s="121"/>
      <c r="L99" s="125" t="s">
        <v>79</v>
      </c>
      <c r="M99" s="128">
        <f>ROUNDUP(J99,0)</f>
        <v>0</v>
      </c>
      <c r="N99" s="128"/>
      <c r="O99" s="117"/>
      <c r="P99" s="117"/>
      <c r="Q99" s="202"/>
      <c r="R99" s="202"/>
    </row>
    <row r="100" spans="1:18" s="13" customFormat="1" ht="14.25" customHeight="1" x14ac:dyDescent="0.2">
      <c r="A100" s="203"/>
      <c r="B100" s="203"/>
      <c r="C100" s="122"/>
      <c r="D100" s="121"/>
      <c r="E100" s="121"/>
      <c r="F100" s="121"/>
      <c r="G100" s="121"/>
      <c r="H100" s="121"/>
      <c r="I100" s="121"/>
      <c r="J100" s="123">
        <f t="shared" si="8"/>
        <v>0</v>
      </c>
      <c r="K100" s="121"/>
      <c r="L100" s="72" t="s">
        <v>80</v>
      </c>
      <c r="M100" s="72"/>
      <c r="N100" s="72">
        <f>J100</f>
        <v>0</v>
      </c>
      <c r="O100" s="117"/>
      <c r="P100" s="117"/>
      <c r="Q100" s="203"/>
      <c r="R100" s="203"/>
    </row>
    <row r="101" spans="1:18" s="13" customFormat="1" ht="14.25" customHeight="1" x14ac:dyDescent="0.2">
      <c r="A101" s="201" t="s">
        <v>14</v>
      </c>
      <c r="B101" s="204" t="s">
        <v>467</v>
      </c>
      <c r="C101" s="122"/>
      <c r="D101" s="121"/>
      <c r="E101" s="121"/>
      <c r="F101" s="121"/>
      <c r="G101" s="121"/>
      <c r="H101" s="121"/>
      <c r="I101" s="121"/>
      <c r="J101" s="123">
        <f t="shared" si="8"/>
        <v>0</v>
      </c>
      <c r="K101" s="121"/>
      <c r="L101" s="125" t="s">
        <v>78</v>
      </c>
      <c r="M101" s="128">
        <f>ROUNDUP(J101,0)</f>
        <v>0</v>
      </c>
      <c r="N101" s="128"/>
      <c r="O101" s="117"/>
      <c r="P101" s="117"/>
      <c r="Q101" s="201"/>
      <c r="R101" s="201"/>
    </row>
    <row r="102" spans="1:18" s="13" customFormat="1" ht="14.25" customHeight="1" x14ac:dyDescent="0.2">
      <c r="A102" s="202"/>
      <c r="B102" s="205"/>
      <c r="C102" s="122"/>
      <c r="D102" s="121">
        <v>4</v>
      </c>
      <c r="E102" s="121"/>
      <c r="F102" s="121">
        <v>5</v>
      </c>
      <c r="G102" s="121"/>
      <c r="H102" s="121">
        <v>7</v>
      </c>
      <c r="I102" s="121"/>
      <c r="J102" s="123">
        <f t="shared" si="8"/>
        <v>5.166666666666667</v>
      </c>
      <c r="K102" s="121"/>
      <c r="L102" s="125" t="s">
        <v>62</v>
      </c>
      <c r="M102" s="128">
        <f>ROUNDUP(J102,0)</f>
        <v>6</v>
      </c>
      <c r="N102" s="128"/>
      <c r="O102" s="117"/>
      <c r="P102" s="117"/>
      <c r="Q102" s="202"/>
      <c r="R102" s="202"/>
    </row>
    <row r="103" spans="1:18" s="13" customFormat="1" ht="14.25" customHeight="1" x14ac:dyDescent="0.2">
      <c r="A103" s="203"/>
      <c r="B103" s="206"/>
      <c r="C103" s="122"/>
      <c r="D103" s="121"/>
      <c r="E103" s="121"/>
      <c r="F103" s="121"/>
      <c r="G103" s="121"/>
      <c r="H103" s="121"/>
      <c r="I103" s="121"/>
      <c r="J103" s="123">
        <f t="shared" si="8"/>
        <v>0</v>
      </c>
      <c r="K103" s="121"/>
      <c r="L103" s="72" t="s">
        <v>80</v>
      </c>
      <c r="M103" s="72"/>
      <c r="N103" s="72">
        <f>J103</f>
        <v>0</v>
      </c>
      <c r="O103" s="117"/>
      <c r="P103" s="117"/>
      <c r="Q103" s="203"/>
      <c r="R103" s="203"/>
    </row>
    <row r="104" spans="1:18" s="13" customFormat="1" ht="14.25" customHeight="1" x14ac:dyDescent="0.2">
      <c r="A104" s="201" t="s">
        <v>87</v>
      </c>
      <c r="B104" s="204" t="s">
        <v>468</v>
      </c>
      <c r="C104" s="122"/>
      <c r="D104" s="121"/>
      <c r="E104" s="121"/>
      <c r="F104" s="121"/>
      <c r="G104" s="121"/>
      <c r="H104" s="121"/>
      <c r="I104" s="121"/>
      <c r="J104" s="123">
        <f t="shared" si="8"/>
        <v>0</v>
      </c>
      <c r="K104" s="121"/>
      <c r="L104" s="125" t="s">
        <v>78</v>
      </c>
      <c r="M104" s="128">
        <f>ROUNDUP(J104,0)</f>
        <v>0</v>
      </c>
      <c r="N104" s="128"/>
      <c r="O104" s="117"/>
      <c r="P104" s="117"/>
      <c r="Q104" s="201"/>
      <c r="R104" s="201"/>
    </row>
    <row r="105" spans="1:18" s="13" customFormat="1" ht="14.25" customHeight="1" x14ac:dyDescent="0.2">
      <c r="A105" s="202"/>
      <c r="B105" s="205"/>
      <c r="C105" s="122"/>
      <c r="D105" s="121">
        <v>4</v>
      </c>
      <c r="E105" s="121"/>
      <c r="F105" s="121">
        <v>5</v>
      </c>
      <c r="G105" s="121"/>
      <c r="H105" s="121">
        <v>7</v>
      </c>
      <c r="I105" s="121"/>
      <c r="J105" s="123">
        <f t="shared" si="8"/>
        <v>5.166666666666667</v>
      </c>
      <c r="K105" s="121"/>
      <c r="L105" s="125" t="s">
        <v>62</v>
      </c>
      <c r="M105" s="128">
        <f>ROUNDUP(J105,0)</f>
        <v>6</v>
      </c>
      <c r="N105" s="128"/>
      <c r="O105" s="117"/>
      <c r="P105" s="117"/>
      <c r="Q105" s="202"/>
      <c r="R105" s="202"/>
    </row>
    <row r="106" spans="1:18" s="13" customFormat="1" ht="14.25" customHeight="1" x14ac:dyDescent="0.2">
      <c r="A106" s="203"/>
      <c r="B106" s="206"/>
      <c r="C106" s="122"/>
      <c r="D106" s="121"/>
      <c r="E106" s="121"/>
      <c r="F106" s="121"/>
      <c r="G106" s="121"/>
      <c r="H106" s="121"/>
      <c r="I106" s="121"/>
      <c r="J106" s="123">
        <f t="shared" si="8"/>
        <v>0</v>
      </c>
      <c r="K106" s="121"/>
      <c r="L106" s="72" t="s">
        <v>80</v>
      </c>
      <c r="M106" s="72"/>
      <c r="N106" s="72">
        <f>J106</f>
        <v>0</v>
      </c>
      <c r="O106" s="117"/>
      <c r="P106" s="117"/>
      <c r="Q106" s="203"/>
      <c r="R106" s="203"/>
    </row>
    <row r="107" spans="1:18" s="13" customFormat="1" ht="14.25" customHeight="1" x14ac:dyDescent="0.2">
      <c r="A107" s="201" t="s">
        <v>88</v>
      </c>
      <c r="B107" s="201" t="s">
        <v>469</v>
      </c>
      <c r="C107" s="122"/>
      <c r="D107" s="121"/>
      <c r="E107" s="121"/>
      <c r="F107" s="121"/>
      <c r="G107" s="121"/>
      <c r="H107" s="121"/>
      <c r="I107" s="121"/>
      <c r="J107" s="123">
        <f t="shared" si="8"/>
        <v>0</v>
      </c>
      <c r="K107" s="121"/>
      <c r="L107" s="125" t="s">
        <v>78</v>
      </c>
      <c r="M107" s="128">
        <f>ROUNDUP(J107,0)</f>
        <v>0</v>
      </c>
      <c r="N107" s="128"/>
      <c r="O107" s="117"/>
      <c r="P107" s="117"/>
      <c r="Q107" s="201"/>
      <c r="R107" s="201"/>
    </row>
    <row r="108" spans="1:18" s="13" customFormat="1" ht="14.25" customHeight="1" x14ac:dyDescent="0.2">
      <c r="A108" s="202"/>
      <c r="B108" s="202"/>
      <c r="C108" s="122"/>
      <c r="D108" s="121">
        <v>4</v>
      </c>
      <c r="E108" s="121"/>
      <c r="F108" s="121">
        <v>5</v>
      </c>
      <c r="G108" s="121"/>
      <c r="H108" s="121">
        <v>7</v>
      </c>
      <c r="I108" s="121"/>
      <c r="J108" s="123">
        <f t="shared" si="8"/>
        <v>5.166666666666667</v>
      </c>
      <c r="K108" s="121"/>
      <c r="L108" s="125" t="s">
        <v>62</v>
      </c>
      <c r="M108" s="128">
        <f>ROUNDUP(J108,0)</f>
        <v>6</v>
      </c>
      <c r="N108" s="128"/>
      <c r="O108" s="117"/>
      <c r="P108" s="117"/>
      <c r="Q108" s="202"/>
      <c r="R108" s="202"/>
    </row>
    <row r="109" spans="1:18" s="13" customFormat="1" ht="14.25" customHeight="1" x14ac:dyDescent="0.2">
      <c r="A109" s="203"/>
      <c r="B109" s="203"/>
      <c r="C109" s="122"/>
      <c r="D109" s="121"/>
      <c r="E109" s="121"/>
      <c r="F109" s="121"/>
      <c r="G109" s="121"/>
      <c r="H109" s="121"/>
      <c r="I109" s="121"/>
      <c r="J109" s="123">
        <f t="shared" si="8"/>
        <v>0</v>
      </c>
      <c r="K109" s="121"/>
      <c r="L109" s="72" t="s">
        <v>80</v>
      </c>
      <c r="M109" s="72"/>
      <c r="N109" s="72">
        <f>J109</f>
        <v>0</v>
      </c>
      <c r="O109" s="117"/>
      <c r="P109" s="117"/>
      <c r="Q109" s="203"/>
      <c r="R109" s="203"/>
    </row>
    <row r="110" spans="1:18" s="13" customFormat="1" ht="14.25" customHeight="1" x14ac:dyDescent="0.2">
      <c r="A110" s="201" t="s">
        <v>92</v>
      </c>
      <c r="B110" s="201" t="s">
        <v>470</v>
      </c>
      <c r="C110" s="122"/>
      <c r="D110" s="121"/>
      <c r="E110" s="121"/>
      <c r="F110" s="121"/>
      <c r="G110" s="121"/>
      <c r="H110" s="121"/>
      <c r="I110" s="121"/>
      <c r="J110" s="123">
        <f t="shared" si="8"/>
        <v>0</v>
      </c>
      <c r="K110" s="121"/>
      <c r="L110" s="125" t="s">
        <v>78</v>
      </c>
      <c r="M110" s="128">
        <f>ROUNDUP(J110,0)</f>
        <v>0</v>
      </c>
      <c r="N110" s="128"/>
      <c r="O110" s="117"/>
      <c r="P110" s="117"/>
      <c r="Q110" s="201"/>
      <c r="R110" s="201"/>
    </row>
    <row r="111" spans="1:18" s="13" customFormat="1" ht="14.25" customHeight="1" x14ac:dyDescent="0.2">
      <c r="A111" s="202"/>
      <c r="B111" s="202"/>
      <c r="C111" s="122"/>
      <c r="D111" s="121">
        <v>4</v>
      </c>
      <c r="E111" s="121"/>
      <c r="F111" s="121">
        <v>5</v>
      </c>
      <c r="G111" s="121"/>
      <c r="H111" s="121">
        <v>7</v>
      </c>
      <c r="I111" s="121"/>
      <c r="J111" s="123">
        <f t="shared" si="8"/>
        <v>5.166666666666667</v>
      </c>
      <c r="K111" s="121"/>
      <c r="L111" s="125" t="s">
        <v>62</v>
      </c>
      <c r="M111" s="128">
        <f>ROUNDUP(J111,0)</f>
        <v>6</v>
      </c>
      <c r="N111" s="128"/>
      <c r="O111" s="117"/>
      <c r="P111" s="117"/>
      <c r="Q111" s="202"/>
      <c r="R111" s="202"/>
    </row>
    <row r="112" spans="1:18" s="13" customFormat="1" ht="14.25" customHeight="1" x14ac:dyDescent="0.2">
      <c r="A112" s="203"/>
      <c r="B112" s="203"/>
      <c r="C112" s="122"/>
      <c r="D112" s="121"/>
      <c r="E112" s="121"/>
      <c r="F112" s="121"/>
      <c r="G112" s="121"/>
      <c r="H112" s="121"/>
      <c r="I112" s="121"/>
      <c r="J112" s="123">
        <f t="shared" si="8"/>
        <v>0</v>
      </c>
      <c r="K112" s="121"/>
      <c r="L112" s="72" t="s">
        <v>80</v>
      </c>
      <c r="M112" s="72"/>
      <c r="N112" s="72">
        <f>J112</f>
        <v>0</v>
      </c>
      <c r="O112" s="117"/>
      <c r="P112" s="117"/>
      <c r="Q112" s="203"/>
      <c r="R112" s="203"/>
    </row>
    <row r="113" spans="1:18" s="13" customFormat="1" ht="14.25" customHeight="1" x14ac:dyDescent="0.2">
      <c r="A113" s="201" t="s">
        <v>93</v>
      </c>
      <c r="B113" s="201" t="s">
        <v>471</v>
      </c>
      <c r="C113" s="122"/>
      <c r="D113" s="121"/>
      <c r="E113" s="121"/>
      <c r="F113" s="121"/>
      <c r="G113" s="121"/>
      <c r="H113" s="121"/>
      <c r="I113" s="121"/>
      <c r="J113" s="123">
        <f t="shared" ref="J113:J115" si="11">(D113+4*F113+H113)/6</f>
        <v>0</v>
      </c>
      <c r="K113" s="121"/>
      <c r="L113" s="125" t="s">
        <v>78</v>
      </c>
      <c r="M113" s="128">
        <f>ROUNDUP(J113,0)</f>
        <v>0</v>
      </c>
      <c r="N113" s="128"/>
      <c r="O113" s="117"/>
      <c r="P113" s="117"/>
      <c r="Q113" s="201"/>
      <c r="R113" s="201"/>
    </row>
    <row r="114" spans="1:18" s="13" customFormat="1" ht="14.25" customHeight="1" x14ac:dyDescent="0.2">
      <c r="A114" s="202"/>
      <c r="B114" s="202"/>
      <c r="C114" s="122"/>
      <c r="D114" s="121">
        <v>4</v>
      </c>
      <c r="E114" s="121"/>
      <c r="F114" s="121">
        <v>5</v>
      </c>
      <c r="G114" s="121"/>
      <c r="H114" s="121">
        <v>7</v>
      </c>
      <c r="I114" s="121"/>
      <c r="J114" s="123">
        <f t="shared" si="11"/>
        <v>5.166666666666667</v>
      </c>
      <c r="K114" s="121"/>
      <c r="L114" s="125" t="s">
        <v>62</v>
      </c>
      <c r="M114" s="128">
        <f>ROUNDUP(J114,0)</f>
        <v>6</v>
      </c>
      <c r="N114" s="128"/>
      <c r="O114" s="117"/>
      <c r="P114" s="117"/>
      <c r="Q114" s="202"/>
      <c r="R114" s="202"/>
    </row>
    <row r="115" spans="1:18" s="13" customFormat="1" ht="14.25" customHeight="1" x14ac:dyDescent="0.2">
      <c r="A115" s="203"/>
      <c r="B115" s="203"/>
      <c r="C115" s="122"/>
      <c r="D115" s="121"/>
      <c r="E115" s="121"/>
      <c r="F115" s="121"/>
      <c r="G115" s="121"/>
      <c r="H115" s="121"/>
      <c r="I115" s="121"/>
      <c r="J115" s="123">
        <f t="shared" si="11"/>
        <v>0</v>
      </c>
      <c r="K115" s="121"/>
      <c r="L115" s="72" t="s">
        <v>80</v>
      </c>
      <c r="M115" s="72"/>
      <c r="N115" s="72">
        <f>J115</f>
        <v>0</v>
      </c>
      <c r="O115" s="117"/>
      <c r="P115" s="117"/>
      <c r="Q115" s="203"/>
      <c r="R115" s="203"/>
    </row>
    <row r="116" spans="1:18" s="13" customFormat="1" ht="14.25" hidden="1" customHeight="1" x14ac:dyDescent="0.2">
      <c r="A116" s="201" t="s">
        <v>94</v>
      </c>
      <c r="B116" s="201"/>
      <c r="C116" s="122"/>
      <c r="D116" s="121"/>
      <c r="E116" s="121"/>
      <c r="F116" s="121"/>
      <c r="G116" s="121"/>
      <c r="H116" s="121"/>
      <c r="I116" s="121"/>
      <c r="J116" s="123">
        <f t="shared" ref="J116:J118" si="12">(D116+4*F116+H116)/6</f>
        <v>0</v>
      </c>
      <c r="K116" s="121"/>
      <c r="L116" s="125" t="s">
        <v>78</v>
      </c>
      <c r="M116" s="128">
        <f>ROUNDUP(J116,0)</f>
        <v>0</v>
      </c>
      <c r="N116" s="128"/>
      <c r="O116" s="117"/>
      <c r="P116" s="117"/>
      <c r="Q116" s="201"/>
      <c r="R116" s="201"/>
    </row>
    <row r="117" spans="1:18" s="13" customFormat="1" ht="14.25" hidden="1" customHeight="1" x14ac:dyDescent="0.2">
      <c r="A117" s="202"/>
      <c r="B117" s="202"/>
      <c r="C117" s="122"/>
      <c r="D117" s="121"/>
      <c r="E117" s="121"/>
      <c r="F117" s="121"/>
      <c r="G117" s="121"/>
      <c r="H117" s="121"/>
      <c r="I117" s="121"/>
      <c r="J117" s="123">
        <f t="shared" si="12"/>
        <v>0</v>
      </c>
      <c r="K117" s="121"/>
      <c r="L117" s="125" t="s">
        <v>62</v>
      </c>
      <c r="M117" s="128">
        <f>ROUNDUP(J117,0)</f>
        <v>0</v>
      </c>
      <c r="N117" s="128"/>
      <c r="O117" s="117"/>
      <c r="P117" s="117"/>
      <c r="Q117" s="202"/>
      <c r="R117" s="202"/>
    </row>
    <row r="118" spans="1:18" s="13" customFormat="1" ht="14.25" hidden="1" customHeight="1" x14ac:dyDescent="0.2">
      <c r="A118" s="203"/>
      <c r="B118" s="203"/>
      <c r="C118" s="122"/>
      <c r="D118" s="121"/>
      <c r="E118" s="121"/>
      <c r="F118" s="121"/>
      <c r="G118" s="121"/>
      <c r="H118" s="121"/>
      <c r="I118" s="121"/>
      <c r="J118" s="123">
        <f t="shared" si="12"/>
        <v>0</v>
      </c>
      <c r="K118" s="121"/>
      <c r="L118" s="72" t="s">
        <v>80</v>
      </c>
      <c r="M118" s="72"/>
      <c r="N118" s="72">
        <f>J118</f>
        <v>0</v>
      </c>
      <c r="O118" s="117"/>
      <c r="P118" s="117"/>
      <c r="Q118" s="203"/>
      <c r="R118" s="203"/>
    </row>
    <row r="119" spans="1:18" s="13" customFormat="1" ht="14.25" hidden="1" customHeight="1" x14ac:dyDescent="0.2">
      <c r="A119" s="201" t="s">
        <v>246</v>
      </c>
      <c r="B119" s="201"/>
      <c r="C119" s="122"/>
      <c r="D119" s="121"/>
      <c r="E119" s="121"/>
      <c r="F119" s="121"/>
      <c r="G119" s="121"/>
      <c r="H119" s="121"/>
      <c r="I119" s="121"/>
      <c r="J119" s="123">
        <f t="shared" si="8"/>
        <v>0</v>
      </c>
      <c r="K119" s="121"/>
      <c r="L119" s="125" t="s">
        <v>78</v>
      </c>
      <c r="M119" s="128">
        <f>ROUNDUP(J119,0)</f>
        <v>0</v>
      </c>
      <c r="N119" s="128"/>
      <c r="O119" s="117"/>
      <c r="P119" s="117"/>
      <c r="Q119" s="201"/>
      <c r="R119" s="201"/>
    </row>
    <row r="120" spans="1:18" s="13" customFormat="1" ht="14.25" hidden="1" customHeight="1" x14ac:dyDescent="0.2">
      <c r="A120" s="202"/>
      <c r="B120" s="202"/>
      <c r="C120" s="122"/>
      <c r="D120" s="121"/>
      <c r="E120" s="121"/>
      <c r="F120" s="121"/>
      <c r="G120" s="121"/>
      <c r="H120" s="121"/>
      <c r="I120" s="121"/>
      <c r="J120" s="123">
        <f t="shared" si="8"/>
        <v>0</v>
      </c>
      <c r="K120" s="121"/>
      <c r="L120" s="125" t="s">
        <v>62</v>
      </c>
      <c r="M120" s="128">
        <f>ROUNDUP(J120,0)</f>
        <v>0</v>
      </c>
      <c r="N120" s="128"/>
      <c r="O120" s="117"/>
      <c r="P120" s="117"/>
      <c r="Q120" s="202"/>
      <c r="R120" s="202"/>
    </row>
    <row r="121" spans="1:18" s="13" customFormat="1" ht="14.25" hidden="1" customHeight="1" x14ac:dyDescent="0.2">
      <c r="A121" s="203"/>
      <c r="B121" s="203"/>
      <c r="C121" s="130"/>
      <c r="D121" s="121"/>
      <c r="E121" s="121"/>
      <c r="F121" s="121"/>
      <c r="G121" s="121"/>
      <c r="H121" s="121"/>
      <c r="I121" s="121"/>
      <c r="J121" s="123">
        <f t="shared" si="8"/>
        <v>0</v>
      </c>
      <c r="K121" s="121"/>
      <c r="L121" s="72" t="s">
        <v>80</v>
      </c>
      <c r="M121" s="72"/>
      <c r="N121" s="72">
        <f>J121</f>
        <v>0</v>
      </c>
      <c r="O121" s="124">
        <f>SUM(M98:M121)</f>
        <v>38</v>
      </c>
      <c r="P121" s="124">
        <f>SUM(N98:N121)</f>
        <v>0</v>
      </c>
      <c r="Q121" s="203"/>
      <c r="R121" s="203"/>
    </row>
    <row r="122" spans="1:18" s="13" customFormat="1" ht="14.25" hidden="1" customHeight="1" x14ac:dyDescent="0.2">
      <c r="A122" s="201" t="s">
        <v>1</v>
      </c>
      <c r="B122" s="201"/>
      <c r="C122" s="122"/>
      <c r="D122" s="121"/>
      <c r="E122" s="121"/>
      <c r="F122" s="121"/>
      <c r="G122" s="121"/>
      <c r="H122" s="121"/>
      <c r="I122" s="121"/>
      <c r="J122" s="123">
        <f t="shared" ref="J122:J139" si="13">(D122+4*F122+H122)/6</f>
        <v>0</v>
      </c>
      <c r="K122" s="121"/>
      <c r="L122" s="125" t="s">
        <v>78</v>
      </c>
      <c r="M122" s="128">
        <f>ROUNDUP(J122,0)</f>
        <v>0</v>
      </c>
      <c r="N122" s="128"/>
      <c r="O122" s="117"/>
      <c r="P122" s="117"/>
      <c r="Q122" s="201"/>
      <c r="R122" s="201"/>
    </row>
    <row r="123" spans="1:18" s="13" customFormat="1" ht="14.25" hidden="1" customHeight="1" x14ac:dyDescent="0.2">
      <c r="A123" s="202"/>
      <c r="B123" s="202"/>
      <c r="C123" s="122"/>
      <c r="D123" s="121"/>
      <c r="E123" s="121"/>
      <c r="F123" s="121"/>
      <c r="G123" s="121"/>
      <c r="H123" s="121"/>
      <c r="I123" s="121"/>
      <c r="J123" s="123">
        <f t="shared" si="13"/>
        <v>0</v>
      </c>
      <c r="K123" s="121"/>
      <c r="L123" s="125" t="s">
        <v>79</v>
      </c>
      <c r="M123" s="128">
        <f>ROUNDUP(J123,0)</f>
        <v>0</v>
      </c>
      <c r="N123" s="128"/>
      <c r="O123" s="117"/>
      <c r="P123" s="117"/>
      <c r="Q123" s="202"/>
      <c r="R123" s="202"/>
    </row>
    <row r="124" spans="1:18" s="13" customFormat="1" ht="14.25" hidden="1" customHeight="1" x14ac:dyDescent="0.2">
      <c r="A124" s="203"/>
      <c r="B124" s="203"/>
      <c r="C124" s="122"/>
      <c r="D124" s="121"/>
      <c r="E124" s="121"/>
      <c r="F124" s="121"/>
      <c r="G124" s="121"/>
      <c r="H124" s="121"/>
      <c r="I124" s="121"/>
      <c r="J124" s="123">
        <f t="shared" si="13"/>
        <v>0</v>
      </c>
      <c r="K124" s="121"/>
      <c r="L124" s="72" t="s">
        <v>80</v>
      </c>
      <c r="M124" s="72"/>
      <c r="N124" s="72">
        <f>J124</f>
        <v>0</v>
      </c>
      <c r="O124" s="117"/>
      <c r="P124" s="117"/>
      <c r="Q124" s="203"/>
      <c r="R124" s="203"/>
    </row>
    <row r="125" spans="1:18" s="13" customFormat="1" ht="14.25" hidden="1" customHeight="1" x14ac:dyDescent="0.2">
      <c r="A125" s="201" t="s">
        <v>12</v>
      </c>
      <c r="B125" s="204"/>
      <c r="C125" s="122"/>
      <c r="D125" s="121"/>
      <c r="E125" s="121"/>
      <c r="F125" s="121"/>
      <c r="G125" s="121"/>
      <c r="H125" s="121"/>
      <c r="I125" s="121"/>
      <c r="J125" s="123">
        <f t="shared" si="13"/>
        <v>0</v>
      </c>
      <c r="K125" s="121"/>
      <c r="L125" s="125" t="s">
        <v>78</v>
      </c>
      <c r="M125" s="128">
        <f>ROUNDUP(J125,0)</f>
        <v>0</v>
      </c>
      <c r="N125" s="128"/>
      <c r="O125" s="117"/>
      <c r="P125" s="117"/>
      <c r="Q125" s="201"/>
      <c r="R125" s="201"/>
    </row>
    <row r="126" spans="1:18" s="13" customFormat="1" ht="14.25" hidden="1" customHeight="1" x14ac:dyDescent="0.2">
      <c r="A126" s="202"/>
      <c r="B126" s="205"/>
      <c r="C126" s="122"/>
      <c r="D126" s="121"/>
      <c r="E126" s="121"/>
      <c r="F126" s="121"/>
      <c r="G126" s="121"/>
      <c r="H126" s="121"/>
      <c r="I126" s="121"/>
      <c r="J126" s="123">
        <f t="shared" si="13"/>
        <v>0</v>
      </c>
      <c r="K126" s="121"/>
      <c r="L126" s="125" t="s">
        <v>62</v>
      </c>
      <c r="M126" s="128">
        <f>ROUNDUP(J126,0)</f>
        <v>0</v>
      </c>
      <c r="N126" s="128"/>
      <c r="O126" s="117"/>
      <c r="P126" s="117"/>
      <c r="Q126" s="202"/>
      <c r="R126" s="202"/>
    </row>
    <row r="127" spans="1:18" s="13" customFormat="1" ht="14.25" hidden="1" customHeight="1" x14ac:dyDescent="0.2">
      <c r="A127" s="203"/>
      <c r="B127" s="206"/>
      <c r="C127" s="122"/>
      <c r="D127" s="121"/>
      <c r="E127" s="121"/>
      <c r="F127" s="121"/>
      <c r="G127" s="121"/>
      <c r="H127" s="121"/>
      <c r="I127" s="121"/>
      <c r="J127" s="123">
        <f t="shared" si="13"/>
        <v>0</v>
      </c>
      <c r="K127" s="121"/>
      <c r="L127" s="72" t="s">
        <v>80</v>
      </c>
      <c r="M127" s="72"/>
      <c r="N127" s="72">
        <f>J127</f>
        <v>0</v>
      </c>
      <c r="O127" s="117"/>
      <c r="P127" s="117"/>
      <c r="Q127" s="203"/>
      <c r="R127" s="203"/>
    </row>
    <row r="128" spans="1:18" s="13" customFormat="1" ht="14.25" hidden="1" customHeight="1" x14ac:dyDescent="0.2">
      <c r="A128" s="201" t="s">
        <v>49</v>
      </c>
      <c r="B128" s="204"/>
      <c r="C128" s="122"/>
      <c r="D128" s="121"/>
      <c r="E128" s="121"/>
      <c r="F128" s="121"/>
      <c r="G128" s="121"/>
      <c r="H128" s="121"/>
      <c r="I128" s="121"/>
      <c r="J128" s="123">
        <f t="shared" si="13"/>
        <v>0</v>
      </c>
      <c r="K128" s="121"/>
      <c r="L128" s="125" t="s">
        <v>78</v>
      </c>
      <c r="M128" s="128">
        <f>ROUNDUP(J128,0)</f>
        <v>0</v>
      </c>
      <c r="N128" s="128"/>
      <c r="O128" s="117"/>
      <c r="P128" s="117"/>
      <c r="Q128" s="201"/>
      <c r="R128" s="201"/>
    </row>
    <row r="129" spans="1:18" s="13" customFormat="1" ht="14.25" hidden="1" customHeight="1" x14ac:dyDescent="0.2">
      <c r="A129" s="202"/>
      <c r="B129" s="205"/>
      <c r="C129" s="122"/>
      <c r="D129" s="121"/>
      <c r="E129" s="121"/>
      <c r="F129" s="121"/>
      <c r="G129" s="121"/>
      <c r="H129" s="121"/>
      <c r="I129" s="121"/>
      <c r="J129" s="123">
        <f t="shared" si="13"/>
        <v>0</v>
      </c>
      <c r="K129" s="121"/>
      <c r="L129" s="125" t="s">
        <v>62</v>
      </c>
      <c r="M129" s="128">
        <f>ROUNDUP(J129,0)</f>
        <v>0</v>
      </c>
      <c r="N129" s="128"/>
      <c r="O129" s="117"/>
      <c r="P129" s="117"/>
      <c r="Q129" s="202"/>
      <c r="R129" s="202"/>
    </row>
    <row r="130" spans="1:18" s="13" customFormat="1" ht="14.25" hidden="1" customHeight="1" x14ac:dyDescent="0.2">
      <c r="A130" s="203"/>
      <c r="B130" s="206"/>
      <c r="C130" s="122"/>
      <c r="D130" s="121"/>
      <c r="E130" s="121"/>
      <c r="F130" s="121"/>
      <c r="G130" s="121"/>
      <c r="H130" s="121"/>
      <c r="I130" s="121"/>
      <c r="J130" s="123">
        <f t="shared" si="13"/>
        <v>0</v>
      </c>
      <c r="K130" s="121"/>
      <c r="L130" s="72" t="s">
        <v>80</v>
      </c>
      <c r="M130" s="72"/>
      <c r="N130" s="72">
        <f>J130</f>
        <v>0</v>
      </c>
      <c r="O130" s="117"/>
      <c r="P130" s="117"/>
      <c r="Q130" s="203"/>
      <c r="R130" s="203"/>
    </row>
    <row r="131" spans="1:18" s="13" customFormat="1" ht="14.25" hidden="1" customHeight="1" x14ac:dyDescent="0.2">
      <c r="A131" s="201" t="s">
        <v>234</v>
      </c>
      <c r="B131" s="201"/>
      <c r="C131" s="122"/>
      <c r="D131" s="121"/>
      <c r="E131" s="121"/>
      <c r="F131" s="121"/>
      <c r="G131" s="121"/>
      <c r="H131" s="121"/>
      <c r="I131" s="121"/>
      <c r="J131" s="123">
        <f t="shared" si="13"/>
        <v>0</v>
      </c>
      <c r="K131" s="121"/>
      <c r="L131" s="125" t="s">
        <v>78</v>
      </c>
      <c r="M131" s="128">
        <f>ROUNDUP(J131,0)</f>
        <v>0</v>
      </c>
      <c r="N131" s="128"/>
      <c r="O131" s="117"/>
      <c r="P131" s="117"/>
      <c r="Q131" s="201"/>
      <c r="R131" s="201"/>
    </row>
    <row r="132" spans="1:18" s="13" customFormat="1" ht="14.25" hidden="1" customHeight="1" x14ac:dyDescent="0.2">
      <c r="A132" s="202"/>
      <c r="B132" s="202"/>
      <c r="C132" s="122"/>
      <c r="D132" s="121"/>
      <c r="E132" s="121"/>
      <c r="F132" s="121"/>
      <c r="G132" s="121"/>
      <c r="H132" s="121"/>
      <c r="I132" s="121"/>
      <c r="J132" s="123">
        <f t="shared" si="13"/>
        <v>0</v>
      </c>
      <c r="K132" s="121"/>
      <c r="L132" s="125" t="s">
        <v>62</v>
      </c>
      <c r="M132" s="128">
        <f>ROUNDUP(J132,0)</f>
        <v>0</v>
      </c>
      <c r="N132" s="128"/>
      <c r="O132" s="117"/>
      <c r="P132" s="117"/>
      <c r="Q132" s="202"/>
      <c r="R132" s="202"/>
    </row>
    <row r="133" spans="1:18" s="13" customFormat="1" ht="14.25" hidden="1" customHeight="1" x14ac:dyDescent="0.2">
      <c r="A133" s="203"/>
      <c r="B133" s="203"/>
      <c r="C133" s="122"/>
      <c r="D133" s="121"/>
      <c r="E133" s="121"/>
      <c r="F133" s="121"/>
      <c r="G133" s="121"/>
      <c r="H133" s="121"/>
      <c r="I133" s="121"/>
      <c r="J133" s="123">
        <f t="shared" si="13"/>
        <v>0</v>
      </c>
      <c r="K133" s="121"/>
      <c r="L133" s="72" t="s">
        <v>80</v>
      </c>
      <c r="M133" s="72"/>
      <c r="N133" s="72">
        <f>J133</f>
        <v>0</v>
      </c>
      <c r="O133" s="117"/>
      <c r="P133" s="117"/>
      <c r="Q133" s="203"/>
      <c r="R133" s="203"/>
    </row>
    <row r="134" spans="1:18" s="13" customFormat="1" ht="14.25" hidden="1" customHeight="1" x14ac:dyDescent="0.2">
      <c r="A134" s="201" t="s">
        <v>235</v>
      </c>
      <c r="B134" s="201"/>
      <c r="C134" s="122"/>
      <c r="D134" s="121"/>
      <c r="E134" s="121"/>
      <c r="F134" s="121"/>
      <c r="G134" s="121"/>
      <c r="H134" s="121"/>
      <c r="I134" s="121"/>
      <c r="J134" s="123">
        <f t="shared" si="13"/>
        <v>0</v>
      </c>
      <c r="K134" s="121"/>
      <c r="L134" s="125" t="s">
        <v>78</v>
      </c>
      <c r="M134" s="128">
        <f>ROUNDUP(J134,0)</f>
        <v>0</v>
      </c>
      <c r="N134" s="128"/>
      <c r="O134" s="117"/>
      <c r="P134" s="117"/>
      <c r="Q134" s="201"/>
      <c r="R134" s="201"/>
    </row>
    <row r="135" spans="1:18" s="13" customFormat="1" ht="14.25" hidden="1" customHeight="1" x14ac:dyDescent="0.2">
      <c r="A135" s="202"/>
      <c r="B135" s="202"/>
      <c r="C135" s="122"/>
      <c r="D135" s="121"/>
      <c r="E135" s="121"/>
      <c r="F135" s="121"/>
      <c r="G135" s="121"/>
      <c r="H135" s="121"/>
      <c r="I135" s="121"/>
      <c r="J135" s="123">
        <f t="shared" si="13"/>
        <v>0</v>
      </c>
      <c r="K135" s="121"/>
      <c r="L135" s="125" t="s">
        <v>62</v>
      </c>
      <c r="M135" s="128">
        <f>ROUNDUP(J135,0)</f>
        <v>0</v>
      </c>
      <c r="N135" s="128"/>
      <c r="O135" s="117"/>
      <c r="P135" s="117"/>
      <c r="Q135" s="202"/>
      <c r="R135" s="202"/>
    </row>
    <row r="136" spans="1:18" s="13" customFormat="1" ht="14.25" hidden="1" customHeight="1" x14ac:dyDescent="0.2">
      <c r="A136" s="203"/>
      <c r="B136" s="203"/>
      <c r="C136" s="122"/>
      <c r="D136" s="121"/>
      <c r="E136" s="121"/>
      <c r="F136" s="121"/>
      <c r="G136" s="121"/>
      <c r="H136" s="121"/>
      <c r="I136" s="121"/>
      <c r="J136" s="123">
        <f t="shared" si="13"/>
        <v>0</v>
      </c>
      <c r="K136" s="121"/>
      <c r="L136" s="72" t="s">
        <v>80</v>
      </c>
      <c r="M136" s="72"/>
      <c r="N136" s="72">
        <f>J136</f>
        <v>0</v>
      </c>
      <c r="O136" s="117"/>
      <c r="P136" s="117"/>
      <c r="Q136" s="203"/>
      <c r="R136" s="203"/>
    </row>
    <row r="137" spans="1:18" s="13" customFormat="1" ht="14.25" hidden="1" customHeight="1" x14ac:dyDescent="0.2">
      <c r="A137" s="201" t="s">
        <v>236</v>
      </c>
      <c r="B137" s="201"/>
      <c r="C137" s="122"/>
      <c r="D137" s="121"/>
      <c r="E137" s="121"/>
      <c r="F137" s="121"/>
      <c r="G137" s="121"/>
      <c r="H137" s="121"/>
      <c r="I137" s="121"/>
      <c r="J137" s="123">
        <f t="shared" si="13"/>
        <v>0</v>
      </c>
      <c r="K137" s="121"/>
      <c r="L137" s="125" t="s">
        <v>78</v>
      </c>
      <c r="M137" s="128">
        <f>ROUNDUP(J137,0)</f>
        <v>0</v>
      </c>
      <c r="N137" s="128"/>
      <c r="O137" s="117"/>
      <c r="P137" s="117"/>
      <c r="Q137" s="201"/>
      <c r="R137" s="201"/>
    </row>
    <row r="138" spans="1:18" s="13" customFormat="1" ht="14.25" hidden="1" customHeight="1" x14ac:dyDescent="0.2">
      <c r="A138" s="202"/>
      <c r="B138" s="202"/>
      <c r="C138" s="122"/>
      <c r="D138" s="121"/>
      <c r="E138" s="121"/>
      <c r="F138" s="121"/>
      <c r="G138" s="121"/>
      <c r="H138" s="121"/>
      <c r="I138" s="121"/>
      <c r="J138" s="123">
        <f t="shared" si="13"/>
        <v>0</v>
      </c>
      <c r="K138" s="121"/>
      <c r="L138" s="125" t="s">
        <v>62</v>
      </c>
      <c r="M138" s="128">
        <f>ROUNDUP(J138,0)</f>
        <v>0</v>
      </c>
      <c r="N138" s="128"/>
      <c r="O138" s="117"/>
      <c r="P138" s="117"/>
      <c r="Q138" s="202"/>
      <c r="R138" s="202"/>
    </row>
    <row r="139" spans="1:18" s="13" customFormat="1" ht="14.25" hidden="1" customHeight="1" x14ac:dyDescent="0.2">
      <c r="A139" s="203"/>
      <c r="B139" s="203"/>
      <c r="C139" s="130"/>
      <c r="D139" s="121"/>
      <c r="E139" s="121"/>
      <c r="F139" s="121"/>
      <c r="G139" s="121"/>
      <c r="H139" s="121"/>
      <c r="I139" s="121"/>
      <c r="J139" s="123">
        <f t="shared" si="13"/>
        <v>0</v>
      </c>
      <c r="K139" s="121"/>
      <c r="L139" s="72" t="s">
        <v>80</v>
      </c>
      <c r="M139" s="72"/>
      <c r="N139" s="72">
        <f>J139</f>
        <v>0</v>
      </c>
      <c r="O139" s="124"/>
      <c r="P139" s="124"/>
      <c r="Q139" s="203"/>
      <c r="R139" s="203"/>
    </row>
    <row r="140" spans="1:18" s="13" customFormat="1" ht="14.25" hidden="1" customHeight="1" x14ac:dyDescent="0.2">
      <c r="A140" s="201" t="s">
        <v>247</v>
      </c>
      <c r="B140" s="201"/>
      <c r="C140" s="122"/>
      <c r="D140" s="121"/>
      <c r="E140" s="121"/>
      <c r="F140" s="121"/>
      <c r="G140" s="121"/>
      <c r="H140" s="121"/>
      <c r="I140" s="121"/>
      <c r="J140" s="123">
        <f t="shared" ref="J140:J142" si="14">(D140+4*F140+H140)/6</f>
        <v>0</v>
      </c>
      <c r="K140" s="121"/>
      <c r="L140" s="125" t="s">
        <v>78</v>
      </c>
      <c r="M140" s="128">
        <f>ROUNDUP(J140,0)</f>
        <v>0</v>
      </c>
      <c r="N140" s="128"/>
      <c r="O140" s="117"/>
      <c r="P140" s="117"/>
      <c r="Q140" s="201"/>
      <c r="R140" s="201"/>
    </row>
    <row r="141" spans="1:18" s="13" customFormat="1" ht="14.25" hidden="1" customHeight="1" x14ac:dyDescent="0.2">
      <c r="A141" s="202"/>
      <c r="B141" s="202"/>
      <c r="C141" s="122"/>
      <c r="D141" s="121"/>
      <c r="E141" s="121"/>
      <c r="F141" s="121"/>
      <c r="G141" s="121"/>
      <c r="H141" s="121"/>
      <c r="I141" s="121"/>
      <c r="J141" s="123">
        <f t="shared" si="14"/>
        <v>0</v>
      </c>
      <c r="K141" s="121"/>
      <c r="L141" s="125" t="s">
        <v>62</v>
      </c>
      <c r="M141" s="128">
        <f>ROUNDUP(J141,0)</f>
        <v>0</v>
      </c>
      <c r="N141" s="128"/>
      <c r="O141" s="117"/>
      <c r="P141" s="117"/>
      <c r="Q141" s="202"/>
      <c r="R141" s="202"/>
    </row>
    <row r="142" spans="1:18" s="13" customFormat="1" ht="14.25" hidden="1" customHeight="1" x14ac:dyDescent="0.2">
      <c r="A142" s="203"/>
      <c r="B142" s="203"/>
      <c r="C142" s="130"/>
      <c r="D142" s="121"/>
      <c r="E142" s="121"/>
      <c r="F142" s="121"/>
      <c r="G142" s="121"/>
      <c r="H142" s="121"/>
      <c r="I142" s="121"/>
      <c r="J142" s="123">
        <f t="shared" si="14"/>
        <v>0</v>
      </c>
      <c r="K142" s="121"/>
      <c r="L142" s="72" t="s">
        <v>80</v>
      </c>
      <c r="M142" s="72"/>
      <c r="N142" s="72">
        <f>J142</f>
        <v>0</v>
      </c>
      <c r="O142" s="124"/>
      <c r="P142" s="124"/>
      <c r="Q142" s="203"/>
      <c r="R142" s="203"/>
    </row>
    <row r="143" spans="1:18" s="13" customFormat="1" ht="14.25" hidden="1" customHeight="1" x14ac:dyDescent="0.2">
      <c r="A143" s="201" t="s">
        <v>248</v>
      </c>
      <c r="B143" s="201"/>
      <c r="C143" s="130"/>
      <c r="D143" s="121"/>
      <c r="E143" s="121"/>
      <c r="F143" s="121"/>
      <c r="G143" s="121"/>
      <c r="H143" s="121"/>
      <c r="I143" s="121"/>
      <c r="J143" s="123">
        <f t="shared" ref="J143:J166" si="15">(D143+4*F143+H143)/6</f>
        <v>0</v>
      </c>
      <c r="K143" s="121"/>
      <c r="L143" s="125" t="s">
        <v>78</v>
      </c>
      <c r="M143" s="128">
        <f>ROUNDUP(J143,0)</f>
        <v>0</v>
      </c>
      <c r="N143" s="72"/>
      <c r="O143" s="124"/>
      <c r="P143" s="124"/>
      <c r="Q143" s="201"/>
      <c r="R143" s="201"/>
    </row>
    <row r="144" spans="1:18" s="13" customFormat="1" ht="14.25" hidden="1" customHeight="1" x14ac:dyDescent="0.2">
      <c r="A144" s="202"/>
      <c r="B144" s="202"/>
      <c r="C144" s="130"/>
      <c r="D144" s="121"/>
      <c r="E144" s="121"/>
      <c r="F144" s="121"/>
      <c r="G144" s="121"/>
      <c r="H144" s="121"/>
      <c r="I144" s="121"/>
      <c r="J144" s="123">
        <f t="shared" si="15"/>
        <v>0</v>
      </c>
      <c r="K144" s="121"/>
      <c r="L144" s="125" t="s">
        <v>62</v>
      </c>
      <c r="M144" s="128">
        <f>ROUNDUP(J144,0)</f>
        <v>0</v>
      </c>
      <c r="N144" s="72"/>
      <c r="O144" s="124"/>
      <c r="P144" s="124"/>
      <c r="Q144" s="202"/>
      <c r="R144" s="202"/>
    </row>
    <row r="145" spans="1:21" s="13" customFormat="1" ht="14.25" hidden="1" customHeight="1" x14ac:dyDescent="0.2">
      <c r="A145" s="203"/>
      <c r="B145" s="203"/>
      <c r="C145" s="130"/>
      <c r="D145" s="121"/>
      <c r="E145" s="121"/>
      <c r="F145" s="121"/>
      <c r="G145" s="121"/>
      <c r="H145" s="121"/>
      <c r="I145" s="121"/>
      <c r="J145" s="123">
        <f t="shared" si="15"/>
        <v>0</v>
      </c>
      <c r="K145" s="121"/>
      <c r="L145" s="72" t="s">
        <v>80</v>
      </c>
      <c r="M145" s="72"/>
      <c r="N145" s="72">
        <f>J145</f>
        <v>0</v>
      </c>
      <c r="O145" s="124">
        <f>SUM(M122:M145)</f>
        <v>0</v>
      </c>
      <c r="P145" s="124">
        <f>SUM(N122:N145)</f>
        <v>0</v>
      </c>
      <c r="Q145" s="203"/>
      <c r="R145" s="203"/>
    </row>
    <row r="146" spans="1:21" s="13" customFormat="1" ht="14.25" hidden="1" customHeight="1" x14ac:dyDescent="0.2">
      <c r="A146" s="201" t="s">
        <v>2</v>
      </c>
      <c r="B146" s="201"/>
      <c r="C146" s="122"/>
      <c r="D146" s="121"/>
      <c r="E146" s="121"/>
      <c r="F146" s="121"/>
      <c r="G146" s="121"/>
      <c r="H146" s="121"/>
      <c r="I146" s="121"/>
      <c r="J146" s="123">
        <f t="shared" si="15"/>
        <v>0</v>
      </c>
      <c r="K146" s="121"/>
      <c r="L146" s="125" t="s">
        <v>78</v>
      </c>
      <c r="M146" s="128">
        <f>ROUNDUP(J146,0)</f>
        <v>0</v>
      </c>
      <c r="N146" s="128"/>
      <c r="O146" s="117"/>
      <c r="P146" s="117"/>
      <c r="Q146" s="201"/>
      <c r="R146" s="201"/>
      <c r="S146" s="9"/>
      <c r="T146" s="9"/>
      <c r="U146" s="9"/>
    </row>
    <row r="147" spans="1:21" s="13" customFormat="1" ht="14.25" hidden="1" customHeight="1" x14ac:dyDescent="0.2">
      <c r="A147" s="202"/>
      <c r="B147" s="202"/>
      <c r="C147" s="122"/>
      <c r="D147" s="121"/>
      <c r="E147" s="121"/>
      <c r="F147" s="121"/>
      <c r="G147" s="121"/>
      <c r="H147" s="121"/>
      <c r="I147" s="121"/>
      <c r="J147" s="123">
        <f t="shared" si="15"/>
        <v>0</v>
      </c>
      <c r="K147" s="121"/>
      <c r="L147" s="125" t="s">
        <v>79</v>
      </c>
      <c r="M147" s="128">
        <f>ROUNDUP(J147,0)</f>
        <v>0</v>
      </c>
      <c r="N147" s="128"/>
      <c r="O147" s="117"/>
      <c r="P147" s="117"/>
      <c r="Q147" s="202"/>
      <c r="R147" s="202"/>
      <c r="S147" s="9"/>
      <c r="T147" s="9"/>
      <c r="U147" s="9"/>
    </row>
    <row r="148" spans="1:21" s="13" customFormat="1" ht="14.25" hidden="1" customHeight="1" x14ac:dyDescent="0.2">
      <c r="A148" s="203"/>
      <c r="B148" s="203"/>
      <c r="C148" s="122"/>
      <c r="D148" s="121"/>
      <c r="E148" s="121"/>
      <c r="F148" s="121"/>
      <c r="G148" s="121"/>
      <c r="H148" s="121"/>
      <c r="I148" s="121"/>
      <c r="J148" s="123">
        <f t="shared" si="15"/>
        <v>0</v>
      </c>
      <c r="K148" s="121"/>
      <c r="L148" s="72" t="s">
        <v>80</v>
      </c>
      <c r="M148" s="72"/>
      <c r="N148" s="72">
        <f>J148</f>
        <v>0</v>
      </c>
      <c r="O148" s="117"/>
      <c r="P148" s="117"/>
      <c r="Q148" s="203"/>
      <c r="R148" s="203"/>
      <c r="S148" s="9"/>
      <c r="T148" s="9"/>
      <c r="U148" s="9"/>
    </row>
    <row r="149" spans="1:21" s="13" customFormat="1" ht="14.25" hidden="1" customHeight="1" x14ac:dyDescent="0.2">
      <c r="A149" s="201" t="s">
        <v>4</v>
      </c>
      <c r="B149" s="204"/>
      <c r="C149" s="122"/>
      <c r="D149" s="121"/>
      <c r="E149" s="121"/>
      <c r="F149" s="121"/>
      <c r="G149" s="121"/>
      <c r="H149" s="121"/>
      <c r="I149" s="121"/>
      <c r="J149" s="123">
        <f t="shared" si="15"/>
        <v>0</v>
      </c>
      <c r="K149" s="121"/>
      <c r="L149" s="125" t="s">
        <v>78</v>
      </c>
      <c r="M149" s="128">
        <f>ROUNDUP(J149,0)</f>
        <v>0</v>
      </c>
      <c r="N149" s="128"/>
      <c r="O149" s="117"/>
      <c r="P149" s="117"/>
      <c r="Q149" s="201"/>
      <c r="R149" s="201"/>
      <c r="S149" s="9"/>
      <c r="T149" s="9"/>
      <c r="U149" s="9"/>
    </row>
    <row r="150" spans="1:21" s="13" customFormat="1" ht="14.25" hidden="1" customHeight="1" x14ac:dyDescent="0.2">
      <c r="A150" s="202"/>
      <c r="B150" s="205"/>
      <c r="C150" s="122"/>
      <c r="D150" s="121"/>
      <c r="E150" s="121"/>
      <c r="F150" s="121"/>
      <c r="G150" s="121"/>
      <c r="H150" s="121"/>
      <c r="I150" s="121"/>
      <c r="J150" s="123">
        <f t="shared" si="15"/>
        <v>0</v>
      </c>
      <c r="K150" s="121"/>
      <c r="L150" s="125" t="s">
        <v>62</v>
      </c>
      <c r="M150" s="128">
        <f>ROUNDUP(J150,0)</f>
        <v>0</v>
      </c>
      <c r="N150" s="128"/>
      <c r="O150" s="117"/>
      <c r="P150" s="117"/>
      <c r="Q150" s="202"/>
      <c r="R150" s="202"/>
      <c r="S150" s="9"/>
      <c r="T150" s="9"/>
      <c r="U150" s="9"/>
    </row>
    <row r="151" spans="1:21" s="13" customFormat="1" ht="14.25" hidden="1" customHeight="1" x14ac:dyDescent="0.2">
      <c r="A151" s="203"/>
      <c r="B151" s="206"/>
      <c r="C151" s="122"/>
      <c r="D151" s="121"/>
      <c r="E151" s="121"/>
      <c r="F151" s="121"/>
      <c r="G151" s="121"/>
      <c r="H151" s="121"/>
      <c r="I151" s="121"/>
      <c r="J151" s="123">
        <f t="shared" si="15"/>
        <v>0</v>
      </c>
      <c r="K151" s="121"/>
      <c r="L151" s="72" t="s">
        <v>80</v>
      </c>
      <c r="M151" s="72"/>
      <c r="N151" s="72">
        <f>J151</f>
        <v>0</v>
      </c>
      <c r="O151" s="117"/>
      <c r="P151" s="117"/>
      <c r="Q151" s="203"/>
      <c r="R151" s="203"/>
      <c r="S151" s="9"/>
      <c r="T151" s="9"/>
      <c r="U151" s="9"/>
    </row>
    <row r="152" spans="1:21" s="13" customFormat="1" ht="14.25" hidden="1" customHeight="1" x14ac:dyDescent="0.2">
      <c r="A152" s="201" t="s">
        <v>15</v>
      </c>
      <c r="B152" s="204"/>
      <c r="C152" s="122"/>
      <c r="D152" s="121"/>
      <c r="E152" s="121"/>
      <c r="F152" s="121"/>
      <c r="G152" s="121"/>
      <c r="H152" s="121"/>
      <c r="I152" s="121"/>
      <c r="J152" s="123">
        <f t="shared" si="15"/>
        <v>0</v>
      </c>
      <c r="K152" s="121"/>
      <c r="L152" s="125" t="s">
        <v>78</v>
      </c>
      <c r="M152" s="128">
        <f>ROUNDUP(J152,0)</f>
        <v>0</v>
      </c>
      <c r="N152" s="128"/>
      <c r="O152" s="117"/>
      <c r="P152" s="117"/>
      <c r="Q152" s="201"/>
      <c r="R152" s="201"/>
      <c r="S152" s="9"/>
      <c r="T152" s="9"/>
      <c r="U152" s="9"/>
    </row>
    <row r="153" spans="1:21" s="13" customFormat="1" ht="14.25" hidden="1" customHeight="1" x14ac:dyDescent="0.2">
      <c r="A153" s="202"/>
      <c r="B153" s="205"/>
      <c r="C153" s="122"/>
      <c r="D153" s="121"/>
      <c r="E153" s="121"/>
      <c r="F153" s="121"/>
      <c r="G153" s="121"/>
      <c r="H153" s="121"/>
      <c r="I153" s="121"/>
      <c r="J153" s="123">
        <f t="shared" si="15"/>
        <v>0</v>
      </c>
      <c r="K153" s="121"/>
      <c r="L153" s="125" t="s">
        <v>62</v>
      </c>
      <c r="M153" s="128">
        <f>ROUNDUP(J153,0)</f>
        <v>0</v>
      </c>
      <c r="N153" s="128"/>
      <c r="O153" s="117"/>
      <c r="P153" s="117"/>
      <c r="Q153" s="202"/>
      <c r="R153" s="202"/>
      <c r="S153" s="9"/>
      <c r="T153" s="9"/>
      <c r="U153" s="9"/>
    </row>
    <row r="154" spans="1:21" s="13" customFormat="1" ht="14.25" hidden="1" customHeight="1" x14ac:dyDescent="0.2">
      <c r="A154" s="203"/>
      <c r="B154" s="206"/>
      <c r="C154" s="122"/>
      <c r="D154" s="121"/>
      <c r="E154" s="121"/>
      <c r="F154" s="121"/>
      <c r="G154" s="121"/>
      <c r="H154" s="121"/>
      <c r="I154" s="121"/>
      <c r="J154" s="123">
        <f t="shared" si="15"/>
        <v>0</v>
      </c>
      <c r="K154" s="121"/>
      <c r="L154" s="72" t="s">
        <v>80</v>
      </c>
      <c r="M154" s="72"/>
      <c r="N154" s="72">
        <f>J154</f>
        <v>0</v>
      </c>
      <c r="O154" s="117"/>
      <c r="P154" s="117"/>
      <c r="Q154" s="203"/>
      <c r="R154" s="203"/>
      <c r="S154" s="9"/>
      <c r="T154" s="9"/>
      <c r="U154" s="9"/>
    </row>
    <row r="155" spans="1:21" s="13" customFormat="1" ht="14.25" hidden="1" customHeight="1" x14ac:dyDescent="0.2">
      <c r="A155" s="201" t="s">
        <v>50</v>
      </c>
      <c r="B155" s="201"/>
      <c r="C155" s="122"/>
      <c r="D155" s="121"/>
      <c r="E155" s="121"/>
      <c r="F155" s="121"/>
      <c r="G155" s="121"/>
      <c r="H155" s="121"/>
      <c r="I155" s="121"/>
      <c r="J155" s="123">
        <f t="shared" si="15"/>
        <v>0</v>
      </c>
      <c r="K155" s="121"/>
      <c r="L155" s="125" t="s">
        <v>78</v>
      </c>
      <c r="M155" s="128">
        <f>ROUNDUP(J155,0)</f>
        <v>0</v>
      </c>
      <c r="N155" s="128"/>
      <c r="O155" s="117"/>
      <c r="P155" s="117"/>
      <c r="Q155" s="201"/>
      <c r="R155" s="201"/>
      <c r="S155" s="9"/>
      <c r="T155" s="9"/>
      <c r="U155" s="9"/>
    </row>
    <row r="156" spans="1:21" s="13" customFormat="1" ht="14.25" hidden="1" customHeight="1" x14ac:dyDescent="0.2">
      <c r="A156" s="202"/>
      <c r="B156" s="202"/>
      <c r="C156" s="122"/>
      <c r="D156" s="121"/>
      <c r="E156" s="121"/>
      <c r="F156" s="121"/>
      <c r="G156" s="121"/>
      <c r="H156" s="121"/>
      <c r="I156" s="121"/>
      <c r="J156" s="123">
        <f t="shared" si="15"/>
        <v>0</v>
      </c>
      <c r="K156" s="121"/>
      <c r="L156" s="125" t="s">
        <v>62</v>
      </c>
      <c r="M156" s="128">
        <f>ROUNDUP(J156,0)</f>
        <v>0</v>
      </c>
      <c r="N156" s="128"/>
      <c r="O156" s="117"/>
      <c r="P156" s="117"/>
      <c r="Q156" s="202"/>
      <c r="R156" s="202"/>
      <c r="S156" s="9"/>
      <c r="T156" s="9"/>
      <c r="U156" s="9"/>
    </row>
    <row r="157" spans="1:21" s="13" customFormat="1" ht="14.25" hidden="1" customHeight="1" x14ac:dyDescent="0.2">
      <c r="A157" s="203"/>
      <c r="B157" s="203"/>
      <c r="C157" s="122"/>
      <c r="D157" s="121"/>
      <c r="E157" s="121"/>
      <c r="F157" s="121"/>
      <c r="G157" s="121"/>
      <c r="H157" s="121"/>
      <c r="I157" s="121"/>
      <c r="J157" s="123">
        <f t="shared" si="15"/>
        <v>0</v>
      </c>
      <c r="K157" s="121"/>
      <c r="L157" s="72" t="s">
        <v>80</v>
      </c>
      <c r="M157" s="72"/>
      <c r="N157" s="72">
        <f>J157</f>
        <v>0</v>
      </c>
      <c r="O157" s="117"/>
      <c r="P157" s="117"/>
      <c r="Q157" s="203"/>
      <c r="R157" s="203"/>
      <c r="S157" s="9"/>
      <c r="T157" s="9"/>
      <c r="U157" s="9"/>
    </row>
    <row r="158" spans="1:21" s="13" customFormat="1" ht="14.25" hidden="1" customHeight="1" x14ac:dyDescent="0.2">
      <c r="A158" s="201" t="s">
        <v>65</v>
      </c>
      <c r="B158" s="201"/>
      <c r="C158" s="122"/>
      <c r="D158" s="121"/>
      <c r="E158" s="121"/>
      <c r="F158" s="121"/>
      <c r="G158" s="121"/>
      <c r="H158" s="121"/>
      <c r="I158" s="121"/>
      <c r="J158" s="123">
        <f t="shared" si="15"/>
        <v>0</v>
      </c>
      <c r="K158" s="121"/>
      <c r="L158" s="125" t="s">
        <v>78</v>
      </c>
      <c r="M158" s="128">
        <f>ROUNDUP(J158,0)</f>
        <v>0</v>
      </c>
      <c r="N158" s="128"/>
      <c r="O158" s="117"/>
      <c r="P158" s="117"/>
      <c r="Q158" s="201"/>
      <c r="R158" s="201"/>
      <c r="S158" s="9"/>
      <c r="T158" s="9"/>
      <c r="U158" s="9"/>
    </row>
    <row r="159" spans="1:21" s="13" customFormat="1" ht="14.25" hidden="1" customHeight="1" x14ac:dyDescent="0.2">
      <c r="A159" s="202"/>
      <c r="B159" s="202"/>
      <c r="C159" s="122"/>
      <c r="D159" s="121"/>
      <c r="E159" s="121"/>
      <c r="F159" s="121"/>
      <c r="G159" s="121"/>
      <c r="H159" s="121"/>
      <c r="I159" s="121"/>
      <c r="J159" s="123">
        <f t="shared" si="15"/>
        <v>0</v>
      </c>
      <c r="K159" s="121"/>
      <c r="L159" s="125" t="s">
        <v>62</v>
      </c>
      <c r="M159" s="128">
        <f>ROUNDUP(J159,0)</f>
        <v>0</v>
      </c>
      <c r="N159" s="128"/>
      <c r="O159" s="117"/>
      <c r="P159" s="117"/>
      <c r="Q159" s="202"/>
      <c r="R159" s="202"/>
      <c r="S159" s="9"/>
      <c r="T159" s="9"/>
      <c r="U159" s="9"/>
    </row>
    <row r="160" spans="1:21" s="13" customFormat="1" ht="14.25" hidden="1" customHeight="1" x14ac:dyDescent="0.2">
      <c r="A160" s="203"/>
      <c r="B160" s="203"/>
      <c r="C160" s="122"/>
      <c r="D160" s="121"/>
      <c r="E160" s="121"/>
      <c r="F160" s="121"/>
      <c r="G160" s="121"/>
      <c r="H160" s="121"/>
      <c r="I160" s="121"/>
      <c r="J160" s="123">
        <f t="shared" si="15"/>
        <v>0</v>
      </c>
      <c r="K160" s="121"/>
      <c r="L160" s="72" t="s">
        <v>80</v>
      </c>
      <c r="M160" s="72"/>
      <c r="N160" s="72">
        <f>J160</f>
        <v>0</v>
      </c>
      <c r="O160" s="117"/>
      <c r="P160" s="117"/>
      <c r="Q160" s="203"/>
      <c r="R160" s="203"/>
      <c r="S160" s="9"/>
      <c r="T160" s="9"/>
      <c r="U160" s="9"/>
    </row>
    <row r="161" spans="1:21" s="13" customFormat="1" ht="14.25" hidden="1" customHeight="1" x14ac:dyDescent="0.2">
      <c r="A161" s="201" t="s">
        <v>237</v>
      </c>
      <c r="B161" s="201"/>
      <c r="C161" s="122"/>
      <c r="D161" s="121"/>
      <c r="E161" s="121"/>
      <c r="F161" s="121"/>
      <c r="G161" s="121"/>
      <c r="H161" s="121"/>
      <c r="I161" s="121"/>
      <c r="J161" s="123">
        <f t="shared" si="15"/>
        <v>0</v>
      </c>
      <c r="K161" s="121"/>
      <c r="L161" s="125" t="s">
        <v>78</v>
      </c>
      <c r="M161" s="128">
        <f>ROUNDUP(J161,0)</f>
        <v>0</v>
      </c>
      <c r="N161" s="128"/>
      <c r="O161" s="117"/>
      <c r="P161" s="117"/>
      <c r="Q161" s="201"/>
      <c r="R161" s="201"/>
      <c r="S161" s="9"/>
      <c r="T161" s="9"/>
      <c r="U161" s="9"/>
    </row>
    <row r="162" spans="1:21" s="13" customFormat="1" ht="14.25" hidden="1" customHeight="1" x14ac:dyDescent="0.2">
      <c r="A162" s="202"/>
      <c r="B162" s="202"/>
      <c r="C162" s="122"/>
      <c r="D162" s="121"/>
      <c r="E162" s="121"/>
      <c r="F162" s="121"/>
      <c r="G162" s="121"/>
      <c r="H162" s="121"/>
      <c r="I162" s="121"/>
      <c r="J162" s="123">
        <f t="shared" si="15"/>
        <v>0</v>
      </c>
      <c r="K162" s="121"/>
      <c r="L162" s="125" t="s">
        <v>62</v>
      </c>
      <c r="M162" s="128">
        <f>ROUNDUP(J162,0)</f>
        <v>0</v>
      </c>
      <c r="N162" s="128"/>
      <c r="O162" s="117"/>
      <c r="P162" s="117"/>
      <c r="Q162" s="202"/>
      <c r="R162" s="202"/>
      <c r="S162" s="9"/>
      <c r="T162" s="9"/>
      <c r="U162" s="9"/>
    </row>
    <row r="163" spans="1:21" s="13" customFormat="1" ht="14.25" hidden="1" customHeight="1" x14ac:dyDescent="0.2">
      <c r="A163" s="203"/>
      <c r="B163" s="203"/>
      <c r="C163" s="130"/>
      <c r="D163" s="121"/>
      <c r="E163" s="121"/>
      <c r="F163" s="121"/>
      <c r="G163" s="121"/>
      <c r="H163" s="121"/>
      <c r="I163" s="121"/>
      <c r="J163" s="123">
        <f t="shared" si="15"/>
        <v>0</v>
      </c>
      <c r="K163" s="121"/>
      <c r="L163" s="72" t="s">
        <v>80</v>
      </c>
      <c r="M163" s="72"/>
      <c r="N163" s="72">
        <f>J163</f>
        <v>0</v>
      </c>
      <c r="O163" s="124"/>
      <c r="P163" s="124"/>
      <c r="Q163" s="203"/>
      <c r="R163" s="203"/>
      <c r="S163" s="9"/>
      <c r="T163" s="9"/>
      <c r="U163" s="9"/>
    </row>
    <row r="164" spans="1:21" s="13" customFormat="1" ht="14.25" hidden="1" customHeight="1" x14ac:dyDescent="0.2">
      <c r="A164" s="201" t="s">
        <v>249</v>
      </c>
      <c r="B164" s="201"/>
      <c r="C164" s="122"/>
      <c r="D164" s="121"/>
      <c r="E164" s="121"/>
      <c r="F164" s="121"/>
      <c r="G164" s="121"/>
      <c r="H164" s="121"/>
      <c r="I164" s="121"/>
      <c r="J164" s="123">
        <f t="shared" si="15"/>
        <v>0</v>
      </c>
      <c r="K164" s="121"/>
      <c r="L164" s="125" t="s">
        <v>78</v>
      </c>
      <c r="M164" s="128">
        <f>ROUNDUP(J164,0)</f>
        <v>0</v>
      </c>
      <c r="N164" s="128"/>
      <c r="O164" s="117"/>
      <c r="P164" s="117"/>
      <c r="Q164" s="201"/>
      <c r="R164" s="201"/>
      <c r="S164" s="9"/>
      <c r="T164" s="9"/>
      <c r="U164" s="9"/>
    </row>
    <row r="165" spans="1:21" s="13" customFormat="1" ht="14.25" hidden="1" customHeight="1" x14ac:dyDescent="0.2">
      <c r="A165" s="202"/>
      <c r="B165" s="202"/>
      <c r="C165" s="122"/>
      <c r="D165" s="121"/>
      <c r="E165" s="121"/>
      <c r="F165" s="121"/>
      <c r="G165" s="121"/>
      <c r="H165" s="121"/>
      <c r="I165" s="121"/>
      <c r="J165" s="123">
        <f t="shared" si="15"/>
        <v>0</v>
      </c>
      <c r="K165" s="121"/>
      <c r="L165" s="125" t="s">
        <v>62</v>
      </c>
      <c r="M165" s="128">
        <f>ROUNDUP(J165,0)</f>
        <v>0</v>
      </c>
      <c r="N165" s="128"/>
      <c r="O165" s="117"/>
      <c r="P165" s="117"/>
      <c r="Q165" s="202"/>
      <c r="R165" s="202"/>
      <c r="S165" s="9"/>
      <c r="T165" s="9"/>
      <c r="U165" s="9"/>
    </row>
    <row r="166" spans="1:21" s="13" customFormat="1" ht="14.25" hidden="1" customHeight="1" x14ac:dyDescent="0.2">
      <c r="A166" s="203"/>
      <c r="B166" s="203"/>
      <c r="C166" s="130"/>
      <c r="D166" s="121"/>
      <c r="E166" s="121"/>
      <c r="F166" s="121"/>
      <c r="G166" s="121"/>
      <c r="H166" s="121"/>
      <c r="I166" s="121"/>
      <c r="J166" s="123">
        <f t="shared" si="15"/>
        <v>0</v>
      </c>
      <c r="K166" s="121"/>
      <c r="L166" s="72" t="s">
        <v>80</v>
      </c>
      <c r="M166" s="72"/>
      <c r="N166" s="72">
        <f>J166</f>
        <v>0</v>
      </c>
      <c r="O166" s="124"/>
      <c r="P166" s="124"/>
      <c r="Q166" s="203"/>
      <c r="R166" s="203"/>
      <c r="S166" s="9"/>
      <c r="T166" s="9"/>
      <c r="U166" s="9"/>
    </row>
    <row r="167" spans="1:21" s="13" customFormat="1" ht="14.25" hidden="1" customHeight="1" x14ac:dyDescent="0.2">
      <c r="A167" s="201" t="s">
        <v>250</v>
      </c>
      <c r="B167" s="201"/>
      <c r="C167" s="130"/>
      <c r="D167" s="121"/>
      <c r="E167" s="121"/>
      <c r="F167" s="121"/>
      <c r="G167" s="121"/>
      <c r="H167" s="121"/>
      <c r="I167" s="121"/>
      <c r="J167" s="123">
        <f t="shared" ref="J167:J190" si="16">(D167+4*F167+H167)/6</f>
        <v>0</v>
      </c>
      <c r="K167" s="121"/>
      <c r="L167" s="125" t="s">
        <v>78</v>
      </c>
      <c r="M167" s="128">
        <f>ROUNDUP(J167,0)</f>
        <v>0</v>
      </c>
      <c r="N167" s="72"/>
      <c r="O167" s="124"/>
      <c r="P167" s="124"/>
      <c r="Q167" s="201"/>
      <c r="R167" s="201"/>
      <c r="S167" s="9"/>
      <c r="T167" s="9"/>
      <c r="U167" s="9"/>
    </row>
    <row r="168" spans="1:21" s="13" customFormat="1" ht="14.25" hidden="1" customHeight="1" x14ac:dyDescent="0.2">
      <c r="A168" s="202"/>
      <c r="B168" s="202"/>
      <c r="C168" s="130"/>
      <c r="D168" s="121"/>
      <c r="E168" s="121"/>
      <c r="F168" s="121"/>
      <c r="G168" s="121"/>
      <c r="H168" s="121"/>
      <c r="I168" s="121"/>
      <c r="J168" s="123">
        <f t="shared" si="16"/>
        <v>0</v>
      </c>
      <c r="K168" s="121"/>
      <c r="L168" s="125" t="s">
        <v>62</v>
      </c>
      <c r="M168" s="128">
        <f>ROUNDUP(J168,0)</f>
        <v>0</v>
      </c>
      <c r="N168" s="72"/>
      <c r="O168" s="124"/>
      <c r="P168" s="124"/>
      <c r="Q168" s="202"/>
      <c r="R168" s="202"/>
      <c r="S168" s="9"/>
      <c r="T168" s="9"/>
      <c r="U168" s="9"/>
    </row>
    <row r="169" spans="1:21" hidden="1" x14ac:dyDescent="0.2">
      <c r="A169" s="203"/>
      <c r="B169" s="203"/>
      <c r="C169" s="130"/>
      <c r="D169" s="121"/>
      <c r="E169" s="121"/>
      <c r="F169" s="121"/>
      <c r="G169" s="121"/>
      <c r="H169" s="121"/>
      <c r="I169" s="121"/>
      <c r="J169" s="123">
        <f t="shared" si="16"/>
        <v>0</v>
      </c>
      <c r="K169" s="121"/>
      <c r="L169" s="72" t="s">
        <v>80</v>
      </c>
      <c r="M169" s="72"/>
      <c r="N169" s="72">
        <f>J169</f>
        <v>0</v>
      </c>
      <c r="O169" s="124">
        <f>SUM(M146:M169)</f>
        <v>0</v>
      </c>
      <c r="P169" s="124">
        <f>SUM(N146:N169)</f>
        <v>0</v>
      </c>
      <c r="Q169" s="203"/>
      <c r="R169" s="203"/>
    </row>
    <row r="170" spans="1:21" x14ac:dyDescent="0.2">
      <c r="A170" s="201" t="s">
        <v>5</v>
      </c>
      <c r="B170" s="201" t="s">
        <v>473</v>
      </c>
      <c r="C170" s="122"/>
      <c r="D170" s="121"/>
      <c r="E170" s="121"/>
      <c r="F170" s="121"/>
      <c r="G170" s="121"/>
      <c r="H170" s="121"/>
      <c r="I170" s="121"/>
      <c r="J170" s="123">
        <f t="shared" si="16"/>
        <v>0</v>
      </c>
      <c r="K170" s="121"/>
      <c r="L170" s="125" t="s">
        <v>78</v>
      </c>
      <c r="M170" s="128">
        <f>ROUNDUP(J170,0)</f>
        <v>0</v>
      </c>
      <c r="N170" s="128"/>
      <c r="O170" s="117"/>
      <c r="P170" s="117"/>
      <c r="Q170" s="201"/>
      <c r="R170" s="201"/>
    </row>
    <row r="171" spans="1:21" x14ac:dyDescent="0.2">
      <c r="A171" s="202"/>
      <c r="B171" s="202"/>
      <c r="C171" s="122"/>
      <c r="D171" s="121">
        <v>5</v>
      </c>
      <c r="E171" s="121"/>
      <c r="F171" s="121">
        <v>7</v>
      </c>
      <c r="G171" s="121"/>
      <c r="H171" s="121">
        <v>14</v>
      </c>
      <c r="I171" s="121"/>
      <c r="J171" s="123">
        <f t="shared" si="16"/>
        <v>7.833333333333333</v>
      </c>
      <c r="K171" s="121"/>
      <c r="L171" s="125" t="s">
        <v>79</v>
      </c>
      <c r="M171" s="128">
        <f>ROUNDUP(J171,0)</f>
        <v>8</v>
      </c>
      <c r="N171" s="128"/>
      <c r="O171" s="117"/>
      <c r="P171" s="117"/>
      <c r="Q171" s="202"/>
      <c r="R171" s="202"/>
    </row>
    <row r="172" spans="1:21" x14ac:dyDescent="0.2">
      <c r="A172" s="203"/>
      <c r="B172" s="203"/>
      <c r="C172" s="122"/>
      <c r="D172" s="121"/>
      <c r="E172" s="121"/>
      <c r="F172" s="121"/>
      <c r="G172" s="121"/>
      <c r="H172" s="121"/>
      <c r="I172" s="121"/>
      <c r="J172" s="123">
        <f t="shared" si="16"/>
        <v>0</v>
      </c>
      <c r="K172" s="121"/>
      <c r="L172" s="72" t="s">
        <v>80</v>
      </c>
      <c r="M172" s="72"/>
      <c r="N172" s="72">
        <f>J172</f>
        <v>0</v>
      </c>
      <c r="O172" s="117"/>
      <c r="P172" s="117"/>
      <c r="Q172" s="203"/>
      <c r="R172" s="203"/>
    </row>
    <row r="173" spans="1:21" x14ac:dyDescent="0.2">
      <c r="A173" s="201" t="s">
        <v>6</v>
      </c>
      <c r="B173" s="204" t="s">
        <v>475</v>
      </c>
      <c r="C173" s="122"/>
      <c r="D173" s="121"/>
      <c r="E173" s="121"/>
      <c r="F173" s="121"/>
      <c r="G173" s="121"/>
      <c r="H173" s="121"/>
      <c r="I173" s="121"/>
      <c r="J173" s="123">
        <f t="shared" si="16"/>
        <v>0</v>
      </c>
      <c r="K173" s="121"/>
      <c r="L173" s="125" t="s">
        <v>78</v>
      </c>
      <c r="M173" s="128">
        <f>ROUNDUP(J173,0)</f>
        <v>0</v>
      </c>
      <c r="N173" s="128"/>
      <c r="O173" s="117"/>
      <c r="P173" s="117"/>
      <c r="Q173" s="201"/>
      <c r="R173" s="201"/>
    </row>
    <row r="174" spans="1:21" x14ac:dyDescent="0.2">
      <c r="A174" s="202"/>
      <c r="B174" s="205"/>
      <c r="C174" s="122"/>
      <c r="D174" s="121">
        <v>7</v>
      </c>
      <c r="E174" s="121"/>
      <c r="F174" s="121">
        <v>14</v>
      </c>
      <c r="G174" s="121"/>
      <c r="H174" s="121">
        <v>28</v>
      </c>
      <c r="I174" s="121"/>
      <c r="J174" s="123">
        <f t="shared" si="16"/>
        <v>15.166666666666666</v>
      </c>
      <c r="K174" s="121"/>
      <c r="L174" s="125" t="s">
        <v>62</v>
      </c>
      <c r="M174" s="128">
        <f>ROUNDUP(J174,0)</f>
        <v>16</v>
      </c>
      <c r="N174" s="128"/>
      <c r="O174" s="117"/>
      <c r="P174" s="117"/>
      <c r="Q174" s="202"/>
      <c r="R174" s="202"/>
    </row>
    <row r="175" spans="1:21" x14ac:dyDescent="0.2">
      <c r="A175" s="203"/>
      <c r="B175" s="206"/>
      <c r="C175" s="122"/>
      <c r="D175" s="121"/>
      <c r="E175" s="121"/>
      <c r="F175" s="121"/>
      <c r="G175" s="121"/>
      <c r="H175" s="121"/>
      <c r="I175" s="121"/>
      <c r="J175" s="123">
        <f t="shared" si="16"/>
        <v>0</v>
      </c>
      <c r="K175" s="121"/>
      <c r="L175" s="72" t="s">
        <v>80</v>
      </c>
      <c r="M175" s="72"/>
      <c r="N175" s="72">
        <f>J175</f>
        <v>0</v>
      </c>
      <c r="O175" s="117"/>
      <c r="P175" s="117"/>
      <c r="Q175" s="203"/>
      <c r="R175" s="203"/>
    </row>
    <row r="176" spans="1:21" x14ac:dyDescent="0.2">
      <c r="A176" s="201" t="s">
        <v>16</v>
      </c>
      <c r="B176" s="204" t="s">
        <v>474</v>
      </c>
      <c r="C176" s="122"/>
      <c r="D176" s="121"/>
      <c r="E176" s="121"/>
      <c r="F176" s="121"/>
      <c r="G176" s="121"/>
      <c r="H176" s="121"/>
      <c r="I176" s="121"/>
      <c r="J176" s="123">
        <f t="shared" si="16"/>
        <v>0</v>
      </c>
      <c r="K176" s="121"/>
      <c r="L176" s="125" t="s">
        <v>78</v>
      </c>
      <c r="M176" s="128">
        <f>ROUNDUP(J176,0)</f>
        <v>0</v>
      </c>
      <c r="N176" s="128"/>
      <c r="O176" s="117"/>
      <c r="P176" s="117"/>
      <c r="Q176" s="201"/>
      <c r="R176" s="201"/>
    </row>
    <row r="177" spans="1:18" x14ac:dyDescent="0.2">
      <c r="A177" s="202"/>
      <c r="B177" s="205"/>
      <c r="C177" s="122"/>
      <c r="D177" s="121">
        <v>2</v>
      </c>
      <c r="E177" s="121"/>
      <c r="F177" s="121">
        <v>3</v>
      </c>
      <c r="G177" s="121"/>
      <c r="H177" s="121">
        <v>5</v>
      </c>
      <c r="I177" s="121"/>
      <c r="J177" s="123">
        <f t="shared" si="16"/>
        <v>3.1666666666666665</v>
      </c>
      <c r="K177" s="121"/>
      <c r="L177" s="125" t="s">
        <v>62</v>
      </c>
      <c r="M177" s="128">
        <f>ROUNDUP(J177,0)</f>
        <v>4</v>
      </c>
      <c r="N177" s="128"/>
      <c r="O177" s="117"/>
      <c r="P177" s="117"/>
      <c r="Q177" s="202"/>
      <c r="R177" s="202"/>
    </row>
    <row r="178" spans="1:18" x14ac:dyDescent="0.2">
      <c r="A178" s="203"/>
      <c r="B178" s="206"/>
      <c r="C178" s="122"/>
      <c r="D178" s="121"/>
      <c r="E178" s="121"/>
      <c r="F178" s="121"/>
      <c r="G178" s="121"/>
      <c r="H178" s="121"/>
      <c r="I178" s="121"/>
      <c r="J178" s="123">
        <f t="shared" si="16"/>
        <v>0</v>
      </c>
      <c r="K178" s="121"/>
      <c r="L178" s="72" t="s">
        <v>80</v>
      </c>
      <c r="M178" s="72"/>
      <c r="N178" s="72">
        <f>J178</f>
        <v>0</v>
      </c>
      <c r="O178" s="117"/>
      <c r="P178" s="117"/>
      <c r="Q178" s="203"/>
      <c r="R178" s="203"/>
    </row>
    <row r="179" spans="1:18" x14ac:dyDescent="0.2">
      <c r="A179" s="201" t="s">
        <v>17</v>
      </c>
      <c r="B179" s="201" t="s">
        <v>476</v>
      </c>
      <c r="C179" s="122"/>
      <c r="D179" s="121"/>
      <c r="E179" s="121"/>
      <c r="F179" s="121"/>
      <c r="G179" s="121"/>
      <c r="H179" s="121"/>
      <c r="I179" s="121"/>
      <c r="J179" s="123">
        <f t="shared" si="16"/>
        <v>0</v>
      </c>
      <c r="K179" s="121"/>
      <c r="L179" s="125" t="s">
        <v>78</v>
      </c>
      <c r="M179" s="128">
        <f>ROUNDUP(J179,0)</f>
        <v>0</v>
      </c>
      <c r="N179" s="128"/>
      <c r="O179" s="117"/>
      <c r="P179" s="117"/>
      <c r="Q179" s="201"/>
      <c r="R179" s="201"/>
    </row>
    <row r="180" spans="1:18" x14ac:dyDescent="0.2">
      <c r="A180" s="202"/>
      <c r="B180" s="202"/>
      <c r="C180" s="122"/>
      <c r="D180" s="121">
        <v>7</v>
      </c>
      <c r="E180" s="121"/>
      <c r="F180" s="121">
        <v>10</v>
      </c>
      <c r="G180" s="121"/>
      <c r="H180" s="121">
        <v>21</v>
      </c>
      <c r="I180" s="121"/>
      <c r="J180" s="123">
        <f t="shared" si="16"/>
        <v>11.333333333333334</v>
      </c>
      <c r="K180" s="121"/>
      <c r="L180" s="125" t="s">
        <v>62</v>
      </c>
      <c r="M180" s="128">
        <f>ROUNDUP(J180,0)</f>
        <v>12</v>
      </c>
      <c r="N180" s="128"/>
      <c r="O180" s="117"/>
      <c r="P180" s="117"/>
      <c r="Q180" s="202"/>
      <c r="R180" s="202"/>
    </row>
    <row r="181" spans="1:18" x14ac:dyDescent="0.2">
      <c r="A181" s="203"/>
      <c r="B181" s="203"/>
      <c r="C181" s="122"/>
      <c r="D181" s="121"/>
      <c r="E181" s="121"/>
      <c r="F181" s="121"/>
      <c r="G181" s="121"/>
      <c r="H181" s="121"/>
      <c r="I181" s="121"/>
      <c r="J181" s="123">
        <f t="shared" si="16"/>
        <v>0</v>
      </c>
      <c r="K181" s="121"/>
      <c r="L181" s="72" t="s">
        <v>80</v>
      </c>
      <c r="M181" s="72"/>
      <c r="N181" s="72">
        <f>J181</f>
        <v>0</v>
      </c>
      <c r="O181" s="117"/>
      <c r="P181" s="117"/>
      <c r="Q181" s="203"/>
      <c r="R181" s="203"/>
    </row>
    <row r="182" spans="1:18" hidden="1" x14ac:dyDescent="0.2">
      <c r="A182" s="201" t="s">
        <v>251</v>
      </c>
      <c r="B182" s="201"/>
      <c r="C182" s="122"/>
      <c r="D182" s="121"/>
      <c r="E182" s="121"/>
      <c r="F182" s="121"/>
      <c r="G182" s="121"/>
      <c r="H182" s="121"/>
      <c r="I182" s="121"/>
      <c r="J182" s="123">
        <f t="shared" si="16"/>
        <v>0</v>
      </c>
      <c r="K182" s="121"/>
      <c r="L182" s="125" t="s">
        <v>78</v>
      </c>
      <c r="M182" s="128">
        <f>ROUNDUP(J182,0)</f>
        <v>0</v>
      </c>
      <c r="N182" s="128"/>
      <c r="O182" s="117"/>
      <c r="P182" s="117"/>
      <c r="Q182" s="201"/>
      <c r="R182" s="201"/>
    </row>
    <row r="183" spans="1:18" hidden="1" x14ac:dyDescent="0.2">
      <c r="A183" s="202"/>
      <c r="B183" s="202"/>
      <c r="C183" s="122"/>
      <c r="D183" s="121"/>
      <c r="E183" s="121"/>
      <c r="F183" s="121"/>
      <c r="G183" s="121"/>
      <c r="H183" s="121"/>
      <c r="I183" s="121"/>
      <c r="J183" s="123">
        <f t="shared" si="16"/>
        <v>0</v>
      </c>
      <c r="K183" s="121"/>
      <c r="L183" s="125" t="s">
        <v>62</v>
      </c>
      <c r="M183" s="128">
        <f>ROUNDUP(J183,0)</f>
        <v>0</v>
      </c>
      <c r="N183" s="128"/>
      <c r="O183" s="117"/>
      <c r="P183" s="117"/>
      <c r="Q183" s="202"/>
      <c r="R183" s="202"/>
    </row>
    <row r="184" spans="1:18" hidden="1" x14ac:dyDescent="0.2">
      <c r="A184" s="203"/>
      <c r="B184" s="203"/>
      <c r="C184" s="122"/>
      <c r="D184" s="121"/>
      <c r="E184" s="121"/>
      <c r="F184" s="121"/>
      <c r="G184" s="121"/>
      <c r="H184" s="121"/>
      <c r="I184" s="121"/>
      <c r="J184" s="123">
        <f t="shared" si="16"/>
        <v>0</v>
      </c>
      <c r="K184" s="121"/>
      <c r="L184" s="72" t="s">
        <v>80</v>
      </c>
      <c r="M184" s="72"/>
      <c r="N184" s="72">
        <f>J184</f>
        <v>0</v>
      </c>
      <c r="O184" s="117"/>
      <c r="P184" s="117"/>
      <c r="Q184" s="203"/>
      <c r="R184" s="203"/>
    </row>
    <row r="185" spans="1:18" hidden="1" x14ac:dyDescent="0.2">
      <c r="A185" s="201" t="s">
        <v>252</v>
      </c>
      <c r="B185" s="201"/>
      <c r="C185" s="122"/>
      <c r="D185" s="121"/>
      <c r="E185" s="121"/>
      <c r="F185" s="121"/>
      <c r="G185" s="121"/>
      <c r="H185" s="121"/>
      <c r="I185" s="121"/>
      <c r="J185" s="123">
        <f t="shared" si="16"/>
        <v>0</v>
      </c>
      <c r="K185" s="121"/>
      <c r="L185" s="125" t="s">
        <v>78</v>
      </c>
      <c r="M185" s="128">
        <f>ROUNDUP(J185,0)</f>
        <v>0</v>
      </c>
      <c r="N185" s="128"/>
      <c r="O185" s="117"/>
      <c r="P185" s="117"/>
      <c r="Q185" s="201"/>
      <c r="R185" s="201"/>
    </row>
    <row r="186" spans="1:18" hidden="1" x14ac:dyDescent="0.2">
      <c r="A186" s="202"/>
      <c r="B186" s="202"/>
      <c r="C186" s="122"/>
      <c r="D186" s="121"/>
      <c r="E186" s="121"/>
      <c r="F186" s="121"/>
      <c r="G186" s="121"/>
      <c r="H186" s="121"/>
      <c r="I186" s="121"/>
      <c r="J186" s="123">
        <f t="shared" si="16"/>
        <v>0</v>
      </c>
      <c r="K186" s="121"/>
      <c r="L186" s="125" t="s">
        <v>62</v>
      </c>
      <c r="M186" s="128">
        <f>ROUNDUP(J186,0)</f>
        <v>0</v>
      </c>
      <c r="N186" s="128"/>
      <c r="O186" s="117"/>
      <c r="P186" s="117"/>
      <c r="Q186" s="202"/>
      <c r="R186" s="202"/>
    </row>
    <row r="187" spans="1:18" hidden="1" x14ac:dyDescent="0.2">
      <c r="A187" s="203"/>
      <c r="B187" s="203"/>
      <c r="C187" s="130"/>
      <c r="D187" s="121"/>
      <c r="E187" s="121"/>
      <c r="F187" s="121"/>
      <c r="G187" s="121"/>
      <c r="H187" s="121"/>
      <c r="I187" s="121"/>
      <c r="J187" s="123">
        <f t="shared" si="16"/>
        <v>0</v>
      </c>
      <c r="K187" s="121"/>
      <c r="L187" s="72" t="s">
        <v>80</v>
      </c>
      <c r="M187" s="72"/>
      <c r="N187" s="72">
        <f>J187</f>
        <v>0</v>
      </c>
      <c r="O187" s="124"/>
      <c r="P187" s="124"/>
      <c r="Q187" s="203"/>
      <c r="R187" s="203"/>
    </row>
    <row r="188" spans="1:18" hidden="1" x14ac:dyDescent="0.2">
      <c r="A188" s="201" t="s">
        <v>253</v>
      </c>
      <c r="B188" s="201"/>
      <c r="C188" s="122"/>
      <c r="D188" s="121"/>
      <c r="E188" s="121"/>
      <c r="F188" s="121"/>
      <c r="G188" s="121"/>
      <c r="H188" s="121"/>
      <c r="I188" s="121"/>
      <c r="J188" s="123">
        <f t="shared" si="16"/>
        <v>0</v>
      </c>
      <c r="K188" s="121"/>
      <c r="L188" s="125" t="s">
        <v>78</v>
      </c>
      <c r="M188" s="128">
        <f>ROUNDUP(J188,0)</f>
        <v>0</v>
      </c>
      <c r="N188" s="128"/>
      <c r="O188" s="117"/>
      <c r="P188" s="117"/>
      <c r="Q188" s="201"/>
      <c r="R188" s="201"/>
    </row>
    <row r="189" spans="1:18" hidden="1" x14ac:dyDescent="0.2">
      <c r="A189" s="202"/>
      <c r="B189" s="202"/>
      <c r="C189" s="122"/>
      <c r="D189" s="121"/>
      <c r="E189" s="121"/>
      <c r="F189" s="121"/>
      <c r="G189" s="121"/>
      <c r="H189" s="121"/>
      <c r="I189" s="121"/>
      <c r="J189" s="123">
        <f t="shared" si="16"/>
        <v>0</v>
      </c>
      <c r="K189" s="121"/>
      <c r="L189" s="125" t="s">
        <v>62</v>
      </c>
      <c r="M189" s="128">
        <f>ROUNDUP(J189,0)</f>
        <v>0</v>
      </c>
      <c r="N189" s="128"/>
      <c r="O189" s="117"/>
      <c r="P189" s="117"/>
      <c r="Q189" s="202"/>
      <c r="R189" s="202"/>
    </row>
    <row r="190" spans="1:18" hidden="1" x14ac:dyDescent="0.2">
      <c r="A190" s="203"/>
      <c r="B190" s="203"/>
      <c r="C190" s="130"/>
      <c r="D190" s="121"/>
      <c r="E190" s="121"/>
      <c r="F190" s="121"/>
      <c r="G190" s="121"/>
      <c r="H190" s="121"/>
      <c r="I190" s="121"/>
      <c r="J190" s="123">
        <f t="shared" si="16"/>
        <v>0</v>
      </c>
      <c r="K190" s="121"/>
      <c r="L190" s="72" t="s">
        <v>80</v>
      </c>
      <c r="M190" s="72"/>
      <c r="N190" s="72">
        <f>J190</f>
        <v>0</v>
      </c>
      <c r="O190" s="124"/>
      <c r="P190" s="124"/>
      <c r="Q190" s="203"/>
      <c r="R190" s="203"/>
    </row>
    <row r="191" spans="1:18" hidden="1" x14ac:dyDescent="0.2">
      <c r="A191" s="201" t="s">
        <v>254</v>
      </c>
      <c r="B191" s="201"/>
      <c r="C191" s="130"/>
      <c r="D191" s="121"/>
      <c r="E191" s="121"/>
      <c r="F191" s="121"/>
      <c r="G191" s="121"/>
      <c r="H191" s="121"/>
      <c r="I191" s="121"/>
      <c r="J191" s="123">
        <f t="shared" ref="J191:J214" si="17">(D191+4*F191+H191)/6</f>
        <v>0</v>
      </c>
      <c r="K191" s="121"/>
      <c r="L191" s="125" t="s">
        <v>78</v>
      </c>
      <c r="M191" s="128">
        <f>ROUNDUP(J191,0)</f>
        <v>0</v>
      </c>
      <c r="N191" s="72"/>
      <c r="O191" s="124"/>
      <c r="P191" s="124"/>
      <c r="Q191" s="201"/>
      <c r="R191" s="201"/>
    </row>
    <row r="192" spans="1:18" hidden="1" x14ac:dyDescent="0.2">
      <c r="A192" s="202"/>
      <c r="B192" s="202"/>
      <c r="C192" s="130"/>
      <c r="D192" s="121"/>
      <c r="E192" s="121"/>
      <c r="F192" s="121"/>
      <c r="G192" s="121"/>
      <c r="H192" s="121"/>
      <c r="I192" s="121"/>
      <c r="J192" s="123">
        <f t="shared" si="17"/>
        <v>0</v>
      </c>
      <c r="K192" s="121"/>
      <c r="L192" s="125" t="s">
        <v>62</v>
      </c>
      <c r="M192" s="128">
        <f>ROUNDUP(J192,0)</f>
        <v>0</v>
      </c>
      <c r="N192" s="72"/>
      <c r="O192" s="124"/>
      <c r="P192" s="124"/>
      <c r="Q192" s="202"/>
      <c r="R192" s="202"/>
    </row>
    <row r="193" spans="1:18" hidden="1" x14ac:dyDescent="0.2">
      <c r="A193" s="203"/>
      <c r="B193" s="203"/>
      <c r="C193" s="130"/>
      <c r="D193" s="121"/>
      <c r="E193" s="121"/>
      <c r="F193" s="121"/>
      <c r="G193" s="121"/>
      <c r="H193" s="121"/>
      <c r="I193" s="121"/>
      <c r="J193" s="123">
        <f t="shared" si="17"/>
        <v>0</v>
      </c>
      <c r="K193" s="121"/>
      <c r="L193" s="72" t="s">
        <v>80</v>
      </c>
      <c r="M193" s="72"/>
      <c r="N193" s="72">
        <f>J193</f>
        <v>0</v>
      </c>
      <c r="O193" s="124">
        <f>SUM(M170:M193)</f>
        <v>40</v>
      </c>
      <c r="P193" s="124">
        <f>SUM(N170:N193)</f>
        <v>0</v>
      </c>
      <c r="Q193" s="203"/>
      <c r="R193" s="203"/>
    </row>
    <row r="194" spans="1:18" hidden="1" x14ac:dyDescent="0.2">
      <c r="A194" s="201" t="s">
        <v>18</v>
      </c>
      <c r="B194" s="201"/>
      <c r="C194" s="122"/>
      <c r="D194" s="121"/>
      <c r="E194" s="121"/>
      <c r="F194" s="121"/>
      <c r="G194" s="121"/>
      <c r="H194" s="121"/>
      <c r="I194" s="121"/>
      <c r="J194" s="123">
        <f t="shared" si="17"/>
        <v>0</v>
      </c>
      <c r="K194" s="121"/>
      <c r="L194" s="125" t="s">
        <v>78</v>
      </c>
      <c r="M194" s="128">
        <f>ROUNDUP(J194,0)</f>
        <v>0</v>
      </c>
      <c r="N194" s="128"/>
      <c r="O194" s="117"/>
      <c r="P194" s="117"/>
      <c r="Q194" s="201"/>
      <c r="R194" s="201"/>
    </row>
    <row r="195" spans="1:18" hidden="1" x14ac:dyDescent="0.2">
      <c r="A195" s="202"/>
      <c r="B195" s="202"/>
      <c r="C195" s="122"/>
      <c r="D195" s="121"/>
      <c r="E195" s="121"/>
      <c r="F195" s="121"/>
      <c r="G195" s="121"/>
      <c r="H195" s="121"/>
      <c r="I195" s="121"/>
      <c r="J195" s="123">
        <f t="shared" si="17"/>
        <v>0</v>
      </c>
      <c r="K195" s="121"/>
      <c r="L195" s="125" t="s">
        <v>79</v>
      </c>
      <c r="M195" s="128">
        <f>ROUNDUP(J195,0)</f>
        <v>0</v>
      </c>
      <c r="N195" s="128"/>
      <c r="O195" s="117"/>
      <c r="P195" s="117"/>
      <c r="Q195" s="202"/>
      <c r="R195" s="202"/>
    </row>
    <row r="196" spans="1:18" hidden="1" x14ac:dyDescent="0.2">
      <c r="A196" s="203"/>
      <c r="B196" s="203"/>
      <c r="C196" s="122"/>
      <c r="D196" s="121"/>
      <c r="E196" s="121"/>
      <c r="F196" s="121"/>
      <c r="G196" s="121"/>
      <c r="H196" s="121"/>
      <c r="I196" s="121"/>
      <c r="J196" s="123">
        <f t="shared" si="17"/>
        <v>0</v>
      </c>
      <c r="K196" s="121"/>
      <c r="L196" s="72" t="s">
        <v>80</v>
      </c>
      <c r="M196" s="72"/>
      <c r="N196" s="72">
        <f>J196</f>
        <v>0</v>
      </c>
      <c r="O196" s="117"/>
      <c r="P196" s="117"/>
      <c r="Q196" s="203"/>
      <c r="R196" s="203"/>
    </row>
    <row r="197" spans="1:18" hidden="1" x14ac:dyDescent="0.2">
      <c r="A197" s="201" t="s">
        <v>19</v>
      </c>
      <c r="B197" s="204"/>
      <c r="C197" s="122"/>
      <c r="D197" s="121"/>
      <c r="E197" s="121"/>
      <c r="F197" s="121"/>
      <c r="G197" s="121"/>
      <c r="H197" s="121"/>
      <c r="I197" s="121"/>
      <c r="J197" s="123">
        <f t="shared" si="17"/>
        <v>0</v>
      </c>
      <c r="K197" s="121"/>
      <c r="L197" s="125" t="s">
        <v>78</v>
      </c>
      <c r="M197" s="128">
        <f>ROUNDUP(J197,0)</f>
        <v>0</v>
      </c>
      <c r="N197" s="128"/>
      <c r="O197" s="117"/>
      <c r="P197" s="117"/>
      <c r="Q197" s="201"/>
      <c r="R197" s="201"/>
    </row>
    <row r="198" spans="1:18" hidden="1" x14ac:dyDescent="0.2">
      <c r="A198" s="202"/>
      <c r="B198" s="205"/>
      <c r="C198" s="122"/>
      <c r="D198" s="121"/>
      <c r="E198" s="121"/>
      <c r="F198" s="121"/>
      <c r="G198" s="121"/>
      <c r="H198" s="121"/>
      <c r="I198" s="121"/>
      <c r="J198" s="123">
        <f t="shared" si="17"/>
        <v>0</v>
      </c>
      <c r="K198" s="121"/>
      <c r="L198" s="125" t="s">
        <v>62</v>
      </c>
      <c r="M198" s="128">
        <f>ROUNDUP(J198,0)</f>
        <v>0</v>
      </c>
      <c r="N198" s="128"/>
      <c r="O198" s="117"/>
      <c r="P198" s="117"/>
      <c r="Q198" s="202"/>
      <c r="R198" s="202"/>
    </row>
    <row r="199" spans="1:18" hidden="1" x14ac:dyDescent="0.2">
      <c r="A199" s="203"/>
      <c r="B199" s="206"/>
      <c r="C199" s="122"/>
      <c r="D199" s="121"/>
      <c r="E199" s="121"/>
      <c r="F199" s="121"/>
      <c r="G199" s="121"/>
      <c r="H199" s="121"/>
      <c r="I199" s="121"/>
      <c r="J199" s="123">
        <f t="shared" si="17"/>
        <v>0</v>
      </c>
      <c r="K199" s="121"/>
      <c r="L199" s="72" t="s">
        <v>80</v>
      </c>
      <c r="M199" s="72"/>
      <c r="N199" s="72">
        <f>J199</f>
        <v>0</v>
      </c>
      <c r="O199" s="117"/>
      <c r="P199" s="117"/>
      <c r="Q199" s="203"/>
      <c r="R199" s="203"/>
    </row>
    <row r="200" spans="1:18" hidden="1" x14ac:dyDescent="0.2">
      <c r="A200" s="201" t="s">
        <v>51</v>
      </c>
      <c r="B200" s="204"/>
      <c r="C200" s="122"/>
      <c r="D200" s="121"/>
      <c r="E200" s="121"/>
      <c r="F200" s="121"/>
      <c r="G200" s="121"/>
      <c r="H200" s="121"/>
      <c r="I200" s="121"/>
      <c r="J200" s="123">
        <f t="shared" si="17"/>
        <v>0</v>
      </c>
      <c r="K200" s="121"/>
      <c r="L200" s="125" t="s">
        <v>78</v>
      </c>
      <c r="M200" s="128">
        <f>ROUNDUP(J200,0)</f>
        <v>0</v>
      </c>
      <c r="N200" s="128"/>
      <c r="O200" s="117"/>
      <c r="P200" s="117"/>
      <c r="Q200" s="201"/>
      <c r="R200" s="201"/>
    </row>
    <row r="201" spans="1:18" hidden="1" x14ac:dyDescent="0.2">
      <c r="A201" s="202"/>
      <c r="B201" s="205"/>
      <c r="C201" s="122"/>
      <c r="D201" s="121"/>
      <c r="E201" s="121"/>
      <c r="F201" s="121"/>
      <c r="G201" s="121"/>
      <c r="H201" s="121"/>
      <c r="I201" s="121"/>
      <c r="J201" s="123">
        <f t="shared" si="17"/>
        <v>0</v>
      </c>
      <c r="K201" s="121"/>
      <c r="L201" s="125" t="s">
        <v>62</v>
      </c>
      <c r="M201" s="128">
        <f>ROUNDUP(J201,0)</f>
        <v>0</v>
      </c>
      <c r="N201" s="128"/>
      <c r="O201" s="117"/>
      <c r="P201" s="117"/>
      <c r="Q201" s="202"/>
      <c r="R201" s="202"/>
    </row>
    <row r="202" spans="1:18" hidden="1" x14ac:dyDescent="0.2">
      <c r="A202" s="203"/>
      <c r="B202" s="206"/>
      <c r="C202" s="122"/>
      <c r="D202" s="121"/>
      <c r="E202" s="121"/>
      <c r="F202" s="121"/>
      <c r="G202" s="121"/>
      <c r="H202" s="121"/>
      <c r="I202" s="121"/>
      <c r="J202" s="123">
        <f t="shared" si="17"/>
        <v>0</v>
      </c>
      <c r="K202" s="121"/>
      <c r="L202" s="72" t="s">
        <v>80</v>
      </c>
      <c r="M202" s="72"/>
      <c r="N202" s="72">
        <f>J202</f>
        <v>0</v>
      </c>
      <c r="O202" s="117"/>
      <c r="P202" s="117"/>
      <c r="Q202" s="203"/>
      <c r="R202" s="203"/>
    </row>
    <row r="203" spans="1:18" hidden="1" x14ac:dyDescent="0.2">
      <c r="A203" s="201" t="s">
        <v>255</v>
      </c>
      <c r="B203" s="201"/>
      <c r="C203" s="122"/>
      <c r="D203" s="121"/>
      <c r="E203" s="121"/>
      <c r="F203" s="121"/>
      <c r="G203" s="121"/>
      <c r="H203" s="121"/>
      <c r="I203" s="121"/>
      <c r="J203" s="123">
        <f t="shared" si="17"/>
        <v>0</v>
      </c>
      <c r="K203" s="121"/>
      <c r="L203" s="125" t="s">
        <v>78</v>
      </c>
      <c r="M203" s="128">
        <f>ROUNDUP(J203,0)</f>
        <v>0</v>
      </c>
      <c r="N203" s="128"/>
      <c r="O203" s="117"/>
      <c r="P203" s="117"/>
      <c r="Q203" s="201"/>
      <c r="R203" s="201"/>
    </row>
    <row r="204" spans="1:18" hidden="1" x14ac:dyDescent="0.2">
      <c r="A204" s="202"/>
      <c r="B204" s="202"/>
      <c r="C204" s="122"/>
      <c r="D204" s="121"/>
      <c r="E204" s="121"/>
      <c r="F204" s="121"/>
      <c r="G204" s="121"/>
      <c r="H204" s="121"/>
      <c r="I204" s="121"/>
      <c r="J204" s="123">
        <f t="shared" si="17"/>
        <v>0</v>
      </c>
      <c r="K204" s="121"/>
      <c r="L204" s="125" t="s">
        <v>62</v>
      </c>
      <c r="M204" s="128">
        <f>ROUNDUP(J204,0)</f>
        <v>0</v>
      </c>
      <c r="N204" s="128"/>
      <c r="O204" s="117"/>
      <c r="P204" s="117"/>
      <c r="Q204" s="202"/>
      <c r="R204" s="202"/>
    </row>
    <row r="205" spans="1:18" hidden="1" x14ac:dyDescent="0.2">
      <c r="A205" s="203"/>
      <c r="B205" s="203"/>
      <c r="C205" s="122"/>
      <c r="D205" s="121"/>
      <c r="E205" s="121"/>
      <c r="F205" s="121"/>
      <c r="G205" s="121"/>
      <c r="H205" s="121"/>
      <c r="I205" s="121"/>
      <c r="J205" s="123">
        <f t="shared" si="17"/>
        <v>0</v>
      </c>
      <c r="K205" s="121"/>
      <c r="L205" s="72" t="s">
        <v>80</v>
      </c>
      <c r="M205" s="72"/>
      <c r="N205" s="72">
        <f>J205</f>
        <v>0</v>
      </c>
      <c r="O205" s="117"/>
      <c r="P205" s="117"/>
      <c r="Q205" s="203"/>
      <c r="R205" s="203"/>
    </row>
    <row r="206" spans="1:18" hidden="1" x14ac:dyDescent="0.2">
      <c r="A206" s="201" t="s">
        <v>256</v>
      </c>
      <c r="B206" s="201"/>
      <c r="C206" s="122"/>
      <c r="D206" s="121"/>
      <c r="E206" s="121"/>
      <c r="F206" s="121"/>
      <c r="G206" s="121"/>
      <c r="H206" s="121"/>
      <c r="I206" s="121"/>
      <c r="J206" s="123">
        <f t="shared" si="17"/>
        <v>0</v>
      </c>
      <c r="K206" s="121"/>
      <c r="L206" s="125" t="s">
        <v>78</v>
      </c>
      <c r="M206" s="128">
        <f>ROUNDUP(J206,0)</f>
        <v>0</v>
      </c>
      <c r="N206" s="128"/>
      <c r="O206" s="117"/>
      <c r="P206" s="117"/>
      <c r="Q206" s="201"/>
      <c r="R206" s="201"/>
    </row>
    <row r="207" spans="1:18" hidden="1" x14ac:dyDescent="0.2">
      <c r="A207" s="202"/>
      <c r="B207" s="202"/>
      <c r="C207" s="122"/>
      <c r="D207" s="121"/>
      <c r="E207" s="121"/>
      <c r="F207" s="121"/>
      <c r="G207" s="121"/>
      <c r="H207" s="121"/>
      <c r="I207" s="121"/>
      <c r="J207" s="123">
        <f t="shared" si="17"/>
        <v>0</v>
      </c>
      <c r="K207" s="121"/>
      <c r="L207" s="125" t="s">
        <v>62</v>
      </c>
      <c r="M207" s="128">
        <f>ROUNDUP(J207,0)</f>
        <v>0</v>
      </c>
      <c r="N207" s="128"/>
      <c r="O207" s="117"/>
      <c r="P207" s="117"/>
      <c r="Q207" s="202"/>
      <c r="R207" s="202"/>
    </row>
    <row r="208" spans="1:18" hidden="1" x14ac:dyDescent="0.2">
      <c r="A208" s="203"/>
      <c r="B208" s="203"/>
      <c r="C208" s="122"/>
      <c r="D208" s="121"/>
      <c r="E208" s="121"/>
      <c r="F208" s="121"/>
      <c r="G208" s="121"/>
      <c r="H208" s="121"/>
      <c r="I208" s="121"/>
      <c r="J208" s="123">
        <f t="shared" si="17"/>
        <v>0</v>
      </c>
      <c r="K208" s="121"/>
      <c r="L208" s="72" t="s">
        <v>80</v>
      </c>
      <c r="M208" s="72"/>
      <c r="N208" s="72">
        <f>J208</f>
        <v>0</v>
      </c>
      <c r="O208" s="117"/>
      <c r="P208" s="117"/>
      <c r="Q208" s="203"/>
      <c r="R208" s="203"/>
    </row>
    <row r="209" spans="1:18" hidden="1" x14ac:dyDescent="0.2">
      <c r="A209" s="201" t="s">
        <v>257</v>
      </c>
      <c r="B209" s="201"/>
      <c r="C209" s="122"/>
      <c r="D209" s="121"/>
      <c r="E209" s="121"/>
      <c r="F209" s="121"/>
      <c r="G209" s="121"/>
      <c r="H209" s="121"/>
      <c r="I209" s="121"/>
      <c r="J209" s="123">
        <f t="shared" si="17"/>
        <v>0</v>
      </c>
      <c r="K209" s="121"/>
      <c r="L209" s="125" t="s">
        <v>78</v>
      </c>
      <c r="M209" s="128">
        <f>ROUNDUP(J209,0)</f>
        <v>0</v>
      </c>
      <c r="N209" s="128"/>
      <c r="O209" s="117"/>
      <c r="P209" s="117"/>
      <c r="Q209" s="201"/>
      <c r="R209" s="201"/>
    </row>
    <row r="210" spans="1:18" hidden="1" x14ac:dyDescent="0.2">
      <c r="A210" s="202"/>
      <c r="B210" s="202"/>
      <c r="C210" s="122"/>
      <c r="D210" s="121"/>
      <c r="E210" s="121"/>
      <c r="F210" s="121"/>
      <c r="G210" s="121"/>
      <c r="H210" s="121"/>
      <c r="I210" s="121"/>
      <c r="J210" s="123">
        <f t="shared" si="17"/>
        <v>0</v>
      </c>
      <c r="K210" s="121"/>
      <c r="L210" s="125" t="s">
        <v>62</v>
      </c>
      <c r="M210" s="128">
        <f>ROUNDUP(J210,0)</f>
        <v>0</v>
      </c>
      <c r="N210" s="128"/>
      <c r="O210" s="117"/>
      <c r="P210" s="117"/>
      <c r="Q210" s="202"/>
      <c r="R210" s="202"/>
    </row>
    <row r="211" spans="1:18" hidden="1" x14ac:dyDescent="0.2">
      <c r="A211" s="203"/>
      <c r="B211" s="203"/>
      <c r="C211" s="130"/>
      <c r="D211" s="121"/>
      <c r="E211" s="121"/>
      <c r="F211" s="121"/>
      <c r="G211" s="121"/>
      <c r="H211" s="121"/>
      <c r="I211" s="121"/>
      <c r="J211" s="123">
        <f t="shared" si="17"/>
        <v>0</v>
      </c>
      <c r="K211" s="121"/>
      <c r="L211" s="72" t="s">
        <v>80</v>
      </c>
      <c r="M211" s="72"/>
      <c r="N211" s="72">
        <f>J211</f>
        <v>0</v>
      </c>
      <c r="O211" s="124"/>
      <c r="P211" s="124"/>
      <c r="Q211" s="203"/>
      <c r="R211" s="203"/>
    </row>
    <row r="212" spans="1:18" hidden="1" x14ac:dyDescent="0.2">
      <c r="A212" s="201" t="s">
        <v>258</v>
      </c>
      <c r="B212" s="201"/>
      <c r="C212" s="122"/>
      <c r="D212" s="121"/>
      <c r="E212" s="121"/>
      <c r="F212" s="121"/>
      <c r="G212" s="121"/>
      <c r="H212" s="121"/>
      <c r="I212" s="121"/>
      <c r="J212" s="123">
        <f t="shared" si="17"/>
        <v>0</v>
      </c>
      <c r="K212" s="121"/>
      <c r="L212" s="125" t="s">
        <v>78</v>
      </c>
      <c r="M212" s="128">
        <f>ROUNDUP(J212,0)</f>
        <v>0</v>
      </c>
      <c r="N212" s="128"/>
      <c r="O212" s="117"/>
      <c r="P212" s="117"/>
      <c r="Q212" s="201"/>
      <c r="R212" s="201"/>
    </row>
    <row r="213" spans="1:18" hidden="1" x14ac:dyDescent="0.2">
      <c r="A213" s="202"/>
      <c r="B213" s="202"/>
      <c r="C213" s="122"/>
      <c r="D213" s="121"/>
      <c r="E213" s="121"/>
      <c r="F213" s="121"/>
      <c r="G213" s="121"/>
      <c r="H213" s="121"/>
      <c r="I213" s="121"/>
      <c r="J213" s="123">
        <f t="shared" si="17"/>
        <v>0</v>
      </c>
      <c r="K213" s="121"/>
      <c r="L213" s="125" t="s">
        <v>62</v>
      </c>
      <c r="M213" s="128">
        <f>ROUNDUP(J213,0)</f>
        <v>0</v>
      </c>
      <c r="N213" s="128"/>
      <c r="O213" s="117"/>
      <c r="P213" s="117"/>
      <c r="Q213" s="202"/>
      <c r="R213" s="202"/>
    </row>
    <row r="214" spans="1:18" hidden="1" x14ac:dyDescent="0.2">
      <c r="A214" s="203"/>
      <c r="B214" s="203"/>
      <c r="C214" s="130"/>
      <c r="D214" s="121"/>
      <c r="E214" s="121"/>
      <c r="F214" s="121"/>
      <c r="G214" s="121"/>
      <c r="H214" s="121"/>
      <c r="I214" s="121"/>
      <c r="J214" s="123">
        <f t="shared" si="17"/>
        <v>0</v>
      </c>
      <c r="K214" s="121"/>
      <c r="L214" s="72" t="s">
        <v>80</v>
      </c>
      <c r="M214" s="72"/>
      <c r="N214" s="72">
        <f>J214</f>
        <v>0</v>
      </c>
      <c r="O214" s="124"/>
      <c r="P214" s="124"/>
      <c r="Q214" s="203"/>
      <c r="R214" s="203"/>
    </row>
    <row r="215" spans="1:18" hidden="1" x14ac:dyDescent="0.2">
      <c r="A215" s="201" t="s">
        <v>259</v>
      </c>
      <c r="B215" s="201"/>
      <c r="C215" s="130"/>
      <c r="D215" s="121"/>
      <c r="E215" s="121"/>
      <c r="F215" s="121"/>
      <c r="G215" s="121"/>
      <c r="H215" s="121"/>
      <c r="I215" s="121"/>
      <c r="J215" s="123">
        <f t="shared" ref="J215:J238" si="18">(D215+4*F215+H215)/6</f>
        <v>0</v>
      </c>
      <c r="K215" s="121"/>
      <c r="L215" s="125" t="s">
        <v>78</v>
      </c>
      <c r="M215" s="128">
        <f>ROUNDUP(J215,0)</f>
        <v>0</v>
      </c>
      <c r="N215" s="72"/>
      <c r="O215" s="124"/>
      <c r="P215" s="124"/>
      <c r="Q215" s="201"/>
      <c r="R215" s="201"/>
    </row>
    <row r="216" spans="1:18" hidden="1" x14ac:dyDescent="0.2">
      <c r="A216" s="202"/>
      <c r="B216" s="202"/>
      <c r="C216" s="130"/>
      <c r="D216" s="121"/>
      <c r="E216" s="121"/>
      <c r="F216" s="121"/>
      <c r="G216" s="121"/>
      <c r="H216" s="121"/>
      <c r="I216" s="121"/>
      <c r="J216" s="123">
        <f t="shared" si="18"/>
        <v>0</v>
      </c>
      <c r="K216" s="121"/>
      <c r="L216" s="125" t="s">
        <v>62</v>
      </c>
      <c r="M216" s="128">
        <f>ROUNDUP(J216,0)</f>
        <v>0</v>
      </c>
      <c r="N216" s="72"/>
      <c r="O216" s="124"/>
      <c r="P216" s="124"/>
      <c r="Q216" s="202"/>
      <c r="R216" s="202"/>
    </row>
    <row r="217" spans="1:18" hidden="1" x14ac:dyDescent="0.2">
      <c r="A217" s="203"/>
      <c r="B217" s="203"/>
      <c r="C217" s="130"/>
      <c r="D217" s="121"/>
      <c r="E217" s="121"/>
      <c r="F217" s="121"/>
      <c r="G217" s="121"/>
      <c r="H217" s="121"/>
      <c r="I217" s="121"/>
      <c r="J217" s="123">
        <f t="shared" si="18"/>
        <v>0</v>
      </c>
      <c r="K217" s="121"/>
      <c r="L217" s="72" t="s">
        <v>80</v>
      </c>
      <c r="M217" s="72"/>
      <c r="N217" s="72">
        <f>J217</f>
        <v>0</v>
      </c>
      <c r="O217" s="124">
        <f>SUM(M194:M217)</f>
        <v>0</v>
      </c>
      <c r="P217" s="124">
        <f>SUM(N194:N217)</f>
        <v>0</v>
      </c>
      <c r="Q217" s="203"/>
      <c r="R217" s="203"/>
    </row>
    <row r="218" spans="1:18" hidden="1" x14ac:dyDescent="0.2">
      <c r="A218" s="201" t="s">
        <v>7</v>
      </c>
      <c r="B218" s="201"/>
      <c r="C218" s="122"/>
      <c r="D218" s="121"/>
      <c r="E218" s="121"/>
      <c r="F218" s="121"/>
      <c r="G218" s="121"/>
      <c r="H218" s="121"/>
      <c r="I218" s="121"/>
      <c r="J218" s="123">
        <f t="shared" si="18"/>
        <v>0</v>
      </c>
      <c r="K218" s="121"/>
      <c r="L218" s="125" t="s">
        <v>78</v>
      </c>
      <c r="M218" s="128">
        <f>ROUNDUP(J218,0)</f>
        <v>0</v>
      </c>
      <c r="N218" s="128"/>
      <c r="O218" s="117"/>
      <c r="P218" s="117"/>
      <c r="Q218" s="201"/>
      <c r="R218" s="201"/>
    </row>
    <row r="219" spans="1:18" hidden="1" x14ac:dyDescent="0.2">
      <c r="A219" s="202"/>
      <c r="B219" s="202"/>
      <c r="C219" s="122"/>
      <c r="D219" s="121"/>
      <c r="E219" s="121"/>
      <c r="F219" s="121"/>
      <c r="G219" s="121"/>
      <c r="H219" s="121"/>
      <c r="I219" s="121"/>
      <c r="J219" s="123">
        <f t="shared" si="18"/>
        <v>0</v>
      </c>
      <c r="K219" s="121"/>
      <c r="L219" s="125" t="s">
        <v>79</v>
      </c>
      <c r="M219" s="128">
        <f>ROUNDUP(J219,0)</f>
        <v>0</v>
      </c>
      <c r="N219" s="128"/>
      <c r="O219" s="117"/>
      <c r="P219" s="117"/>
      <c r="Q219" s="202"/>
      <c r="R219" s="202"/>
    </row>
    <row r="220" spans="1:18" hidden="1" x14ac:dyDescent="0.2">
      <c r="A220" s="203"/>
      <c r="B220" s="203"/>
      <c r="C220" s="122"/>
      <c r="D220" s="121"/>
      <c r="E220" s="121"/>
      <c r="F220" s="121"/>
      <c r="G220" s="121"/>
      <c r="H220" s="121"/>
      <c r="I220" s="121"/>
      <c r="J220" s="123">
        <f t="shared" si="18"/>
        <v>0</v>
      </c>
      <c r="K220" s="121"/>
      <c r="L220" s="72" t="s">
        <v>80</v>
      </c>
      <c r="M220" s="72"/>
      <c r="N220" s="72">
        <f>J220</f>
        <v>0</v>
      </c>
      <c r="O220" s="117"/>
      <c r="P220" s="117"/>
      <c r="Q220" s="203"/>
      <c r="R220" s="203"/>
    </row>
    <row r="221" spans="1:18" hidden="1" x14ac:dyDescent="0.2">
      <c r="A221" s="201" t="s">
        <v>20</v>
      </c>
      <c r="B221" s="204"/>
      <c r="C221" s="122"/>
      <c r="D221" s="121"/>
      <c r="E221" s="121"/>
      <c r="F221" s="121"/>
      <c r="G221" s="121"/>
      <c r="H221" s="121"/>
      <c r="I221" s="121"/>
      <c r="J221" s="123">
        <f t="shared" si="18"/>
        <v>0</v>
      </c>
      <c r="K221" s="121"/>
      <c r="L221" s="125" t="s">
        <v>78</v>
      </c>
      <c r="M221" s="128">
        <f>ROUNDUP(J221,0)</f>
        <v>0</v>
      </c>
      <c r="N221" s="128"/>
      <c r="O221" s="117"/>
      <c r="P221" s="117"/>
      <c r="Q221" s="201"/>
      <c r="R221" s="201"/>
    </row>
    <row r="222" spans="1:18" hidden="1" x14ac:dyDescent="0.2">
      <c r="A222" s="202"/>
      <c r="B222" s="205"/>
      <c r="C222" s="122"/>
      <c r="D222" s="121"/>
      <c r="E222" s="121"/>
      <c r="F222" s="121"/>
      <c r="G222" s="121"/>
      <c r="H222" s="121"/>
      <c r="I222" s="121"/>
      <c r="J222" s="123">
        <f t="shared" si="18"/>
        <v>0</v>
      </c>
      <c r="K222" s="121"/>
      <c r="L222" s="125" t="s">
        <v>62</v>
      </c>
      <c r="M222" s="128">
        <f>ROUNDUP(J222,0)</f>
        <v>0</v>
      </c>
      <c r="N222" s="128"/>
      <c r="O222" s="117"/>
      <c r="P222" s="117"/>
      <c r="Q222" s="202"/>
      <c r="R222" s="202"/>
    </row>
    <row r="223" spans="1:18" hidden="1" x14ac:dyDescent="0.2">
      <c r="A223" s="203"/>
      <c r="B223" s="206"/>
      <c r="C223" s="122"/>
      <c r="D223" s="121"/>
      <c r="E223" s="121"/>
      <c r="F223" s="121"/>
      <c r="G223" s="121"/>
      <c r="H223" s="121"/>
      <c r="I223" s="121"/>
      <c r="J223" s="123">
        <f t="shared" si="18"/>
        <v>0</v>
      </c>
      <c r="K223" s="121"/>
      <c r="L223" s="72" t="s">
        <v>80</v>
      </c>
      <c r="M223" s="72"/>
      <c r="N223" s="72">
        <f>J223</f>
        <v>0</v>
      </c>
      <c r="O223" s="117"/>
      <c r="P223" s="117"/>
      <c r="Q223" s="203"/>
      <c r="R223" s="203"/>
    </row>
    <row r="224" spans="1:18" hidden="1" x14ac:dyDescent="0.2">
      <c r="A224" s="201" t="s">
        <v>52</v>
      </c>
      <c r="B224" s="204"/>
      <c r="C224" s="122"/>
      <c r="D224" s="121"/>
      <c r="E224" s="121"/>
      <c r="F224" s="121"/>
      <c r="G224" s="121"/>
      <c r="H224" s="121"/>
      <c r="I224" s="121"/>
      <c r="J224" s="123">
        <f t="shared" si="18"/>
        <v>0</v>
      </c>
      <c r="K224" s="121"/>
      <c r="L224" s="125" t="s">
        <v>78</v>
      </c>
      <c r="M224" s="128">
        <f>ROUNDUP(J224,0)</f>
        <v>0</v>
      </c>
      <c r="N224" s="128"/>
      <c r="O224" s="117"/>
      <c r="P224" s="117"/>
      <c r="Q224" s="201"/>
      <c r="R224" s="201"/>
    </row>
    <row r="225" spans="1:18" hidden="1" x14ac:dyDescent="0.2">
      <c r="A225" s="202"/>
      <c r="B225" s="205"/>
      <c r="C225" s="122"/>
      <c r="D225" s="121"/>
      <c r="E225" s="121"/>
      <c r="F225" s="121"/>
      <c r="G225" s="121"/>
      <c r="H225" s="121"/>
      <c r="I225" s="121"/>
      <c r="J225" s="123">
        <f t="shared" si="18"/>
        <v>0</v>
      </c>
      <c r="K225" s="121"/>
      <c r="L225" s="125" t="s">
        <v>62</v>
      </c>
      <c r="M225" s="128">
        <f>ROUNDUP(J225,0)</f>
        <v>0</v>
      </c>
      <c r="N225" s="128"/>
      <c r="O225" s="117"/>
      <c r="P225" s="117"/>
      <c r="Q225" s="202"/>
      <c r="R225" s="202"/>
    </row>
    <row r="226" spans="1:18" hidden="1" x14ac:dyDescent="0.2">
      <c r="A226" s="203"/>
      <c r="B226" s="206"/>
      <c r="C226" s="122"/>
      <c r="D226" s="121"/>
      <c r="E226" s="121"/>
      <c r="F226" s="121"/>
      <c r="G226" s="121"/>
      <c r="H226" s="121"/>
      <c r="I226" s="121"/>
      <c r="J226" s="123">
        <f t="shared" si="18"/>
        <v>0</v>
      </c>
      <c r="K226" s="121"/>
      <c r="L226" s="72" t="s">
        <v>80</v>
      </c>
      <c r="M226" s="72"/>
      <c r="N226" s="72">
        <f>J226</f>
        <v>0</v>
      </c>
      <c r="O226" s="117"/>
      <c r="P226" s="117"/>
      <c r="Q226" s="203"/>
      <c r="R226" s="203"/>
    </row>
    <row r="227" spans="1:18" hidden="1" x14ac:dyDescent="0.2">
      <c r="A227" s="201" t="s">
        <v>53</v>
      </c>
      <c r="B227" s="201"/>
      <c r="C227" s="122"/>
      <c r="D227" s="121"/>
      <c r="E227" s="121"/>
      <c r="F227" s="121"/>
      <c r="G227" s="121"/>
      <c r="H227" s="121"/>
      <c r="I227" s="121"/>
      <c r="J227" s="123">
        <f t="shared" si="18"/>
        <v>0</v>
      </c>
      <c r="K227" s="121"/>
      <c r="L227" s="125" t="s">
        <v>78</v>
      </c>
      <c r="M227" s="128">
        <f>ROUNDUP(J227,0)</f>
        <v>0</v>
      </c>
      <c r="N227" s="128"/>
      <c r="O227" s="117"/>
      <c r="P227" s="117"/>
      <c r="Q227" s="201"/>
      <c r="R227" s="201"/>
    </row>
    <row r="228" spans="1:18" hidden="1" x14ac:dyDescent="0.2">
      <c r="A228" s="202"/>
      <c r="B228" s="202"/>
      <c r="C228" s="122"/>
      <c r="D228" s="121"/>
      <c r="E228" s="121"/>
      <c r="F228" s="121"/>
      <c r="G228" s="121"/>
      <c r="H228" s="121"/>
      <c r="I228" s="121"/>
      <c r="J228" s="123">
        <f t="shared" si="18"/>
        <v>0</v>
      </c>
      <c r="K228" s="121"/>
      <c r="L228" s="125" t="s">
        <v>62</v>
      </c>
      <c r="M228" s="128">
        <f>ROUNDUP(J228,0)</f>
        <v>0</v>
      </c>
      <c r="N228" s="128"/>
      <c r="O228" s="117"/>
      <c r="P228" s="117"/>
      <c r="Q228" s="202"/>
      <c r="R228" s="202"/>
    </row>
    <row r="229" spans="1:18" hidden="1" x14ac:dyDescent="0.2">
      <c r="A229" s="203"/>
      <c r="B229" s="203"/>
      <c r="C229" s="122"/>
      <c r="D229" s="121"/>
      <c r="E229" s="121"/>
      <c r="F229" s="121"/>
      <c r="G229" s="121"/>
      <c r="H229" s="121"/>
      <c r="I229" s="121"/>
      <c r="J229" s="123">
        <f t="shared" si="18"/>
        <v>0</v>
      </c>
      <c r="K229" s="121"/>
      <c r="L229" s="72" t="s">
        <v>80</v>
      </c>
      <c r="M229" s="72"/>
      <c r="N229" s="72">
        <f>J229</f>
        <v>0</v>
      </c>
      <c r="O229" s="117"/>
      <c r="P229" s="117"/>
      <c r="Q229" s="203"/>
      <c r="R229" s="203"/>
    </row>
    <row r="230" spans="1:18" hidden="1" x14ac:dyDescent="0.2">
      <c r="A230" s="201" t="s">
        <v>66</v>
      </c>
      <c r="B230" s="201"/>
      <c r="C230" s="122"/>
      <c r="D230" s="121"/>
      <c r="E230" s="121"/>
      <c r="F230" s="121"/>
      <c r="G230" s="121"/>
      <c r="H230" s="121"/>
      <c r="I230" s="121"/>
      <c r="J230" s="123">
        <f t="shared" si="18"/>
        <v>0</v>
      </c>
      <c r="K230" s="121"/>
      <c r="L230" s="125" t="s">
        <v>78</v>
      </c>
      <c r="M230" s="128">
        <f>ROUNDUP(J230,0)</f>
        <v>0</v>
      </c>
      <c r="N230" s="128"/>
      <c r="O230" s="117"/>
      <c r="P230" s="117"/>
      <c r="Q230" s="201"/>
      <c r="R230" s="201"/>
    </row>
    <row r="231" spans="1:18" hidden="1" x14ac:dyDescent="0.2">
      <c r="A231" s="202"/>
      <c r="B231" s="202"/>
      <c r="C231" s="122"/>
      <c r="D231" s="121"/>
      <c r="E231" s="121"/>
      <c r="F231" s="121"/>
      <c r="G231" s="121"/>
      <c r="H231" s="121"/>
      <c r="I231" s="121"/>
      <c r="J231" s="123">
        <f t="shared" si="18"/>
        <v>0</v>
      </c>
      <c r="K231" s="121"/>
      <c r="L231" s="125" t="s">
        <v>62</v>
      </c>
      <c r="M231" s="128">
        <f>ROUNDUP(J231,0)</f>
        <v>0</v>
      </c>
      <c r="N231" s="128"/>
      <c r="O231" s="117"/>
      <c r="P231" s="117"/>
      <c r="Q231" s="202"/>
      <c r="R231" s="202"/>
    </row>
    <row r="232" spans="1:18" hidden="1" x14ac:dyDescent="0.2">
      <c r="A232" s="203"/>
      <c r="B232" s="203"/>
      <c r="C232" s="122"/>
      <c r="D232" s="121"/>
      <c r="E232" s="121"/>
      <c r="F232" s="121"/>
      <c r="G232" s="121"/>
      <c r="H232" s="121"/>
      <c r="I232" s="121"/>
      <c r="J232" s="123">
        <f t="shared" si="18"/>
        <v>0</v>
      </c>
      <c r="K232" s="121"/>
      <c r="L232" s="72" t="s">
        <v>80</v>
      </c>
      <c r="M232" s="72"/>
      <c r="N232" s="72">
        <f>J232</f>
        <v>0</v>
      </c>
      <c r="O232" s="117"/>
      <c r="P232" s="117"/>
      <c r="Q232" s="203"/>
      <c r="R232" s="203"/>
    </row>
    <row r="233" spans="1:18" hidden="1" x14ac:dyDescent="0.2">
      <c r="A233" s="201" t="s">
        <v>67</v>
      </c>
      <c r="B233" s="201"/>
      <c r="C233" s="122"/>
      <c r="D233" s="121"/>
      <c r="E233" s="121"/>
      <c r="F233" s="121"/>
      <c r="G233" s="121"/>
      <c r="H233" s="121"/>
      <c r="I233" s="121"/>
      <c r="J233" s="123">
        <f t="shared" si="18"/>
        <v>0</v>
      </c>
      <c r="K233" s="121"/>
      <c r="L233" s="125" t="s">
        <v>78</v>
      </c>
      <c r="M233" s="128">
        <f>ROUNDUP(J233,0)</f>
        <v>0</v>
      </c>
      <c r="N233" s="128"/>
      <c r="O233" s="117"/>
      <c r="P233" s="117"/>
      <c r="Q233" s="201"/>
      <c r="R233" s="201"/>
    </row>
    <row r="234" spans="1:18" hidden="1" x14ac:dyDescent="0.2">
      <c r="A234" s="202"/>
      <c r="B234" s="202"/>
      <c r="C234" s="122"/>
      <c r="D234" s="121"/>
      <c r="E234" s="121"/>
      <c r="F234" s="121"/>
      <c r="G234" s="121"/>
      <c r="H234" s="121"/>
      <c r="I234" s="121"/>
      <c r="J234" s="123">
        <f t="shared" si="18"/>
        <v>0</v>
      </c>
      <c r="K234" s="121"/>
      <c r="L234" s="125" t="s">
        <v>62</v>
      </c>
      <c r="M234" s="128">
        <f>ROUNDUP(J234,0)</f>
        <v>0</v>
      </c>
      <c r="N234" s="128"/>
      <c r="O234" s="117"/>
      <c r="P234" s="117"/>
      <c r="Q234" s="202"/>
      <c r="R234" s="202"/>
    </row>
    <row r="235" spans="1:18" hidden="1" x14ac:dyDescent="0.2">
      <c r="A235" s="203"/>
      <c r="B235" s="203"/>
      <c r="C235" s="130"/>
      <c r="D235" s="121"/>
      <c r="E235" s="121"/>
      <c r="F235" s="121"/>
      <c r="G235" s="121"/>
      <c r="H235" s="121"/>
      <c r="I235" s="121"/>
      <c r="J235" s="123">
        <f t="shared" si="18"/>
        <v>0</v>
      </c>
      <c r="K235" s="121"/>
      <c r="L235" s="72" t="s">
        <v>80</v>
      </c>
      <c r="M235" s="72"/>
      <c r="N235" s="72">
        <f>J235</f>
        <v>0</v>
      </c>
      <c r="O235" s="124"/>
      <c r="P235" s="124"/>
      <c r="Q235" s="203"/>
      <c r="R235" s="203"/>
    </row>
    <row r="236" spans="1:18" hidden="1" x14ac:dyDescent="0.2">
      <c r="A236" s="201" t="s">
        <v>260</v>
      </c>
      <c r="B236" s="201"/>
      <c r="C236" s="122"/>
      <c r="D236" s="121"/>
      <c r="E236" s="121"/>
      <c r="F236" s="121"/>
      <c r="G236" s="121"/>
      <c r="H236" s="121"/>
      <c r="I236" s="121"/>
      <c r="J236" s="123">
        <f t="shared" si="18"/>
        <v>0</v>
      </c>
      <c r="K236" s="121"/>
      <c r="L236" s="125" t="s">
        <v>78</v>
      </c>
      <c r="M236" s="128">
        <f>ROUNDUP(J236,0)</f>
        <v>0</v>
      </c>
      <c r="N236" s="128"/>
      <c r="O236" s="117"/>
      <c r="P236" s="117"/>
      <c r="Q236" s="201"/>
      <c r="R236" s="201"/>
    </row>
    <row r="237" spans="1:18" hidden="1" x14ac:dyDescent="0.2">
      <c r="A237" s="202"/>
      <c r="B237" s="202"/>
      <c r="C237" s="122"/>
      <c r="D237" s="121"/>
      <c r="E237" s="121"/>
      <c r="F237" s="121"/>
      <c r="G237" s="121"/>
      <c r="H237" s="121"/>
      <c r="I237" s="121"/>
      <c r="J237" s="123">
        <f t="shared" si="18"/>
        <v>0</v>
      </c>
      <c r="K237" s="121"/>
      <c r="L237" s="125" t="s">
        <v>62</v>
      </c>
      <c r="M237" s="128">
        <f>ROUNDUP(J237,0)</f>
        <v>0</v>
      </c>
      <c r="N237" s="128"/>
      <c r="O237" s="117"/>
      <c r="P237" s="117"/>
      <c r="Q237" s="202"/>
      <c r="R237" s="202"/>
    </row>
    <row r="238" spans="1:18" hidden="1" x14ac:dyDescent="0.2">
      <c r="A238" s="203"/>
      <c r="B238" s="203"/>
      <c r="C238" s="130"/>
      <c r="D238" s="121"/>
      <c r="E238" s="121"/>
      <c r="F238" s="121"/>
      <c r="G238" s="121"/>
      <c r="H238" s="121"/>
      <c r="I238" s="121"/>
      <c r="J238" s="123">
        <f t="shared" si="18"/>
        <v>0</v>
      </c>
      <c r="K238" s="121"/>
      <c r="L238" s="72" t="s">
        <v>80</v>
      </c>
      <c r="M238" s="72"/>
      <c r="N238" s="72">
        <f>J238</f>
        <v>0</v>
      </c>
      <c r="O238" s="124"/>
      <c r="P238" s="124"/>
      <c r="Q238" s="203"/>
      <c r="R238" s="203"/>
    </row>
    <row r="239" spans="1:18" hidden="1" x14ac:dyDescent="0.2">
      <c r="A239" s="201" t="s">
        <v>261</v>
      </c>
      <c r="B239" s="201"/>
      <c r="C239" s="130"/>
      <c r="D239" s="121"/>
      <c r="E239" s="121"/>
      <c r="F239" s="121"/>
      <c r="G239" s="121"/>
      <c r="H239" s="121"/>
      <c r="I239" s="121"/>
      <c r="J239" s="123">
        <f t="shared" ref="J239:J262" si="19">(D239+4*F239+H239)/6</f>
        <v>0</v>
      </c>
      <c r="K239" s="121"/>
      <c r="L239" s="125" t="s">
        <v>78</v>
      </c>
      <c r="M239" s="128">
        <f>ROUNDUP(J239,0)</f>
        <v>0</v>
      </c>
      <c r="N239" s="72"/>
      <c r="O239" s="124"/>
      <c r="P239" s="124"/>
      <c r="Q239" s="201"/>
      <c r="R239" s="201"/>
    </row>
    <row r="240" spans="1:18" hidden="1" x14ac:dyDescent="0.2">
      <c r="A240" s="202"/>
      <c r="B240" s="202"/>
      <c r="C240" s="130"/>
      <c r="D240" s="121"/>
      <c r="E240" s="121"/>
      <c r="F240" s="121"/>
      <c r="G240" s="121"/>
      <c r="H240" s="121"/>
      <c r="I240" s="121"/>
      <c r="J240" s="123">
        <f t="shared" si="19"/>
        <v>0</v>
      </c>
      <c r="K240" s="121"/>
      <c r="L240" s="125" t="s">
        <v>62</v>
      </c>
      <c r="M240" s="128">
        <f>ROUNDUP(J240,0)</f>
        <v>0</v>
      </c>
      <c r="N240" s="72"/>
      <c r="O240" s="124"/>
      <c r="P240" s="124"/>
      <c r="Q240" s="202"/>
      <c r="R240" s="202"/>
    </row>
    <row r="241" spans="1:18" hidden="1" x14ac:dyDescent="0.2">
      <c r="A241" s="203"/>
      <c r="B241" s="203"/>
      <c r="C241" s="130"/>
      <c r="D241" s="121"/>
      <c r="E241" s="121"/>
      <c r="F241" s="121"/>
      <c r="G241" s="121"/>
      <c r="H241" s="121"/>
      <c r="I241" s="121"/>
      <c r="J241" s="123">
        <f t="shared" si="19"/>
        <v>0</v>
      </c>
      <c r="K241" s="121"/>
      <c r="L241" s="72" t="s">
        <v>80</v>
      </c>
      <c r="M241" s="72"/>
      <c r="N241" s="72">
        <f>J241</f>
        <v>0</v>
      </c>
      <c r="O241" s="124">
        <f>SUM(M218:M241)</f>
        <v>0</v>
      </c>
      <c r="P241" s="124">
        <f>SUM(N218:N241)</f>
        <v>0</v>
      </c>
      <c r="Q241" s="203"/>
      <c r="R241" s="203"/>
    </row>
    <row r="242" spans="1:18" x14ac:dyDescent="0.2">
      <c r="A242" s="201" t="s">
        <v>21</v>
      </c>
      <c r="B242" s="204" t="s">
        <v>480</v>
      </c>
      <c r="C242" s="122"/>
      <c r="D242" s="121"/>
      <c r="E242" s="121"/>
      <c r="F242" s="121"/>
      <c r="G242" s="121"/>
      <c r="H242" s="121"/>
      <c r="I242" s="121"/>
      <c r="J242" s="123">
        <f t="shared" si="19"/>
        <v>0</v>
      </c>
      <c r="K242" s="121"/>
      <c r="L242" s="125" t="s">
        <v>78</v>
      </c>
      <c r="M242" s="128">
        <f>ROUNDUP(J242,0)</f>
        <v>0</v>
      </c>
      <c r="N242" s="128"/>
      <c r="O242" s="117"/>
      <c r="P242" s="117"/>
      <c r="Q242" s="201"/>
      <c r="R242" s="201"/>
    </row>
    <row r="243" spans="1:18" x14ac:dyDescent="0.2">
      <c r="A243" s="202"/>
      <c r="B243" s="205"/>
      <c r="C243" s="122"/>
      <c r="D243" s="121">
        <v>20</v>
      </c>
      <c r="E243" s="121"/>
      <c r="F243" s="121">
        <v>24</v>
      </c>
      <c r="G243" s="121"/>
      <c r="H243" s="121">
        <v>35</v>
      </c>
      <c r="I243" s="121"/>
      <c r="J243" s="123">
        <f t="shared" si="19"/>
        <v>25.166666666666668</v>
      </c>
      <c r="K243" s="121"/>
      <c r="L243" s="125" t="s">
        <v>79</v>
      </c>
      <c r="M243" s="128">
        <f>ROUNDUP(J243,0)</f>
        <v>26</v>
      </c>
      <c r="N243" s="128"/>
      <c r="O243" s="117"/>
      <c r="P243" s="117"/>
      <c r="Q243" s="202"/>
      <c r="R243" s="202"/>
    </row>
    <row r="244" spans="1:18" x14ac:dyDescent="0.2">
      <c r="A244" s="203"/>
      <c r="B244" s="206"/>
      <c r="C244" s="122"/>
      <c r="D244" s="121"/>
      <c r="E244" s="121"/>
      <c r="F244" s="121"/>
      <c r="G244" s="121"/>
      <c r="H244" s="121"/>
      <c r="I244" s="121"/>
      <c r="J244" s="123">
        <f t="shared" si="19"/>
        <v>0</v>
      </c>
      <c r="K244" s="121"/>
      <c r="L244" s="72" t="s">
        <v>80</v>
      </c>
      <c r="M244" s="72"/>
      <c r="N244" s="72">
        <f>J244</f>
        <v>0</v>
      </c>
      <c r="O244" s="117"/>
      <c r="P244" s="117"/>
      <c r="Q244" s="203"/>
      <c r="R244" s="203"/>
    </row>
    <row r="245" spans="1:18" x14ac:dyDescent="0.2">
      <c r="A245" s="201" t="s">
        <v>262</v>
      </c>
      <c r="B245" s="204" t="s">
        <v>481</v>
      </c>
      <c r="C245" s="122"/>
      <c r="D245" s="121"/>
      <c r="E245" s="121"/>
      <c r="F245" s="121"/>
      <c r="G245" s="121"/>
      <c r="H245" s="121"/>
      <c r="I245" s="121"/>
      <c r="J245" s="123">
        <f t="shared" si="19"/>
        <v>0</v>
      </c>
      <c r="K245" s="121"/>
      <c r="L245" s="125" t="s">
        <v>78</v>
      </c>
      <c r="M245" s="128">
        <f>ROUNDUP(J245,0)</f>
        <v>0</v>
      </c>
      <c r="N245" s="128"/>
      <c r="O245" s="117"/>
      <c r="P245" s="117"/>
      <c r="Q245" s="201"/>
      <c r="R245" s="201"/>
    </row>
    <row r="246" spans="1:18" x14ac:dyDescent="0.2">
      <c r="A246" s="202"/>
      <c r="B246" s="205"/>
      <c r="C246" s="122"/>
      <c r="D246" s="121">
        <v>2</v>
      </c>
      <c r="E246" s="121"/>
      <c r="F246" s="121">
        <v>5</v>
      </c>
      <c r="G246" s="121"/>
      <c r="H246" s="121">
        <v>21</v>
      </c>
      <c r="I246" s="121"/>
      <c r="J246" s="123">
        <f t="shared" si="19"/>
        <v>7.166666666666667</v>
      </c>
      <c r="K246" s="121"/>
      <c r="L246" s="125" t="s">
        <v>62</v>
      </c>
      <c r="M246" s="128">
        <f>ROUNDUP(J246,0)</f>
        <v>8</v>
      </c>
      <c r="N246" s="128"/>
      <c r="O246" s="117"/>
      <c r="P246" s="117"/>
      <c r="Q246" s="202"/>
      <c r="R246" s="202"/>
    </row>
    <row r="247" spans="1:18" x14ac:dyDescent="0.2">
      <c r="A247" s="203"/>
      <c r="B247" s="206"/>
      <c r="C247" s="122"/>
      <c r="D247" s="121">
        <v>0</v>
      </c>
      <c r="E247" s="121"/>
      <c r="F247" s="121">
        <v>50</v>
      </c>
      <c r="G247" s="121"/>
      <c r="H247" s="121">
        <v>200</v>
      </c>
      <c r="I247" s="121"/>
      <c r="J247" s="123">
        <f t="shared" si="19"/>
        <v>66.666666666666671</v>
      </c>
      <c r="K247" s="121"/>
      <c r="L247" s="72" t="s">
        <v>80</v>
      </c>
      <c r="M247" s="72"/>
      <c r="N247" s="72">
        <f>J247</f>
        <v>66.666666666666671</v>
      </c>
      <c r="O247" s="117"/>
      <c r="P247" s="117"/>
      <c r="Q247" s="203"/>
      <c r="R247" s="203"/>
    </row>
    <row r="248" spans="1:18" x14ac:dyDescent="0.2">
      <c r="A248" s="201" t="s">
        <v>263</v>
      </c>
      <c r="B248" s="204" t="s">
        <v>482</v>
      </c>
      <c r="C248" s="122"/>
      <c r="D248" s="121"/>
      <c r="E248" s="121"/>
      <c r="F248" s="121"/>
      <c r="G248" s="121"/>
      <c r="H248" s="121"/>
      <c r="I248" s="121"/>
      <c r="J248" s="123">
        <f t="shared" si="19"/>
        <v>0</v>
      </c>
      <c r="K248" s="121"/>
      <c r="L248" s="125" t="s">
        <v>78</v>
      </c>
      <c r="M248" s="128">
        <f>ROUNDUP(J248,0)</f>
        <v>0</v>
      </c>
      <c r="N248" s="128"/>
      <c r="O248" s="117"/>
      <c r="P248" s="117"/>
      <c r="Q248" s="201"/>
      <c r="R248" s="201"/>
    </row>
    <row r="249" spans="1:18" x14ac:dyDescent="0.2">
      <c r="A249" s="202"/>
      <c r="B249" s="205"/>
      <c r="C249" s="122"/>
      <c r="D249" s="121">
        <v>2</v>
      </c>
      <c r="E249" s="121"/>
      <c r="F249" s="121">
        <v>5</v>
      </c>
      <c r="G249" s="121"/>
      <c r="H249" s="121">
        <v>21</v>
      </c>
      <c r="I249" s="121"/>
      <c r="J249" s="123">
        <f t="shared" si="19"/>
        <v>7.166666666666667</v>
      </c>
      <c r="K249" s="121"/>
      <c r="L249" s="125" t="s">
        <v>62</v>
      </c>
      <c r="M249" s="128">
        <f>ROUNDUP(J249,0)</f>
        <v>8</v>
      </c>
      <c r="N249" s="128"/>
      <c r="O249" s="117"/>
      <c r="P249" s="117"/>
      <c r="Q249" s="202"/>
      <c r="R249" s="202"/>
    </row>
    <row r="250" spans="1:18" x14ac:dyDescent="0.2">
      <c r="A250" s="203"/>
      <c r="B250" s="206"/>
      <c r="C250" s="122"/>
      <c r="D250" s="121"/>
      <c r="E250" s="121"/>
      <c r="F250" s="121"/>
      <c r="G250" s="121"/>
      <c r="H250" s="121"/>
      <c r="I250" s="121"/>
      <c r="J250" s="123">
        <f t="shared" si="19"/>
        <v>0</v>
      </c>
      <c r="K250" s="121"/>
      <c r="L250" s="72" t="s">
        <v>80</v>
      </c>
      <c r="M250" s="72"/>
      <c r="N250" s="72">
        <f>J250</f>
        <v>0</v>
      </c>
      <c r="O250" s="117"/>
      <c r="P250" s="117"/>
      <c r="Q250" s="203"/>
      <c r="R250" s="203"/>
    </row>
    <row r="251" spans="1:18" x14ac:dyDescent="0.2">
      <c r="A251" s="201" t="s">
        <v>264</v>
      </c>
      <c r="B251" s="204" t="s">
        <v>483</v>
      </c>
      <c r="C251" s="122"/>
      <c r="D251" s="121"/>
      <c r="E251" s="121"/>
      <c r="F251" s="121"/>
      <c r="G251" s="121"/>
      <c r="H251" s="121"/>
      <c r="I251" s="121"/>
      <c r="J251" s="123">
        <f t="shared" si="19"/>
        <v>0</v>
      </c>
      <c r="K251" s="121"/>
      <c r="L251" s="125" t="s">
        <v>78</v>
      </c>
      <c r="M251" s="128">
        <f>ROUNDUP(J251,0)</f>
        <v>0</v>
      </c>
      <c r="N251" s="128"/>
      <c r="O251" s="117"/>
      <c r="P251" s="117"/>
      <c r="Q251" s="201"/>
      <c r="R251" s="201"/>
    </row>
    <row r="252" spans="1:18" x14ac:dyDescent="0.2">
      <c r="A252" s="202"/>
      <c r="B252" s="205"/>
      <c r="C252" s="122"/>
      <c r="D252" s="121">
        <v>1</v>
      </c>
      <c r="E252" s="121"/>
      <c r="F252" s="121">
        <v>1</v>
      </c>
      <c r="G252" s="121"/>
      <c r="H252" s="121">
        <v>1</v>
      </c>
      <c r="I252" s="121"/>
      <c r="J252" s="123">
        <f t="shared" si="19"/>
        <v>1</v>
      </c>
      <c r="K252" s="121"/>
      <c r="L252" s="125" t="s">
        <v>62</v>
      </c>
      <c r="M252" s="128">
        <f>ROUNDUP(J252,0)</f>
        <v>1</v>
      </c>
      <c r="N252" s="128"/>
      <c r="O252" s="117"/>
      <c r="P252" s="117"/>
      <c r="Q252" s="202"/>
      <c r="R252" s="202"/>
    </row>
    <row r="253" spans="1:18" x14ac:dyDescent="0.2">
      <c r="A253" s="203"/>
      <c r="B253" s="206"/>
      <c r="C253" s="122"/>
      <c r="D253" s="121"/>
      <c r="E253" s="121"/>
      <c r="F253" s="121"/>
      <c r="G253" s="121"/>
      <c r="H253" s="121"/>
      <c r="I253" s="121"/>
      <c r="J253" s="123">
        <f t="shared" si="19"/>
        <v>0</v>
      </c>
      <c r="K253" s="121"/>
      <c r="L253" s="72" t="s">
        <v>80</v>
      </c>
      <c r="M253" s="72"/>
      <c r="N253" s="72">
        <f>J253</f>
        <v>0</v>
      </c>
      <c r="O253" s="117"/>
      <c r="P253" s="117"/>
      <c r="Q253" s="203"/>
      <c r="R253" s="203"/>
    </row>
    <row r="254" spans="1:18" hidden="1" x14ac:dyDescent="0.2">
      <c r="A254" s="201" t="s">
        <v>265</v>
      </c>
      <c r="B254" s="204"/>
      <c r="C254" s="122"/>
      <c r="D254" s="121"/>
      <c r="E254" s="121"/>
      <c r="F254" s="121"/>
      <c r="G254" s="121"/>
      <c r="H254" s="121"/>
      <c r="I254" s="121"/>
      <c r="J254" s="123">
        <f t="shared" si="19"/>
        <v>0</v>
      </c>
      <c r="K254" s="121"/>
      <c r="L254" s="125" t="s">
        <v>78</v>
      </c>
      <c r="M254" s="128">
        <f>ROUNDUP(J254,0)</f>
        <v>0</v>
      </c>
      <c r="N254" s="128"/>
      <c r="O254" s="117"/>
      <c r="P254" s="117"/>
      <c r="Q254" s="201"/>
      <c r="R254" s="201"/>
    </row>
    <row r="255" spans="1:18" hidden="1" x14ac:dyDescent="0.2">
      <c r="A255" s="202"/>
      <c r="B255" s="205"/>
      <c r="C255" s="122"/>
      <c r="D255" s="121"/>
      <c r="E255" s="121"/>
      <c r="F255" s="121"/>
      <c r="G255" s="121"/>
      <c r="H255" s="121"/>
      <c r="I255" s="121"/>
      <c r="J255" s="123">
        <f t="shared" si="19"/>
        <v>0</v>
      </c>
      <c r="K255" s="121"/>
      <c r="L255" s="125" t="s">
        <v>62</v>
      </c>
      <c r="M255" s="128">
        <f>ROUNDUP(J255,0)</f>
        <v>0</v>
      </c>
      <c r="N255" s="128"/>
      <c r="O255" s="117"/>
      <c r="P255" s="117"/>
      <c r="Q255" s="202"/>
      <c r="R255" s="202"/>
    </row>
    <row r="256" spans="1:18" hidden="1" x14ac:dyDescent="0.2">
      <c r="A256" s="203"/>
      <c r="B256" s="206"/>
      <c r="C256" s="122"/>
      <c r="D256" s="121"/>
      <c r="E256" s="121"/>
      <c r="F256" s="121"/>
      <c r="G256" s="121"/>
      <c r="H256" s="121"/>
      <c r="I256" s="121"/>
      <c r="J256" s="123">
        <f t="shared" si="19"/>
        <v>0</v>
      </c>
      <c r="K256" s="121"/>
      <c r="L256" s="72" t="s">
        <v>80</v>
      </c>
      <c r="M256" s="72"/>
      <c r="N256" s="72">
        <f>J256</f>
        <v>0</v>
      </c>
      <c r="O256" s="117"/>
      <c r="P256" s="117"/>
      <c r="Q256" s="203"/>
      <c r="R256" s="203"/>
    </row>
    <row r="257" spans="1:18" hidden="1" x14ac:dyDescent="0.2">
      <c r="A257" s="201" t="s">
        <v>266</v>
      </c>
      <c r="B257" s="204"/>
      <c r="C257" s="122"/>
      <c r="D257" s="121"/>
      <c r="E257" s="121"/>
      <c r="F257" s="121"/>
      <c r="G257" s="121"/>
      <c r="H257" s="121"/>
      <c r="I257" s="121"/>
      <c r="J257" s="123">
        <f t="shared" si="19"/>
        <v>0</v>
      </c>
      <c r="K257" s="121"/>
      <c r="L257" s="125" t="s">
        <v>78</v>
      </c>
      <c r="M257" s="128">
        <f>ROUNDUP(J257,0)</f>
        <v>0</v>
      </c>
      <c r="N257" s="128"/>
      <c r="O257" s="117"/>
      <c r="P257" s="117"/>
      <c r="Q257" s="201"/>
      <c r="R257" s="201"/>
    </row>
    <row r="258" spans="1:18" hidden="1" x14ac:dyDescent="0.2">
      <c r="A258" s="202"/>
      <c r="B258" s="205"/>
      <c r="C258" s="122"/>
      <c r="D258" s="121"/>
      <c r="E258" s="121"/>
      <c r="F258" s="121"/>
      <c r="G258" s="121"/>
      <c r="H258" s="121"/>
      <c r="I258" s="121"/>
      <c r="J258" s="123">
        <f t="shared" si="19"/>
        <v>0</v>
      </c>
      <c r="K258" s="121"/>
      <c r="L258" s="125" t="s">
        <v>62</v>
      </c>
      <c r="M258" s="128">
        <f>ROUNDUP(J258,0)</f>
        <v>0</v>
      </c>
      <c r="N258" s="128"/>
      <c r="O258" s="117"/>
      <c r="P258" s="117"/>
      <c r="Q258" s="202"/>
      <c r="R258" s="202"/>
    </row>
    <row r="259" spans="1:18" hidden="1" x14ac:dyDescent="0.2">
      <c r="A259" s="203"/>
      <c r="B259" s="206"/>
      <c r="C259" s="130"/>
      <c r="D259" s="121"/>
      <c r="E259" s="121"/>
      <c r="F259" s="121"/>
      <c r="G259" s="121"/>
      <c r="H259" s="121"/>
      <c r="I259" s="121"/>
      <c r="J259" s="123">
        <f t="shared" si="19"/>
        <v>0</v>
      </c>
      <c r="K259" s="121"/>
      <c r="L259" s="72" t="s">
        <v>80</v>
      </c>
      <c r="M259" s="72"/>
      <c r="N259" s="72">
        <f>J259</f>
        <v>0</v>
      </c>
      <c r="O259" s="124"/>
      <c r="P259" s="124"/>
      <c r="Q259" s="203"/>
      <c r="R259" s="203"/>
    </row>
    <row r="260" spans="1:18" hidden="1" x14ac:dyDescent="0.2">
      <c r="A260" s="201" t="s">
        <v>267</v>
      </c>
      <c r="B260" s="204"/>
      <c r="C260" s="122"/>
      <c r="D260" s="121"/>
      <c r="E260" s="121"/>
      <c r="F260" s="121"/>
      <c r="G260" s="121"/>
      <c r="H260" s="121"/>
      <c r="I260" s="121"/>
      <c r="J260" s="123">
        <f t="shared" si="19"/>
        <v>0</v>
      </c>
      <c r="K260" s="121"/>
      <c r="L260" s="125" t="s">
        <v>78</v>
      </c>
      <c r="M260" s="128">
        <f>ROUNDUP(J260,0)</f>
        <v>0</v>
      </c>
      <c r="N260" s="128"/>
      <c r="O260" s="117"/>
      <c r="P260" s="117"/>
      <c r="Q260" s="201"/>
      <c r="R260" s="201"/>
    </row>
    <row r="261" spans="1:18" hidden="1" x14ac:dyDescent="0.2">
      <c r="A261" s="202"/>
      <c r="B261" s="205"/>
      <c r="C261" s="122"/>
      <c r="D261" s="121"/>
      <c r="E261" s="121"/>
      <c r="F261" s="121"/>
      <c r="G261" s="121"/>
      <c r="H261" s="121"/>
      <c r="I261" s="121"/>
      <c r="J261" s="123">
        <f t="shared" si="19"/>
        <v>0</v>
      </c>
      <c r="K261" s="121"/>
      <c r="L261" s="125" t="s">
        <v>62</v>
      </c>
      <c r="M261" s="128">
        <f>ROUNDUP(J261,0)</f>
        <v>0</v>
      </c>
      <c r="N261" s="128"/>
      <c r="O261" s="117"/>
      <c r="P261" s="117"/>
      <c r="Q261" s="202"/>
      <c r="R261" s="202"/>
    </row>
    <row r="262" spans="1:18" hidden="1" x14ac:dyDescent="0.2">
      <c r="A262" s="203"/>
      <c r="B262" s="206"/>
      <c r="C262" s="130"/>
      <c r="D262" s="121"/>
      <c r="E262" s="121"/>
      <c r="F262" s="121"/>
      <c r="G262" s="121"/>
      <c r="H262" s="121"/>
      <c r="I262" s="121"/>
      <c r="J262" s="123">
        <f t="shared" si="19"/>
        <v>0</v>
      </c>
      <c r="K262" s="121"/>
      <c r="L262" s="72" t="s">
        <v>80</v>
      </c>
      <c r="M262" s="72"/>
      <c r="N262" s="72">
        <f>J262</f>
        <v>0</v>
      </c>
      <c r="O262" s="124"/>
      <c r="P262" s="124"/>
      <c r="Q262" s="203"/>
      <c r="R262" s="203"/>
    </row>
    <row r="263" spans="1:18" hidden="1" x14ac:dyDescent="0.2">
      <c r="A263" s="201" t="s">
        <v>268</v>
      </c>
      <c r="B263" s="204"/>
      <c r="C263" s="130"/>
      <c r="D263" s="121"/>
      <c r="E263" s="121"/>
      <c r="F263" s="121"/>
      <c r="G263" s="121"/>
      <c r="H263" s="121"/>
      <c r="I263" s="121"/>
      <c r="J263" s="123">
        <f t="shared" ref="J263:J286" si="20">(D263+4*F263+H263)/6</f>
        <v>0</v>
      </c>
      <c r="K263" s="121"/>
      <c r="L263" s="125" t="s">
        <v>78</v>
      </c>
      <c r="M263" s="128">
        <f>ROUNDUP(J263,0)</f>
        <v>0</v>
      </c>
      <c r="N263" s="72"/>
      <c r="O263" s="124"/>
      <c r="P263" s="124"/>
      <c r="Q263" s="201"/>
      <c r="R263" s="201"/>
    </row>
    <row r="264" spans="1:18" hidden="1" x14ac:dyDescent="0.2">
      <c r="A264" s="202"/>
      <c r="B264" s="205"/>
      <c r="C264" s="130"/>
      <c r="D264" s="121"/>
      <c r="E264" s="121"/>
      <c r="F264" s="121"/>
      <c r="G264" s="121"/>
      <c r="H264" s="121"/>
      <c r="I264" s="121"/>
      <c r="J264" s="123">
        <f t="shared" si="20"/>
        <v>0</v>
      </c>
      <c r="K264" s="121"/>
      <c r="L264" s="125" t="s">
        <v>62</v>
      </c>
      <c r="M264" s="128">
        <f>ROUNDUP(J264,0)</f>
        <v>0</v>
      </c>
      <c r="N264" s="72"/>
      <c r="O264" s="124"/>
      <c r="P264" s="124"/>
      <c r="Q264" s="202"/>
      <c r="R264" s="202"/>
    </row>
    <row r="265" spans="1:18" hidden="1" x14ac:dyDescent="0.2">
      <c r="A265" s="203"/>
      <c r="B265" s="206"/>
      <c r="C265" s="130"/>
      <c r="D265" s="121"/>
      <c r="E265" s="121"/>
      <c r="F265" s="121"/>
      <c r="G265" s="121"/>
      <c r="H265" s="121"/>
      <c r="I265" s="121"/>
      <c r="J265" s="123">
        <f t="shared" si="20"/>
        <v>0</v>
      </c>
      <c r="K265" s="121"/>
      <c r="L265" s="72" t="s">
        <v>80</v>
      </c>
      <c r="M265" s="72"/>
      <c r="N265" s="72">
        <f>J265</f>
        <v>0</v>
      </c>
      <c r="O265" s="124">
        <f>SUM(M242:M265)</f>
        <v>43</v>
      </c>
      <c r="P265" s="124">
        <f>SUM(N242:N265)</f>
        <v>66.666666666666671</v>
      </c>
      <c r="Q265" s="203"/>
      <c r="R265" s="203"/>
    </row>
    <row r="266" spans="1:18" x14ac:dyDescent="0.2">
      <c r="A266" s="201" t="s">
        <v>22</v>
      </c>
      <c r="B266" s="204" t="s">
        <v>484</v>
      </c>
      <c r="C266" s="122"/>
      <c r="D266" s="121"/>
      <c r="E266" s="121"/>
      <c r="F266" s="121"/>
      <c r="G266" s="121"/>
      <c r="H266" s="121"/>
      <c r="I266" s="121"/>
      <c r="J266" s="123">
        <f t="shared" si="20"/>
        <v>0</v>
      </c>
      <c r="K266" s="121"/>
      <c r="L266" s="125" t="s">
        <v>78</v>
      </c>
      <c r="M266" s="128">
        <f>ROUNDUP(J266,0)</f>
        <v>0</v>
      </c>
      <c r="N266" s="128"/>
      <c r="O266" s="117"/>
      <c r="P266" s="117"/>
      <c r="Q266" s="201"/>
      <c r="R266" s="201"/>
    </row>
    <row r="267" spans="1:18" x14ac:dyDescent="0.2">
      <c r="A267" s="202"/>
      <c r="B267" s="205"/>
      <c r="C267" s="122"/>
      <c r="D267" s="121">
        <v>28</v>
      </c>
      <c r="E267" s="121"/>
      <c r="F267" s="121">
        <v>35</v>
      </c>
      <c r="G267" s="121"/>
      <c r="H267" s="121">
        <v>70</v>
      </c>
      <c r="I267" s="121"/>
      <c r="J267" s="123">
        <f t="shared" si="20"/>
        <v>39.666666666666664</v>
      </c>
      <c r="K267" s="121"/>
      <c r="L267" s="125" t="s">
        <v>79</v>
      </c>
      <c r="M267" s="128">
        <f>ROUNDUP(J267,0)</f>
        <v>40</v>
      </c>
      <c r="N267" s="128"/>
      <c r="O267" s="117"/>
      <c r="P267" s="117"/>
      <c r="Q267" s="202"/>
      <c r="R267" s="202"/>
    </row>
    <row r="268" spans="1:18" x14ac:dyDescent="0.2">
      <c r="A268" s="203"/>
      <c r="B268" s="206"/>
      <c r="C268" s="122"/>
      <c r="D268" s="121"/>
      <c r="E268" s="121"/>
      <c r="F268" s="121"/>
      <c r="G268" s="121"/>
      <c r="H268" s="121"/>
      <c r="I268" s="121"/>
      <c r="J268" s="123">
        <f t="shared" si="20"/>
        <v>0</v>
      </c>
      <c r="K268" s="121"/>
      <c r="L268" s="72" t="s">
        <v>80</v>
      </c>
      <c r="M268" s="72"/>
      <c r="N268" s="72">
        <f>J268</f>
        <v>0</v>
      </c>
      <c r="O268" s="117"/>
      <c r="P268" s="117"/>
      <c r="Q268" s="203"/>
      <c r="R268" s="203"/>
    </row>
    <row r="269" spans="1:18" x14ac:dyDescent="0.2">
      <c r="A269" s="201" t="s">
        <v>54</v>
      </c>
      <c r="B269" s="204" t="s">
        <v>485</v>
      </c>
      <c r="C269" s="122"/>
      <c r="D269" s="121"/>
      <c r="E269" s="121"/>
      <c r="F269" s="121"/>
      <c r="G269" s="121"/>
      <c r="H269" s="121"/>
      <c r="I269" s="121"/>
      <c r="J269" s="123">
        <f t="shared" si="20"/>
        <v>0</v>
      </c>
      <c r="K269" s="121"/>
      <c r="L269" s="125" t="s">
        <v>78</v>
      </c>
      <c r="M269" s="128">
        <f>ROUNDUP(J269,0)</f>
        <v>0</v>
      </c>
      <c r="N269" s="128"/>
      <c r="O269" s="117"/>
      <c r="P269" s="117"/>
      <c r="Q269" s="201"/>
      <c r="R269" s="201"/>
    </row>
    <row r="270" spans="1:18" x14ac:dyDescent="0.2">
      <c r="A270" s="202"/>
      <c r="B270" s="205"/>
      <c r="C270" s="122"/>
      <c r="D270" s="121">
        <v>4</v>
      </c>
      <c r="E270" s="121"/>
      <c r="F270" s="121">
        <v>5</v>
      </c>
      <c r="G270" s="121"/>
      <c r="H270" s="121">
        <v>14</v>
      </c>
      <c r="I270" s="121"/>
      <c r="J270" s="123">
        <f t="shared" si="20"/>
        <v>6.333333333333333</v>
      </c>
      <c r="K270" s="121"/>
      <c r="L270" s="125" t="s">
        <v>62</v>
      </c>
      <c r="M270" s="128">
        <f>ROUNDUP(J270,0)</f>
        <v>7</v>
      </c>
      <c r="N270" s="128"/>
      <c r="O270" s="117"/>
      <c r="P270" s="117"/>
      <c r="Q270" s="202"/>
      <c r="R270" s="202"/>
    </row>
    <row r="271" spans="1:18" x14ac:dyDescent="0.2">
      <c r="A271" s="203"/>
      <c r="B271" s="206"/>
      <c r="C271" s="122"/>
      <c r="D271" s="121">
        <v>150</v>
      </c>
      <c r="E271" s="121"/>
      <c r="F271" s="121">
        <v>200</v>
      </c>
      <c r="G271" s="121"/>
      <c r="H271" s="121">
        <v>300</v>
      </c>
      <c r="I271" s="121"/>
      <c r="J271" s="123">
        <f t="shared" si="20"/>
        <v>208.33333333333334</v>
      </c>
      <c r="K271" s="121"/>
      <c r="L271" s="72" t="s">
        <v>80</v>
      </c>
      <c r="M271" s="72"/>
      <c r="N271" s="72">
        <f>J271</f>
        <v>208.33333333333334</v>
      </c>
      <c r="O271" s="117"/>
      <c r="P271" s="117"/>
      <c r="Q271" s="203"/>
      <c r="R271" s="203"/>
    </row>
    <row r="272" spans="1:18" x14ac:dyDescent="0.2">
      <c r="A272" s="201" t="s">
        <v>269</v>
      </c>
      <c r="B272" s="204" t="s">
        <v>483</v>
      </c>
      <c r="C272" s="122"/>
      <c r="D272" s="121"/>
      <c r="E272" s="121"/>
      <c r="F272" s="121"/>
      <c r="G272" s="121"/>
      <c r="H272" s="121"/>
      <c r="I272" s="121"/>
      <c r="J272" s="123">
        <f t="shared" si="20"/>
        <v>0</v>
      </c>
      <c r="K272" s="121"/>
      <c r="L272" s="125" t="s">
        <v>78</v>
      </c>
      <c r="M272" s="128">
        <f>ROUNDUP(J272,0)</f>
        <v>0</v>
      </c>
      <c r="N272" s="128"/>
      <c r="O272" s="117"/>
      <c r="P272" s="117"/>
      <c r="Q272" s="201"/>
      <c r="R272" s="201"/>
    </row>
    <row r="273" spans="1:18" x14ac:dyDescent="0.2">
      <c r="A273" s="202"/>
      <c r="B273" s="205"/>
      <c r="C273" s="122"/>
      <c r="D273" s="121">
        <v>1</v>
      </c>
      <c r="E273" s="121"/>
      <c r="F273" s="121">
        <v>1</v>
      </c>
      <c r="G273" s="121"/>
      <c r="H273" s="121">
        <v>1</v>
      </c>
      <c r="I273" s="121"/>
      <c r="J273" s="123">
        <f t="shared" si="20"/>
        <v>1</v>
      </c>
      <c r="K273" s="121"/>
      <c r="L273" s="125" t="s">
        <v>62</v>
      </c>
      <c r="M273" s="128">
        <f>ROUNDUP(J273,0)</f>
        <v>1</v>
      </c>
      <c r="N273" s="128"/>
      <c r="O273" s="117"/>
      <c r="P273" s="117"/>
      <c r="Q273" s="202"/>
      <c r="R273" s="202"/>
    </row>
    <row r="274" spans="1:18" x14ac:dyDescent="0.2">
      <c r="A274" s="203"/>
      <c r="B274" s="206"/>
      <c r="C274" s="122"/>
      <c r="D274" s="121"/>
      <c r="E274" s="121"/>
      <c r="F274" s="121"/>
      <c r="G274" s="121"/>
      <c r="H274" s="121"/>
      <c r="I274" s="121"/>
      <c r="J274" s="123">
        <f t="shared" si="20"/>
        <v>0</v>
      </c>
      <c r="K274" s="121"/>
      <c r="L274" s="72" t="s">
        <v>80</v>
      </c>
      <c r="M274" s="72"/>
      <c r="N274" s="72">
        <f>J274</f>
        <v>0</v>
      </c>
      <c r="O274" s="117"/>
      <c r="P274" s="117"/>
      <c r="Q274" s="203"/>
      <c r="R274" s="203"/>
    </row>
    <row r="275" spans="1:18" hidden="1" x14ac:dyDescent="0.2">
      <c r="A275" s="201" t="s">
        <v>270</v>
      </c>
      <c r="B275" s="201"/>
      <c r="C275" s="122"/>
      <c r="D275" s="121"/>
      <c r="E275" s="121"/>
      <c r="F275" s="121"/>
      <c r="G275" s="121"/>
      <c r="H275" s="121"/>
      <c r="I275" s="121"/>
      <c r="J275" s="123">
        <f t="shared" si="20"/>
        <v>0</v>
      </c>
      <c r="K275" s="121"/>
      <c r="L275" s="125" t="s">
        <v>78</v>
      </c>
      <c r="M275" s="128">
        <f>ROUNDUP(J275,0)</f>
        <v>0</v>
      </c>
      <c r="N275" s="128"/>
      <c r="O275" s="117"/>
      <c r="P275" s="117"/>
      <c r="Q275" s="201"/>
      <c r="R275" s="201"/>
    </row>
    <row r="276" spans="1:18" hidden="1" x14ac:dyDescent="0.2">
      <c r="A276" s="202"/>
      <c r="B276" s="202"/>
      <c r="C276" s="122"/>
      <c r="D276" s="121"/>
      <c r="E276" s="121"/>
      <c r="F276" s="121"/>
      <c r="G276" s="121"/>
      <c r="H276" s="121"/>
      <c r="I276" s="121"/>
      <c r="J276" s="123">
        <f t="shared" si="20"/>
        <v>0</v>
      </c>
      <c r="K276" s="121"/>
      <c r="L276" s="125" t="s">
        <v>62</v>
      </c>
      <c r="M276" s="128">
        <f>ROUNDUP(J276,0)</f>
        <v>0</v>
      </c>
      <c r="N276" s="128"/>
      <c r="O276" s="117"/>
      <c r="P276" s="117"/>
      <c r="Q276" s="202"/>
      <c r="R276" s="202"/>
    </row>
    <row r="277" spans="1:18" hidden="1" x14ac:dyDescent="0.2">
      <c r="A277" s="203"/>
      <c r="B277" s="203"/>
      <c r="C277" s="122"/>
      <c r="D277" s="121"/>
      <c r="E277" s="121"/>
      <c r="F277" s="121"/>
      <c r="G277" s="121"/>
      <c r="H277" s="121"/>
      <c r="I277" s="121"/>
      <c r="J277" s="123">
        <f t="shared" si="20"/>
        <v>0</v>
      </c>
      <c r="K277" s="121"/>
      <c r="L277" s="72" t="s">
        <v>80</v>
      </c>
      <c r="M277" s="72"/>
      <c r="N277" s="72">
        <f>J277</f>
        <v>0</v>
      </c>
      <c r="O277" s="117"/>
      <c r="P277" s="117"/>
      <c r="Q277" s="203"/>
      <c r="R277" s="203"/>
    </row>
    <row r="278" spans="1:18" hidden="1" x14ac:dyDescent="0.2">
      <c r="A278" s="201" t="s">
        <v>271</v>
      </c>
      <c r="B278" s="201"/>
      <c r="C278" s="122"/>
      <c r="D278" s="121"/>
      <c r="E278" s="121"/>
      <c r="F278" s="121"/>
      <c r="G278" s="121"/>
      <c r="H278" s="121"/>
      <c r="I278" s="121"/>
      <c r="J278" s="123">
        <f t="shared" si="20"/>
        <v>0</v>
      </c>
      <c r="K278" s="121"/>
      <c r="L278" s="125" t="s">
        <v>78</v>
      </c>
      <c r="M278" s="128">
        <f>ROUNDUP(J278,0)</f>
        <v>0</v>
      </c>
      <c r="N278" s="128"/>
      <c r="O278" s="117"/>
      <c r="P278" s="117"/>
      <c r="Q278" s="201"/>
      <c r="R278" s="201"/>
    </row>
    <row r="279" spans="1:18" hidden="1" x14ac:dyDescent="0.2">
      <c r="A279" s="202"/>
      <c r="B279" s="202"/>
      <c r="C279" s="122"/>
      <c r="D279" s="121"/>
      <c r="E279" s="121"/>
      <c r="F279" s="121"/>
      <c r="G279" s="121"/>
      <c r="H279" s="121"/>
      <c r="I279" s="121"/>
      <c r="J279" s="123">
        <f t="shared" si="20"/>
        <v>0</v>
      </c>
      <c r="K279" s="121"/>
      <c r="L279" s="125" t="s">
        <v>62</v>
      </c>
      <c r="M279" s="128">
        <f>ROUNDUP(J279,0)</f>
        <v>0</v>
      </c>
      <c r="N279" s="128"/>
      <c r="O279" s="117"/>
      <c r="P279" s="117"/>
      <c r="Q279" s="202"/>
      <c r="R279" s="202"/>
    </row>
    <row r="280" spans="1:18" hidden="1" x14ac:dyDescent="0.2">
      <c r="A280" s="203"/>
      <c r="B280" s="203"/>
      <c r="C280" s="122"/>
      <c r="D280" s="121"/>
      <c r="E280" s="121"/>
      <c r="F280" s="121"/>
      <c r="G280" s="121"/>
      <c r="H280" s="121"/>
      <c r="I280" s="121"/>
      <c r="J280" s="123">
        <f t="shared" si="20"/>
        <v>0</v>
      </c>
      <c r="K280" s="121"/>
      <c r="L280" s="72" t="s">
        <v>80</v>
      </c>
      <c r="M280" s="72"/>
      <c r="N280" s="72">
        <f>J280</f>
        <v>0</v>
      </c>
      <c r="O280" s="117"/>
      <c r="P280" s="117"/>
      <c r="Q280" s="203"/>
      <c r="R280" s="203"/>
    </row>
    <row r="281" spans="1:18" hidden="1" x14ac:dyDescent="0.2">
      <c r="A281" s="201" t="s">
        <v>272</v>
      </c>
      <c r="B281" s="201"/>
      <c r="C281" s="122"/>
      <c r="D281" s="121"/>
      <c r="E281" s="121"/>
      <c r="F281" s="121"/>
      <c r="G281" s="121"/>
      <c r="H281" s="121"/>
      <c r="I281" s="121"/>
      <c r="J281" s="123">
        <f t="shared" si="20"/>
        <v>0</v>
      </c>
      <c r="K281" s="121"/>
      <c r="L281" s="125" t="s">
        <v>78</v>
      </c>
      <c r="M281" s="128">
        <f>ROUNDUP(J281,0)</f>
        <v>0</v>
      </c>
      <c r="N281" s="128"/>
      <c r="O281" s="117"/>
      <c r="P281" s="117"/>
      <c r="Q281" s="201"/>
      <c r="R281" s="201"/>
    </row>
    <row r="282" spans="1:18" hidden="1" x14ac:dyDescent="0.2">
      <c r="A282" s="202"/>
      <c r="B282" s="202"/>
      <c r="C282" s="122"/>
      <c r="D282" s="121"/>
      <c r="E282" s="121"/>
      <c r="F282" s="121"/>
      <c r="G282" s="121"/>
      <c r="H282" s="121"/>
      <c r="I282" s="121"/>
      <c r="J282" s="123">
        <f t="shared" si="20"/>
        <v>0</v>
      </c>
      <c r="K282" s="121"/>
      <c r="L282" s="125" t="s">
        <v>62</v>
      </c>
      <c r="M282" s="128">
        <f>ROUNDUP(J282,0)</f>
        <v>0</v>
      </c>
      <c r="N282" s="128"/>
      <c r="O282" s="117"/>
      <c r="P282" s="117"/>
      <c r="Q282" s="202"/>
      <c r="R282" s="202"/>
    </row>
    <row r="283" spans="1:18" hidden="1" x14ac:dyDescent="0.2">
      <c r="A283" s="203"/>
      <c r="B283" s="203"/>
      <c r="C283" s="130"/>
      <c r="D283" s="121"/>
      <c r="E283" s="121"/>
      <c r="F283" s="121"/>
      <c r="G283" s="121"/>
      <c r="H283" s="121"/>
      <c r="I283" s="121"/>
      <c r="J283" s="123">
        <f t="shared" si="20"/>
        <v>0</v>
      </c>
      <c r="K283" s="121"/>
      <c r="L283" s="72" t="s">
        <v>80</v>
      </c>
      <c r="M283" s="72"/>
      <c r="N283" s="72">
        <f>J283</f>
        <v>0</v>
      </c>
      <c r="O283" s="124"/>
      <c r="P283" s="124"/>
      <c r="Q283" s="203"/>
      <c r="R283" s="203"/>
    </row>
    <row r="284" spans="1:18" hidden="1" x14ac:dyDescent="0.2">
      <c r="A284" s="201" t="s">
        <v>273</v>
      </c>
      <c r="B284" s="201"/>
      <c r="C284" s="122"/>
      <c r="D284" s="121"/>
      <c r="E284" s="121"/>
      <c r="F284" s="121"/>
      <c r="G284" s="121"/>
      <c r="H284" s="121"/>
      <c r="I284" s="121"/>
      <c r="J284" s="123">
        <f t="shared" si="20"/>
        <v>0</v>
      </c>
      <c r="K284" s="121"/>
      <c r="L284" s="125" t="s">
        <v>78</v>
      </c>
      <c r="M284" s="128">
        <f>ROUNDUP(J284,0)</f>
        <v>0</v>
      </c>
      <c r="N284" s="128"/>
      <c r="O284" s="117"/>
      <c r="P284" s="117"/>
      <c r="Q284" s="201"/>
      <c r="R284" s="201"/>
    </row>
    <row r="285" spans="1:18" hidden="1" x14ac:dyDescent="0.2">
      <c r="A285" s="202"/>
      <c r="B285" s="202"/>
      <c r="C285" s="122"/>
      <c r="D285" s="121"/>
      <c r="E285" s="121"/>
      <c r="F285" s="121"/>
      <c r="G285" s="121"/>
      <c r="H285" s="121"/>
      <c r="I285" s="121"/>
      <c r="J285" s="123">
        <f t="shared" si="20"/>
        <v>0</v>
      </c>
      <c r="K285" s="121"/>
      <c r="L285" s="125" t="s">
        <v>62</v>
      </c>
      <c r="M285" s="128">
        <f>ROUNDUP(J285,0)</f>
        <v>0</v>
      </c>
      <c r="N285" s="128"/>
      <c r="O285" s="117"/>
      <c r="P285" s="117"/>
      <c r="Q285" s="202"/>
      <c r="R285" s="202"/>
    </row>
    <row r="286" spans="1:18" hidden="1" x14ac:dyDescent="0.2">
      <c r="A286" s="203"/>
      <c r="B286" s="203"/>
      <c r="C286" s="130"/>
      <c r="D286" s="121"/>
      <c r="E286" s="121"/>
      <c r="F286" s="121"/>
      <c r="G286" s="121"/>
      <c r="H286" s="121"/>
      <c r="I286" s="121"/>
      <c r="J286" s="123">
        <f t="shared" si="20"/>
        <v>0</v>
      </c>
      <c r="K286" s="121"/>
      <c r="L286" s="72" t="s">
        <v>80</v>
      </c>
      <c r="M286" s="72"/>
      <c r="N286" s="72">
        <f>J286</f>
        <v>0</v>
      </c>
      <c r="O286" s="124"/>
      <c r="P286" s="124"/>
      <c r="Q286" s="203"/>
      <c r="R286" s="203"/>
    </row>
    <row r="287" spans="1:18" hidden="1" x14ac:dyDescent="0.2">
      <c r="A287" s="201" t="s">
        <v>274</v>
      </c>
      <c r="B287" s="201"/>
      <c r="C287" s="130"/>
      <c r="D287" s="121"/>
      <c r="E287" s="121"/>
      <c r="F287" s="121"/>
      <c r="G287" s="121"/>
      <c r="H287" s="121"/>
      <c r="I287" s="121"/>
      <c r="J287" s="123">
        <f t="shared" ref="J287:J310" si="21">(D287+4*F287+H287)/6</f>
        <v>0</v>
      </c>
      <c r="K287" s="121"/>
      <c r="L287" s="125" t="s">
        <v>78</v>
      </c>
      <c r="M287" s="128">
        <f>ROUNDUP(J287,0)</f>
        <v>0</v>
      </c>
      <c r="N287" s="72"/>
      <c r="O287" s="124"/>
      <c r="P287" s="124"/>
      <c r="Q287" s="201"/>
      <c r="R287" s="201"/>
    </row>
    <row r="288" spans="1:18" hidden="1" x14ac:dyDescent="0.2">
      <c r="A288" s="202"/>
      <c r="B288" s="202"/>
      <c r="C288" s="130"/>
      <c r="D288" s="121"/>
      <c r="E288" s="121"/>
      <c r="F288" s="121"/>
      <c r="G288" s="121"/>
      <c r="H288" s="121"/>
      <c r="I288" s="121"/>
      <c r="J288" s="123">
        <f t="shared" si="21"/>
        <v>0</v>
      </c>
      <c r="K288" s="121"/>
      <c r="L288" s="125" t="s">
        <v>62</v>
      </c>
      <c r="M288" s="128">
        <f>ROUNDUP(J288,0)</f>
        <v>0</v>
      </c>
      <c r="N288" s="72"/>
      <c r="O288" s="124"/>
      <c r="P288" s="124"/>
      <c r="Q288" s="202"/>
      <c r="R288" s="202"/>
    </row>
    <row r="289" spans="1:18" hidden="1" x14ac:dyDescent="0.2">
      <c r="A289" s="203"/>
      <c r="B289" s="203"/>
      <c r="C289" s="130"/>
      <c r="D289" s="121"/>
      <c r="E289" s="121"/>
      <c r="F289" s="121"/>
      <c r="G289" s="121"/>
      <c r="H289" s="121"/>
      <c r="I289" s="121"/>
      <c r="J289" s="123">
        <f t="shared" si="21"/>
        <v>0</v>
      </c>
      <c r="K289" s="121"/>
      <c r="L289" s="72" t="s">
        <v>80</v>
      </c>
      <c r="M289" s="72"/>
      <c r="N289" s="72">
        <f>J289</f>
        <v>0</v>
      </c>
      <c r="O289" s="124">
        <f>SUM(M266:M289)</f>
        <v>48</v>
      </c>
      <c r="P289" s="124">
        <f>SUM(N266:N289)</f>
        <v>208.33333333333334</v>
      </c>
      <c r="Q289" s="203"/>
      <c r="R289" s="203"/>
    </row>
    <row r="290" spans="1:18" hidden="1" x14ac:dyDescent="0.2">
      <c r="A290" s="201" t="s">
        <v>275</v>
      </c>
      <c r="B290" s="201"/>
      <c r="C290" s="122"/>
      <c r="D290" s="121"/>
      <c r="E290" s="121"/>
      <c r="F290" s="121"/>
      <c r="G290" s="121"/>
      <c r="H290" s="121"/>
      <c r="I290" s="121"/>
      <c r="J290" s="123">
        <f t="shared" si="21"/>
        <v>0</v>
      </c>
      <c r="K290" s="121"/>
      <c r="L290" s="125" t="s">
        <v>78</v>
      </c>
      <c r="M290" s="128">
        <f>ROUNDUP(J290,0)</f>
        <v>0</v>
      </c>
      <c r="N290" s="128"/>
      <c r="O290" s="117"/>
      <c r="P290" s="117"/>
      <c r="Q290" s="201"/>
      <c r="R290" s="201"/>
    </row>
    <row r="291" spans="1:18" hidden="1" x14ac:dyDescent="0.2">
      <c r="A291" s="202"/>
      <c r="B291" s="202"/>
      <c r="C291" s="122"/>
      <c r="D291" s="121"/>
      <c r="E291" s="121"/>
      <c r="F291" s="121"/>
      <c r="G291" s="121"/>
      <c r="H291" s="121"/>
      <c r="I291" s="121"/>
      <c r="J291" s="123">
        <f t="shared" si="21"/>
        <v>0</v>
      </c>
      <c r="K291" s="121"/>
      <c r="L291" s="125" t="s">
        <v>79</v>
      </c>
      <c r="M291" s="128">
        <f>ROUNDUP(J291,0)</f>
        <v>0</v>
      </c>
      <c r="N291" s="128"/>
      <c r="O291" s="117"/>
      <c r="P291" s="117"/>
      <c r="Q291" s="202"/>
      <c r="R291" s="202"/>
    </row>
    <row r="292" spans="1:18" hidden="1" x14ac:dyDescent="0.2">
      <c r="A292" s="203"/>
      <c r="B292" s="203"/>
      <c r="C292" s="122"/>
      <c r="D292" s="121"/>
      <c r="E292" s="121"/>
      <c r="F292" s="121"/>
      <c r="G292" s="121"/>
      <c r="H292" s="121"/>
      <c r="I292" s="121"/>
      <c r="J292" s="123">
        <f t="shared" si="21"/>
        <v>0</v>
      </c>
      <c r="K292" s="121"/>
      <c r="L292" s="72" t="s">
        <v>80</v>
      </c>
      <c r="M292" s="72"/>
      <c r="N292" s="72">
        <f>J292</f>
        <v>0</v>
      </c>
      <c r="O292" s="117"/>
      <c r="P292" s="117"/>
      <c r="Q292" s="203"/>
      <c r="R292" s="203"/>
    </row>
    <row r="293" spans="1:18" hidden="1" x14ac:dyDescent="0.2">
      <c r="A293" s="201" t="s">
        <v>276</v>
      </c>
      <c r="B293" s="204"/>
      <c r="C293" s="122"/>
      <c r="D293" s="121"/>
      <c r="E293" s="121"/>
      <c r="F293" s="121"/>
      <c r="G293" s="121"/>
      <c r="H293" s="121"/>
      <c r="I293" s="121"/>
      <c r="J293" s="123">
        <f t="shared" si="21"/>
        <v>0</v>
      </c>
      <c r="K293" s="121"/>
      <c r="L293" s="125" t="s">
        <v>78</v>
      </c>
      <c r="M293" s="128">
        <f>ROUNDUP(J293,0)</f>
        <v>0</v>
      </c>
      <c r="N293" s="128"/>
      <c r="O293" s="117"/>
      <c r="P293" s="117"/>
      <c r="Q293" s="201"/>
      <c r="R293" s="201"/>
    </row>
    <row r="294" spans="1:18" hidden="1" x14ac:dyDescent="0.2">
      <c r="A294" s="202"/>
      <c r="B294" s="205"/>
      <c r="C294" s="122"/>
      <c r="D294" s="121"/>
      <c r="E294" s="121"/>
      <c r="F294" s="121"/>
      <c r="G294" s="121"/>
      <c r="H294" s="121"/>
      <c r="I294" s="121"/>
      <c r="J294" s="123">
        <f t="shared" si="21"/>
        <v>0</v>
      </c>
      <c r="K294" s="121"/>
      <c r="L294" s="125" t="s">
        <v>62</v>
      </c>
      <c r="M294" s="128">
        <f>ROUNDUP(J294,0)</f>
        <v>0</v>
      </c>
      <c r="N294" s="128"/>
      <c r="O294" s="117"/>
      <c r="P294" s="117"/>
      <c r="Q294" s="202"/>
      <c r="R294" s="202"/>
    </row>
    <row r="295" spans="1:18" hidden="1" x14ac:dyDescent="0.2">
      <c r="A295" s="203"/>
      <c r="B295" s="206"/>
      <c r="C295" s="122"/>
      <c r="D295" s="121"/>
      <c r="E295" s="121"/>
      <c r="F295" s="121"/>
      <c r="G295" s="121"/>
      <c r="H295" s="121"/>
      <c r="I295" s="121"/>
      <c r="J295" s="123">
        <f t="shared" si="21"/>
        <v>0</v>
      </c>
      <c r="K295" s="121"/>
      <c r="L295" s="72" t="s">
        <v>80</v>
      </c>
      <c r="M295" s="72"/>
      <c r="N295" s="72">
        <f>J295</f>
        <v>0</v>
      </c>
      <c r="O295" s="117"/>
      <c r="P295" s="117"/>
      <c r="Q295" s="203"/>
      <c r="R295" s="203"/>
    </row>
    <row r="296" spans="1:18" hidden="1" x14ac:dyDescent="0.2">
      <c r="A296" s="201" t="s">
        <v>277</v>
      </c>
      <c r="B296" s="204"/>
      <c r="C296" s="122"/>
      <c r="D296" s="121"/>
      <c r="E296" s="121"/>
      <c r="F296" s="121"/>
      <c r="G296" s="121"/>
      <c r="H296" s="121"/>
      <c r="I296" s="121"/>
      <c r="J296" s="123">
        <f t="shared" si="21"/>
        <v>0</v>
      </c>
      <c r="K296" s="121"/>
      <c r="L296" s="125" t="s">
        <v>78</v>
      </c>
      <c r="M296" s="128">
        <f>ROUNDUP(J296,0)</f>
        <v>0</v>
      </c>
      <c r="N296" s="128"/>
      <c r="O296" s="117"/>
      <c r="P296" s="117"/>
      <c r="Q296" s="201"/>
      <c r="R296" s="201"/>
    </row>
    <row r="297" spans="1:18" hidden="1" x14ac:dyDescent="0.2">
      <c r="A297" s="202"/>
      <c r="B297" s="205"/>
      <c r="C297" s="122"/>
      <c r="D297" s="121"/>
      <c r="E297" s="121"/>
      <c r="F297" s="121"/>
      <c r="G297" s="121"/>
      <c r="H297" s="121"/>
      <c r="I297" s="121"/>
      <c r="J297" s="123">
        <f t="shared" si="21"/>
        <v>0</v>
      </c>
      <c r="K297" s="121"/>
      <c r="L297" s="125" t="s">
        <v>62</v>
      </c>
      <c r="M297" s="128">
        <f>ROUNDUP(J297,0)</f>
        <v>0</v>
      </c>
      <c r="N297" s="128"/>
      <c r="O297" s="117"/>
      <c r="P297" s="117"/>
      <c r="Q297" s="202"/>
      <c r="R297" s="202"/>
    </row>
    <row r="298" spans="1:18" hidden="1" x14ac:dyDescent="0.2">
      <c r="A298" s="203"/>
      <c r="B298" s="206"/>
      <c r="C298" s="122"/>
      <c r="D298" s="121"/>
      <c r="E298" s="121"/>
      <c r="F298" s="121"/>
      <c r="G298" s="121"/>
      <c r="H298" s="121"/>
      <c r="I298" s="121"/>
      <c r="J298" s="123">
        <f t="shared" si="21"/>
        <v>0</v>
      </c>
      <c r="K298" s="121"/>
      <c r="L298" s="72" t="s">
        <v>80</v>
      </c>
      <c r="M298" s="72"/>
      <c r="N298" s="72">
        <f>J298</f>
        <v>0</v>
      </c>
      <c r="O298" s="117"/>
      <c r="P298" s="117"/>
      <c r="Q298" s="203"/>
      <c r="R298" s="203"/>
    </row>
    <row r="299" spans="1:18" hidden="1" x14ac:dyDescent="0.2">
      <c r="A299" s="201" t="s">
        <v>278</v>
      </c>
      <c r="B299" s="201"/>
      <c r="C299" s="122"/>
      <c r="D299" s="121"/>
      <c r="E299" s="121"/>
      <c r="F299" s="121"/>
      <c r="G299" s="121"/>
      <c r="H299" s="121"/>
      <c r="I299" s="121"/>
      <c r="J299" s="123">
        <f t="shared" si="21"/>
        <v>0</v>
      </c>
      <c r="K299" s="121"/>
      <c r="L299" s="125" t="s">
        <v>78</v>
      </c>
      <c r="M299" s="128">
        <f>ROUNDUP(J299,0)</f>
        <v>0</v>
      </c>
      <c r="N299" s="128"/>
      <c r="O299" s="117"/>
      <c r="P299" s="117"/>
      <c r="Q299" s="201"/>
      <c r="R299" s="201"/>
    </row>
    <row r="300" spans="1:18" hidden="1" x14ac:dyDescent="0.2">
      <c r="A300" s="202"/>
      <c r="B300" s="202"/>
      <c r="C300" s="122"/>
      <c r="D300" s="121"/>
      <c r="E300" s="121"/>
      <c r="F300" s="121"/>
      <c r="G300" s="121"/>
      <c r="H300" s="121"/>
      <c r="I300" s="121"/>
      <c r="J300" s="123">
        <f t="shared" si="21"/>
        <v>0</v>
      </c>
      <c r="K300" s="121"/>
      <c r="L300" s="125" t="s">
        <v>62</v>
      </c>
      <c r="M300" s="128">
        <f>ROUNDUP(J300,0)</f>
        <v>0</v>
      </c>
      <c r="N300" s="128"/>
      <c r="O300" s="117"/>
      <c r="P300" s="117"/>
      <c r="Q300" s="202"/>
      <c r="R300" s="202"/>
    </row>
    <row r="301" spans="1:18" hidden="1" x14ac:dyDescent="0.2">
      <c r="A301" s="203"/>
      <c r="B301" s="203"/>
      <c r="C301" s="122"/>
      <c r="D301" s="121"/>
      <c r="E301" s="121"/>
      <c r="F301" s="121"/>
      <c r="G301" s="121"/>
      <c r="H301" s="121"/>
      <c r="I301" s="121"/>
      <c r="J301" s="123">
        <f t="shared" si="21"/>
        <v>0</v>
      </c>
      <c r="K301" s="121"/>
      <c r="L301" s="72" t="s">
        <v>80</v>
      </c>
      <c r="M301" s="72"/>
      <c r="N301" s="72">
        <f>J301</f>
        <v>0</v>
      </c>
      <c r="O301" s="117"/>
      <c r="P301" s="117"/>
      <c r="Q301" s="203"/>
      <c r="R301" s="203"/>
    </row>
    <row r="302" spans="1:18" hidden="1" x14ac:dyDescent="0.2">
      <c r="A302" s="201" t="s">
        <v>279</v>
      </c>
      <c r="B302" s="201"/>
      <c r="C302" s="122"/>
      <c r="D302" s="121"/>
      <c r="E302" s="121"/>
      <c r="F302" s="121"/>
      <c r="G302" s="121"/>
      <c r="H302" s="121"/>
      <c r="I302" s="121"/>
      <c r="J302" s="123">
        <f t="shared" si="21"/>
        <v>0</v>
      </c>
      <c r="K302" s="121"/>
      <c r="L302" s="125" t="s">
        <v>78</v>
      </c>
      <c r="M302" s="128">
        <f>ROUNDUP(J302,0)</f>
        <v>0</v>
      </c>
      <c r="N302" s="128"/>
      <c r="O302" s="117"/>
      <c r="P302" s="117"/>
      <c r="Q302" s="201"/>
      <c r="R302" s="201"/>
    </row>
    <row r="303" spans="1:18" hidden="1" x14ac:dyDescent="0.2">
      <c r="A303" s="202"/>
      <c r="B303" s="202"/>
      <c r="C303" s="122"/>
      <c r="D303" s="121"/>
      <c r="E303" s="121"/>
      <c r="F303" s="121"/>
      <c r="G303" s="121"/>
      <c r="H303" s="121"/>
      <c r="I303" s="121"/>
      <c r="J303" s="123">
        <f t="shared" si="21"/>
        <v>0</v>
      </c>
      <c r="K303" s="121"/>
      <c r="L303" s="125" t="s">
        <v>62</v>
      </c>
      <c r="M303" s="128">
        <f>ROUNDUP(J303,0)</f>
        <v>0</v>
      </c>
      <c r="N303" s="128"/>
      <c r="O303" s="117"/>
      <c r="P303" s="117"/>
      <c r="Q303" s="202"/>
      <c r="R303" s="202"/>
    </row>
    <row r="304" spans="1:18" hidden="1" x14ac:dyDescent="0.2">
      <c r="A304" s="203"/>
      <c r="B304" s="203"/>
      <c r="C304" s="122"/>
      <c r="D304" s="121"/>
      <c r="E304" s="121"/>
      <c r="F304" s="121"/>
      <c r="G304" s="121"/>
      <c r="H304" s="121"/>
      <c r="I304" s="121"/>
      <c r="J304" s="123">
        <f t="shared" si="21"/>
        <v>0</v>
      </c>
      <c r="K304" s="121"/>
      <c r="L304" s="72" t="s">
        <v>80</v>
      </c>
      <c r="M304" s="72"/>
      <c r="N304" s="72">
        <f>J304</f>
        <v>0</v>
      </c>
      <c r="O304" s="117"/>
      <c r="P304" s="117"/>
      <c r="Q304" s="203"/>
      <c r="R304" s="203"/>
    </row>
    <row r="305" spans="1:18" hidden="1" x14ac:dyDescent="0.2">
      <c r="A305" s="201" t="s">
        <v>280</v>
      </c>
      <c r="B305" s="201"/>
      <c r="C305" s="122"/>
      <c r="D305" s="121"/>
      <c r="E305" s="121"/>
      <c r="F305" s="121"/>
      <c r="G305" s="121"/>
      <c r="H305" s="121"/>
      <c r="I305" s="121"/>
      <c r="J305" s="123">
        <f t="shared" si="21"/>
        <v>0</v>
      </c>
      <c r="K305" s="121"/>
      <c r="L305" s="125" t="s">
        <v>78</v>
      </c>
      <c r="M305" s="128">
        <f>ROUNDUP(J305,0)</f>
        <v>0</v>
      </c>
      <c r="N305" s="128"/>
      <c r="O305" s="117"/>
      <c r="P305" s="117"/>
      <c r="Q305" s="201"/>
      <c r="R305" s="201"/>
    </row>
    <row r="306" spans="1:18" hidden="1" x14ac:dyDescent="0.2">
      <c r="A306" s="202"/>
      <c r="B306" s="202"/>
      <c r="C306" s="122"/>
      <c r="D306" s="121"/>
      <c r="E306" s="121"/>
      <c r="F306" s="121"/>
      <c r="G306" s="121"/>
      <c r="H306" s="121"/>
      <c r="I306" s="121"/>
      <c r="J306" s="123">
        <f t="shared" si="21"/>
        <v>0</v>
      </c>
      <c r="K306" s="121"/>
      <c r="L306" s="125" t="s">
        <v>62</v>
      </c>
      <c r="M306" s="128">
        <f>ROUNDUP(J306,0)</f>
        <v>0</v>
      </c>
      <c r="N306" s="128"/>
      <c r="O306" s="117"/>
      <c r="P306" s="117"/>
      <c r="Q306" s="202"/>
      <c r="R306" s="202"/>
    </row>
    <row r="307" spans="1:18" hidden="1" x14ac:dyDescent="0.2">
      <c r="A307" s="203"/>
      <c r="B307" s="203"/>
      <c r="C307" s="130"/>
      <c r="D307" s="121"/>
      <c r="E307" s="121"/>
      <c r="F307" s="121"/>
      <c r="G307" s="121"/>
      <c r="H307" s="121"/>
      <c r="I307" s="121"/>
      <c r="J307" s="123">
        <f t="shared" si="21"/>
        <v>0</v>
      </c>
      <c r="K307" s="121"/>
      <c r="L307" s="72" t="s">
        <v>80</v>
      </c>
      <c r="M307" s="72"/>
      <c r="N307" s="72">
        <f>J307</f>
        <v>0</v>
      </c>
      <c r="O307" s="124"/>
      <c r="P307" s="124"/>
      <c r="Q307" s="203"/>
      <c r="R307" s="203"/>
    </row>
    <row r="308" spans="1:18" hidden="1" x14ac:dyDescent="0.2">
      <c r="A308" s="201" t="s">
        <v>281</v>
      </c>
      <c r="B308" s="201"/>
      <c r="C308" s="122"/>
      <c r="D308" s="121"/>
      <c r="E308" s="121"/>
      <c r="F308" s="121"/>
      <c r="G308" s="121"/>
      <c r="H308" s="121"/>
      <c r="I308" s="121"/>
      <c r="J308" s="123">
        <f t="shared" si="21"/>
        <v>0</v>
      </c>
      <c r="K308" s="121"/>
      <c r="L308" s="125" t="s">
        <v>78</v>
      </c>
      <c r="M308" s="128">
        <f>ROUNDUP(J308,0)</f>
        <v>0</v>
      </c>
      <c r="N308" s="128"/>
      <c r="O308" s="117"/>
      <c r="P308" s="117"/>
      <c r="Q308" s="201"/>
      <c r="R308" s="201"/>
    </row>
    <row r="309" spans="1:18" hidden="1" x14ac:dyDescent="0.2">
      <c r="A309" s="202"/>
      <c r="B309" s="202"/>
      <c r="C309" s="122"/>
      <c r="D309" s="121"/>
      <c r="E309" s="121"/>
      <c r="F309" s="121"/>
      <c r="G309" s="121"/>
      <c r="H309" s="121"/>
      <c r="I309" s="121"/>
      <c r="J309" s="123">
        <f t="shared" si="21"/>
        <v>0</v>
      </c>
      <c r="K309" s="121"/>
      <c r="L309" s="125" t="s">
        <v>62</v>
      </c>
      <c r="M309" s="128">
        <f>ROUNDUP(J309,0)</f>
        <v>0</v>
      </c>
      <c r="N309" s="128"/>
      <c r="O309" s="117"/>
      <c r="P309" s="117"/>
      <c r="Q309" s="202"/>
      <c r="R309" s="202"/>
    </row>
    <row r="310" spans="1:18" hidden="1" x14ac:dyDescent="0.2">
      <c r="A310" s="203"/>
      <c r="B310" s="203"/>
      <c r="C310" s="130"/>
      <c r="D310" s="121"/>
      <c r="E310" s="121"/>
      <c r="F310" s="121"/>
      <c r="G310" s="121"/>
      <c r="H310" s="121"/>
      <c r="I310" s="121"/>
      <c r="J310" s="123">
        <f t="shared" si="21"/>
        <v>0</v>
      </c>
      <c r="K310" s="121"/>
      <c r="L310" s="72" t="s">
        <v>80</v>
      </c>
      <c r="M310" s="72"/>
      <c r="N310" s="72">
        <f>J310</f>
        <v>0</v>
      </c>
      <c r="O310" s="124"/>
      <c r="P310" s="124"/>
      <c r="Q310" s="203"/>
      <c r="R310" s="203"/>
    </row>
    <row r="311" spans="1:18" hidden="1" x14ac:dyDescent="0.2">
      <c r="A311" s="201" t="s">
        <v>282</v>
      </c>
      <c r="B311" s="201"/>
      <c r="C311" s="130"/>
      <c r="D311" s="121"/>
      <c r="E311" s="121"/>
      <c r="F311" s="121"/>
      <c r="G311" s="121"/>
      <c r="H311" s="121"/>
      <c r="I311" s="121"/>
      <c r="J311" s="123">
        <f t="shared" ref="J311:J334" si="22">(D311+4*F311+H311)/6</f>
        <v>0</v>
      </c>
      <c r="K311" s="121"/>
      <c r="L311" s="125" t="s">
        <v>78</v>
      </c>
      <c r="M311" s="128">
        <f>ROUNDUP(J311,0)</f>
        <v>0</v>
      </c>
      <c r="N311" s="72"/>
      <c r="O311" s="124"/>
      <c r="P311" s="124"/>
      <c r="Q311" s="201"/>
      <c r="R311" s="201"/>
    </row>
    <row r="312" spans="1:18" hidden="1" x14ac:dyDescent="0.2">
      <c r="A312" s="202"/>
      <c r="B312" s="202"/>
      <c r="C312" s="130"/>
      <c r="D312" s="121"/>
      <c r="E312" s="121"/>
      <c r="F312" s="121"/>
      <c r="G312" s="121"/>
      <c r="H312" s="121"/>
      <c r="I312" s="121"/>
      <c r="J312" s="123">
        <f t="shared" si="22"/>
        <v>0</v>
      </c>
      <c r="K312" s="121"/>
      <c r="L312" s="125" t="s">
        <v>62</v>
      </c>
      <c r="M312" s="128">
        <f>ROUNDUP(J312,0)</f>
        <v>0</v>
      </c>
      <c r="N312" s="72"/>
      <c r="O312" s="124"/>
      <c r="P312" s="124"/>
      <c r="Q312" s="202"/>
      <c r="R312" s="202"/>
    </row>
    <row r="313" spans="1:18" hidden="1" x14ac:dyDescent="0.2">
      <c r="A313" s="203"/>
      <c r="B313" s="203"/>
      <c r="C313" s="130"/>
      <c r="D313" s="121"/>
      <c r="E313" s="121"/>
      <c r="F313" s="121"/>
      <c r="G313" s="121"/>
      <c r="H313" s="121"/>
      <c r="I313" s="121"/>
      <c r="J313" s="123">
        <f t="shared" si="22"/>
        <v>0</v>
      </c>
      <c r="K313" s="121"/>
      <c r="L313" s="72" t="s">
        <v>80</v>
      </c>
      <c r="M313" s="72"/>
      <c r="N313" s="72">
        <f>J313</f>
        <v>0</v>
      </c>
      <c r="O313" s="124">
        <f>SUM(M290:M313)</f>
        <v>0</v>
      </c>
      <c r="P313" s="124">
        <f>SUM(N290:N313)</f>
        <v>0</v>
      </c>
      <c r="Q313" s="203"/>
      <c r="R313" s="203"/>
    </row>
    <row r="314" spans="1:18" hidden="1" x14ac:dyDescent="0.2">
      <c r="A314" s="201" t="s">
        <v>283</v>
      </c>
      <c r="B314" s="201"/>
      <c r="C314" s="122"/>
      <c r="D314" s="121"/>
      <c r="E314" s="121"/>
      <c r="F314" s="121"/>
      <c r="G314" s="121"/>
      <c r="H314" s="121"/>
      <c r="I314" s="121"/>
      <c r="J314" s="123">
        <f t="shared" si="22"/>
        <v>0</v>
      </c>
      <c r="K314" s="121"/>
      <c r="L314" s="125" t="s">
        <v>78</v>
      </c>
      <c r="M314" s="128">
        <f>ROUNDUP(J314,0)</f>
        <v>0</v>
      </c>
      <c r="N314" s="128"/>
      <c r="O314" s="117"/>
      <c r="P314" s="117"/>
      <c r="Q314" s="201"/>
      <c r="R314" s="201"/>
    </row>
    <row r="315" spans="1:18" hidden="1" x14ac:dyDescent="0.2">
      <c r="A315" s="202"/>
      <c r="B315" s="202"/>
      <c r="C315" s="122"/>
      <c r="D315" s="121"/>
      <c r="E315" s="121"/>
      <c r="F315" s="121"/>
      <c r="G315" s="121"/>
      <c r="H315" s="121"/>
      <c r="I315" s="121"/>
      <c r="J315" s="123">
        <f t="shared" si="22"/>
        <v>0</v>
      </c>
      <c r="K315" s="121"/>
      <c r="L315" s="125" t="s">
        <v>79</v>
      </c>
      <c r="M315" s="128">
        <f>ROUNDUP(J315,0)</f>
        <v>0</v>
      </c>
      <c r="N315" s="128"/>
      <c r="O315" s="117"/>
      <c r="P315" s="117"/>
      <c r="Q315" s="202"/>
      <c r="R315" s="202"/>
    </row>
    <row r="316" spans="1:18" hidden="1" x14ac:dyDescent="0.2">
      <c r="A316" s="203"/>
      <c r="B316" s="203"/>
      <c r="C316" s="122"/>
      <c r="D316" s="121"/>
      <c r="E316" s="121"/>
      <c r="F316" s="121"/>
      <c r="G316" s="121"/>
      <c r="H316" s="121"/>
      <c r="I316" s="121"/>
      <c r="J316" s="123">
        <f t="shared" si="22"/>
        <v>0</v>
      </c>
      <c r="K316" s="121"/>
      <c r="L316" s="72" t="s">
        <v>80</v>
      </c>
      <c r="M316" s="72"/>
      <c r="N316" s="72">
        <f>J316</f>
        <v>0</v>
      </c>
      <c r="O316" s="117"/>
      <c r="P316" s="117"/>
      <c r="Q316" s="203"/>
      <c r="R316" s="203"/>
    </row>
    <row r="317" spans="1:18" hidden="1" x14ac:dyDescent="0.2">
      <c r="A317" s="201" t="s">
        <v>284</v>
      </c>
      <c r="B317" s="204"/>
      <c r="C317" s="122"/>
      <c r="D317" s="121"/>
      <c r="E317" s="121"/>
      <c r="F317" s="121"/>
      <c r="G317" s="121"/>
      <c r="H317" s="121"/>
      <c r="I317" s="121"/>
      <c r="J317" s="123">
        <f t="shared" si="22"/>
        <v>0</v>
      </c>
      <c r="K317" s="121"/>
      <c r="L317" s="125" t="s">
        <v>78</v>
      </c>
      <c r="M317" s="128">
        <f>ROUNDUP(J317,0)</f>
        <v>0</v>
      </c>
      <c r="N317" s="128"/>
      <c r="O317" s="117"/>
      <c r="P317" s="117"/>
      <c r="Q317" s="201"/>
      <c r="R317" s="201"/>
    </row>
    <row r="318" spans="1:18" hidden="1" x14ac:dyDescent="0.2">
      <c r="A318" s="202"/>
      <c r="B318" s="205"/>
      <c r="C318" s="122"/>
      <c r="D318" s="121"/>
      <c r="E318" s="121"/>
      <c r="F318" s="121"/>
      <c r="G318" s="121"/>
      <c r="H318" s="121"/>
      <c r="I318" s="121"/>
      <c r="J318" s="123">
        <f t="shared" si="22"/>
        <v>0</v>
      </c>
      <c r="K318" s="121"/>
      <c r="L318" s="125" t="s">
        <v>62</v>
      </c>
      <c r="M318" s="128">
        <f>ROUNDUP(J318,0)</f>
        <v>0</v>
      </c>
      <c r="N318" s="128"/>
      <c r="O318" s="117"/>
      <c r="P318" s="117"/>
      <c r="Q318" s="202"/>
      <c r="R318" s="202"/>
    </row>
    <row r="319" spans="1:18" hidden="1" x14ac:dyDescent="0.2">
      <c r="A319" s="203"/>
      <c r="B319" s="206"/>
      <c r="C319" s="122"/>
      <c r="D319" s="121"/>
      <c r="E319" s="121"/>
      <c r="F319" s="121"/>
      <c r="G319" s="121"/>
      <c r="H319" s="121"/>
      <c r="I319" s="121"/>
      <c r="J319" s="123">
        <f t="shared" si="22"/>
        <v>0</v>
      </c>
      <c r="K319" s="121"/>
      <c r="L319" s="72" t="s">
        <v>80</v>
      </c>
      <c r="M319" s="72"/>
      <c r="N319" s="72">
        <f>J319</f>
        <v>0</v>
      </c>
      <c r="O319" s="117"/>
      <c r="P319" s="117"/>
      <c r="Q319" s="203"/>
      <c r="R319" s="203"/>
    </row>
    <row r="320" spans="1:18" hidden="1" x14ac:dyDescent="0.2">
      <c r="A320" s="201" t="s">
        <v>285</v>
      </c>
      <c r="B320" s="204"/>
      <c r="C320" s="122"/>
      <c r="D320" s="121"/>
      <c r="E320" s="121"/>
      <c r="F320" s="121"/>
      <c r="G320" s="121"/>
      <c r="H320" s="121"/>
      <c r="I320" s="121"/>
      <c r="J320" s="123">
        <f t="shared" si="22"/>
        <v>0</v>
      </c>
      <c r="K320" s="121"/>
      <c r="L320" s="125" t="s">
        <v>78</v>
      </c>
      <c r="M320" s="128">
        <f>ROUNDUP(J320,0)</f>
        <v>0</v>
      </c>
      <c r="N320" s="128"/>
      <c r="O320" s="117"/>
      <c r="P320" s="117"/>
      <c r="Q320" s="201"/>
      <c r="R320" s="201"/>
    </row>
    <row r="321" spans="1:18" hidden="1" x14ac:dyDescent="0.2">
      <c r="A321" s="202"/>
      <c r="B321" s="205"/>
      <c r="C321" s="122"/>
      <c r="D321" s="121"/>
      <c r="E321" s="121"/>
      <c r="F321" s="121"/>
      <c r="G321" s="121"/>
      <c r="H321" s="121"/>
      <c r="I321" s="121"/>
      <c r="J321" s="123">
        <f t="shared" si="22"/>
        <v>0</v>
      </c>
      <c r="K321" s="121"/>
      <c r="L321" s="125" t="s">
        <v>62</v>
      </c>
      <c r="M321" s="128">
        <f>ROUNDUP(J321,0)</f>
        <v>0</v>
      </c>
      <c r="N321" s="128"/>
      <c r="O321" s="117"/>
      <c r="P321" s="117"/>
      <c r="Q321" s="202"/>
      <c r="R321" s="202"/>
    </row>
    <row r="322" spans="1:18" hidden="1" x14ac:dyDescent="0.2">
      <c r="A322" s="203"/>
      <c r="B322" s="206"/>
      <c r="C322" s="122"/>
      <c r="D322" s="121"/>
      <c r="E322" s="121"/>
      <c r="F322" s="121"/>
      <c r="G322" s="121"/>
      <c r="H322" s="121"/>
      <c r="I322" s="121"/>
      <c r="J322" s="123">
        <f t="shared" si="22"/>
        <v>0</v>
      </c>
      <c r="K322" s="121"/>
      <c r="L322" s="72" t="s">
        <v>80</v>
      </c>
      <c r="M322" s="72"/>
      <c r="N322" s="72">
        <f>J322</f>
        <v>0</v>
      </c>
      <c r="O322" s="117"/>
      <c r="P322" s="117"/>
      <c r="Q322" s="203"/>
      <c r="R322" s="203"/>
    </row>
    <row r="323" spans="1:18" hidden="1" x14ac:dyDescent="0.2">
      <c r="A323" s="201" t="s">
        <v>286</v>
      </c>
      <c r="B323" s="201"/>
      <c r="C323" s="122"/>
      <c r="D323" s="121"/>
      <c r="E323" s="121"/>
      <c r="F323" s="121"/>
      <c r="G323" s="121"/>
      <c r="H323" s="121"/>
      <c r="I323" s="121"/>
      <c r="J323" s="123">
        <f t="shared" si="22"/>
        <v>0</v>
      </c>
      <c r="K323" s="121"/>
      <c r="L323" s="125" t="s">
        <v>78</v>
      </c>
      <c r="M323" s="128">
        <f>ROUNDUP(J323,0)</f>
        <v>0</v>
      </c>
      <c r="N323" s="128"/>
      <c r="O323" s="117"/>
      <c r="P323" s="117"/>
      <c r="Q323" s="201"/>
      <c r="R323" s="201"/>
    </row>
    <row r="324" spans="1:18" hidden="1" x14ac:dyDescent="0.2">
      <c r="A324" s="202"/>
      <c r="B324" s="202"/>
      <c r="C324" s="122"/>
      <c r="D324" s="121"/>
      <c r="E324" s="121"/>
      <c r="F324" s="121"/>
      <c r="G324" s="121"/>
      <c r="H324" s="121"/>
      <c r="I324" s="121"/>
      <c r="J324" s="123">
        <f t="shared" si="22"/>
        <v>0</v>
      </c>
      <c r="K324" s="121"/>
      <c r="L324" s="125" t="s">
        <v>62</v>
      </c>
      <c r="M324" s="128">
        <f>ROUNDUP(J324,0)</f>
        <v>0</v>
      </c>
      <c r="N324" s="128"/>
      <c r="O324" s="117"/>
      <c r="P324" s="117"/>
      <c r="Q324" s="202"/>
      <c r="R324" s="202"/>
    </row>
    <row r="325" spans="1:18" hidden="1" x14ac:dyDescent="0.2">
      <c r="A325" s="203"/>
      <c r="B325" s="203"/>
      <c r="C325" s="122"/>
      <c r="D325" s="121"/>
      <c r="E325" s="121"/>
      <c r="F325" s="121"/>
      <c r="G325" s="121"/>
      <c r="H325" s="121"/>
      <c r="I325" s="121"/>
      <c r="J325" s="123">
        <f t="shared" si="22"/>
        <v>0</v>
      </c>
      <c r="K325" s="121"/>
      <c r="L325" s="72" t="s">
        <v>80</v>
      </c>
      <c r="M325" s="72"/>
      <c r="N325" s="72">
        <f>J325</f>
        <v>0</v>
      </c>
      <c r="O325" s="117"/>
      <c r="P325" s="117"/>
      <c r="Q325" s="203"/>
      <c r="R325" s="203"/>
    </row>
    <row r="326" spans="1:18" hidden="1" x14ac:dyDescent="0.2">
      <c r="A326" s="201" t="s">
        <v>287</v>
      </c>
      <c r="B326" s="201"/>
      <c r="C326" s="122"/>
      <c r="D326" s="121"/>
      <c r="E326" s="121"/>
      <c r="F326" s="121"/>
      <c r="G326" s="121"/>
      <c r="H326" s="121"/>
      <c r="I326" s="121"/>
      <c r="J326" s="123">
        <f t="shared" si="22"/>
        <v>0</v>
      </c>
      <c r="K326" s="121"/>
      <c r="L326" s="125" t="s">
        <v>78</v>
      </c>
      <c r="M326" s="128">
        <f>ROUNDUP(J326,0)</f>
        <v>0</v>
      </c>
      <c r="N326" s="128"/>
      <c r="O326" s="117"/>
      <c r="P326" s="117"/>
      <c r="Q326" s="201"/>
      <c r="R326" s="201"/>
    </row>
    <row r="327" spans="1:18" hidden="1" x14ac:dyDescent="0.2">
      <c r="A327" s="202"/>
      <c r="B327" s="202"/>
      <c r="C327" s="122"/>
      <c r="D327" s="121"/>
      <c r="E327" s="121"/>
      <c r="F327" s="121"/>
      <c r="G327" s="121"/>
      <c r="H327" s="121"/>
      <c r="I327" s="121"/>
      <c r="J327" s="123">
        <f t="shared" si="22"/>
        <v>0</v>
      </c>
      <c r="K327" s="121"/>
      <c r="L327" s="125" t="s">
        <v>62</v>
      </c>
      <c r="M327" s="128">
        <f>ROUNDUP(J327,0)</f>
        <v>0</v>
      </c>
      <c r="N327" s="128"/>
      <c r="O327" s="117"/>
      <c r="P327" s="117"/>
      <c r="Q327" s="202"/>
      <c r="R327" s="202"/>
    </row>
    <row r="328" spans="1:18" hidden="1" x14ac:dyDescent="0.2">
      <c r="A328" s="203"/>
      <c r="B328" s="203"/>
      <c r="C328" s="122"/>
      <c r="D328" s="121"/>
      <c r="E328" s="121"/>
      <c r="F328" s="121"/>
      <c r="G328" s="121"/>
      <c r="H328" s="121"/>
      <c r="I328" s="121"/>
      <c r="J328" s="123">
        <f t="shared" si="22"/>
        <v>0</v>
      </c>
      <c r="K328" s="121"/>
      <c r="L328" s="72" t="s">
        <v>80</v>
      </c>
      <c r="M328" s="72"/>
      <c r="N328" s="72">
        <f>J328</f>
        <v>0</v>
      </c>
      <c r="O328" s="117"/>
      <c r="P328" s="117"/>
      <c r="Q328" s="203"/>
      <c r="R328" s="203"/>
    </row>
    <row r="329" spans="1:18" hidden="1" x14ac:dyDescent="0.2">
      <c r="A329" s="201" t="s">
        <v>288</v>
      </c>
      <c r="B329" s="201"/>
      <c r="C329" s="122"/>
      <c r="D329" s="121"/>
      <c r="E329" s="121"/>
      <c r="F329" s="121"/>
      <c r="G329" s="121"/>
      <c r="H329" s="121"/>
      <c r="I329" s="121"/>
      <c r="J329" s="123">
        <f t="shared" si="22"/>
        <v>0</v>
      </c>
      <c r="K329" s="121"/>
      <c r="L329" s="125" t="s">
        <v>78</v>
      </c>
      <c r="M329" s="128">
        <f>ROUNDUP(J329,0)</f>
        <v>0</v>
      </c>
      <c r="N329" s="128"/>
      <c r="O329" s="117"/>
      <c r="P329" s="117"/>
      <c r="Q329" s="201"/>
      <c r="R329" s="201"/>
    </row>
    <row r="330" spans="1:18" hidden="1" x14ac:dyDescent="0.2">
      <c r="A330" s="202"/>
      <c r="B330" s="202"/>
      <c r="C330" s="122"/>
      <c r="D330" s="121"/>
      <c r="E330" s="121"/>
      <c r="F330" s="121"/>
      <c r="G330" s="121"/>
      <c r="H330" s="121"/>
      <c r="I330" s="121"/>
      <c r="J330" s="123">
        <f t="shared" si="22"/>
        <v>0</v>
      </c>
      <c r="K330" s="121"/>
      <c r="L330" s="125" t="s">
        <v>62</v>
      </c>
      <c r="M330" s="128">
        <f>ROUNDUP(J330,0)</f>
        <v>0</v>
      </c>
      <c r="N330" s="128"/>
      <c r="O330" s="117"/>
      <c r="P330" s="117"/>
      <c r="Q330" s="202"/>
      <c r="R330" s="202"/>
    </row>
    <row r="331" spans="1:18" hidden="1" x14ac:dyDescent="0.2">
      <c r="A331" s="203"/>
      <c r="B331" s="203"/>
      <c r="C331" s="130"/>
      <c r="D331" s="121"/>
      <c r="E331" s="121"/>
      <c r="F331" s="121"/>
      <c r="G331" s="121"/>
      <c r="H331" s="121"/>
      <c r="I331" s="121"/>
      <c r="J331" s="123">
        <f t="shared" si="22"/>
        <v>0</v>
      </c>
      <c r="K331" s="121"/>
      <c r="L331" s="72" t="s">
        <v>80</v>
      </c>
      <c r="M331" s="72"/>
      <c r="N331" s="72">
        <f>J331</f>
        <v>0</v>
      </c>
      <c r="O331" s="124"/>
      <c r="P331" s="124"/>
      <c r="Q331" s="203"/>
      <c r="R331" s="203"/>
    </row>
    <row r="332" spans="1:18" hidden="1" x14ac:dyDescent="0.2">
      <c r="A332" s="201" t="s">
        <v>289</v>
      </c>
      <c r="B332" s="201"/>
      <c r="C332" s="122"/>
      <c r="D332" s="121"/>
      <c r="E332" s="121"/>
      <c r="F332" s="121"/>
      <c r="G332" s="121"/>
      <c r="H332" s="121"/>
      <c r="I332" s="121"/>
      <c r="J332" s="123">
        <f t="shared" si="22"/>
        <v>0</v>
      </c>
      <c r="K332" s="121"/>
      <c r="L332" s="125" t="s">
        <v>78</v>
      </c>
      <c r="M332" s="128">
        <f>ROUNDUP(J332,0)</f>
        <v>0</v>
      </c>
      <c r="N332" s="128"/>
      <c r="O332" s="117"/>
      <c r="P332" s="117"/>
      <c r="Q332" s="201"/>
      <c r="R332" s="201"/>
    </row>
    <row r="333" spans="1:18" hidden="1" x14ac:dyDescent="0.2">
      <c r="A333" s="202"/>
      <c r="B333" s="202"/>
      <c r="C333" s="122"/>
      <c r="D333" s="121"/>
      <c r="E333" s="121"/>
      <c r="F333" s="121"/>
      <c r="G333" s="121"/>
      <c r="H333" s="121"/>
      <c r="I333" s="121"/>
      <c r="J333" s="123">
        <f t="shared" si="22"/>
        <v>0</v>
      </c>
      <c r="K333" s="121"/>
      <c r="L333" s="125" t="s">
        <v>62</v>
      </c>
      <c r="M333" s="128">
        <f>ROUNDUP(J333,0)</f>
        <v>0</v>
      </c>
      <c r="N333" s="128"/>
      <c r="O333" s="117"/>
      <c r="P333" s="117"/>
      <c r="Q333" s="202"/>
      <c r="R333" s="202"/>
    </row>
    <row r="334" spans="1:18" hidden="1" x14ac:dyDescent="0.2">
      <c r="A334" s="203"/>
      <c r="B334" s="203"/>
      <c r="C334" s="130"/>
      <c r="D334" s="121"/>
      <c r="E334" s="121"/>
      <c r="F334" s="121"/>
      <c r="G334" s="121"/>
      <c r="H334" s="121"/>
      <c r="I334" s="121"/>
      <c r="J334" s="123">
        <f t="shared" si="22"/>
        <v>0</v>
      </c>
      <c r="K334" s="121"/>
      <c r="L334" s="72" t="s">
        <v>80</v>
      </c>
      <c r="M334" s="72"/>
      <c r="N334" s="72">
        <f>J334</f>
        <v>0</v>
      </c>
      <c r="O334" s="124"/>
      <c r="P334" s="124"/>
      <c r="Q334" s="203"/>
      <c r="R334" s="203"/>
    </row>
    <row r="335" spans="1:18" hidden="1" x14ac:dyDescent="0.2">
      <c r="A335" s="201" t="s">
        <v>290</v>
      </c>
      <c r="B335" s="201"/>
      <c r="C335" s="130"/>
      <c r="D335" s="121"/>
      <c r="E335" s="121"/>
      <c r="F335" s="121"/>
      <c r="G335" s="121"/>
      <c r="H335" s="121"/>
      <c r="I335" s="121"/>
      <c r="J335" s="123">
        <f t="shared" ref="J335:J358" si="23">(D335+4*F335+H335)/6</f>
        <v>0</v>
      </c>
      <c r="K335" s="121"/>
      <c r="L335" s="125" t="s">
        <v>78</v>
      </c>
      <c r="M335" s="128">
        <f>ROUNDUP(J335,0)</f>
        <v>0</v>
      </c>
      <c r="N335" s="72"/>
      <c r="O335" s="124"/>
      <c r="P335" s="124"/>
      <c r="Q335" s="201"/>
      <c r="R335" s="201"/>
    </row>
    <row r="336" spans="1:18" hidden="1" x14ac:dyDescent="0.2">
      <c r="A336" s="202"/>
      <c r="B336" s="202"/>
      <c r="C336" s="130"/>
      <c r="D336" s="121"/>
      <c r="E336" s="121"/>
      <c r="F336" s="121"/>
      <c r="G336" s="121"/>
      <c r="H336" s="121"/>
      <c r="I336" s="121"/>
      <c r="J336" s="123">
        <f t="shared" si="23"/>
        <v>0</v>
      </c>
      <c r="K336" s="121"/>
      <c r="L336" s="125" t="s">
        <v>62</v>
      </c>
      <c r="M336" s="128">
        <f>ROUNDUP(J336,0)</f>
        <v>0</v>
      </c>
      <c r="N336" s="72"/>
      <c r="O336" s="124"/>
      <c r="P336" s="124"/>
      <c r="Q336" s="202"/>
      <c r="R336" s="202"/>
    </row>
    <row r="337" spans="1:18" hidden="1" x14ac:dyDescent="0.2">
      <c r="A337" s="203"/>
      <c r="B337" s="203"/>
      <c r="C337" s="130"/>
      <c r="D337" s="121"/>
      <c r="E337" s="121"/>
      <c r="F337" s="121"/>
      <c r="G337" s="121"/>
      <c r="H337" s="121"/>
      <c r="I337" s="121"/>
      <c r="J337" s="123">
        <f t="shared" si="23"/>
        <v>0</v>
      </c>
      <c r="K337" s="121"/>
      <c r="L337" s="72" t="s">
        <v>80</v>
      </c>
      <c r="M337" s="72"/>
      <c r="N337" s="72">
        <f>J337</f>
        <v>0</v>
      </c>
      <c r="O337" s="124">
        <f>SUM(M314:M337)</f>
        <v>0</v>
      </c>
      <c r="P337" s="124">
        <f>SUM(N314:N337)</f>
        <v>0</v>
      </c>
      <c r="Q337" s="203"/>
      <c r="R337" s="203"/>
    </row>
    <row r="338" spans="1:18" x14ac:dyDescent="0.2">
      <c r="A338" s="201" t="s">
        <v>31</v>
      </c>
      <c r="B338" s="201" t="s">
        <v>490</v>
      </c>
      <c r="C338" s="122"/>
      <c r="D338" s="121"/>
      <c r="E338" s="121"/>
      <c r="F338" s="121"/>
      <c r="G338" s="121"/>
      <c r="H338" s="121"/>
      <c r="I338" s="121"/>
      <c r="J338" s="123">
        <f t="shared" si="23"/>
        <v>0</v>
      </c>
      <c r="K338" s="121"/>
      <c r="L338" s="125" t="s">
        <v>78</v>
      </c>
      <c r="M338" s="128">
        <f>ROUNDUP(J338,0)</f>
        <v>0</v>
      </c>
      <c r="N338" s="128"/>
      <c r="O338" s="117"/>
      <c r="P338" s="117"/>
      <c r="Q338" s="201"/>
      <c r="R338" s="201"/>
    </row>
    <row r="339" spans="1:18" x14ac:dyDescent="0.2">
      <c r="A339" s="202"/>
      <c r="B339" s="202"/>
      <c r="C339" s="122"/>
      <c r="D339" s="121">
        <v>7</v>
      </c>
      <c r="E339" s="121"/>
      <c r="F339" s="121">
        <v>10</v>
      </c>
      <c r="G339" s="121"/>
      <c r="H339" s="121">
        <v>14</v>
      </c>
      <c r="I339" s="121"/>
      <c r="J339" s="123">
        <f t="shared" si="23"/>
        <v>10.166666666666666</v>
      </c>
      <c r="K339" s="121"/>
      <c r="L339" s="125" t="s">
        <v>79</v>
      </c>
      <c r="M339" s="128">
        <f>ROUNDUP(J339,0)</f>
        <v>11</v>
      </c>
      <c r="N339" s="128"/>
      <c r="O339" s="117"/>
      <c r="P339" s="117"/>
      <c r="Q339" s="202"/>
      <c r="R339" s="202"/>
    </row>
    <row r="340" spans="1:18" x14ac:dyDescent="0.2">
      <c r="A340" s="203"/>
      <c r="B340" s="203"/>
      <c r="C340" s="122"/>
      <c r="D340" s="121"/>
      <c r="E340" s="121"/>
      <c r="F340" s="121"/>
      <c r="G340" s="121"/>
      <c r="H340" s="121"/>
      <c r="I340" s="121"/>
      <c r="J340" s="123">
        <f t="shared" si="23"/>
        <v>0</v>
      </c>
      <c r="K340" s="121"/>
      <c r="L340" s="72" t="s">
        <v>80</v>
      </c>
      <c r="M340" s="72"/>
      <c r="N340" s="72">
        <f>J340</f>
        <v>0</v>
      </c>
      <c r="O340" s="117"/>
      <c r="P340" s="117"/>
      <c r="Q340" s="203"/>
      <c r="R340" s="203"/>
    </row>
    <row r="341" spans="1:18" x14ac:dyDescent="0.2">
      <c r="A341" s="201" t="s">
        <v>23</v>
      </c>
      <c r="B341" s="204" t="s">
        <v>493</v>
      </c>
      <c r="C341" s="122"/>
      <c r="D341" s="121"/>
      <c r="E341" s="121"/>
      <c r="F341" s="121"/>
      <c r="G341" s="121"/>
      <c r="H341" s="121"/>
      <c r="I341" s="121"/>
      <c r="J341" s="123">
        <f t="shared" si="23"/>
        <v>0</v>
      </c>
      <c r="K341" s="121"/>
      <c r="L341" s="125" t="s">
        <v>78</v>
      </c>
      <c r="M341" s="128">
        <f>ROUNDUP(J341,0)</f>
        <v>0</v>
      </c>
      <c r="N341" s="128"/>
      <c r="O341" s="117"/>
      <c r="P341" s="117"/>
      <c r="Q341" s="201"/>
      <c r="R341" s="201"/>
    </row>
    <row r="342" spans="1:18" x14ac:dyDescent="0.2">
      <c r="A342" s="202"/>
      <c r="B342" s="205"/>
      <c r="C342" s="122"/>
      <c r="D342" s="121">
        <v>5</v>
      </c>
      <c r="E342" s="121"/>
      <c r="F342" s="121">
        <v>7</v>
      </c>
      <c r="G342" s="121"/>
      <c r="H342" s="121">
        <v>10</v>
      </c>
      <c r="I342" s="121"/>
      <c r="J342" s="123">
        <f t="shared" si="23"/>
        <v>7.166666666666667</v>
      </c>
      <c r="K342" s="121"/>
      <c r="L342" s="125" t="s">
        <v>62</v>
      </c>
      <c r="M342" s="128">
        <f>ROUNDUP(J342,0)</f>
        <v>8</v>
      </c>
      <c r="N342" s="128"/>
      <c r="O342" s="117"/>
      <c r="P342" s="117"/>
      <c r="Q342" s="202"/>
      <c r="R342" s="202"/>
    </row>
    <row r="343" spans="1:18" x14ac:dyDescent="0.2">
      <c r="A343" s="203"/>
      <c r="B343" s="206"/>
      <c r="C343" s="122"/>
      <c r="D343" s="121"/>
      <c r="E343" s="121"/>
      <c r="F343" s="121"/>
      <c r="G343" s="121"/>
      <c r="H343" s="121"/>
      <c r="I343" s="121"/>
      <c r="J343" s="123">
        <f t="shared" si="23"/>
        <v>0</v>
      </c>
      <c r="K343" s="121"/>
      <c r="L343" s="72" t="s">
        <v>80</v>
      </c>
      <c r="M343" s="72"/>
      <c r="N343" s="72">
        <f>J343</f>
        <v>0</v>
      </c>
      <c r="O343" s="117"/>
      <c r="P343" s="117"/>
      <c r="Q343" s="203"/>
      <c r="R343" s="203"/>
    </row>
    <row r="344" spans="1:18" x14ac:dyDescent="0.2">
      <c r="A344" s="201" t="s">
        <v>55</v>
      </c>
      <c r="B344" s="204" t="s">
        <v>491</v>
      </c>
      <c r="C344" s="122"/>
      <c r="D344" s="121"/>
      <c r="E344" s="121"/>
      <c r="F344" s="121"/>
      <c r="G344" s="121"/>
      <c r="H344" s="121"/>
      <c r="I344" s="121"/>
      <c r="J344" s="123">
        <f t="shared" si="23"/>
        <v>0</v>
      </c>
      <c r="K344" s="121"/>
      <c r="L344" s="125" t="s">
        <v>78</v>
      </c>
      <c r="M344" s="128">
        <f>ROUNDUP(J344,0)</f>
        <v>0</v>
      </c>
      <c r="N344" s="128"/>
      <c r="O344" s="117"/>
      <c r="P344" s="117"/>
      <c r="Q344" s="201"/>
      <c r="R344" s="201"/>
    </row>
    <row r="345" spans="1:18" x14ac:dyDescent="0.2">
      <c r="A345" s="202"/>
      <c r="B345" s="205"/>
      <c r="C345" s="122"/>
      <c r="D345" s="121">
        <v>3</v>
      </c>
      <c r="E345" s="121"/>
      <c r="F345" s="121">
        <v>4</v>
      </c>
      <c r="G345" s="121"/>
      <c r="H345" s="121">
        <v>6</v>
      </c>
      <c r="I345" s="121"/>
      <c r="J345" s="123">
        <f t="shared" si="23"/>
        <v>4.166666666666667</v>
      </c>
      <c r="K345" s="121"/>
      <c r="L345" s="125" t="s">
        <v>62</v>
      </c>
      <c r="M345" s="128">
        <f>ROUNDUP(J345,0)</f>
        <v>5</v>
      </c>
      <c r="N345" s="128"/>
      <c r="O345" s="117"/>
      <c r="P345" s="117"/>
      <c r="Q345" s="202"/>
      <c r="R345" s="202"/>
    </row>
    <row r="346" spans="1:18" x14ac:dyDescent="0.2">
      <c r="A346" s="203"/>
      <c r="B346" s="206"/>
      <c r="C346" s="122"/>
      <c r="D346" s="121"/>
      <c r="E346" s="121"/>
      <c r="F346" s="121"/>
      <c r="G346" s="121"/>
      <c r="H346" s="121"/>
      <c r="I346" s="121"/>
      <c r="J346" s="123">
        <f t="shared" si="23"/>
        <v>0</v>
      </c>
      <c r="K346" s="121"/>
      <c r="L346" s="72" t="s">
        <v>80</v>
      </c>
      <c r="M346" s="72"/>
      <c r="N346" s="72">
        <f>J346</f>
        <v>0</v>
      </c>
      <c r="O346" s="117"/>
      <c r="P346" s="117"/>
      <c r="Q346" s="203"/>
      <c r="R346" s="203"/>
    </row>
    <row r="347" spans="1:18" x14ac:dyDescent="0.2">
      <c r="A347" s="201" t="s">
        <v>291</v>
      </c>
      <c r="B347" s="201" t="s">
        <v>492</v>
      </c>
      <c r="C347" s="122"/>
      <c r="D347" s="121"/>
      <c r="E347" s="121"/>
      <c r="F347" s="121"/>
      <c r="G347" s="121"/>
      <c r="H347" s="121"/>
      <c r="I347" s="121"/>
      <c r="J347" s="123">
        <f t="shared" si="23"/>
        <v>0</v>
      </c>
      <c r="K347" s="121"/>
      <c r="L347" s="125" t="s">
        <v>78</v>
      </c>
      <c r="M347" s="128">
        <f>ROUNDUP(J347,0)</f>
        <v>0</v>
      </c>
      <c r="N347" s="128"/>
      <c r="O347" s="117"/>
      <c r="P347" s="117"/>
      <c r="Q347" s="201"/>
      <c r="R347" s="201"/>
    </row>
    <row r="348" spans="1:18" x14ac:dyDescent="0.2">
      <c r="A348" s="202"/>
      <c r="B348" s="202"/>
      <c r="C348" s="122"/>
      <c r="D348" s="121">
        <v>1</v>
      </c>
      <c r="E348" s="121"/>
      <c r="F348" s="121">
        <v>2</v>
      </c>
      <c r="G348" s="121"/>
      <c r="H348" s="121">
        <v>3</v>
      </c>
      <c r="I348" s="121"/>
      <c r="J348" s="123">
        <f t="shared" si="23"/>
        <v>2</v>
      </c>
      <c r="K348" s="121"/>
      <c r="L348" s="125" t="s">
        <v>62</v>
      </c>
      <c r="M348" s="128">
        <f>ROUNDUP(J348,0)</f>
        <v>2</v>
      </c>
      <c r="N348" s="128"/>
      <c r="O348" s="117"/>
      <c r="P348" s="117"/>
      <c r="Q348" s="202"/>
      <c r="R348" s="202"/>
    </row>
    <row r="349" spans="1:18" x14ac:dyDescent="0.2">
      <c r="A349" s="203"/>
      <c r="B349" s="203"/>
      <c r="C349" s="122"/>
      <c r="D349" s="121"/>
      <c r="E349" s="121"/>
      <c r="F349" s="121"/>
      <c r="G349" s="121"/>
      <c r="H349" s="121"/>
      <c r="I349" s="121"/>
      <c r="J349" s="123">
        <f t="shared" si="23"/>
        <v>0</v>
      </c>
      <c r="K349" s="121"/>
      <c r="L349" s="72" t="s">
        <v>80</v>
      </c>
      <c r="M349" s="72"/>
      <c r="N349" s="72">
        <f>J349</f>
        <v>0</v>
      </c>
      <c r="O349" s="117"/>
      <c r="P349" s="117"/>
      <c r="Q349" s="203"/>
      <c r="R349" s="203"/>
    </row>
    <row r="350" spans="1:18" hidden="1" x14ac:dyDescent="0.2">
      <c r="A350" s="201" t="s">
        <v>292</v>
      </c>
      <c r="B350" s="201"/>
      <c r="C350" s="122"/>
      <c r="D350" s="121"/>
      <c r="E350" s="121"/>
      <c r="F350" s="121"/>
      <c r="G350" s="121"/>
      <c r="H350" s="121"/>
      <c r="I350" s="121"/>
      <c r="J350" s="123">
        <f t="shared" si="23"/>
        <v>0</v>
      </c>
      <c r="K350" s="121"/>
      <c r="L350" s="125" t="s">
        <v>78</v>
      </c>
      <c r="M350" s="128">
        <f>ROUNDUP(J350,0)</f>
        <v>0</v>
      </c>
      <c r="N350" s="128"/>
      <c r="O350" s="117"/>
      <c r="P350" s="117"/>
      <c r="Q350" s="201"/>
      <c r="R350" s="201"/>
    </row>
    <row r="351" spans="1:18" hidden="1" x14ac:dyDescent="0.2">
      <c r="A351" s="202"/>
      <c r="B351" s="202"/>
      <c r="C351" s="122"/>
      <c r="D351" s="121"/>
      <c r="E351" s="121"/>
      <c r="F351" s="121"/>
      <c r="G351" s="121"/>
      <c r="H351" s="121"/>
      <c r="I351" s="121"/>
      <c r="J351" s="123">
        <f t="shared" si="23"/>
        <v>0</v>
      </c>
      <c r="K351" s="121"/>
      <c r="L351" s="125" t="s">
        <v>62</v>
      </c>
      <c r="M351" s="128">
        <f>ROUNDUP(J351,0)</f>
        <v>0</v>
      </c>
      <c r="N351" s="128"/>
      <c r="O351" s="117"/>
      <c r="P351" s="117"/>
      <c r="Q351" s="202"/>
      <c r="R351" s="202"/>
    </row>
    <row r="352" spans="1:18" hidden="1" x14ac:dyDescent="0.2">
      <c r="A352" s="203"/>
      <c r="B352" s="203"/>
      <c r="C352" s="122"/>
      <c r="D352" s="121"/>
      <c r="E352" s="121"/>
      <c r="F352" s="121"/>
      <c r="G352" s="121"/>
      <c r="H352" s="121"/>
      <c r="I352" s="121"/>
      <c r="J352" s="123">
        <f t="shared" si="23"/>
        <v>0</v>
      </c>
      <c r="K352" s="121"/>
      <c r="L352" s="72" t="s">
        <v>80</v>
      </c>
      <c r="M352" s="72"/>
      <c r="N352" s="72">
        <f>J352</f>
        <v>0</v>
      </c>
      <c r="O352" s="117"/>
      <c r="P352" s="117"/>
      <c r="Q352" s="203"/>
      <c r="R352" s="203"/>
    </row>
    <row r="353" spans="1:18" hidden="1" x14ac:dyDescent="0.2">
      <c r="A353" s="201" t="s">
        <v>293</v>
      </c>
      <c r="B353" s="201"/>
      <c r="C353" s="122"/>
      <c r="D353" s="121"/>
      <c r="E353" s="121"/>
      <c r="F353" s="121"/>
      <c r="G353" s="121"/>
      <c r="H353" s="121"/>
      <c r="I353" s="121"/>
      <c r="J353" s="123">
        <f t="shared" si="23"/>
        <v>0</v>
      </c>
      <c r="K353" s="121"/>
      <c r="L353" s="125" t="s">
        <v>78</v>
      </c>
      <c r="M353" s="128">
        <f>ROUNDUP(J353,0)</f>
        <v>0</v>
      </c>
      <c r="N353" s="128"/>
      <c r="O353" s="117"/>
      <c r="P353" s="117"/>
      <c r="Q353" s="201"/>
      <c r="R353" s="201"/>
    </row>
    <row r="354" spans="1:18" hidden="1" x14ac:dyDescent="0.2">
      <c r="A354" s="202"/>
      <c r="B354" s="202"/>
      <c r="C354" s="122"/>
      <c r="D354" s="121"/>
      <c r="E354" s="121"/>
      <c r="F354" s="121"/>
      <c r="G354" s="121"/>
      <c r="H354" s="121"/>
      <c r="I354" s="121"/>
      <c r="J354" s="123">
        <f t="shared" si="23"/>
        <v>0</v>
      </c>
      <c r="K354" s="121"/>
      <c r="L354" s="125" t="s">
        <v>62</v>
      </c>
      <c r="M354" s="128">
        <f>ROUNDUP(J354,0)</f>
        <v>0</v>
      </c>
      <c r="N354" s="128"/>
      <c r="O354" s="117"/>
      <c r="P354" s="117"/>
      <c r="Q354" s="202"/>
      <c r="R354" s="202"/>
    </row>
    <row r="355" spans="1:18" hidden="1" x14ac:dyDescent="0.2">
      <c r="A355" s="203"/>
      <c r="B355" s="203"/>
      <c r="C355" s="130"/>
      <c r="D355" s="121"/>
      <c r="E355" s="121"/>
      <c r="F355" s="121"/>
      <c r="G355" s="121"/>
      <c r="H355" s="121"/>
      <c r="I355" s="121"/>
      <c r="J355" s="123">
        <f t="shared" si="23"/>
        <v>0</v>
      </c>
      <c r="K355" s="121"/>
      <c r="L355" s="72" t="s">
        <v>80</v>
      </c>
      <c r="M355" s="72"/>
      <c r="N355" s="72">
        <f>J355</f>
        <v>0</v>
      </c>
      <c r="O355" s="124"/>
      <c r="P355" s="124"/>
      <c r="Q355" s="203"/>
      <c r="R355" s="203"/>
    </row>
    <row r="356" spans="1:18" hidden="1" x14ac:dyDescent="0.2">
      <c r="A356" s="201" t="s">
        <v>294</v>
      </c>
      <c r="B356" s="201"/>
      <c r="C356" s="122"/>
      <c r="D356" s="121"/>
      <c r="E356" s="121"/>
      <c r="F356" s="121"/>
      <c r="G356" s="121"/>
      <c r="H356" s="121"/>
      <c r="I356" s="121"/>
      <c r="J356" s="123">
        <f t="shared" si="23"/>
        <v>0</v>
      </c>
      <c r="K356" s="121"/>
      <c r="L356" s="125" t="s">
        <v>78</v>
      </c>
      <c r="M356" s="128">
        <f>ROUNDUP(J356,0)</f>
        <v>0</v>
      </c>
      <c r="N356" s="128"/>
      <c r="O356" s="117"/>
      <c r="P356" s="117"/>
      <c r="Q356" s="201"/>
      <c r="R356" s="201"/>
    </row>
    <row r="357" spans="1:18" hidden="1" x14ac:dyDescent="0.2">
      <c r="A357" s="202"/>
      <c r="B357" s="202"/>
      <c r="C357" s="122"/>
      <c r="D357" s="121"/>
      <c r="E357" s="121"/>
      <c r="F357" s="121"/>
      <c r="G357" s="121"/>
      <c r="H357" s="121"/>
      <c r="I357" s="121"/>
      <c r="J357" s="123">
        <f t="shared" si="23"/>
        <v>0</v>
      </c>
      <c r="K357" s="121"/>
      <c r="L357" s="125" t="s">
        <v>62</v>
      </c>
      <c r="M357" s="128">
        <f>ROUNDUP(J357,0)</f>
        <v>0</v>
      </c>
      <c r="N357" s="128"/>
      <c r="O357" s="117"/>
      <c r="P357" s="117"/>
      <c r="Q357" s="202"/>
      <c r="R357" s="202"/>
    </row>
    <row r="358" spans="1:18" hidden="1" x14ac:dyDescent="0.2">
      <c r="A358" s="203"/>
      <c r="B358" s="203"/>
      <c r="C358" s="130"/>
      <c r="D358" s="121"/>
      <c r="E358" s="121"/>
      <c r="F358" s="121"/>
      <c r="G358" s="121"/>
      <c r="H358" s="121"/>
      <c r="I358" s="121"/>
      <c r="J358" s="123">
        <f t="shared" si="23"/>
        <v>0</v>
      </c>
      <c r="K358" s="121"/>
      <c r="L358" s="72" t="s">
        <v>80</v>
      </c>
      <c r="M358" s="72"/>
      <c r="N358" s="72">
        <f>J358</f>
        <v>0</v>
      </c>
      <c r="O358" s="124"/>
      <c r="P358" s="124"/>
      <c r="Q358" s="203"/>
      <c r="R358" s="203"/>
    </row>
    <row r="359" spans="1:18" hidden="1" x14ac:dyDescent="0.2">
      <c r="A359" s="201" t="s">
        <v>295</v>
      </c>
      <c r="B359" s="201"/>
      <c r="C359" s="130"/>
      <c r="D359" s="121"/>
      <c r="E359" s="121"/>
      <c r="F359" s="121"/>
      <c r="G359" s="121"/>
      <c r="H359" s="121"/>
      <c r="I359" s="121"/>
      <c r="J359" s="123">
        <f t="shared" ref="J359:J382" si="24">(D359+4*F359+H359)/6</f>
        <v>0</v>
      </c>
      <c r="K359" s="121"/>
      <c r="L359" s="125" t="s">
        <v>78</v>
      </c>
      <c r="M359" s="128">
        <f>ROUNDUP(J359,0)</f>
        <v>0</v>
      </c>
      <c r="N359" s="72"/>
      <c r="O359" s="124"/>
      <c r="P359" s="124"/>
      <c r="Q359" s="201"/>
      <c r="R359" s="201"/>
    </row>
    <row r="360" spans="1:18" hidden="1" x14ac:dyDescent="0.2">
      <c r="A360" s="202"/>
      <c r="B360" s="202"/>
      <c r="C360" s="130"/>
      <c r="D360" s="121"/>
      <c r="E360" s="121"/>
      <c r="F360" s="121"/>
      <c r="G360" s="121"/>
      <c r="H360" s="121"/>
      <c r="I360" s="121"/>
      <c r="J360" s="123">
        <f t="shared" si="24"/>
        <v>0</v>
      </c>
      <c r="K360" s="121"/>
      <c r="L360" s="125" t="s">
        <v>62</v>
      </c>
      <c r="M360" s="128">
        <f>ROUNDUP(J360,0)</f>
        <v>0</v>
      </c>
      <c r="N360" s="72"/>
      <c r="O360" s="124"/>
      <c r="P360" s="124"/>
      <c r="Q360" s="202"/>
      <c r="R360" s="202"/>
    </row>
    <row r="361" spans="1:18" hidden="1" x14ac:dyDescent="0.2">
      <c r="A361" s="203"/>
      <c r="B361" s="203"/>
      <c r="C361" s="130"/>
      <c r="D361" s="121"/>
      <c r="E361" s="121"/>
      <c r="F361" s="121"/>
      <c r="G361" s="121"/>
      <c r="H361" s="121"/>
      <c r="I361" s="121"/>
      <c r="J361" s="123">
        <f t="shared" si="24"/>
        <v>0</v>
      </c>
      <c r="K361" s="121"/>
      <c r="L361" s="72" t="s">
        <v>80</v>
      </c>
      <c r="M361" s="72"/>
      <c r="N361" s="72">
        <f>J361</f>
        <v>0</v>
      </c>
      <c r="O361" s="124">
        <f>SUM(M338:M361)</f>
        <v>26</v>
      </c>
      <c r="P361" s="124">
        <f>SUM(N338:N361)</f>
        <v>0</v>
      </c>
      <c r="Q361" s="203"/>
      <c r="R361" s="203"/>
    </row>
    <row r="362" spans="1:18" hidden="1" x14ac:dyDescent="0.2">
      <c r="A362" s="201" t="s">
        <v>296</v>
      </c>
      <c r="B362" s="201"/>
      <c r="C362" s="122"/>
      <c r="D362" s="121"/>
      <c r="E362" s="121"/>
      <c r="F362" s="121"/>
      <c r="G362" s="121"/>
      <c r="H362" s="121"/>
      <c r="I362" s="121"/>
      <c r="J362" s="123">
        <f t="shared" si="24"/>
        <v>0</v>
      </c>
      <c r="K362" s="121"/>
      <c r="L362" s="125" t="s">
        <v>78</v>
      </c>
      <c r="M362" s="128">
        <f>ROUNDUP(J362,0)</f>
        <v>0</v>
      </c>
      <c r="N362" s="128"/>
      <c r="O362" s="117"/>
      <c r="P362" s="117"/>
      <c r="Q362" s="201"/>
      <c r="R362" s="201"/>
    </row>
    <row r="363" spans="1:18" hidden="1" x14ac:dyDescent="0.2">
      <c r="A363" s="202"/>
      <c r="B363" s="202"/>
      <c r="C363" s="122"/>
      <c r="D363" s="121"/>
      <c r="E363" s="121"/>
      <c r="F363" s="121"/>
      <c r="G363" s="121"/>
      <c r="H363" s="121"/>
      <c r="I363" s="121"/>
      <c r="J363" s="123">
        <f t="shared" si="24"/>
        <v>0</v>
      </c>
      <c r="K363" s="121"/>
      <c r="L363" s="125" t="s">
        <v>79</v>
      </c>
      <c r="M363" s="128">
        <f>ROUNDUP(J363,0)</f>
        <v>0</v>
      </c>
      <c r="N363" s="128"/>
      <c r="O363" s="117"/>
      <c r="P363" s="117"/>
      <c r="Q363" s="202"/>
      <c r="R363" s="202"/>
    </row>
    <row r="364" spans="1:18" hidden="1" x14ac:dyDescent="0.2">
      <c r="A364" s="203"/>
      <c r="B364" s="203"/>
      <c r="C364" s="122"/>
      <c r="D364" s="121"/>
      <c r="E364" s="121"/>
      <c r="F364" s="121"/>
      <c r="G364" s="121"/>
      <c r="H364" s="121"/>
      <c r="I364" s="121"/>
      <c r="J364" s="123">
        <f t="shared" si="24"/>
        <v>0</v>
      </c>
      <c r="K364" s="121"/>
      <c r="L364" s="72" t="s">
        <v>80</v>
      </c>
      <c r="M364" s="72"/>
      <c r="N364" s="72">
        <f>J364</f>
        <v>0</v>
      </c>
      <c r="O364" s="117"/>
      <c r="P364" s="117"/>
      <c r="Q364" s="203"/>
      <c r="R364" s="203"/>
    </row>
    <row r="365" spans="1:18" hidden="1" x14ac:dyDescent="0.2">
      <c r="A365" s="201" t="s">
        <v>297</v>
      </c>
      <c r="B365" s="204"/>
      <c r="C365" s="122"/>
      <c r="D365" s="121"/>
      <c r="E365" s="121"/>
      <c r="F365" s="121"/>
      <c r="G365" s="121"/>
      <c r="H365" s="121"/>
      <c r="I365" s="121"/>
      <c r="J365" s="123">
        <f t="shared" si="24"/>
        <v>0</v>
      </c>
      <c r="K365" s="121"/>
      <c r="L365" s="125" t="s">
        <v>78</v>
      </c>
      <c r="M365" s="128">
        <f>ROUNDUP(J365,0)</f>
        <v>0</v>
      </c>
      <c r="N365" s="128"/>
      <c r="O365" s="117"/>
      <c r="P365" s="117"/>
      <c r="Q365" s="201"/>
      <c r="R365" s="201"/>
    </row>
    <row r="366" spans="1:18" hidden="1" x14ac:dyDescent="0.2">
      <c r="A366" s="202"/>
      <c r="B366" s="205"/>
      <c r="C366" s="122"/>
      <c r="D366" s="121"/>
      <c r="E366" s="121"/>
      <c r="F366" s="121"/>
      <c r="G366" s="121"/>
      <c r="H366" s="121"/>
      <c r="I366" s="121"/>
      <c r="J366" s="123">
        <f t="shared" si="24"/>
        <v>0</v>
      </c>
      <c r="K366" s="121"/>
      <c r="L366" s="125" t="s">
        <v>62</v>
      </c>
      <c r="M366" s="128">
        <f>ROUNDUP(J366,0)</f>
        <v>0</v>
      </c>
      <c r="N366" s="128"/>
      <c r="O366" s="117"/>
      <c r="P366" s="117"/>
      <c r="Q366" s="202"/>
      <c r="R366" s="202"/>
    </row>
    <row r="367" spans="1:18" hidden="1" x14ac:dyDescent="0.2">
      <c r="A367" s="203"/>
      <c r="B367" s="206"/>
      <c r="C367" s="122"/>
      <c r="D367" s="121"/>
      <c r="E367" s="121"/>
      <c r="F367" s="121"/>
      <c r="G367" s="121"/>
      <c r="H367" s="121"/>
      <c r="I367" s="121"/>
      <c r="J367" s="123">
        <f t="shared" si="24"/>
        <v>0</v>
      </c>
      <c r="K367" s="121"/>
      <c r="L367" s="72" t="s">
        <v>80</v>
      </c>
      <c r="M367" s="72"/>
      <c r="N367" s="72">
        <f>J367</f>
        <v>0</v>
      </c>
      <c r="O367" s="117"/>
      <c r="P367" s="117"/>
      <c r="Q367" s="203"/>
      <c r="R367" s="203"/>
    </row>
    <row r="368" spans="1:18" hidden="1" x14ac:dyDescent="0.2">
      <c r="A368" s="201" t="s">
        <v>298</v>
      </c>
      <c r="B368" s="204"/>
      <c r="C368" s="122"/>
      <c r="D368" s="121"/>
      <c r="E368" s="121"/>
      <c r="F368" s="121"/>
      <c r="G368" s="121"/>
      <c r="H368" s="121"/>
      <c r="I368" s="121"/>
      <c r="J368" s="123">
        <f t="shared" si="24"/>
        <v>0</v>
      </c>
      <c r="K368" s="121"/>
      <c r="L368" s="125" t="s">
        <v>78</v>
      </c>
      <c r="M368" s="128">
        <f>ROUNDUP(J368,0)</f>
        <v>0</v>
      </c>
      <c r="N368" s="128"/>
      <c r="O368" s="117"/>
      <c r="P368" s="117"/>
      <c r="Q368" s="201"/>
      <c r="R368" s="201"/>
    </row>
    <row r="369" spans="1:18" hidden="1" x14ac:dyDescent="0.2">
      <c r="A369" s="202"/>
      <c r="B369" s="205"/>
      <c r="C369" s="122"/>
      <c r="D369" s="121"/>
      <c r="E369" s="121"/>
      <c r="F369" s="121"/>
      <c r="G369" s="121"/>
      <c r="H369" s="121"/>
      <c r="I369" s="121"/>
      <c r="J369" s="123">
        <f t="shared" si="24"/>
        <v>0</v>
      </c>
      <c r="K369" s="121"/>
      <c r="L369" s="125" t="s">
        <v>62</v>
      </c>
      <c r="M369" s="128">
        <f>ROUNDUP(J369,0)</f>
        <v>0</v>
      </c>
      <c r="N369" s="128"/>
      <c r="O369" s="117"/>
      <c r="P369" s="117"/>
      <c r="Q369" s="202"/>
      <c r="R369" s="202"/>
    </row>
    <row r="370" spans="1:18" hidden="1" x14ac:dyDescent="0.2">
      <c r="A370" s="203"/>
      <c r="B370" s="206"/>
      <c r="C370" s="122"/>
      <c r="D370" s="121"/>
      <c r="E370" s="121"/>
      <c r="F370" s="121"/>
      <c r="G370" s="121"/>
      <c r="H370" s="121"/>
      <c r="I370" s="121"/>
      <c r="J370" s="123">
        <f t="shared" si="24"/>
        <v>0</v>
      </c>
      <c r="K370" s="121"/>
      <c r="L370" s="72" t="s">
        <v>80</v>
      </c>
      <c r="M370" s="72"/>
      <c r="N370" s="72">
        <f>J370</f>
        <v>0</v>
      </c>
      <c r="O370" s="117"/>
      <c r="P370" s="117"/>
      <c r="Q370" s="203"/>
      <c r="R370" s="203"/>
    </row>
    <row r="371" spans="1:18" hidden="1" x14ac:dyDescent="0.2">
      <c r="A371" s="201" t="s">
        <v>299</v>
      </c>
      <c r="B371" s="201"/>
      <c r="C371" s="122"/>
      <c r="D371" s="121"/>
      <c r="E371" s="121"/>
      <c r="F371" s="121"/>
      <c r="G371" s="121"/>
      <c r="H371" s="121"/>
      <c r="I371" s="121"/>
      <c r="J371" s="123">
        <f t="shared" si="24"/>
        <v>0</v>
      </c>
      <c r="K371" s="121"/>
      <c r="L371" s="125" t="s">
        <v>78</v>
      </c>
      <c r="M371" s="128">
        <f>ROUNDUP(J371,0)</f>
        <v>0</v>
      </c>
      <c r="N371" s="128"/>
      <c r="O371" s="117"/>
      <c r="P371" s="117"/>
      <c r="Q371" s="201"/>
      <c r="R371" s="201"/>
    </row>
    <row r="372" spans="1:18" hidden="1" x14ac:dyDescent="0.2">
      <c r="A372" s="202"/>
      <c r="B372" s="202"/>
      <c r="C372" s="122"/>
      <c r="D372" s="121"/>
      <c r="E372" s="121"/>
      <c r="F372" s="121"/>
      <c r="G372" s="121"/>
      <c r="H372" s="121"/>
      <c r="I372" s="121"/>
      <c r="J372" s="123">
        <f t="shared" si="24"/>
        <v>0</v>
      </c>
      <c r="K372" s="121"/>
      <c r="L372" s="125" t="s">
        <v>62</v>
      </c>
      <c r="M372" s="128">
        <f>ROUNDUP(J372,0)</f>
        <v>0</v>
      </c>
      <c r="N372" s="128"/>
      <c r="O372" s="117"/>
      <c r="P372" s="117"/>
      <c r="Q372" s="202"/>
      <c r="R372" s="202"/>
    </row>
    <row r="373" spans="1:18" hidden="1" x14ac:dyDescent="0.2">
      <c r="A373" s="203"/>
      <c r="B373" s="203"/>
      <c r="C373" s="122"/>
      <c r="D373" s="121"/>
      <c r="E373" s="121"/>
      <c r="F373" s="121"/>
      <c r="G373" s="121"/>
      <c r="H373" s="121"/>
      <c r="I373" s="121"/>
      <c r="J373" s="123">
        <f t="shared" si="24"/>
        <v>0</v>
      </c>
      <c r="K373" s="121"/>
      <c r="L373" s="72" t="s">
        <v>80</v>
      </c>
      <c r="M373" s="72"/>
      <c r="N373" s="72">
        <f>J373</f>
        <v>0</v>
      </c>
      <c r="O373" s="117"/>
      <c r="P373" s="117"/>
      <c r="Q373" s="203"/>
      <c r="R373" s="203"/>
    </row>
    <row r="374" spans="1:18" hidden="1" x14ac:dyDescent="0.2">
      <c r="A374" s="201" t="s">
        <v>300</v>
      </c>
      <c r="B374" s="201"/>
      <c r="C374" s="122"/>
      <c r="D374" s="121"/>
      <c r="E374" s="121"/>
      <c r="F374" s="121"/>
      <c r="G374" s="121"/>
      <c r="H374" s="121"/>
      <c r="I374" s="121"/>
      <c r="J374" s="123">
        <f t="shared" si="24"/>
        <v>0</v>
      </c>
      <c r="K374" s="121"/>
      <c r="L374" s="125" t="s">
        <v>78</v>
      </c>
      <c r="M374" s="128">
        <f>ROUNDUP(J374,0)</f>
        <v>0</v>
      </c>
      <c r="N374" s="128"/>
      <c r="O374" s="117"/>
      <c r="P374" s="117"/>
      <c r="Q374" s="201"/>
      <c r="R374" s="201"/>
    </row>
    <row r="375" spans="1:18" hidden="1" x14ac:dyDescent="0.2">
      <c r="A375" s="202"/>
      <c r="B375" s="202"/>
      <c r="C375" s="122"/>
      <c r="D375" s="121"/>
      <c r="E375" s="121"/>
      <c r="F375" s="121"/>
      <c r="G375" s="121"/>
      <c r="H375" s="121"/>
      <c r="I375" s="121"/>
      <c r="J375" s="123">
        <f t="shared" si="24"/>
        <v>0</v>
      </c>
      <c r="K375" s="121"/>
      <c r="L375" s="125" t="s">
        <v>62</v>
      </c>
      <c r="M375" s="128">
        <f>ROUNDUP(J375,0)</f>
        <v>0</v>
      </c>
      <c r="N375" s="128"/>
      <c r="O375" s="117"/>
      <c r="P375" s="117"/>
      <c r="Q375" s="202"/>
      <c r="R375" s="202"/>
    </row>
    <row r="376" spans="1:18" hidden="1" x14ac:dyDescent="0.2">
      <c r="A376" s="203"/>
      <c r="B376" s="203"/>
      <c r="C376" s="122"/>
      <c r="D376" s="121"/>
      <c r="E376" s="121"/>
      <c r="F376" s="121"/>
      <c r="G376" s="121"/>
      <c r="H376" s="121"/>
      <c r="I376" s="121"/>
      <c r="J376" s="123">
        <f t="shared" si="24"/>
        <v>0</v>
      </c>
      <c r="K376" s="121"/>
      <c r="L376" s="72" t="s">
        <v>80</v>
      </c>
      <c r="M376" s="72"/>
      <c r="N376" s="72">
        <f>J376</f>
        <v>0</v>
      </c>
      <c r="O376" s="117"/>
      <c r="P376" s="117"/>
      <c r="Q376" s="203"/>
      <c r="R376" s="203"/>
    </row>
    <row r="377" spans="1:18" hidden="1" x14ac:dyDescent="0.2">
      <c r="A377" s="201" t="s">
        <v>301</v>
      </c>
      <c r="B377" s="201"/>
      <c r="C377" s="122"/>
      <c r="D377" s="121"/>
      <c r="E377" s="121"/>
      <c r="F377" s="121"/>
      <c r="G377" s="121"/>
      <c r="H377" s="121"/>
      <c r="I377" s="121"/>
      <c r="J377" s="123">
        <f t="shared" si="24"/>
        <v>0</v>
      </c>
      <c r="K377" s="121"/>
      <c r="L377" s="125" t="s">
        <v>78</v>
      </c>
      <c r="M377" s="128">
        <f>ROUNDUP(J377,0)</f>
        <v>0</v>
      </c>
      <c r="N377" s="128"/>
      <c r="O377" s="117"/>
      <c r="P377" s="117"/>
      <c r="Q377" s="201"/>
      <c r="R377" s="201"/>
    </row>
    <row r="378" spans="1:18" hidden="1" x14ac:dyDescent="0.2">
      <c r="A378" s="202"/>
      <c r="B378" s="202"/>
      <c r="C378" s="122"/>
      <c r="D378" s="121"/>
      <c r="E378" s="121"/>
      <c r="F378" s="121"/>
      <c r="G378" s="121"/>
      <c r="H378" s="121"/>
      <c r="I378" s="121"/>
      <c r="J378" s="123">
        <f t="shared" si="24"/>
        <v>0</v>
      </c>
      <c r="K378" s="121"/>
      <c r="L378" s="125" t="s">
        <v>62</v>
      </c>
      <c r="M378" s="128">
        <f>ROUNDUP(J378,0)</f>
        <v>0</v>
      </c>
      <c r="N378" s="128"/>
      <c r="O378" s="117"/>
      <c r="P378" s="117"/>
      <c r="Q378" s="202"/>
      <c r="R378" s="202"/>
    </row>
    <row r="379" spans="1:18" hidden="1" x14ac:dyDescent="0.2">
      <c r="A379" s="203"/>
      <c r="B379" s="203"/>
      <c r="C379" s="130"/>
      <c r="D379" s="121"/>
      <c r="E379" s="121"/>
      <c r="F379" s="121"/>
      <c r="G379" s="121"/>
      <c r="H379" s="121"/>
      <c r="I379" s="121"/>
      <c r="J379" s="123">
        <f t="shared" si="24"/>
        <v>0</v>
      </c>
      <c r="K379" s="121"/>
      <c r="L379" s="72" t="s">
        <v>80</v>
      </c>
      <c r="M379" s="72"/>
      <c r="N379" s="72">
        <f>J379</f>
        <v>0</v>
      </c>
      <c r="O379" s="124"/>
      <c r="P379" s="124"/>
      <c r="Q379" s="203"/>
      <c r="R379" s="203"/>
    </row>
    <row r="380" spans="1:18" hidden="1" x14ac:dyDescent="0.2">
      <c r="A380" s="201" t="s">
        <v>302</v>
      </c>
      <c r="B380" s="201"/>
      <c r="C380" s="122"/>
      <c r="D380" s="121"/>
      <c r="E380" s="121"/>
      <c r="F380" s="121"/>
      <c r="G380" s="121"/>
      <c r="H380" s="121"/>
      <c r="I380" s="121"/>
      <c r="J380" s="123">
        <f t="shared" si="24"/>
        <v>0</v>
      </c>
      <c r="K380" s="121"/>
      <c r="L380" s="125" t="s">
        <v>78</v>
      </c>
      <c r="M380" s="128">
        <f>ROUNDUP(J380,0)</f>
        <v>0</v>
      </c>
      <c r="N380" s="128"/>
      <c r="O380" s="117"/>
      <c r="P380" s="117"/>
      <c r="Q380" s="201"/>
      <c r="R380" s="201"/>
    </row>
    <row r="381" spans="1:18" hidden="1" x14ac:dyDescent="0.2">
      <c r="A381" s="202"/>
      <c r="B381" s="202"/>
      <c r="C381" s="122"/>
      <c r="D381" s="121"/>
      <c r="E381" s="121"/>
      <c r="F381" s="121"/>
      <c r="G381" s="121"/>
      <c r="H381" s="121"/>
      <c r="I381" s="121"/>
      <c r="J381" s="123">
        <f t="shared" si="24"/>
        <v>0</v>
      </c>
      <c r="K381" s="121"/>
      <c r="L381" s="125" t="s">
        <v>62</v>
      </c>
      <c r="M381" s="128">
        <f>ROUNDUP(J381,0)</f>
        <v>0</v>
      </c>
      <c r="N381" s="128"/>
      <c r="O381" s="117"/>
      <c r="P381" s="117"/>
      <c r="Q381" s="202"/>
      <c r="R381" s="202"/>
    </row>
    <row r="382" spans="1:18" hidden="1" x14ac:dyDescent="0.2">
      <c r="A382" s="203"/>
      <c r="B382" s="203"/>
      <c r="C382" s="130"/>
      <c r="D382" s="121"/>
      <c r="E382" s="121"/>
      <c r="F382" s="121"/>
      <c r="G382" s="121"/>
      <c r="H382" s="121"/>
      <c r="I382" s="121"/>
      <c r="J382" s="123">
        <f t="shared" si="24"/>
        <v>0</v>
      </c>
      <c r="K382" s="121"/>
      <c r="L382" s="72" t="s">
        <v>80</v>
      </c>
      <c r="M382" s="72"/>
      <c r="N382" s="72">
        <f>J382</f>
        <v>0</v>
      </c>
      <c r="O382" s="124"/>
      <c r="P382" s="124"/>
      <c r="Q382" s="203"/>
      <c r="R382" s="203"/>
    </row>
    <row r="383" spans="1:18" hidden="1" x14ac:dyDescent="0.2">
      <c r="A383" s="201" t="s">
        <v>303</v>
      </c>
      <c r="B383" s="201"/>
      <c r="C383" s="130"/>
      <c r="D383" s="121"/>
      <c r="E383" s="121"/>
      <c r="F383" s="121"/>
      <c r="G383" s="121"/>
      <c r="H383" s="121"/>
      <c r="I383" s="121"/>
      <c r="J383" s="123">
        <f t="shared" ref="J383:J406" si="25">(D383+4*F383+H383)/6</f>
        <v>0</v>
      </c>
      <c r="K383" s="121"/>
      <c r="L383" s="125" t="s">
        <v>78</v>
      </c>
      <c r="M383" s="128">
        <f>ROUNDUP(J383,0)</f>
        <v>0</v>
      </c>
      <c r="N383" s="72"/>
      <c r="O383" s="124"/>
      <c r="P383" s="124"/>
      <c r="Q383" s="201"/>
      <c r="R383" s="201"/>
    </row>
    <row r="384" spans="1:18" hidden="1" x14ac:dyDescent="0.2">
      <c r="A384" s="202"/>
      <c r="B384" s="202"/>
      <c r="C384" s="130"/>
      <c r="D384" s="121"/>
      <c r="E384" s="121"/>
      <c r="F384" s="121"/>
      <c r="G384" s="121"/>
      <c r="H384" s="121"/>
      <c r="I384" s="121"/>
      <c r="J384" s="123">
        <f t="shared" si="25"/>
        <v>0</v>
      </c>
      <c r="K384" s="121"/>
      <c r="L384" s="125" t="s">
        <v>62</v>
      </c>
      <c r="M384" s="128">
        <f>ROUNDUP(J384,0)</f>
        <v>0</v>
      </c>
      <c r="N384" s="72"/>
      <c r="O384" s="124"/>
      <c r="P384" s="124"/>
      <c r="Q384" s="202"/>
      <c r="R384" s="202"/>
    </row>
    <row r="385" spans="1:18" hidden="1" x14ac:dyDescent="0.2">
      <c r="A385" s="203"/>
      <c r="B385" s="203"/>
      <c r="C385" s="130"/>
      <c r="D385" s="121"/>
      <c r="E385" s="121"/>
      <c r="F385" s="121"/>
      <c r="G385" s="121"/>
      <c r="H385" s="121"/>
      <c r="I385" s="121"/>
      <c r="J385" s="123">
        <f t="shared" si="25"/>
        <v>0</v>
      </c>
      <c r="K385" s="121"/>
      <c r="L385" s="72" t="s">
        <v>80</v>
      </c>
      <c r="M385" s="72"/>
      <c r="N385" s="72">
        <f>J385</f>
        <v>0</v>
      </c>
      <c r="O385" s="124">
        <f>SUM(M362:M385)</f>
        <v>0</v>
      </c>
      <c r="P385" s="124">
        <f>SUM(N362:N385)</f>
        <v>0</v>
      </c>
      <c r="Q385" s="203"/>
      <c r="R385" s="203"/>
    </row>
    <row r="386" spans="1:18" hidden="1" x14ac:dyDescent="0.2">
      <c r="A386" s="201" t="s">
        <v>24</v>
      </c>
      <c r="B386" s="201"/>
      <c r="C386" s="122"/>
      <c r="D386" s="121"/>
      <c r="E386" s="121"/>
      <c r="F386" s="121"/>
      <c r="G386" s="121"/>
      <c r="H386" s="121"/>
      <c r="I386" s="121"/>
      <c r="J386" s="123">
        <f t="shared" si="25"/>
        <v>0</v>
      </c>
      <c r="K386" s="121"/>
      <c r="L386" s="125" t="s">
        <v>78</v>
      </c>
      <c r="M386" s="128">
        <f>ROUNDUP(J386,0)</f>
        <v>0</v>
      </c>
      <c r="N386" s="128"/>
      <c r="O386" s="117"/>
      <c r="P386" s="117"/>
      <c r="Q386" s="201"/>
      <c r="R386" s="201"/>
    </row>
    <row r="387" spans="1:18" hidden="1" x14ac:dyDescent="0.2">
      <c r="A387" s="202"/>
      <c r="B387" s="202"/>
      <c r="C387" s="122"/>
      <c r="D387" s="121"/>
      <c r="E387" s="121"/>
      <c r="F387" s="121"/>
      <c r="G387" s="121"/>
      <c r="H387" s="121"/>
      <c r="I387" s="121"/>
      <c r="J387" s="123">
        <f t="shared" si="25"/>
        <v>0</v>
      </c>
      <c r="K387" s="121"/>
      <c r="L387" s="125" t="s">
        <v>79</v>
      </c>
      <c r="M387" s="128">
        <f>ROUNDUP(J387,0)</f>
        <v>0</v>
      </c>
      <c r="N387" s="128"/>
      <c r="O387" s="117"/>
      <c r="P387" s="117"/>
      <c r="Q387" s="202"/>
      <c r="R387" s="202"/>
    </row>
    <row r="388" spans="1:18" hidden="1" x14ac:dyDescent="0.2">
      <c r="A388" s="203"/>
      <c r="B388" s="203"/>
      <c r="C388" s="122"/>
      <c r="D388" s="121"/>
      <c r="E388" s="121"/>
      <c r="F388" s="121"/>
      <c r="G388" s="121"/>
      <c r="H388" s="121"/>
      <c r="I388" s="121"/>
      <c r="J388" s="123">
        <f t="shared" si="25"/>
        <v>0</v>
      </c>
      <c r="K388" s="121"/>
      <c r="L388" s="72" t="s">
        <v>80</v>
      </c>
      <c r="M388" s="72"/>
      <c r="N388" s="72">
        <f>J388</f>
        <v>0</v>
      </c>
      <c r="O388" s="117"/>
      <c r="P388" s="117"/>
      <c r="Q388" s="203"/>
      <c r="R388" s="203"/>
    </row>
    <row r="389" spans="1:18" hidden="1" x14ac:dyDescent="0.2">
      <c r="A389" s="201" t="s">
        <v>25</v>
      </c>
      <c r="B389" s="204"/>
      <c r="C389" s="122"/>
      <c r="D389" s="121"/>
      <c r="E389" s="121"/>
      <c r="F389" s="121"/>
      <c r="G389" s="121"/>
      <c r="H389" s="121"/>
      <c r="I389" s="121"/>
      <c r="J389" s="123">
        <f t="shared" si="25"/>
        <v>0</v>
      </c>
      <c r="K389" s="121"/>
      <c r="L389" s="125" t="s">
        <v>78</v>
      </c>
      <c r="M389" s="128">
        <f>ROUNDUP(J389,0)</f>
        <v>0</v>
      </c>
      <c r="N389" s="128"/>
      <c r="O389" s="117"/>
      <c r="P389" s="117"/>
      <c r="Q389" s="201"/>
      <c r="R389" s="201"/>
    </row>
    <row r="390" spans="1:18" hidden="1" x14ac:dyDescent="0.2">
      <c r="A390" s="202"/>
      <c r="B390" s="205"/>
      <c r="C390" s="122"/>
      <c r="D390" s="121"/>
      <c r="E390" s="121"/>
      <c r="F390" s="121"/>
      <c r="G390" s="121"/>
      <c r="H390" s="121"/>
      <c r="I390" s="121"/>
      <c r="J390" s="123">
        <f t="shared" si="25"/>
        <v>0</v>
      </c>
      <c r="K390" s="121"/>
      <c r="L390" s="125" t="s">
        <v>62</v>
      </c>
      <c r="M390" s="128">
        <f>ROUNDUP(J390,0)</f>
        <v>0</v>
      </c>
      <c r="N390" s="128"/>
      <c r="O390" s="117"/>
      <c r="P390" s="117"/>
      <c r="Q390" s="202"/>
      <c r="R390" s="202"/>
    </row>
    <row r="391" spans="1:18" hidden="1" x14ac:dyDescent="0.2">
      <c r="A391" s="203"/>
      <c r="B391" s="206"/>
      <c r="C391" s="122"/>
      <c r="D391" s="121"/>
      <c r="E391" s="121"/>
      <c r="F391" s="121"/>
      <c r="G391" s="121"/>
      <c r="H391" s="121"/>
      <c r="I391" s="121"/>
      <c r="J391" s="123">
        <f t="shared" si="25"/>
        <v>0</v>
      </c>
      <c r="K391" s="121"/>
      <c r="L391" s="72" t="s">
        <v>80</v>
      </c>
      <c r="M391" s="72"/>
      <c r="N391" s="72">
        <f>J391</f>
        <v>0</v>
      </c>
      <c r="O391" s="117"/>
      <c r="P391" s="117"/>
      <c r="Q391" s="203"/>
      <c r="R391" s="203"/>
    </row>
    <row r="392" spans="1:18" hidden="1" x14ac:dyDescent="0.2">
      <c r="A392" s="201" t="s">
        <v>28</v>
      </c>
      <c r="B392" s="204"/>
      <c r="C392" s="122"/>
      <c r="D392" s="121"/>
      <c r="E392" s="121"/>
      <c r="F392" s="121"/>
      <c r="G392" s="121"/>
      <c r="H392" s="121"/>
      <c r="I392" s="121"/>
      <c r="J392" s="123">
        <f t="shared" si="25"/>
        <v>0</v>
      </c>
      <c r="K392" s="121"/>
      <c r="L392" s="125" t="s">
        <v>78</v>
      </c>
      <c r="M392" s="128">
        <f>ROUNDUP(J392,0)</f>
        <v>0</v>
      </c>
      <c r="N392" s="128"/>
      <c r="O392" s="117"/>
      <c r="P392" s="117"/>
      <c r="Q392" s="201"/>
      <c r="R392" s="201"/>
    </row>
    <row r="393" spans="1:18" hidden="1" x14ac:dyDescent="0.2">
      <c r="A393" s="202"/>
      <c r="B393" s="205"/>
      <c r="C393" s="122"/>
      <c r="D393" s="121"/>
      <c r="E393" s="121"/>
      <c r="F393" s="121"/>
      <c r="G393" s="121"/>
      <c r="H393" s="121"/>
      <c r="I393" s="121"/>
      <c r="J393" s="123">
        <f t="shared" si="25"/>
        <v>0</v>
      </c>
      <c r="K393" s="121"/>
      <c r="L393" s="125" t="s">
        <v>62</v>
      </c>
      <c r="M393" s="128">
        <f>ROUNDUP(J393,0)</f>
        <v>0</v>
      </c>
      <c r="N393" s="128"/>
      <c r="O393" s="117"/>
      <c r="P393" s="117"/>
      <c r="Q393" s="202"/>
      <c r="R393" s="202"/>
    </row>
    <row r="394" spans="1:18" hidden="1" x14ac:dyDescent="0.2">
      <c r="A394" s="203"/>
      <c r="B394" s="206"/>
      <c r="C394" s="122"/>
      <c r="D394" s="121"/>
      <c r="E394" s="121"/>
      <c r="F394" s="121"/>
      <c r="G394" s="121"/>
      <c r="H394" s="121"/>
      <c r="I394" s="121"/>
      <c r="J394" s="123">
        <f t="shared" si="25"/>
        <v>0</v>
      </c>
      <c r="K394" s="121"/>
      <c r="L394" s="72" t="s">
        <v>80</v>
      </c>
      <c r="M394" s="72"/>
      <c r="N394" s="72">
        <f>J394</f>
        <v>0</v>
      </c>
      <c r="O394" s="117"/>
      <c r="P394" s="117"/>
      <c r="Q394" s="203"/>
      <c r="R394" s="203"/>
    </row>
    <row r="395" spans="1:18" hidden="1" x14ac:dyDescent="0.2">
      <c r="A395" s="201" t="s">
        <v>56</v>
      </c>
      <c r="B395" s="201"/>
      <c r="C395" s="122"/>
      <c r="D395" s="121"/>
      <c r="E395" s="121"/>
      <c r="F395" s="121"/>
      <c r="G395" s="121"/>
      <c r="H395" s="121"/>
      <c r="I395" s="121"/>
      <c r="J395" s="123">
        <f t="shared" si="25"/>
        <v>0</v>
      </c>
      <c r="K395" s="121"/>
      <c r="L395" s="125" t="s">
        <v>78</v>
      </c>
      <c r="M395" s="128">
        <f>ROUNDUP(J395,0)</f>
        <v>0</v>
      </c>
      <c r="N395" s="128"/>
      <c r="O395" s="117"/>
      <c r="P395" s="117"/>
      <c r="Q395" s="201"/>
      <c r="R395" s="201"/>
    </row>
    <row r="396" spans="1:18" hidden="1" x14ac:dyDescent="0.2">
      <c r="A396" s="202"/>
      <c r="B396" s="202"/>
      <c r="C396" s="122"/>
      <c r="D396" s="121"/>
      <c r="E396" s="121"/>
      <c r="F396" s="121"/>
      <c r="G396" s="121"/>
      <c r="H396" s="121"/>
      <c r="I396" s="121"/>
      <c r="J396" s="123">
        <f t="shared" si="25"/>
        <v>0</v>
      </c>
      <c r="K396" s="121"/>
      <c r="L396" s="125" t="s">
        <v>62</v>
      </c>
      <c r="M396" s="128">
        <f>ROUNDUP(J396,0)</f>
        <v>0</v>
      </c>
      <c r="N396" s="128"/>
      <c r="O396" s="117"/>
      <c r="P396" s="117"/>
      <c r="Q396" s="202"/>
      <c r="R396" s="202"/>
    </row>
    <row r="397" spans="1:18" hidden="1" x14ac:dyDescent="0.2">
      <c r="A397" s="203"/>
      <c r="B397" s="203"/>
      <c r="C397" s="122"/>
      <c r="D397" s="121"/>
      <c r="E397" s="121"/>
      <c r="F397" s="121"/>
      <c r="G397" s="121"/>
      <c r="H397" s="121"/>
      <c r="I397" s="121"/>
      <c r="J397" s="123">
        <f t="shared" si="25"/>
        <v>0</v>
      </c>
      <c r="K397" s="121"/>
      <c r="L397" s="72" t="s">
        <v>80</v>
      </c>
      <c r="M397" s="72"/>
      <c r="N397" s="72">
        <f>J397</f>
        <v>0</v>
      </c>
      <c r="O397" s="117"/>
      <c r="P397" s="117"/>
      <c r="Q397" s="203"/>
      <c r="R397" s="203"/>
    </row>
    <row r="398" spans="1:18" hidden="1" x14ac:dyDescent="0.2">
      <c r="A398" s="201" t="s">
        <v>304</v>
      </c>
      <c r="B398" s="201"/>
      <c r="C398" s="122"/>
      <c r="D398" s="121"/>
      <c r="E398" s="121"/>
      <c r="F398" s="121"/>
      <c r="G398" s="121"/>
      <c r="H398" s="121"/>
      <c r="I398" s="121"/>
      <c r="J398" s="123">
        <f t="shared" si="25"/>
        <v>0</v>
      </c>
      <c r="K398" s="121"/>
      <c r="L398" s="125" t="s">
        <v>78</v>
      </c>
      <c r="M398" s="128">
        <f>ROUNDUP(J398,0)</f>
        <v>0</v>
      </c>
      <c r="N398" s="128"/>
      <c r="O398" s="117"/>
      <c r="P398" s="117"/>
      <c r="Q398" s="201"/>
      <c r="R398" s="201"/>
    </row>
    <row r="399" spans="1:18" hidden="1" x14ac:dyDescent="0.2">
      <c r="A399" s="202"/>
      <c r="B399" s="202"/>
      <c r="C399" s="122"/>
      <c r="D399" s="121"/>
      <c r="E399" s="121"/>
      <c r="F399" s="121"/>
      <c r="G399" s="121"/>
      <c r="H399" s="121"/>
      <c r="I399" s="121"/>
      <c r="J399" s="123">
        <f t="shared" si="25"/>
        <v>0</v>
      </c>
      <c r="K399" s="121"/>
      <c r="L399" s="125" t="s">
        <v>62</v>
      </c>
      <c r="M399" s="128">
        <f>ROUNDUP(J399,0)</f>
        <v>0</v>
      </c>
      <c r="N399" s="128"/>
      <c r="O399" s="117"/>
      <c r="P399" s="117"/>
      <c r="Q399" s="202"/>
      <c r="R399" s="202"/>
    </row>
    <row r="400" spans="1:18" hidden="1" x14ac:dyDescent="0.2">
      <c r="A400" s="203"/>
      <c r="B400" s="203"/>
      <c r="C400" s="122"/>
      <c r="D400" s="121"/>
      <c r="E400" s="121"/>
      <c r="F400" s="121"/>
      <c r="G400" s="121"/>
      <c r="H400" s="121"/>
      <c r="I400" s="121"/>
      <c r="J400" s="123">
        <f t="shared" si="25"/>
        <v>0</v>
      </c>
      <c r="K400" s="121"/>
      <c r="L400" s="72" t="s">
        <v>80</v>
      </c>
      <c r="M400" s="72"/>
      <c r="N400" s="72">
        <f>J400</f>
        <v>0</v>
      </c>
      <c r="O400" s="117"/>
      <c r="P400" s="117"/>
      <c r="Q400" s="203"/>
      <c r="R400" s="203"/>
    </row>
    <row r="401" spans="1:18" hidden="1" x14ac:dyDescent="0.2">
      <c r="A401" s="201" t="s">
        <v>305</v>
      </c>
      <c r="B401" s="201"/>
      <c r="C401" s="122"/>
      <c r="D401" s="121"/>
      <c r="E401" s="121"/>
      <c r="F401" s="121"/>
      <c r="G401" s="121"/>
      <c r="H401" s="121"/>
      <c r="I401" s="121"/>
      <c r="J401" s="123">
        <f t="shared" si="25"/>
        <v>0</v>
      </c>
      <c r="K401" s="121"/>
      <c r="L401" s="125" t="s">
        <v>78</v>
      </c>
      <c r="M401" s="128">
        <f>ROUNDUP(J401,0)</f>
        <v>0</v>
      </c>
      <c r="N401" s="128"/>
      <c r="O401" s="117"/>
      <c r="P401" s="117"/>
      <c r="Q401" s="201"/>
      <c r="R401" s="201"/>
    </row>
    <row r="402" spans="1:18" hidden="1" x14ac:dyDescent="0.2">
      <c r="A402" s="202"/>
      <c r="B402" s="202"/>
      <c r="C402" s="122"/>
      <c r="D402" s="121"/>
      <c r="E402" s="121"/>
      <c r="F402" s="121"/>
      <c r="G402" s="121"/>
      <c r="H402" s="121"/>
      <c r="I402" s="121"/>
      <c r="J402" s="123">
        <f t="shared" si="25"/>
        <v>0</v>
      </c>
      <c r="K402" s="121"/>
      <c r="L402" s="125" t="s">
        <v>62</v>
      </c>
      <c r="M402" s="128">
        <f>ROUNDUP(J402,0)</f>
        <v>0</v>
      </c>
      <c r="N402" s="128"/>
      <c r="O402" s="117"/>
      <c r="P402" s="117"/>
      <c r="Q402" s="202"/>
      <c r="R402" s="202"/>
    </row>
    <row r="403" spans="1:18" hidden="1" x14ac:dyDescent="0.2">
      <c r="A403" s="203"/>
      <c r="B403" s="203"/>
      <c r="C403" s="130"/>
      <c r="D403" s="121"/>
      <c r="E403" s="121"/>
      <c r="F403" s="121"/>
      <c r="G403" s="121"/>
      <c r="H403" s="121"/>
      <c r="I403" s="121"/>
      <c r="J403" s="123">
        <f t="shared" si="25"/>
        <v>0</v>
      </c>
      <c r="K403" s="121"/>
      <c r="L403" s="72" t="s">
        <v>80</v>
      </c>
      <c r="M403" s="72"/>
      <c r="N403" s="72">
        <f>J403</f>
        <v>0</v>
      </c>
      <c r="O403" s="124"/>
      <c r="P403" s="124"/>
      <c r="Q403" s="203"/>
      <c r="R403" s="203"/>
    </row>
    <row r="404" spans="1:18" hidden="1" x14ac:dyDescent="0.2">
      <c r="A404" s="201" t="s">
        <v>306</v>
      </c>
      <c r="B404" s="201"/>
      <c r="C404" s="122"/>
      <c r="D404" s="121"/>
      <c r="E404" s="121"/>
      <c r="F404" s="121"/>
      <c r="G404" s="121"/>
      <c r="H404" s="121"/>
      <c r="I404" s="121"/>
      <c r="J404" s="123">
        <f t="shared" si="25"/>
        <v>0</v>
      </c>
      <c r="K404" s="121"/>
      <c r="L404" s="125" t="s">
        <v>78</v>
      </c>
      <c r="M404" s="128">
        <f>ROUNDUP(J404,0)</f>
        <v>0</v>
      </c>
      <c r="N404" s="128"/>
      <c r="O404" s="117"/>
      <c r="P404" s="117"/>
      <c r="Q404" s="201"/>
      <c r="R404" s="201"/>
    </row>
    <row r="405" spans="1:18" hidden="1" x14ac:dyDescent="0.2">
      <c r="A405" s="202"/>
      <c r="B405" s="202"/>
      <c r="C405" s="122"/>
      <c r="D405" s="121"/>
      <c r="E405" s="121"/>
      <c r="F405" s="121"/>
      <c r="G405" s="121"/>
      <c r="H405" s="121"/>
      <c r="I405" s="121"/>
      <c r="J405" s="123">
        <f t="shared" si="25"/>
        <v>0</v>
      </c>
      <c r="K405" s="121"/>
      <c r="L405" s="125" t="s">
        <v>62</v>
      </c>
      <c r="M405" s="128">
        <f>ROUNDUP(J405,0)</f>
        <v>0</v>
      </c>
      <c r="N405" s="128"/>
      <c r="O405" s="117"/>
      <c r="P405" s="117"/>
      <c r="Q405" s="202"/>
      <c r="R405" s="202"/>
    </row>
    <row r="406" spans="1:18" hidden="1" x14ac:dyDescent="0.2">
      <c r="A406" s="203"/>
      <c r="B406" s="203"/>
      <c r="C406" s="130"/>
      <c r="D406" s="121"/>
      <c r="E406" s="121"/>
      <c r="F406" s="121"/>
      <c r="G406" s="121"/>
      <c r="H406" s="121"/>
      <c r="I406" s="121"/>
      <c r="J406" s="123">
        <f t="shared" si="25"/>
        <v>0</v>
      </c>
      <c r="K406" s="121"/>
      <c r="L406" s="72" t="s">
        <v>80</v>
      </c>
      <c r="M406" s="72"/>
      <c r="N406" s="72">
        <f>J406</f>
        <v>0</v>
      </c>
      <c r="O406" s="124"/>
      <c r="P406" s="124"/>
      <c r="Q406" s="203"/>
      <c r="R406" s="203"/>
    </row>
    <row r="407" spans="1:18" hidden="1" x14ac:dyDescent="0.2">
      <c r="A407" s="201" t="s">
        <v>307</v>
      </c>
      <c r="B407" s="201"/>
      <c r="C407" s="130"/>
      <c r="D407" s="121"/>
      <c r="E407" s="121"/>
      <c r="F407" s="121"/>
      <c r="G407" s="121"/>
      <c r="H407" s="121"/>
      <c r="I407" s="121"/>
      <c r="J407" s="123">
        <f t="shared" ref="J407:J430" si="26">(D407+4*F407+H407)/6</f>
        <v>0</v>
      </c>
      <c r="K407" s="121"/>
      <c r="L407" s="125" t="s">
        <v>78</v>
      </c>
      <c r="M407" s="128">
        <f>ROUNDUP(J407,0)</f>
        <v>0</v>
      </c>
      <c r="N407" s="72"/>
      <c r="O407" s="124"/>
      <c r="P407" s="124"/>
      <c r="Q407" s="201"/>
      <c r="R407" s="201"/>
    </row>
    <row r="408" spans="1:18" hidden="1" x14ac:dyDescent="0.2">
      <c r="A408" s="202"/>
      <c r="B408" s="202"/>
      <c r="C408" s="130"/>
      <c r="D408" s="121"/>
      <c r="E408" s="121"/>
      <c r="F408" s="121"/>
      <c r="G408" s="121"/>
      <c r="H408" s="121"/>
      <c r="I408" s="121"/>
      <c r="J408" s="123">
        <f t="shared" si="26"/>
        <v>0</v>
      </c>
      <c r="K408" s="121"/>
      <c r="L408" s="125" t="s">
        <v>62</v>
      </c>
      <c r="M408" s="128">
        <f>ROUNDUP(J408,0)</f>
        <v>0</v>
      </c>
      <c r="N408" s="72"/>
      <c r="O408" s="124"/>
      <c r="P408" s="124"/>
      <c r="Q408" s="202"/>
      <c r="R408" s="202"/>
    </row>
    <row r="409" spans="1:18" hidden="1" x14ac:dyDescent="0.2">
      <c r="A409" s="203"/>
      <c r="B409" s="203"/>
      <c r="C409" s="130"/>
      <c r="D409" s="121"/>
      <c r="E409" s="121"/>
      <c r="F409" s="121"/>
      <c r="G409" s="121"/>
      <c r="H409" s="121"/>
      <c r="I409" s="121"/>
      <c r="J409" s="123">
        <f t="shared" si="26"/>
        <v>0</v>
      </c>
      <c r="K409" s="121"/>
      <c r="L409" s="72" t="s">
        <v>80</v>
      </c>
      <c r="M409" s="72"/>
      <c r="N409" s="72">
        <f>J409</f>
        <v>0</v>
      </c>
      <c r="O409" s="124">
        <f>SUM(M386:M409)</f>
        <v>0</v>
      </c>
      <c r="P409" s="124">
        <f>SUM(N386:N409)</f>
        <v>0</v>
      </c>
      <c r="Q409" s="203"/>
      <c r="R409" s="203"/>
    </row>
    <row r="410" spans="1:18" hidden="1" x14ac:dyDescent="0.2">
      <c r="A410" s="201" t="s">
        <v>26</v>
      </c>
      <c r="B410" s="201"/>
      <c r="C410" s="122"/>
      <c r="D410" s="121"/>
      <c r="E410" s="121"/>
      <c r="F410" s="121"/>
      <c r="G410" s="121"/>
      <c r="H410" s="121"/>
      <c r="I410" s="121"/>
      <c r="J410" s="123">
        <f t="shared" si="26"/>
        <v>0</v>
      </c>
      <c r="K410" s="121"/>
      <c r="L410" s="125" t="s">
        <v>78</v>
      </c>
      <c r="M410" s="128">
        <f>ROUNDUP(J410,0)</f>
        <v>0</v>
      </c>
      <c r="N410" s="128"/>
      <c r="O410" s="117"/>
      <c r="P410" s="117"/>
      <c r="Q410" s="201"/>
      <c r="R410" s="201"/>
    </row>
    <row r="411" spans="1:18" hidden="1" x14ac:dyDescent="0.2">
      <c r="A411" s="202"/>
      <c r="B411" s="202"/>
      <c r="C411" s="122"/>
      <c r="D411" s="121"/>
      <c r="E411" s="121"/>
      <c r="F411" s="121"/>
      <c r="G411" s="121"/>
      <c r="H411" s="121"/>
      <c r="I411" s="121"/>
      <c r="J411" s="123">
        <f t="shared" si="26"/>
        <v>0</v>
      </c>
      <c r="K411" s="121"/>
      <c r="L411" s="125" t="s">
        <v>79</v>
      </c>
      <c r="M411" s="128">
        <f>ROUNDUP(J411,0)</f>
        <v>0</v>
      </c>
      <c r="N411" s="128"/>
      <c r="O411" s="117"/>
      <c r="P411" s="117"/>
      <c r="Q411" s="202"/>
      <c r="R411" s="202"/>
    </row>
    <row r="412" spans="1:18" hidden="1" x14ac:dyDescent="0.2">
      <c r="A412" s="203"/>
      <c r="B412" s="203"/>
      <c r="C412" s="122"/>
      <c r="D412" s="121"/>
      <c r="E412" s="121"/>
      <c r="F412" s="121"/>
      <c r="G412" s="121"/>
      <c r="H412" s="121"/>
      <c r="I412" s="121"/>
      <c r="J412" s="123">
        <f t="shared" si="26"/>
        <v>0</v>
      </c>
      <c r="K412" s="121"/>
      <c r="L412" s="72" t="s">
        <v>80</v>
      </c>
      <c r="M412" s="72"/>
      <c r="N412" s="72">
        <f>J412</f>
        <v>0</v>
      </c>
      <c r="O412" s="117"/>
      <c r="P412" s="117"/>
      <c r="Q412" s="203"/>
      <c r="R412" s="203"/>
    </row>
    <row r="413" spans="1:18" hidden="1" x14ac:dyDescent="0.2">
      <c r="A413" s="201" t="s">
        <v>27</v>
      </c>
      <c r="B413" s="204"/>
      <c r="C413" s="122"/>
      <c r="D413" s="121"/>
      <c r="E413" s="121"/>
      <c r="F413" s="121"/>
      <c r="G413" s="121"/>
      <c r="H413" s="121"/>
      <c r="I413" s="121"/>
      <c r="J413" s="123">
        <f t="shared" si="26"/>
        <v>0</v>
      </c>
      <c r="K413" s="121"/>
      <c r="L413" s="125" t="s">
        <v>78</v>
      </c>
      <c r="M413" s="128">
        <f>ROUNDUP(J413,0)</f>
        <v>0</v>
      </c>
      <c r="N413" s="128"/>
      <c r="O413" s="117"/>
      <c r="P413" s="117"/>
      <c r="Q413" s="201"/>
      <c r="R413" s="201"/>
    </row>
    <row r="414" spans="1:18" hidden="1" x14ac:dyDescent="0.2">
      <c r="A414" s="202"/>
      <c r="B414" s="205"/>
      <c r="C414" s="122"/>
      <c r="D414" s="121"/>
      <c r="E414" s="121"/>
      <c r="F414" s="121"/>
      <c r="G414" s="121"/>
      <c r="H414" s="121"/>
      <c r="I414" s="121"/>
      <c r="J414" s="123">
        <f t="shared" si="26"/>
        <v>0</v>
      </c>
      <c r="K414" s="121"/>
      <c r="L414" s="125" t="s">
        <v>62</v>
      </c>
      <c r="M414" s="128">
        <f>ROUNDUP(J414,0)</f>
        <v>0</v>
      </c>
      <c r="N414" s="128"/>
      <c r="O414" s="117"/>
      <c r="P414" s="117"/>
      <c r="Q414" s="202"/>
      <c r="R414" s="202"/>
    </row>
    <row r="415" spans="1:18" hidden="1" x14ac:dyDescent="0.2">
      <c r="A415" s="203"/>
      <c r="B415" s="206"/>
      <c r="C415" s="122"/>
      <c r="D415" s="121"/>
      <c r="E415" s="121"/>
      <c r="F415" s="121"/>
      <c r="G415" s="121"/>
      <c r="H415" s="121"/>
      <c r="I415" s="121"/>
      <c r="J415" s="123">
        <f t="shared" si="26"/>
        <v>0</v>
      </c>
      <c r="K415" s="121"/>
      <c r="L415" s="72" t="s">
        <v>80</v>
      </c>
      <c r="M415" s="72"/>
      <c r="N415" s="72">
        <f>J415</f>
        <v>0</v>
      </c>
      <c r="O415" s="117"/>
      <c r="P415" s="117"/>
      <c r="Q415" s="203"/>
      <c r="R415" s="203"/>
    </row>
    <row r="416" spans="1:18" hidden="1" x14ac:dyDescent="0.2">
      <c r="A416" s="201" t="s">
        <v>29</v>
      </c>
      <c r="B416" s="204"/>
      <c r="C416" s="122"/>
      <c r="D416" s="121"/>
      <c r="E416" s="121"/>
      <c r="F416" s="121"/>
      <c r="G416" s="121"/>
      <c r="H416" s="121"/>
      <c r="I416" s="121"/>
      <c r="J416" s="123">
        <f t="shared" si="26"/>
        <v>0</v>
      </c>
      <c r="K416" s="121"/>
      <c r="L416" s="125" t="s">
        <v>78</v>
      </c>
      <c r="M416" s="128">
        <f>ROUNDUP(J416,0)</f>
        <v>0</v>
      </c>
      <c r="N416" s="128"/>
      <c r="O416" s="117"/>
      <c r="P416" s="117"/>
      <c r="Q416" s="201"/>
      <c r="R416" s="201"/>
    </row>
    <row r="417" spans="1:18" hidden="1" x14ac:dyDescent="0.2">
      <c r="A417" s="202"/>
      <c r="B417" s="205"/>
      <c r="C417" s="122"/>
      <c r="D417" s="121"/>
      <c r="E417" s="121"/>
      <c r="F417" s="121"/>
      <c r="G417" s="121"/>
      <c r="H417" s="121"/>
      <c r="I417" s="121"/>
      <c r="J417" s="123">
        <f t="shared" si="26"/>
        <v>0</v>
      </c>
      <c r="K417" s="121"/>
      <c r="L417" s="125" t="s">
        <v>62</v>
      </c>
      <c r="M417" s="128">
        <f>ROUNDUP(J417,0)</f>
        <v>0</v>
      </c>
      <c r="N417" s="128"/>
      <c r="O417" s="117"/>
      <c r="P417" s="117"/>
      <c r="Q417" s="202"/>
      <c r="R417" s="202"/>
    </row>
    <row r="418" spans="1:18" hidden="1" x14ac:dyDescent="0.2">
      <c r="A418" s="203"/>
      <c r="B418" s="206"/>
      <c r="C418" s="122"/>
      <c r="D418" s="121"/>
      <c r="E418" s="121"/>
      <c r="F418" s="121"/>
      <c r="G418" s="121"/>
      <c r="H418" s="121"/>
      <c r="I418" s="121"/>
      <c r="J418" s="123">
        <f t="shared" si="26"/>
        <v>0</v>
      </c>
      <c r="K418" s="121"/>
      <c r="L418" s="72" t="s">
        <v>80</v>
      </c>
      <c r="M418" s="72"/>
      <c r="N418" s="72">
        <f>J418</f>
        <v>0</v>
      </c>
      <c r="O418" s="117"/>
      <c r="P418" s="117"/>
      <c r="Q418" s="203"/>
      <c r="R418" s="203"/>
    </row>
    <row r="419" spans="1:18" hidden="1" x14ac:dyDescent="0.2">
      <c r="A419" s="201" t="s">
        <v>57</v>
      </c>
      <c r="B419" s="201"/>
      <c r="C419" s="122"/>
      <c r="D419" s="121"/>
      <c r="E419" s="121"/>
      <c r="F419" s="121"/>
      <c r="G419" s="121"/>
      <c r="H419" s="121"/>
      <c r="I419" s="121"/>
      <c r="J419" s="123">
        <f t="shared" si="26"/>
        <v>0</v>
      </c>
      <c r="K419" s="121"/>
      <c r="L419" s="125" t="s">
        <v>78</v>
      </c>
      <c r="M419" s="128">
        <f>ROUNDUP(J419,0)</f>
        <v>0</v>
      </c>
      <c r="N419" s="128"/>
      <c r="O419" s="117"/>
      <c r="P419" s="117"/>
      <c r="Q419" s="201"/>
      <c r="R419" s="201"/>
    </row>
    <row r="420" spans="1:18" hidden="1" x14ac:dyDescent="0.2">
      <c r="A420" s="202"/>
      <c r="B420" s="202"/>
      <c r="C420" s="122"/>
      <c r="D420" s="121"/>
      <c r="E420" s="121"/>
      <c r="F420" s="121"/>
      <c r="G420" s="121"/>
      <c r="H420" s="121"/>
      <c r="I420" s="121"/>
      <c r="J420" s="123">
        <f t="shared" si="26"/>
        <v>0</v>
      </c>
      <c r="K420" s="121"/>
      <c r="L420" s="125" t="s">
        <v>62</v>
      </c>
      <c r="M420" s="128">
        <f>ROUNDUP(J420,0)</f>
        <v>0</v>
      </c>
      <c r="N420" s="128"/>
      <c r="O420" s="117"/>
      <c r="P420" s="117"/>
      <c r="Q420" s="202"/>
      <c r="R420" s="202"/>
    </row>
    <row r="421" spans="1:18" hidden="1" x14ac:dyDescent="0.2">
      <c r="A421" s="203"/>
      <c r="B421" s="203"/>
      <c r="C421" s="122"/>
      <c r="D421" s="121"/>
      <c r="E421" s="121"/>
      <c r="F421" s="121"/>
      <c r="G421" s="121"/>
      <c r="H421" s="121"/>
      <c r="I421" s="121"/>
      <c r="J421" s="123">
        <f t="shared" si="26"/>
        <v>0</v>
      </c>
      <c r="K421" s="121"/>
      <c r="L421" s="72" t="s">
        <v>80</v>
      </c>
      <c r="M421" s="72"/>
      <c r="N421" s="72">
        <f>J421</f>
        <v>0</v>
      </c>
      <c r="O421" s="117"/>
      <c r="P421" s="117"/>
      <c r="Q421" s="203"/>
      <c r="R421" s="203"/>
    </row>
    <row r="422" spans="1:18" hidden="1" x14ac:dyDescent="0.2">
      <c r="A422" s="201" t="s">
        <v>59</v>
      </c>
      <c r="B422" s="201"/>
      <c r="C422" s="122"/>
      <c r="D422" s="121"/>
      <c r="E422" s="121"/>
      <c r="F422" s="121"/>
      <c r="G422" s="121"/>
      <c r="H422" s="121"/>
      <c r="I422" s="121"/>
      <c r="J422" s="123">
        <f t="shared" si="26"/>
        <v>0</v>
      </c>
      <c r="K422" s="121"/>
      <c r="L422" s="125" t="s">
        <v>78</v>
      </c>
      <c r="M422" s="128">
        <f>ROUNDUP(J422,0)</f>
        <v>0</v>
      </c>
      <c r="N422" s="128"/>
      <c r="O422" s="117"/>
      <c r="P422" s="117"/>
      <c r="Q422" s="201"/>
      <c r="R422" s="201"/>
    </row>
    <row r="423" spans="1:18" hidden="1" x14ac:dyDescent="0.2">
      <c r="A423" s="202"/>
      <c r="B423" s="202"/>
      <c r="C423" s="122"/>
      <c r="D423" s="121"/>
      <c r="E423" s="121"/>
      <c r="F423" s="121"/>
      <c r="G423" s="121"/>
      <c r="H423" s="121"/>
      <c r="I423" s="121"/>
      <c r="J423" s="123">
        <f t="shared" si="26"/>
        <v>0</v>
      </c>
      <c r="K423" s="121"/>
      <c r="L423" s="125" t="s">
        <v>62</v>
      </c>
      <c r="M423" s="128">
        <f>ROUNDUP(J423,0)</f>
        <v>0</v>
      </c>
      <c r="N423" s="128"/>
      <c r="O423" s="117"/>
      <c r="P423" s="117"/>
      <c r="Q423" s="202"/>
      <c r="R423" s="202"/>
    </row>
    <row r="424" spans="1:18" hidden="1" x14ac:dyDescent="0.2">
      <c r="A424" s="203"/>
      <c r="B424" s="203"/>
      <c r="C424" s="122"/>
      <c r="D424" s="121"/>
      <c r="E424" s="121"/>
      <c r="F424" s="121"/>
      <c r="G424" s="121"/>
      <c r="H424" s="121"/>
      <c r="I424" s="121"/>
      <c r="J424" s="123">
        <f t="shared" si="26"/>
        <v>0</v>
      </c>
      <c r="K424" s="121"/>
      <c r="L424" s="72" t="s">
        <v>80</v>
      </c>
      <c r="M424" s="72"/>
      <c r="N424" s="72">
        <f>J424</f>
        <v>0</v>
      </c>
      <c r="O424" s="117"/>
      <c r="P424" s="117"/>
      <c r="Q424" s="203"/>
      <c r="R424" s="203"/>
    </row>
    <row r="425" spans="1:18" hidden="1" x14ac:dyDescent="0.2">
      <c r="A425" s="201" t="s">
        <v>60</v>
      </c>
      <c r="B425" s="201"/>
      <c r="C425" s="122"/>
      <c r="D425" s="121"/>
      <c r="E425" s="121"/>
      <c r="F425" s="121"/>
      <c r="G425" s="121"/>
      <c r="H425" s="121"/>
      <c r="I425" s="121"/>
      <c r="J425" s="123">
        <f t="shared" si="26"/>
        <v>0</v>
      </c>
      <c r="K425" s="121"/>
      <c r="L425" s="125" t="s">
        <v>78</v>
      </c>
      <c r="M425" s="128">
        <f>ROUNDUP(J425,0)</f>
        <v>0</v>
      </c>
      <c r="N425" s="128"/>
      <c r="O425" s="117"/>
      <c r="P425" s="117"/>
      <c r="Q425" s="201"/>
      <c r="R425" s="201"/>
    </row>
    <row r="426" spans="1:18" hidden="1" x14ac:dyDescent="0.2">
      <c r="A426" s="202"/>
      <c r="B426" s="202"/>
      <c r="C426" s="122"/>
      <c r="D426" s="121"/>
      <c r="E426" s="121"/>
      <c r="F426" s="121"/>
      <c r="G426" s="121"/>
      <c r="H426" s="121"/>
      <c r="I426" s="121"/>
      <c r="J426" s="123">
        <f t="shared" si="26"/>
        <v>0</v>
      </c>
      <c r="K426" s="121"/>
      <c r="L426" s="125" t="s">
        <v>62</v>
      </c>
      <c r="M426" s="128">
        <f>ROUNDUP(J426,0)</f>
        <v>0</v>
      </c>
      <c r="N426" s="128"/>
      <c r="O426" s="117"/>
      <c r="P426" s="117"/>
      <c r="Q426" s="202"/>
      <c r="R426" s="202"/>
    </row>
    <row r="427" spans="1:18" hidden="1" x14ac:dyDescent="0.2">
      <c r="A427" s="203"/>
      <c r="B427" s="203"/>
      <c r="C427" s="130"/>
      <c r="D427" s="121"/>
      <c r="E427" s="121"/>
      <c r="F427" s="121"/>
      <c r="G427" s="121"/>
      <c r="H427" s="121"/>
      <c r="I427" s="121"/>
      <c r="J427" s="123">
        <f t="shared" si="26"/>
        <v>0</v>
      </c>
      <c r="K427" s="121"/>
      <c r="L427" s="72" t="s">
        <v>80</v>
      </c>
      <c r="M427" s="72"/>
      <c r="N427" s="72">
        <f>J427</f>
        <v>0</v>
      </c>
      <c r="O427" s="124"/>
      <c r="P427" s="124"/>
      <c r="Q427" s="203"/>
      <c r="R427" s="203"/>
    </row>
    <row r="428" spans="1:18" hidden="1" x14ac:dyDescent="0.2">
      <c r="A428" s="201" t="s">
        <v>68</v>
      </c>
      <c r="B428" s="201"/>
      <c r="C428" s="122"/>
      <c r="D428" s="121"/>
      <c r="E428" s="121"/>
      <c r="F428" s="121"/>
      <c r="G428" s="121"/>
      <c r="H428" s="121"/>
      <c r="I428" s="121"/>
      <c r="J428" s="123">
        <f t="shared" si="26"/>
        <v>0</v>
      </c>
      <c r="K428" s="121"/>
      <c r="L428" s="125" t="s">
        <v>78</v>
      </c>
      <c r="M428" s="128">
        <f>ROUNDUP(J428,0)</f>
        <v>0</v>
      </c>
      <c r="N428" s="128"/>
      <c r="O428" s="117"/>
      <c r="P428" s="117"/>
      <c r="Q428" s="201"/>
      <c r="R428" s="201"/>
    </row>
    <row r="429" spans="1:18" hidden="1" x14ac:dyDescent="0.2">
      <c r="A429" s="202"/>
      <c r="B429" s="202"/>
      <c r="C429" s="122"/>
      <c r="D429" s="121"/>
      <c r="E429" s="121"/>
      <c r="F429" s="121"/>
      <c r="G429" s="121"/>
      <c r="H429" s="121"/>
      <c r="I429" s="121"/>
      <c r="J429" s="123">
        <f t="shared" si="26"/>
        <v>0</v>
      </c>
      <c r="K429" s="121"/>
      <c r="L429" s="125" t="s">
        <v>62</v>
      </c>
      <c r="M429" s="128">
        <f>ROUNDUP(J429,0)</f>
        <v>0</v>
      </c>
      <c r="N429" s="128"/>
      <c r="O429" s="117"/>
      <c r="P429" s="117"/>
      <c r="Q429" s="202"/>
      <c r="R429" s="202"/>
    </row>
    <row r="430" spans="1:18" hidden="1" x14ac:dyDescent="0.2">
      <c r="A430" s="203"/>
      <c r="B430" s="203"/>
      <c r="C430" s="130"/>
      <c r="D430" s="121"/>
      <c r="E430" s="121"/>
      <c r="F430" s="121"/>
      <c r="G430" s="121"/>
      <c r="H430" s="121"/>
      <c r="I430" s="121"/>
      <c r="J430" s="123">
        <f t="shared" si="26"/>
        <v>0</v>
      </c>
      <c r="K430" s="121"/>
      <c r="L430" s="72" t="s">
        <v>80</v>
      </c>
      <c r="M430" s="72"/>
      <c r="N430" s="72">
        <f>J430</f>
        <v>0</v>
      </c>
      <c r="O430" s="124"/>
      <c r="P430" s="124"/>
      <c r="Q430" s="203"/>
      <c r="R430" s="203"/>
    </row>
    <row r="431" spans="1:18" hidden="1" x14ac:dyDescent="0.2">
      <c r="A431" s="201" t="s">
        <v>308</v>
      </c>
      <c r="B431" s="201"/>
      <c r="C431" s="130"/>
      <c r="D431" s="121"/>
      <c r="E431" s="121"/>
      <c r="F431" s="121"/>
      <c r="G431" s="121"/>
      <c r="H431" s="121"/>
      <c r="I431" s="121"/>
      <c r="J431" s="123">
        <f t="shared" ref="J431:J454" si="27">(D431+4*F431+H431)/6</f>
        <v>0</v>
      </c>
      <c r="K431" s="121"/>
      <c r="L431" s="125" t="s">
        <v>78</v>
      </c>
      <c r="M431" s="128">
        <f>ROUNDUP(J431,0)</f>
        <v>0</v>
      </c>
      <c r="N431" s="72"/>
      <c r="O431" s="124"/>
      <c r="P431" s="124"/>
      <c r="Q431" s="201"/>
      <c r="R431" s="201"/>
    </row>
    <row r="432" spans="1:18" hidden="1" x14ac:dyDescent="0.2">
      <c r="A432" s="202"/>
      <c r="B432" s="202"/>
      <c r="C432" s="130"/>
      <c r="D432" s="121"/>
      <c r="E432" s="121"/>
      <c r="F432" s="121"/>
      <c r="G432" s="121"/>
      <c r="H432" s="121"/>
      <c r="I432" s="121"/>
      <c r="J432" s="123">
        <f t="shared" si="27"/>
        <v>0</v>
      </c>
      <c r="K432" s="121"/>
      <c r="L432" s="125" t="s">
        <v>62</v>
      </c>
      <c r="M432" s="128">
        <f>ROUNDUP(J432,0)</f>
        <v>0</v>
      </c>
      <c r="N432" s="72"/>
      <c r="O432" s="124"/>
      <c r="P432" s="124"/>
      <c r="Q432" s="202"/>
      <c r="R432" s="202"/>
    </row>
    <row r="433" spans="1:18" hidden="1" x14ac:dyDescent="0.2">
      <c r="A433" s="203"/>
      <c r="B433" s="203"/>
      <c r="C433" s="130"/>
      <c r="D433" s="121"/>
      <c r="E433" s="121"/>
      <c r="F433" s="121"/>
      <c r="G433" s="121"/>
      <c r="H433" s="121"/>
      <c r="I433" s="121"/>
      <c r="J433" s="123">
        <f t="shared" si="27"/>
        <v>0</v>
      </c>
      <c r="K433" s="121"/>
      <c r="L433" s="72" t="s">
        <v>80</v>
      </c>
      <c r="M433" s="72"/>
      <c r="N433" s="72">
        <f>J433</f>
        <v>0</v>
      </c>
      <c r="O433" s="124">
        <f>SUM(M410:M433)</f>
        <v>0</v>
      </c>
      <c r="P433" s="124">
        <f>SUM(N410:N433)</f>
        <v>0</v>
      </c>
      <c r="Q433" s="203"/>
      <c r="R433" s="203"/>
    </row>
    <row r="434" spans="1:18" hidden="1" x14ac:dyDescent="0.2">
      <c r="A434" s="201" t="s">
        <v>309</v>
      </c>
      <c r="B434" s="201"/>
      <c r="C434" s="122"/>
      <c r="D434" s="121"/>
      <c r="E434" s="121"/>
      <c r="F434" s="121"/>
      <c r="G434" s="121"/>
      <c r="H434" s="121"/>
      <c r="I434" s="121"/>
      <c r="J434" s="123">
        <f t="shared" si="27"/>
        <v>0</v>
      </c>
      <c r="K434" s="121"/>
      <c r="L434" s="125" t="s">
        <v>78</v>
      </c>
      <c r="M434" s="128">
        <f>ROUNDUP(J434,0)</f>
        <v>0</v>
      </c>
      <c r="N434" s="128"/>
      <c r="O434" s="117"/>
      <c r="P434" s="117"/>
      <c r="Q434" s="201"/>
      <c r="R434" s="201"/>
    </row>
    <row r="435" spans="1:18" hidden="1" x14ac:dyDescent="0.2">
      <c r="A435" s="202"/>
      <c r="B435" s="202"/>
      <c r="C435" s="122"/>
      <c r="D435" s="121"/>
      <c r="E435" s="121"/>
      <c r="F435" s="121"/>
      <c r="G435" s="121"/>
      <c r="H435" s="121"/>
      <c r="I435" s="121"/>
      <c r="J435" s="123">
        <f t="shared" si="27"/>
        <v>0</v>
      </c>
      <c r="K435" s="121"/>
      <c r="L435" s="125" t="s">
        <v>79</v>
      </c>
      <c r="M435" s="128">
        <f>ROUNDUP(J435,0)</f>
        <v>0</v>
      </c>
      <c r="N435" s="128"/>
      <c r="O435" s="117"/>
      <c r="P435" s="117"/>
      <c r="Q435" s="202"/>
      <c r="R435" s="202"/>
    </row>
    <row r="436" spans="1:18" hidden="1" x14ac:dyDescent="0.2">
      <c r="A436" s="203"/>
      <c r="B436" s="203"/>
      <c r="C436" s="122"/>
      <c r="D436" s="121"/>
      <c r="E436" s="121"/>
      <c r="F436" s="121"/>
      <c r="G436" s="121"/>
      <c r="H436" s="121"/>
      <c r="I436" s="121"/>
      <c r="J436" s="123">
        <f t="shared" si="27"/>
        <v>0</v>
      </c>
      <c r="K436" s="121"/>
      <c r="L436" s="72" t="s">
        <v>80</v>
      </c>
      <c r="M436" s="72"/>
      <c r="N436" s="72">
        <f>J436</f>
        <v>0</v>
      </c>
      <c r="O436" s="117"/>
      <c r="P436" s="117"/>
      <c r="Q436" s="203"/>
      <c r="R436" s="203"/>
    </row>
    <row r="437" spans="1:18" hidden="1" x14ac:dyDescent="0.2">
      <c r="A437" s="201" t="s">
        <v>310</v>
      </c>
      <c r="B437" s="204"/>
      <c r="C437" s="122"/>
      <c r="D437" s="121"/>
      <c r="E437" s="121"/>
      <c r="F437" s="121"/>
      <c r="G437" s="121"/>
      <c r="H437" s="121"/>
      <c r="I437" s="121"/>
      <c r="J437" s="123">
        <f t="shared" si="27"/>
        <v>0</v>
      </c>
      <c r="K437" s="121"/>
      <c r="L437" s="125" t="s">
        <v>78</v>
      </c>
      <c r="M437" s="128">
        <f>ROUNDUP(J437,0)</f>
        <v>0</v>
      </c>
      <c r="N437" s="128"/>
      <c r="O437" s="117"/>
      <c r="P437" s="117"/>
      <c r="Q437" s="201"/>
      <c r="R437" s="201"/>
    </row>
    <row r="438" spans="1:18" hidden="1" x14ac:dyDescent="0.2">
      <c r="A438" s="202"/>
      <c r="B438" s="205"/>
      <c r="C438" s="122"/>
      <c r="D438" s="121"/>
      <c r="E438" s="121"/>
      <c r="F438" s="121"/>
      <c r="G438" s="121"/>
      <c r="H438" s="121"/>
      <c r="I438" s="121"/>
      <c r="J438" s="123">
        <f t="shared" si="27"/>
        <v>0</v>
      </c>
      <c r="K438" s="121"/>
      <c r="L438" s="125" t="s">
        <v>62</v>
      </c>
      <c r="M438" s="128">
        <f>ROUNDUP(J438,0)</f>
        <v>0</v>
      </c>
      <c r="N438" s="128"/>
      <c r="O438" s="117"/>
      <c r="P438" s="117"/>
      <c r="Q438" s="202"/>
      <c r="R438" s="202"/>
    </row>
    <row r="439" spans="1:18" hidden="1" x14ac:dyDescent="0.2">
      <c r="A439" s="203"/>
      <c r="B439" s="206"/>
      <c r="C439" s="122"/>
      <c r="D439" s="121"/>
      <c r="E439" s="121"/>
      <c r="F439" s="121"/>
      <c r="G439" s="121"/>
      <c r="H439" s="121"/>
      <c r="I439" s="121"/>
      <c r="J439" s="123">
        <f t="shared" si="27"/>
        <v>0</v>
      </c>
      <c r="K439" s="121"/>
      <c r="L439" s="72" t="s">
        <v>80</v>
      </c>
      <c r="M439" s="72"/>
      <c r="N439" s="72">
        <f>J439</f>
        <v>0</v>
      </c>
      <c r="O439" s="117"/>
      <c r="P439" s="117"/>
      <c r="Q439" s="203"/>
      <c r="R439" s="203"/>
    </row>
    <row r="440" spans="1:18" hidden="1" x14ac:dyDescent="0.2">
      <c r="A440" s="201" t="s">
        <v>311</v>
      </c>
      <c r="B440" s="204"/>
      <c r="C440" s="122"/>
      <c r="D440" s="121"/>
      <c r="E440" s="121"/>
      <c r="F440" s="121"/>
      <c r="G440" s="121"/>
      <c r="H440" s="121"/>
      <c r="I440" s="121"/>
      <c r="J440" s="123">
        <f t="shared" si="27"/>
        <v>0</v>
      </c>
      <c r="K440" s="121"/>
      <c r="L440" s="125" t="s">
        <v>78</v>
      </c>
      <c r="M440" s="128">
        <f>ROUNDUP(J440,0)</f>
        <v>0</v>
      </c>
      <c r="N440" s="128"/>
      <c r="O440" s="117"/>
      <c r="P440" s="117"/>
      <c r="Q440" s="201"/>
      <c r="R440" s="201"/>
    </row>
    <row r="441" spans="1:18" hidden="1" x14ac:dyDescent="0.2">
      <c r="A441" s="202"/>
      <c r="B441" s="205"/>
      <c r="C441" s="122"/>
      <c r="D441" s="121"/>
      <c r="E441" s="121"/>
      <c r="F441" s="121"/>
      <c r="G441" s="121"/>
      <c r="H441" s="121"/>
      <c r="I441" s="121"/>
      <c r="J441" s="123">
        <f t="shared" si="27"/>
        <v>0</v>
      </c>
      <c r="K441" s="121"/>
      <c r="L441" s="125" t="s">
        <v>62</v>
      </c>
      <c r="M441" s="128">
        <f>ROUNDUP(J441,0)</f>
        <v>0</v>
      </c>
      <c r="N441" s="128"/>
      <c r="O441" s="117"/>
      <c r="P441" s="117"/>
      <c r="Q441" s="202"/>
      <c r="R441" s="202"/>
    </row>
    <row r="442" spans="1:18" hidden="1" x14ac:dyDescent="0.2">
      <c r="A442" s="203"/>
      <c r="B442" s="206"/>
      <c r="C442" s="122"/>
      <c r="D442" s="121"/>
      <c r="E442" s="121"/>
      <c r="F442" s="121"/>
      <c r="G442" s="121"/>
      <c r="H442" s="121"/>
      <c r="I442" s="121"/>
      <c r="J442" s="123">
        <f t="shared" si="27"/>
        <v>0</v>
      </c>
      <c r="K442" s="121"/>
      <c r="L442" s="72" t="s">
        <v>80</v>
      </c>
      <c r="M442" s="72"/>
      <c r="N442" s="72">
        <f>J442</f>
        <v>0</v>
      </c>
      <c r="O442" s="117"/>
      <c r="P442" s="117"/>
      <c r="Q442" s="203"/>
      <c r="R442" s="203"/>
    </row>
    <row r="443" spans="1:18" hidden="1" x14ac:dyDescent="0.2">
      <c r="A443" s="201" t="s">
        <v>312</v>
      </c>
      <c r="B443" s="201"/>
      <c r="C443" s="122"/>
      <c r="D443" s="121"/>
      <c r="E443" s="121"/>
      <c r="F443" s="121"/>
      <c r="G443" s="121"/>
      <c r="H443" s="121"/>
      <c r="I443" s="121"/>
      <c r="J443" s="123">
        <f t="shared" si="27"/>
        <v>0</v>
      </c>
      <c r="K443" s="121"/>
      <c r="L443" s="125" t="s">
        <v>78</v>
      </c>
      <c r="M443" s="128">
        <f>ROUNDUP(J443,0)</f>
        <v>0</v>
      </c>
      <c r="N443" s="128"/>
      <c r="O443" s="117"/>
      <c r="P443" s="117"/>
      <c r="Q443" s="201"/>
      <c r="R443" s="201"/>
    </row>
    <row r="444" spans="1:18" hidden="1" x14ac:dyDescent="0.2">
      <c r="A444" s="202"/>
      <c r="B444" s="202"/>
      <c r="C444" s="122"/>
      <c r="D444" s="121"/>
      <c r="E444" s="121"/>
      <c r="F444" s="121"/>
      <c r="G444" s="121"/>
      <c r="H444" s="121"/>
      <c r="I444" s="121"/>
      <c r="J444" s="123">
        <f t="shared" si="27"/>
        <v>0</v>
      </c>
      <c r="K444" s="121"/>
      <c r="L444" s="125" t="s">
        <v>62</v>
      </c>
      <c r="M444" s="128">
        <f>ROUNDUP(J444,0)</f>
        <v>0</v>
      </c>
      <c r="N444" s="128"/>
      <c r="O444" s="117"/>
      <c r="P444" s="117"/>
      <c r="Q444" s="202"/>
      <c r="R444" s="202"/>
    </row>
    <row r="445" spans="1:18" hidden="1" x14ac:dyDescent="0.2">
      <c r="A445" s="203"/>
      <c r="B445" s="203"/>
      <c r="C445" s="122"/>
      <c r="D445" s="121"/>
      <c r="E445" s="121"/>
      <c r="F445" s="121"/>
      <c r="G445" s="121"/>
      <c r="H445" s="121"/>
      <c r="I445" s="121"/>
      <c r="J445" s="123">
        <f t="shared" si="27"/>
        <v>0</v>
      </c>
      <c r="K445" s="121"/>
      <c r="L445" s="72" t="s">
        <v>80</v>
      </c>
      <c r="M445" s="72"/>
      <c r="N445" s="72">
        <f>J445</f>
        <v>0</v>
      </c>
      <c r="O445" s="117"/>
      <c r="P445" s="117"/>
      <c r="Q445" s="203"/>
      <c r="R445" s="203"/>
    </row>
    <row r="446" spans="1:18" hidden="1" x14ac:dyDescent="0.2">
      <c r="A446" s="201" t="s">
        <v>313</v>
      </c>
      <c r="B446" s="201"/>
      <c r="C446" s="122"/>
      <c r="D446" s="121"/>
      <c r="E446" s="121"/>
      <c r="F446" s="121"/>
      <c r="G446" s="121"/>
      <c r="H446" s="121"/>
      <c r="I446" s="121"/>
      <c r="J446" s="123">
        <f t="shared" si="27"/>
        <v>0</v>
      </c>
      <c r="K446" s="121"/>
      <c r="L446" s="125" t="s">
        <v>78</v>
      </c>
      <c r="M446" s="128">
        <f>ROUNDUP(J446,0)</f>
        <v>0</v>
      </c>
      <c r="N446" s="128"/>
      <c r="O446" s="117"/>
      <c r="P446" s="117"/>
      <c r="Q446" s="201"/>
      <c r="R446" s="201"/>
    </row>
    <row r="447" spans="1:18" hidden="1" x14ac:dyDescent="0.2">
      <c r="A447" s="202"/>
      <c r="B447" s="202"/>
      <c r="C447" s="122"/>
      <c r="D447" s="121"/>
      <c r="E447" s="121"/>
      <c r="F447" s="121"/>
      <c r="G447" s="121"/>
      <c r="H447" s="121"/>
      <c r="I447" s="121"/>
      <c r="J447" s="123">
        <f t="shared" si="27"/>
        <v>0</v>
      </c>
      <c r="K447" s="121"/>
      <c r="L447" s="125" t="s">
        <v>62</v>
      </c>
      <c r="M447" s="128">
        <f>ROUNDUP(J447,0)</f>
        <v>0</v>
      </c>
      <c r="N447" s="128"/>
      <c r="O447" s="117"/>
      <c r="P447" s="117"/>
      <c r="Q447" s="202"/>
      <c r="R447" s="202"/>
    </row>
    <row r="448" spans="1:18" hidden="1" x14ac:dyDescent="0.2">
      <c r="A448" s="203"/>
      <c r="B448" s="203"/>
      <c r="C448" s="122"/>
      <c r="D448" s="121"/>
      <c r="E448" s="121"/>
      <c r="F448" s="121"/>
      <c r="G448" s="121"/>
      <c r="H448" s="121"/>
      <c r="I448" s="121"/>
      <c r="J448" s="123">
        <f t="shared" si="27"/>
        <v>0</v>
      </c>
      <c r="K448" s="121"/>
      <c r="L448" s="72" t="s">
        <v>80</v>
      </c>
      <c r="M448" s="72"/>
      <c r="N448" s="72">
        <f>J448</f>
        <v>0</v>
      </c>
      <c r="O448" s="117"/>
      <c r="P448" s="117"/>
      <c r="Q448" s="203"/>
      <c r="R448" s="203"/>
    </row>
    <row r="449" spans="1:18" hidden="1" x14ac:dyDescent="0.2">
      <c r="A449" s="201" t="s">
        <v>314</v>
      </c>
      <c r="B449" s="201"/>
      <c r="C449" s="122"/>
      <c r="D449" s="121"/>
      <c r="E449" s="121"/>
      <c r="F449" s="121"/>
      <c r="G449" s="121"/>
      <c r="H449" s="121"/>
      <c r="I449" s="121"/>
      <c r="J449" s="123">
        <f t="shared" si="27"/>
        <v>0</v>
      </c>
      <c r="K449" s="121"/>
      <c r="L449" s="125" t="s">
        <v>78</v>
      </c>
      <c r="M449" s="128">
        <f>ROUNDUP(J449,0)</f>
        <v>0</v>
      </c>
      <c r="N449" s="128"/>
      <c r="O449" s="117"/>
      <c r="P449" s="117"/>
      <c r="Q449" s="201"/>
      <c r="R449" s="201"/>
    </row>
    <row r="450" spans="1:18" hidden="1" x14ac:dyDescent="0.2">
      <c r="A450" s="202"/>
      <c r="B450" s="202"/>
      <c r="C450" s="122"/>
      <c r="D450" s="121"/>
      <c r="E450" s="121"/>
      <c r="F450" s="121"/>
      <c r="G450" s="121"/>
      <c r="H450" s="121"/>
      <c r="I450" s="121"/>
      <c r="J450" s="123">
        <f t="shared" si="27"/>
        <v>0</v>
      </c>
      <c r="K450" s="121"/>
      <c r="L450" s="125" t="s">
        <v>62</v>
      </c>
      <c r="M450" s="128">
        <f>ROUNDUP(J450,0)</f>
        <v>0</v>
      </c>
      <c r="N450" s="128"/>
      <c r="O450" s="117"/>
      <c r="P450" s="117"/>
      <c r="Q450" s="202"/>
      <c r="R450" s="202"/>
    </row>
    <row r="451" spans="1:18" hidden="1" x14ac:dyDescent="0.2">
      <c r="A451" s="203"/>
      <c r="B451" s="203"/>
      <c r="C451" s="130"/>
      <c r="D451" s="121"/>
      <c r="E451" s="121"/>
      <c r="F451" s="121"/>
      <c r="G451" s="121"/>
      <c r="H451" s="121"/>
      <c r="I451" s="121"/>
      <c r="J451" s="123">
        <f t="shared" si="27"/>
        <v>0</v>
      </c>
      <c r="K451" s="121"/>
      <c r="L451" s="72" t="s">
        <v>80</v>
      </c>
      <c r="M451" s="72"/>
      <c r="N451" s="72">
        <f>J451</f>
        <v>0</v>
      </c>
      <c r="O451" s="124"/>
      <c r="P451" s="124"/>
      <c r="Q451" s="203"/>
      <c r="R451" s="203"/>
    </row>
    <row r="452" spans="1:18" hidden="1" x14ac:dyDescent="0.2">
      <c r="A452" s="201" t="s">
        <v>315</v>
      </c>
      <c r="B452" s="201"/>
      <c r="C452" s="122"/>
      <c r="D452" s="121"/>
      <c r="E452" s="121"/>
      <c r="F452" s="121"/>
      <c r="G452" s="121"/>
      <c r="H452" s="121"/>
      <c r="I452" s="121"/>
      <c r="J452" s="123">
        <f t="shared" si="27"/>
        <v>0</v>
      </c>
      <c r="K452" s="121"/>
      <c r="L452" s="125" t="s">
        <v>78</v>
      </c>
      <c r="M452" s="128">
        <f>ROUNDUP(J452,0)</f>
        <v>0</v>
      </c>
      <c r="N452" s="128"/>
      <c r="O452" s="117"/>
      <c r="P452" s="117"/>
      <c r="Q452" s="201"/>
      <c r="R452" s="201"/>
    </row>
    <row r="453" spans="1:18" hidden="1" x14ac:dyDescent="0.2">
      <c r="A453" s="202"/>
      <c r="B453" s="202"/>
      <c r="C453" s="122"/>
      <c r="D453" s="121"/>
      <c r="E453" s="121"/>
      <c r="F453" s="121"/>
      <c r="G453" s="121"/>
      <c r="H453" s="121"/>
      <c r="I453" s="121"/>
      <c r="J453" s="123">
        <f t="shared" si="27"/>
        <v>0</v>
      </c>
      <c r="K453" s="121"/>
      <c r="L453" s="125" t="s">
        <v>62</v>
      </c>
      <c r="M453" s="128">
        <f>ROUNDUP(J453,0)</f>
        <v>0</v>
      </c>
      <c r="N453" s="128"/>
      <c r="O453" s="117"/>
      <c r="P453" s="117"/>
      <c r="Q453" s="202"/>
      <c r="R453" s="202"/>
    </row>
    <row r="454" spans="1:18" hidden="1" x14ac:dyDescent="0.2">
      <c r="A454" s="203"/>
      <c r="B454" s="203"/>
      <c r="C454" s="130"/>
      <c r="D454" s="121"/>
      <c r="E454" s="121"/>
      <c r="F454" s="121"/>
      <c r="G454" s="121"/>
      <c r="H454" s="121"/>
      <c r="I454" s="121"/>
      <c r="J454" s="123">
        <f t="shared" si="27"/>
        <v>0</v>
      </c>
      <c r="K454" s="121"/>
      <c r="L454" s="72" t="s">
        <v>80</v>
      </c>
      <c r="M454" s="72"/>
      <c r="N454" s="72">
        <f>J454</f>
        <v>0</v>
      </c>
      <c r="O454" s="124"/>
      <c r="P454" s="124"/>
      <c r="Q454" s="203"/>
      <c r="R454" s="203"/>
    </row>
    <row r="455" spans="1:18" hidden="1" x14ac:dyDescent="0.2">
      <c r="A455" s="201" t="s">
        <v>316</v>
      </c>
      <c r="B455" s="201"/>
      <c r="C455" s="130"/>
      <c r="D455" s="121"/>
      <c r="E455" s="121"/>
      <c r="F455" s="121"/>
      <c r="G455" s="121"/>
      <c r="H455" s="121"/>
      <c r="I455" s="121"/>
      <c r="J455" s="123">
        <f t="shared" ref="J455:J478" si="28">(D455+4*F455+H455)/6</f>
        <v>0</v>
      </c>
      <c r="K455" s="121"/>
      <c r="L455" s="125" t="s">
        <v>78</v>
      </c>
      <c r="M455" s="128">
        <f>ROUNDUP(J455,0)</f>
        <v>0</v>
      </c>
      <c r="N455" s="72"/>
      <c r="O455" s="124"/>
      <c r="P455" s="124"/>
      <c r="Q455" s="201"/>
      <c r="R455" s="201"/>
    </row>
    <row r="456" spans="1:18" hidden="1" x14ac:dyDescent="0.2">
      <c r="A456" s="202"/>
      <c r="B456" s="202"/>
      <c r="C456" s="130"/>
      <c r="D456" s="121"/>
      <c r="E456" s="121"/>
      <c r="F456" s="121"/>
      <c r="G456" s="121"/>
      <c r="H456" s="121"/>
      <c r="I456" s="121"/>
      <c r="J456" s="123">
        <f t="shared" si="28"/>
        <v>0</v>
      </c>
      <c r="K456" s="121"/>
      <c r="L456" s="125" t="s">
        <v>62</v>
      </c>
      <c r="M456" s="128">
        <f>ROUNDUP(J456,0)</f>
        <v>0</v>
      </c>
      <c r="N456" s="72"/>
      <c r="O456" s="124"/>
      <c r="P456" s="124"/>
      <c r="Q456" s="202"/>
      <c r="R456" s="202"/>
    </row>
    <row r="457" spans="1:18" hidden="1" x14ac:dyDescent="0.2">
      <c r="A457" s="203"/>
      <c r="B457" s="203"/>
      <c r="C457" s="130"/>
      <c r="D457" s="121"/>
      <c r="E457" s="121"/>
      <c r="F457" s="121"/>
      <c r="G457" s="121"/>
      <c r="H457" s="121"/>
      <c r="I457" s="121"/>
      <c r="J457" s="123">
        <f t="shared" si="28"/>
        <v>0</v>
      </c>
      <c r="K457" s="121"/>
      <c r="L457" s="72" t="s">
        <v>80</v>
      </c>
      <c r="M457" s="72"/>
      <c r="N457" s="72">
        <f>J457</f>
        <v>0</v>
      </c>
      <c r="O457" s="124">
        <f>SUM(M434:M457)</f>
        <v>0</v>
      </c>
      <c r="P457" s="124">
        <f>SUM(N434:N457)</f>
        <v>0</v>
      </c>
      <c r="Q457" s="203"/>
      <c r="R457" s="203"/>
    </row>
    <row r="458" spans="1:18" hidden="1" x14ac:dyDescent="0.2">
      <c r="A458" s="201" t="s">
        <v>317</v>
      </c>
      <c r="B458" s="201"/>
      <c r="C458" s="122"/>
      <c r="D458" s="121"/>
      <c r="E458" s="121"/>
      <c r="F458" s="121"/>
      <c r="G458" s="121"/>
      <c r="H458" s="121"/>
      <c r="I458" s="121"/>
      <c r="J458" s="123">
        <f t="shared" si="28"/>
        <v>0</v>
      </c>
      <c r="K458" s="121"/>
      <c r="L458" s="125" t="s">
        <v>78</v>
      </c>
      <c r="M458" s="128">
        <f>ROUNDUP(J458,0)</f>
        <v>0</v>
      </c>
      <c r="N458" s="128"/>
      <c r="O458" s="117"/>
      <c r="P458" s="117"/>
      <c r="Q458" s="201"/>
      <c r="R458" s="201"/>
    </row>
    <row r="459" spans="1:18" hidden="1" x14ac:dyDescent="0.2">
      <c r="A459" s="202"/>
      <c r="B459" s="202"/>
      <c r="C459" s="122"/>
      <c r="D459" s="121"/>
      <c r="E459" s="121"/>
      <c r="F459" s="121"/>
      <c r="G459" s="121"/>
      <c r="H459" s="121"/>
      <c r="I459" s="121"/>
      <c r="J459" s="123">
        <f t="shared" si="28"/>
        <v>0</v>
      </c>
      <c r="K459" s="121"/>
      <c r="L459" s="125" t="s">
        <v>79</v>
      </c>
      <c r="M459" s="128">
        <f>ROUNDUP(J459,0)</f>
        <v>0</v>
      </c>
      <c r="N459" s="128"/>
      <c r="O459" s="117"/>
      <c r="P459" s="117"/>
      <c r="Q459" s="202"/>
      <c r="R459" s="202"/>
    </row>
    <row r="460" spans="1:18" hidden="1" x14ac:dyDescent="0.2">
      <c r="A460" s="203"/>
      <c r="B460" s="203"/>
      <c r="C460" s="122"/>
      <c r="D460" s="121"/>
      <c r="E460" s="121"/>
      <c r="F460" s="121"/>
      <c r="G460" s="121"/>
      <c r="H460" s="121"/>
      <c r="I460" s="121"/>
      <c r="J460" s="123">
        <f t="shared" si="28"/>
        <v>0</v>
      </c>
      <c r="K460" s="121"/>
      <c r="L460" s="72" t="s">
        <v>80</v>
      </c>
      <c r="M460" s="72"/>
      <c r="N460" s="72">
        <f>J460</f>
        <v>0</v>
      </c>
      <c r="O460" s="117"/>
      <c r="P460" s="117"/>
      <c r="Q460" s="203"/>
      <c r="R460" s="203"/>
    </row>
    <row r="461" spans="1:18" hidden="1" x14ac:dyDescent="0.2">
      <c r="A461" s="201" t="s">
        <v>318</v>
      </c>
      <c r="B461" s="204"/>
      <c r="C461" s="122"/>
      <c r="D461" s="121"/>
      <c r="E461" s="121"/>
      <c r="F461" s="121"/>
      <c r="G461" s="121"/>
      <c r="H461" s="121"/>
      <c r="I461" s="121"/>
      <c r="J461" s="123">
        <f t="shared" si="28"/>
        <v>0</v>
      </c>
      <c r="K461" s="121"/>
      <c r="L461" s="125" t="s">
        <v>78</v>
      </c>
      <c r="M461" s="128">
        <f>ROUNDUP(J461,0)</f>
        <v>0</v>
      </c>
      <c r="N461" s="128"/>
      <c r="O461" s="117"/>
      <c r="P461" s="117"/>
      <c r="Q461" s="201"/>
      <c r="R461" s="201"/>
    </row>
    <row r="462" spans="1:18" hidden="1" x14ac:dyDescent="0.2">
      <c r="A462" s="202"/>
      <c r="B462" s="205"/>
      <c r="C462" s="122"/>
      <c r="D462" s="121"/>
      <c r="E462" s="121"/>
      <c r="F462" s="121"/>
      <c r="G462" s="121"/>
      <c r="H462" s="121"/>
      <c r="I462" s="121"/>
      <c r="J462" s="123">
        <f t="shared" si="28"/>
        <v>0</v>
      </c>
      <c r="K462" s="121"/>
      <c r="L462" s="125" t="s">
        <v>62</v>
      </c>
      <c r="M462" s="128">
        <f>ROUNDUP(J462,0)</f>
        <v>0</v>
      </c>
      <c r="N462" s="128"/>
      <c r="O462" s="117"/>
      <c r="P462" s="117"/>
      <c r="Q462" s="202"/>
      <c r="R462" s="202"/>
    </row>
    <row r="463" spans="1:18" hidden="1" x14ac:dyDescent="0.2">
      <c r="A463" s="203"/>
      <c r="B463" s="206"/>
      <c r="C463" s="122"/>
      <c r="D463" s="121"/>
      <c r="E463" s="121"/>
      <c r="F463" s="121"/>
      <c r="G463" s="121"/>
      <c r="H463" s="121"/>
      <c r="I463" s="121"/>
      <c r="J463" s="123">
        <f t="shared" si="28"/>
        <v>0</v>
      </c>
      <c r="K463" s="121"/>
      <c r="L463" s="72" t="s">
        <v>80</v>
      </c>
      <c r="M463" s="72"/>
      <c r="N463" s="72">
        <f>J463</f>
        <v>0</v>
      </c>
      <c r="O463" s="117"/>
      <c r="P463" s="117"/>
      <c r="Q463" s="203"/>
      <c r="R463" s="203"/>
    </row>
    <row r="464" spans="1:18" hidden="1" x14ac:dyDescent="0.2">
      <c r="A464" s="201" t="s">
        <v>319</v>
      </c>
      <c r="B464" s="204"/>
      <c r="C464" s="122"/>
      <c r="D464" s="121"/>
      <c r="E464" s="121"/>
      <c r="F464" s="121"/>
      <c r="G464" s="121"/>
      <c r="H464" s="121"/>
      <c r="I464" s="121"/>
      <c r="J464" s="123">
        <f t="shared" si="28"/>
        <v>0</v>
      </c>
      <c r="K464" s="121"/>
      <c r="L464" s="125" t="s">
        <v>78</v>
      </c>
      <c r="M464" s="128">
        <f>ROUNDUP(J464,0)</f>
        <v>0</v>
      </c>
      <c r="N464" s="128"/>
      <c r="O464" s="117"/>
      <c r="P464" s="117"/>
      <c r="Q464" s="201"/>
      <c r="R464" s="201"/>
    </row>
    <row r="465" spans="1:18" hidden="1" x14ac:dyDescent="0.2">
      <c r="A465" s="202"/>
      <c r="B465" s="205"/>
      <c r="C465" s="122"/>
      <c r="D465" s="121"/>
      <c r="E465" s="121"/>
      <c r="F465" s="121"/>
      <c r="G465" s="121"/>
      <c r="H465" s="121"/>
      <c r="I465" s="121"/>
      <c r="J465" s="123">
        <f t="shared" si="28"/>
        <v>0</v>
      </c>
      <c r="K465" s="121"/>
      <c r="L465" s="125" t="s">
        <v>62</v>
      </c>
      <c r="M465" s="128">
        <f>ROUNDUP(J465,0)</f>
        <v>0</v>
      </c>
      <c r="N465" s="128"/>
      <c r="O465" s="117"/>
      <c r="P465" s="117"/>
      <c r="Q465" s="202"/>
      <c r="R465" s="202"/>
    </row>
    <row r="466" spans="1:18" hidden="1" x14ac:dyDescent="0.2">
      <c r="A466" s="203"/>
      <c r="B466" s="206"/>
      <c r="C466" s="122"/>
      <c r="D466" s="121"/>
      <c r="E466" s="121"/>
      <c r="F466" s="121"/>
      <c r="G466" s="121"/>
      <c r="H466" s="121"/>
      <c r="I466" s="121"/>
      <c r="J466" s="123">
        <f t="shared" si="28"/>
        <v>0</v>
      </c>
      <c r="K466" s="121"/>
      <c r="L466" s="72" t="s">
        <v>80</v>
      </c>
      <c r="M466" s="72"/>
      <c r="N466" s="72">
        <f>J466</f>
        <v>0</v>
      </c>
      <c r="O466" s="117"/>
      <c r="P466" s="117"/>
      <c r="Q466" s="203"/>
      <c r="R466" s="203"/>
    </row>
    <row r="467" spans="1:18" hidden="1" x14ac:dyDescent="0.2">
      <c r="A467" s="201" t="s">
        <v>320</v>
      </c>
      <c r="B467" s="201"/>
      <c r="C467" s="122"/>
      <c r="D467" s="121"/>
      <c r="E467" s="121"/>
      <c r="F467" s="121"/>
      <c r="G467" s="121"/>
      <c r="H467" s="121"/>
      <c r="I467" s="121"/>
      <c r="J467" s="123">
        <f t="shared" si="28"/>
        <v>0</v>
      </c>
      <c r="K467" s="121"/>
      <c r="L467" s="125" t="s">
        <v>78</v>
      </c>
      <c r="M467" s="128">
        <f>ROUNDUP(J467,0)</f>
        <v>0</v>
      </c>
      <c r="N467" s="128"/>
      <c r="O467" s="117"/>
      <c r="P467" s="117"/>
      <c r="Q467" s="201"/>
      <c r="R467" s="201"/>
    </row>
    <row r="468" spans="1:18" hidden="1" x14ac:dyDescent="0.2">
      <c r="A468" s="202"/>
      <c r="B468" s="202"/>
      <c r="C468" s="122"/>
      <c r="D468" s="121"/>
      <c r="E468" s="121"/>
      <c r="F468" s="121"/>
      <c r="G468" s="121"/>
      <c r="H468" s="121"/>
      <c r="I468" s="121"/>
      <c r="J468" s="123">
        <f t="shared" si="28"/>
        <v>0</v>
      </c>
      <c r="K468" s="121"/>
      <c r="L468" s="125" t="s">
        <v>62</v>
      </c>
      <c r="M468" s="128">
        <f>ROUNDUP(J468,0)</f>
        <v>0</v>
      </c>
      <c r="N468" s="128"/>
      <c r="O468" s="117"/>
      <c r="P468" s="117"/>
      <c r="Q468" s="202"/>
      <c r="R468" s="202"/>
    </row>
    <row r="469" spans="1:18" hidden="1" x14ac:dyDescent="0.2">
      <c r="A469" s="203"/>
      <c r="B469" s="203"/>
      <c r="C469" s="122"/>
      <c r="D469" s="121"/>
      <c r="E469" s="121"/>
      <c r="F469" s="121"/>
      <c r="G469" s="121"/>
      <c r="H469" s="121"/>
      <c r="I469" s="121"/>
      <c r="J469" s="123">
        <f t="shared" si="28"/>
        <v>0</v>
      </c>
      <c r="K469" s="121"/>
      <c r="L469" s="72" t="s">
        <v>80</v>
      </c>
      <c r="M469" s="72"/>
      <c r="N469" s="72">
        <f>J469</f>
        <v>0</v>
      </c>
      <c r="O469" s="117"/>
      <c r="P469" s="117"/>
      <c r="Q469" s="203"/>
      <c r="R469" s="203"/>
    </row>
    <row r="470" spans="1:18" hidden="1" x14ac:dyDescent="0.2">
      <c r="A470" s="201" t="s">
        <v>321</v>
      </c>
      <c r="B470" s="201"/>
      <c r="C470" s="122"/>
      <c r="D470" s="121"/>
      <c r="E470" s="121"/>
      <c r="F470" s="121"/>
      <c r="G470" s="121"/>
      <c r="H470" s="121"/>
      <c r="I470" s="121"/>
      <c r="J470" s="123">
        <f t="shared" si="28"/>
        <v>0</v>
      </c>
      <c r="K470" s="121"/>
      <c r="L470" s="125" t="s">
        <v>78</v>
      </c>
      <c r="M470" s="128">
        <f>ROUNDUP(J470,0)</f>
        <v>0</v>
      </c>
      <c r="N470" s="128"/>
      <c r="O470" s="117"/>
      <c r="P470" s="117"/>
      <c r="Q470" s="201"/>
      <c r="R470" s="201"/>
    </row>
    <row r="471" spans="1:18" hidden="1" x14ac:dyDescent="0.2">
      <c r="A471" s="202"/>
      <c r="B471" s="202"/>
      <c r="C471" s="122"/>
      <c r="D471" s="121"/>
      <c r="E471" s="121"/>
      <c r="F471" s="121"/>
      <c r="G471" s="121"/>
      <c r="H471" s="121"/>
      <c r="I471" s="121"/>
      <c r="J471" s="123">
        <f t="shared" si="28"/>
        <v>0</v>
      </c>
      <c r="K471" s="121"/>
      <c r="L471" s="125" t="s">
        <v>62</v>
      </c>
      <c r="M471" s="128">
        <f>ROUNDUP(J471,0)</f>
        <v>0</v>
      </c>
      <c r="N471" s="128"/>
      <c r="O471" s="117"/>
      <c r="P471" s="117"/>
      <c r="Q471" s="202"/>
      <c r="R471" s="202"/>
    </row>
    <row r="472" spans="1:18" hidden="1" x14ac:dyDescent="0.2">
      <c r="A472" s="203"/>
      <c r="B472" s="203"/>
      <c r="C472" s="122"/>
      <c r="D472" s="121"/>
      <c r="E472" s="121"/>
      <c r="F472" s="121"/>
      <c r="G472" s="121"/>
      <c r="H472" s="121"/>
      <c r="I472" s="121"/>
      <c r="J472" s="123">
        <f t="shared" si="28"/>
        <v>0</v>
      </c>
      <c r="K472" s="121"/>
      <c r="L472" s="72" t="s">
        <v>80</v>
      </c>
      <c r="M472" s="72"/>
      <c r="N472" s="72">
        <f>J472</f>
        <v>0</v>
      </c>
      <c r="O472" s="117"/>
      <c r="P472" s="117"/>
      <c r="Q472" s="203"/>
      <c r="R472" s="203"/>
    </row>
    <row r="473" spans="1:18" hidden="1" x14ac:dyDescent="0.2">
      <c r="A473" s="201" t="s">
        <v>322</v>
      </c>
      <c r="B473" s="201"/>
      <c r="C473" s="122"/>
      <c r="D473" s="121"/>
      <c r="E473" s="121"/>
      <c r="F473" s="121"/>
      <c r="G473" s="121"/>
      <c r="H473" s="121"/>
      <c r="I473" s="121"/>
      <c r="J473" s="123">
        <f t="shared" si="28"/>
        <v>0</v>
      </c>
      <c r="K473" s="121"/>
      <c r="L473" s="125" t="s">
        <v>78</v>
      </c>
      <c r="M473" s="128">
        <f>ROUNDUP(J473,0)</f>
        <v>0</v>
      </c>
      <c r="N473" s="128"/>
      <c r="O473" s="117"/>
      <c r="P473" s="117"/>
      <c r="Q473" s="201"/>
      <c r="R473" s="201"/>
    </row>
    <row r="474" spans="1:18" hidden="1" x14ac:dyDescent="0.2">
      <c r="A474" s="202"/>
      <c r="B474" s="202"/>
      <c r="C474" s="122"/>
      <c r="D474" s="121"/>
      <c r="E474" s="121"/>
      <c r="F474" s="121"/>
      <c r="G474" s="121"/>
      <c r="H474" s="121"/>
      <c r="I474" s="121"/>
      <c r="J474" s="123">
        <f t="shared" si="28"/>
        <v>0</v>
      </c>
      <c r="K474" s="121"/>
      <c r="L474" s="125" t="s">
        <v>62</v>
      </c>
      <c r="M474" s="128">
        <f>ROUNDUP(J474,0)</f>
        <v>0</v>
      </c>
      <c r="N474" s="128"/>
      <c r="O474" s="117"/>
      <c r="P474" s="117"/>
      <c r="Q474" s="202"/>
      <c r="R474" s="202"/>
    </row>
    <row r="475" spans="1:18" hidden="1" x14ac:dyDescent="0.2">
      <c r="A475" s="203"/>
      <c r="B475" s="203"/>
      <c r="C475" s="130"/>
      <c r="D475" s="121"/>
      <c r="E475" s="121"/>
      <c r="F475" s="121"/>
      <c r="G475" s="121"/>
      <c r="H475" s="121"/>
      <c r="I475" s="121"/>
      <c r="J475" s="123">
        <f t="shared" si="28"/>
        <v>0</v>
      </c>
      <c r="K475" s="121"/>
      <c r="L475" s="72" t="s">
        <v>80</v>
      </c>
      <c r="M475" s="72"/>
      <c r="N475" s="72">
        <f>J475</f>
        <v>0</v>
      </c>
      <c r="O475" s="124"/>
      <c r="P475" s="124"/>
      <c r="Q475" s="203"/>
      <c r="R475" s="203"/>
    </row>
    <row r="476" spans="1:18" hidden="1" x14ac:dyDescent="0.2">
      <c r="A476" s="201" t="s">
        <v>323</v>
      </c>
      <c r="B476" s="201"/>
      <c r="C476" s="122"/>
      <c r="D476" s="121"/>
      <c r="E476" s="121"/>
      <c r="F476" s="121"/>
      <c r="G476" s="121"/>
      <c r="H476" s="121"/>
      <c r="I476" s="121"/>
      <c r="J476" s="123">
        <f t="shared" si="28"/>
        <v>0</v>
      </c>
      <c r="K476" s="121"/>
      <c r="L476" s="125" t="s">
        <v>78</v>
      </c>
      <c r="M476" s="128">
        <f>ROUNDUP(J476,0)</f>
        <v>0</v>
      </c>
      <c r="N476" s="128"/>
      <c r="O476" s="117"/>
      <c r="P476" s="117"/>
      <c r="Q476" s="201"/>
      <c r="R476" s="201"/>
    </row>
    <row r="477" spans="1:18" hidden="1" x14ac:dyDescent="0.2">
      <c r="A477" s="202"/>
      <c r="B477" s="202"/>
      <c r="C477" s="122"/>
      <c r="D477" s="121"/>
      <c r="E477" s="121"/>
      <c r="F477" s="121"/>
      <c r="G477" s="121"/>
      <c r="H477" s="121"/>
      <c r="I477" s="121"/>
      <c r="J477" s="123">
        <f t="shared" si="28"/>
        <v>0</v>
      </c>
      <c r="K477" s="121"/>
      <c r="L477" s="125" t="s">
        <v>62</v>
      </c>
      <c r="M477" s="128">
        <f>ROUNDUP(J477,0)</f>
        <v>0</v>
      </c>
      <c r="N477" s="128"/>
      <c r="O477" s="117"/>
      <c r="P477" s="117"/>
      <c r="Q477" s="202"/>
      <c r="R477" s="202"/>
    </row>
    <row r="478" spans="1:18" hidden="1" x14ac:dyDescent="0.2">
      <c r="A478" s="203"/>
      <c r="B478" s="203"/>
      <c r="C478" s="130"/>
      <c r="D478" s="121"/>
      <c r="E478" s="121"/>
      <c r="F478" s="121"/>
      <c r="G478" s="121"/>
      <c r="H478" s="121"/>
      <c r="I478" s="121"/>
      <c r="J478" s="123">
        <f t="shared" si="28"/>
        <v>0</v>
      </c>
      <c r="K478" s="121"/>
      <c r="L478" s="72" t="s">
        <v>80</v>
      </c>
      <c r="M478" s="72"/>
      <c r="N478" s="72">
        <f>J478</f>
        <v>0</v>
      </c>
      <c r="O478" s="124"/>
      <c r="P478" s="124"/>
      <c r="Q478" s="203"/>
      <c r="R478" s="203"/>
    </row>
    <row r="479" spans="1:18" hidden="1" x14ac:dyDescent="0.2">
      <c r="A479" s="201" t="s">
        <v>324</v>
      </c>
      <c r="B479" s="201"/>
      <c r="C479" s="130"/>
      <c r="D479" s="121"/>
      <c r="E479" s="121"/>
      <c r="F479" s="121"/>
      <c r="G479" s="121"/>
      <c r="H479" s="121"/>
      <c r="I479" s="121"/>
      <c r="J479" s="123">
        <f t="shared" ref="J479:J502" si="29">(D479+4*F479+H479)/6</f>
        <v>0</v>
      </c>
      <c r="K479" s="121"/>
      <c r="L479" s="125" t="s">
        <v>78</v>
      </c>
      <c r="M479" s="128">
        <f>ROUNDUP(J479,0)</f>
        <v>0</v>
      </c>
      <c r="N479" s="72"/>
      <c r="O479" s="124"/>
      <c r="P479" s="124"/>
      <c r="Q479" s="201"/>
      <c r="R479" s="201"/>
    </row>
    <row r="480" spans="1:18" hidden="1" x14ac:dyDescent="0.2">
      <c r="A480" s="202"/>
      <c r="B480" s="202"/>
      <c r="C480" s="130"/>
      <c r="D480" s="121"/>
      <c r="E480" s="121"/>
      <c r="F480" s="121"/>
      <c r="G480" s="121"/>
      <c r="H480" s="121"/>
      <c r="I480" s="121"/>
      <c r="J480" s="123">
        <f t="shared" si="29"/>
        <v>0</v>
      </c>
      <c r="K480" s="121"/>
      <c r="L480" s="125" t="s">
        <v>62</v>
      </c>
      <c r="M480" s="128">
        <f>ROUNDUP(J480,0)</f>
        <v>0</v>
      </c>
      <c r="N480" s="72"/>
      <c r="O480" s="124"/>
      <c r="P480" s="124"/>
      <c r="Q480" s="202"/>
      <c r="R480" s="202"/>
    </row>
    <row r="481" spans="1:18" hidden="1" x14ac:dyDescent="0.2">
      <c r="A481" s="203"/>
      <c r="B481" s="203"/>
      <c r="C481" s="130"/>
      <c r="D481" s="121"/>
      <c r="E481" s="121"/>
      <c r="F481" s="121"/>
      <c r="G481" s="121"/>
      <c r="H481" s="121"/>
      <c r="I481" s="121"/>
      <c r="J481" s="123">
        <f t="shared" si="29"/>
        <v>0</v>
      </c>
      <c r="K481" s="121"/>
      <c r="L481" s="72" t="s">
        <v>80</v>
      </c>
      <c r="M481" s="72"/>
      <c r="N481" s="72">
        <f>J481</f>
        <v>0</v>
      </c>
      <c r="O481" s="124">
        <f>SUM(M458:M481)</f>
        <v>0</v>
      </c>
      <c r="P481" s="124">
        <f>SUM(N458:N481)</f>
        <v>0</v>
      </c>
      <c r="Q481" s="203"/>
      <c r="R481" s="203"/>
    </row>
    <row r="482" spans="1:18" hidden="1" x14ac:dyDescent="0.2">
      <c r="A482" s="201" t="s">
        <v>325</v>
      </c>
      <c r="B482" s="201"/>
      <c r="C482" s="122"/>
      <c r="D482" s="121"/>
      <c r="E482" s="121"/>
      <c r="F482" s="121"/>
      <c r="G482" s="121"/>
      <c r="H482" s="121"/>
      <c r="I482" s="121"/>
      <c r="J482" s="123">
        <f t="shared" si="29"/>
        <v>0</v>
      </c>
      <c r="K482" s="121"/>
      <c r="L482" s="125" t="s">
        <v>78</v>
      </c>
      <c r="M482" s="128">
        <f>ROUNDUP(J482,0)</f>
        <v>0</v>
      </c>
      <c r="N482" s="128"/>
      <c r="O482" s="117"/>
      <c r="P482" s="117"/>
      <c r="Q482" s="201"/>
      <c r="R482" s="201"/>
    </row>
    <row r="483" spans="1:18" hidden="1" x14ac:dyDescent="0.2">
      <c r="A483" s="202"/>
      <c r="B483" s="202"/>
      <c r="C483" s="122"/>
      <c r="D483" s="121"/>
      <c r="E483" s="121"/>
      <c r="F483" s="121"/>
      <c r="G483" s="121"/>
      <c r="H483" s="121"/>
      <c r="I483" s="121"/>
      <c r="J483" s="123">
        <f t="shared" si="29"/>
        <v>0</v>
      </c>
      <c r="K483" s="121"/>
      <c r="L483" s="125" t="s">
        <v>79</v>
      </c>
      <c r="M483" s="128">
        <f>ROUNDUP(J483,0)</f>
        <v>0</v>
      </c>
      <c r="N483" s="128"/>
      <c r="O483" s="117"/>
      <c r="P483" s="117"/>
      <c r="Q483" s="202"/>
      <c r="R483" s="202"/>
    </row>
    <row r="484" spans="1:18" hidden="1" x14ac:dyDescent="0.2">
      <c r="A484" s="203"/>
      <c r="B484" s="203"/>
      <c r="C484" s="122"/>
      <c r="D484" s="121"/>
      <c r="E484" s="121"/>
      <c r="F484" s="121"/>
      <c r="G484" s="121"/>
      <c r="H484" s="121"/>
      <c r="I484" s="121"/>
      <c r="J484" s="123">
        <f t="shared" si="29"/>
        <v>0</v>
      </c>
      <c r="K484" s="121"/>
      <c r="L484" s="72" t="s">
        <v>80</v>
      </c>
      <c r="M484" s="72"/>
      <c r="N484" s="72">
        <f>J484</f>
        <v>0</v>
      </c>
      <c r="O484" s="117"/>
      <c r="P484" s="117"/>
      <c r="Q484" s="203"/>
      <c r="R484" s="203"/>
    </row>
    <row r="485" spans="1:18" hidden="1" x14ac:dyDescent="0.2">
      <c r="A485" s="201" t="s">
        <v>326</v>
      </c>
      <c r="B485" s="204"/>
      <c r="C485" s="122"/>
      <c r="D485" s="121"/>
      <c r="E485" s="121"/>
      <c r="F485" s="121"/>
      <c r="G485" s="121"/>
      <c r="H485" s="121"/>
      <c r="I485" s="121"/>
      <c r="J485" s="123">
        <f t="shared" si="29"/>
        <v>0</v>
      </c>
      <c r="K485" s="121"/>
      <c r="L485" s="125" t="s">
        <v>78</v>
      </c>
      <c r="M485" s="128">
        <f>ROUNDUP(J485,0)</f>
        <v>0</v>
      </c>
      <c r="N485" s="128"/>
      <c r="O485" s="117"/>
      <c r="P485" s="117"/>
      <c r="Q485" s="201"/>
      <c r="R485" s="201"/>
    </row>
    <row r="486" spans="1:18" hidden="1" x14ac:dyDescent="0.2">
      <c r="A486" s="202"/>
      <c r="B486" s="205"/>
      <c r="C486" s="122"/>
      <c r="D486" s="121"/>
      <c r="E486" s="121"/>
      <c r="F486" s="121"/>
      <c r="G486" s="121"/>
      <c r="H486" s="121"/>
      <c r="I486" s="121"/>
      <c r="J486" s="123">
        <f t="shared" si="29"/>
        <v>0</v>
      </c>
      <c r="K486" s="121"/>
      <c r="L486" s="125" t="s">
        <v>62</v>
      </c>
      <c r="M486" s="128">
        <f>ROUNDUP(J486,0)</f>
        <v>0</v>
      </c>
      <c r="N486" s="128"/>
      <c r="O486" s="117"/>
      <c r="P486" s="117"/>
      <c r="Q486" s="202"/>
      <c r="R486" s="202"/>
    </row>
    <row r="487" spans="1:18" hidden="1" x14ac:dyDescent="0.2">
      <c r="A487" s="203"/>
      <c r="B487" s="206"/>
      <c r="C487" s="122"/>
      <c r="D487" s="121"/>
      <c r="E487" s="121"/>
      <c r="F487" s="121"/>
      <c r="G487" s="121"/>
      <c r="H487" s="121"/>
      <c r="I487" s="121"/>
      <c r="J487" s="123">
        <f t="shared" si="29"/>
        <v>0</v>
      </c>
      <c r="K487" s="121"/>
      <c r="L487" s="72" t="s">
        <v>80</v>
      </c>
      <c r="M487" s="72"/>
      <c r="N487" s="72">
        <f>J487</f>
        <v>0</v>
      </c>
      <c r="O487" s="117"/>
      <c r="P487" s="117"/>
      <c r="Q487" s="203"/>
      <c r="R487" s="203"/>
    </row>
    <row r="488" spans="1:18" hidden="1" x14ac:dyDescent="0.2">
      <c r="A488" s="201" t="s">
        <v>327</v>
      </c>
      <c r="B488" s="204"/>
      <c r="C488" s="122"/>
      <c r="D488" s="121"/>
      <c r="E488" s="121"/>
      <c r="F488" s="121"/>
      <c r="G488" s="121"/>
      <c r="H488" s="121"/>
      <c r="I488" s="121"/>
      <c r="J488" s="123">
        <f t="shared" si="29"/>
        <v>0</v>
      </c>
      <c r="K488" s="121"/>
      <c r="L488" s="125" t="s">
        <v>78</v>
      </c>
      <c r="M488" s="128">
        <f>ROUNDUP(J488,0)</f>
        <v>0</v>
      </c>
      <c r="N488" s="128"/>
      <c r="O488" s="117"/>
      <c r="P488" s="117"/>
      <c r="Q488" s="201"/>
      <c r="R488" s="201"/>
    </row>
    <row r="489" spans="1:18" hidden="1" x14ac:dyDescent="0.2">
      <c r="A489" s="202"/>
      <c r="B489" s="205"/>
      <c r="C489" s="122"/>
      <c r="D489" s="121"/>
      <c r="E489" s="121"/>
      <c r="F489" s="121"/>
      <c r="G489" s="121"/>
      <c r="H489" s="121"/>
      <c r="I489" s="121"/>
      <c r="J489" s="123">
        <f t="shared" si="29"/>
        <v>0</v>
      </c>
      <c r="K489" s="121"/>
      <c r="L489" s="125" t="s">
        <v>62</v>
      </c>
      <c r="M489" s="128">
        <f>ROUNDUP(J489,0)</f>
        <v>0</v>
      </c>
      <c r="N489" s="128"/>
      <c r="O489" s="117"/>
      <c r="P489" s="117"/>
      <c r="Q489" s="202"/>
      <c r="R489" s="202"/>
    </row>
    <row r="490" spans="1:18" hidden="1" x14ac:dyDescent="0.2">
      <c r="A490" s="203"/>
      <c r="B490" s="206"/>
      <c r="C490" s="122"/>
      <c r="D490" s="121"/>
      <c r="E490" s="121"/>
      <c r="F490" s="121"/>
      <c r="G490" s="121"/>
      <c r="H490" s="121"/>
      <c r="I490" s="121"/>
      <c r="J490" s="123">
        <f t="shared" si="29"/>
        <v>0</v>
      </c>
      <c r="K490" s="121"/>
      <c r="L490" s="72" t="s">
        <v>80</v>
      </c>
      <c r="M490" s="72"/>
      <c r="N490" s="72">
        <f>J490</f>
        <v>0</v>
      </c>
      <c r="O490" s="117"/>
      <c r="P490" s="117"/>
      <c r="Q490" s="203"/>
      <c r="R490" s="203"/>
    </row>
    <row r="491" spans="1:18" hidden="1" x14ac:dyDescent="0.2">
      <c r="A491" s="201" t="s">
        <v>328</v>
      </c>
      <c r="B491" s="201"/>
      <c r="C491" s="122"/>
      <c r="D491" s="121"/>
      <c r="E491" s="121"/>
      <c r="F491" s="121"/>
      <c r="G491" s="121"/>
      <c r="H491" s="121"/>
      <c r="I491" s="121"/>
      <c r="J491" s="123">
        <f t="shared" si="29"/>
        <v>0</v>
      </c>
      <c r="K491" s="121"/>
      <c r="L491" s="125" t="s">
        <v>78</v>
      </c>
      <c r="M491" s="128">
        <f>ROUNDUP(J491,0)</f>
        <v>0</v>
      </c>
      <c r="N491" s="128"/>
      <c r="O491" s="117"/>
      <c r="P491" s="117"/>
      <c r="Q491" s="201"/>
      <c r="R491" s="201"/>
    </row>
    <row r="492" spans="1:18" hidden="1" x14ac:dyDescent="0.2">
      <c r="A492" s="202"/>
      <c r="B492" s="202"/>
      <c r="C492" s="122"/>
      <c r="D492" s="121"/>
      <c r="E492" s="121"/>
      <c r="F492" s="121"/>
      <c r="G492" s="121"/>
      <c r="H492" s="121"/>
      <c r="I492" s="121"/>
      <c r="J492" s="123">
        <f t="shared" si="29"/>
        <v>0</v>
      </c>
      <c r="K492" s="121"/>
      <c r="L492" s="125" t="s">
        <v>62</v>
      </c>
      <c r="M492" s="128">
        <f>ROUNDUP(J492,0)</f>
        <v>0</v>
      </c>
      <c r="N492" s="128"/>
      <c r="O492" s="117"/>
      <c r="P492" s="117"/>
      <c r="Q492" s="202"/>
      <c r="R492" s="202"/>
    </row>
    <row r="493" spans="1:18" hidden="1" x14ac:dyDescent="0.2">
      <c r="A493" s="203"/>
      <c r="B493" s="203"/>
      <c r="C493" s="122"/>
      <c r="D493" s="121"/>
      <c r="E493" s="121"/>
      <c r="F493" s="121"/>
      <c r="G493" s="121"/>
      <c r="H493" s="121"/>
      <c r="I493" s="121"/>
      <c r="J493" s="123">
        <f t="shared" si="29"/>
        <v>0</v>
      </c>
      <c r="K493" s="121"/>
      <c r="L493" s="72" t="s">
        <v>80</v>
      </c>
      <c r="M493" s="72"/>
      <c r="N493" s="72">
        <f>J493</f>
        <v>0</v>
      </c>
      <c r="O493" s="117"/>
      <c r="P493" s="117"/>
      <c r="Q493" s="203"/>
      <c r="R493" s="203"/>
    </row>
    <row r="494" spans="1:18" hidden="1" x14ac:dyDescent="0.2">
      <c r="A494" s="201" t="s">
        <v>329</v>
      </c>
      <c r="B494" s="201"/>
      <c r="C494" s="122"/>
      <c r="D494" s="121"/>
      <c r="E494" s="121"/>
      <c r="F494" s="121"/>
      <c r="G494" s="121"/>
      <c r="H494" s="121"/>
      <c r="I494" s="121"/>
      <c r="J494" s="123">
        <f t="shared" si="29"/>
        <v>0</v>
      </c>
      <c r="K494" s="121"/>
      <c r="L494" s="125" t="s">
        <v>78</v>
      </c>
      <c r="M494" s="128">
        <f>ROUNDUP(J494,0)</f>
        <v>0</v>
      </c>
      <c r="N494" s="128"/>
      <c r="O494" s="117"/>
      <c r="P494" s="117"/>
      <c r="Q494" s="201"/>
      <c r="R494" s="201"/>
    </row>
    <row r="495" spans="1:18" hidden="1" x14ac:dyDescent="0.2">
      <c r="A495" s="202"/>
      <c r="B495" s="202"/>
      <c r="C495" s="122"/>
      <c r="D495" s="121"/>
      <c r="E495" s="121"/>
      <c r="F495" s="121"/>
      <c r="G495" s="121"/>
      <c r="H495" s="121"/>
      <c r="I495" s="121"/>
      <c r="J495" s="123">
        <f t="shared" si="29"/>
        <v>0</v>
      </c>
      <c r="K495" s="121"/>
      <c r="L495" s="125" t="s">
        <v>62</v>
      </c>
      <c r="M495" s="128">
        <f>ROUNDUP(J495,0)</f>
        <v>0</v>
      </c>
      <c r="N495" s="128"/>
      <c r="O495" s="117"/>
      <c r="P495" s="117"/>
      <c r="Q495" s="202"/>
      <c r="R495" s="202"/>
    </row>
    <row r="496" spans="1:18" hidden="1" x14ac:dyDescent="0.2">
      <c r="A496" s="203"/>
      <c r="B496" s="203"/>
      <c r="C496" s="122"/>
      <c r="D496" s="121"/>
      <c r="E496" s="121"/>
      <c r="F496" s="121"/>
      <c r="G496" s="121"/>
      <c r="H496" s="121"/>
      <c r="I496" s="121"/>
      <c r="J496" s="123">
        <f t="shared" si="29"/>
        <v>0</v>
      </c>
      <c r="K496" s="121"/>
      <c r="L496" s="72" t="s">
        <v>80</v>
      </c>
      <c r="M496" s="72"/>
      <c r="N496" s="72">
        <f>J496</f>
        <v>0</v>
      </c>
      <c r="O496" s="117"/>
      <c r="P496" s="117"/>
      <c r="Q496" s="203"/>
      <c r="R496" s="203"/>
    </row>
    <row r="497" spans="1:18" hidden="1" x14ac:dyDescent="0.2">
      <c r="A497" s="201" t="s">
        <v>330</v>
      </c>
      <c r="B497" s="201"/>
      <c r="C497" s="122"/>
      <c r="D497" s="121"/>
      <c r="E497" s="121"/>
      <c r="F497" s="121"/>
      <c r="G497" s="121"/>
      <c r="H497" s="121"/>
      <c r="I497" s="121"/>
      <c r="J497" s="123">
        <f t="shared" si="29"/>
        <v>0</v>
      </c>
      <c r="K497" s="121"/>
      <c r="L497" s="125" t="s">
        <v>78</v>
      </c>
      <c r="M497" s="128">
        <f>ROUNDUP(J497,0)</f>
        <v>0</v>
      </c>
      <c r="N497" s="128"/>
      <c r="O497" s="117"/>
      <c r="P497" s="117"/>
      <c r="Q497" s="201"/>
      <c r="R497" s="201"/>
    </row>
    <row r="498" spans="1:18" hidden="1" x14ac:dyDescent="0.2">
      <c r="A498" s="202"/>
      <c r="B498" s="202"/>
      <c r="C498" s="122"/>
      <c r="D498" s="121"/>
      <c r="E498" s="121"/>
      <c r="F498" s="121"/>
      <c r="G498" s="121"/>
      <c r="H498" s="121"/>
      <c r="I498" s="121"/>
      <c r="J498" s="123">
        <f t="shared" si="29"/>
        <v>0</v>
      </c>
      <c r="K498" s="121"/>
      <c r="L498" s="125" t="s">
        <v>62</v>
      </c>
      <c r="M498" s="128">
        <f>ROUNDUP(J498,0)</f>
        <v>0</v>
      </c>
      <c r="N498" s="128"/>
      <c r="O498" s="117"/>
      <c r="P498" s="117"/>
      <c r="Q498" s="202"/>
      <c r="R498" s="202"/>
    </row>
    <row r="499" spans="1:18" hidden="1" x14ac:dyDescent="0.2">
      <c r="A499" s="203"/>
      <c r="B499" s="203"/>
      <c r="C499" s="130"/>
      <c r="D499" s="121"/>
      <c r="E499" s="121"/>
      <c r="F499" s="121"/>
      <c r="G499" s="121"/>
      <c r="H499" s="121"/>
      <c r="I499" s="121"/>
      <c r="J499" s="123">
        <f t="shared" si="29"/>
        <v>0</v>
      </c>
      <c r="K499" s="121"/>
      <c r="L499" s="72" t="s">
        <v>80</v>
      </c>
      <c r="M499" s="72"/>
      <c r="N499" s="72">
        <f>J499</f>
        <v>0</v>
      </c>
      <c r="O499" s="124"/>
      <c r="P499" s="124"/>
      <c r="Q499" s="203"/>
      <c r="R499" s="203"/>
    </row>
    <row r="500" spans="1:18" hidden="1" x14ac:dyDescent="0.2">
      <c r="A500" s="201" t="s">
        <v>331</v>
      </c>
      <c r="B500" s="201"/>
      <c r="C500" s="122"/>
      <c r="D500" s="121"/>
      <c r="E500" s="121"/>
      <c r="F500" s="121"/>
      <c r="G500" s="121"/>
      <c r="H500" s="121"/>
      <c r="I500" s="121"/>
      <c r="J500" s="123">
        <f t="shared" si="29"/>
        <v>0</v>
      </c>
      <c r="K500" s="121"/>
      <c r="L500" s="125" t="s">
        <v>78</v>
      </c>
      <c r="M500" s="128">
        <f>ROUNDUP(J500,0)</f>
        <v>0</v>
      </c>
      <c r="N500" s="128"/>
      <c r="O500" s="117"/>
      <c r="P500" s="117"/>
      <c r="Q500" s="201"/>
      <c r="R500" s="201"/>
    </row>
    <row r="501" spans="1:18" hidden="1" x14ac:dyDescent="0.2">
      <c r="A501" s="202"/>
      <c r="B501" s="202"/>
      <c r="C501" s="122"/>
      <c r="D501" s="121"/>
      <c r="E501" s="121"/>
      <c r="F501" s="121"/>
      <c r="G501" s="121"/>
      <c r="H501" s="121"/>
      <c r="I501" s="121"/>
      <c r="J501" s="123">
        <f t="shared" si="29"/>
        <v>0</v>
      </c>
      <c r="K501" s="121"/>
      <c r="L501" s="125" t="s">
        <v>62</v>
      </c>
      <c r="M501" s="128">
        <f>ROUNDUP(J501,0)</f>
        <v>0</v>
      </c>
      <c r="N501" s="128"/>
      <c r="O501" s="117"/>
      <c r="P501" s="117"/>
      <c r="Q501" s="202"/>
      <c r="R501" s="202"/>
    </row>
    <row r="502" spans="1:18" hidden="1" x14ac:dyDescent="0.2">
      <c r="A502" s="203"/>
      <c r="B502" s="203"/>
      <c r="C502" s="130"/>
      <c r="D502" s="121"/>
      <c r="E502" s="121"/>
      <c r="F502" s="121"/>
      <c r="G502" s="121"/>
      <c r="H502" s="121"/>
      <c r="I502" s="121"/>
      <c r="J502" s="123">
        <f t="shared" si="29"/>
        <v>0</v>
      </c>
      <c r="K502" s="121"/>
      <c r="L502" s="72" t="s">
        <v>80</v>
      </c>
      <c r="M502" s="72"/>
      <c r="N502" s="72">
        <f>J502</f>
        <v>0</v>
      </c>
      <c r="O502" s="124"/>
      <c r="P502" s="124"/>
      <c r="Q502" s="203"/>
      <c r="R502" s="203"/>
    </row>
    <row r="503" spans="1:18" hidden="1" x14ac:dyDescent="0.2">
      <c r="A503" s="201" t="s">
        <v>332</v>
      </c>
      <c r="B503" s="201"/>
      <c r="C503" s="130"/>
      <c r="D503" s="121"/>
      <c r="E503" s="121"/>
      <c r="F503" s="121"/>
      <c r="G503" s="121"/>
      <c r="H503" s="121"/>
      <c r="I503" s="121"/>
      <c r="J503" s="123">
        <f t="shared" ref="J503:J526" si="30">(D503+4*F503+H503)/6</f>
        <v>0</v>
      </c>
      <c r="K503" s="121"/>
      <c r="L503" s="125" t="s">
        <v>78</v>
      </c>
      <c r="M503" s="128">
        <f>ROUNDUP(J503,0)</f>
        <v>0</v>
      </c>
      <c r="N503" s="72"/>
      <c r="O503" s="124"/>
      <c r="P503" s="124"/>
      <c r="Q503" s="201"/>
      <c r="R503" s="201"/>
    </row>
    <row r="504" spans="1:18" hidden="1" x14ac:dyDescent="0.2">
      <c r="A504" s="202"/>
      <c r="B504" s="202"/>
      <c r="C504" s="130"/>
      <c r="D504" s="121"/>
      <c r="E504" s="121"/>
      <c r="F504" s="121"/>
      <c r="G504" s="121"/>
      <c r="H504" s="121"/>
      <c r="I504" s="121"/>
      <c r="J504" s="123">
        <f t="shared" si="30"/>
        <v>0</v>
      </c>
      <c r="K504" s="121"/>
      <c r="L504" s="125" t="s">
        <v>62</v>
      </c>
      <c r="M504" s="128">
        <f>ROUNDUP(J504,0)</f>
        <v>0</v>
      </c>
      <c r="N504" s="72"/>
      <c r="O504" s="124"/>
      <c r="P504" s="124"/>
      <c r="Q504" s="202"/>
      <c r="R504" s="202"/>
    </row>
    <row r="505" spans="1:18" hidden="1" x14ac:dyDescent="0.2">
      <c r="A505" s="203"/>
      <c r="B505" s="203"/>
      <c r="C505" s="130"/>
      <c r="D505" s="121"/>
      <c r="E505" s="121"/>
      <c r="F505" s="121"/>
      <c r="G505" s="121"/>
      <c r="H505" s="121"/>
      <c r="I505" s="121"/>
      <c r="J505" s="123">
        <f t="shared" si="30"/>
        <v>0</v>
      </c>
      <c r="K505" s="121"/>
      <c r="L505" s="72" t="s">
        <v>80</v>
      </c>
      <c r="M505" s="72"/>
      <c r="N505" s="72">
        <f>J505</f>
        <v>0</v>
      </c>
      <c r="O505" s="124">
        <f>SUM(M482:M505)</f>
        <v>0</v>
      </c>
      <c r="P505" s="124">
        <f>SUM(N482:N505)</f>
        <v>0</v>
      </c>
      <c r="Q505" s="203"/>
      <c r="R505" s="203"/>
    </row>
    <row r="506" spans="1:18" hidden="1" x14ac:dyDescent="0.2">
      <c r="A506" s="201" t="s">
        <v>333</v>
      </c>
      <c r="B506" s="201"/>
      <c r="C506" s="122"/>
      <c r="D506" s="121"/>
      <c r="E506" s="121"/>
      <c r="F506" s="121"/>
      <c r="G506" s="121"/>
      <c r="H506" s="121"/>
      <c r="I506" s="121"/>
      <c r="J506" s="123">
        <f t="shared" si="30"/>
        <v>0</v>
      </c>
      <c r="K506" s="121"/>
      <c r="L506" s="125" t="s">
        <v>78</v>
      </c>
      <c r="M506" s="128">
        <f>ROUNDUP(J506,0)</f>
        <v>0</v>
      </c>
      <c r="N506" s="128"/>
      <c r="O506" s="117"/>
      <c r="P506" s="117"/>
      <c r="Q506" s="201"/>
      <c r="R506" s="201"/>
    </row>
    <row r="507" spans="1:18" hidden="1" x14ac:dyDescent="0.2">
      <c r="A507" s="202"/>
      <c r="B507" s="202"/>
      <c r="C507" s="122"/>
      <c r="D507" s="121"/>
      <c r="E507" s="121"/>
      <c r="F507" s="121"/>
      <c r="G507" s="121"/>
      <c r="H507" s="121"/>
      <c r="I507" s="121"/>
      <c r="J507" s="123">
        <f t="shared" si="30"/>
        <v>0</v>
      </c>
      <c r="K507" s="121"/>
      <c r="L507" s="125" t="s">
        <v>79</v>
      </c>
      <c r="M507" s="128">
        <f>ROUNDUP(J507,0)</f>
        <v>0</v>
      </c>
      <c r="N507" s="128"/>
      <c r="O507" s="117"/>
      <c r="P507" s="117"/>
      <c r="Q507" s="202"/>
      <c r="R507" s="202"/>
    </row>
    <row r="508" spans="1:18" hidden="1" x14ac:dyDescent="0.2">
      <c r="A508" s="203"/>
      <c r="B508" s="203"/>
      <c r="C508" s="122"/>
      <c r="D508" s="121"/>
      <c r="E508" s="121"/>
      <c r="F508" s="121"/>
      <c r="G508" s="121"/>
      <c r="H508" s="121"/>
      <c r="I508" s="121"/>
      <c r="J508" s="123">
        <f t="shared" si="30"/>
        <v>0</v>
      </c>
      <c r="K508" s="121"/>
      <c r="L508" s="72" t="s">
        <v>80</v>
      </c>
      <c r="M508" s="72"/>
      <c r="N508" s="72">
        <f>J508</f>
        <v>0</v>
      </c>
      <c r="O508" s="117"/>
      <c r="P508" s="117"/>
      <c r="Q508" s="203"/>
      <c r="R508" s="203"/>
    </row>
    <row r="509" spans="1:18" hidden="1" x14ac:dyDescent="0.2">
      <c r="A509" s="201" t="s">
        <v>334</v>
      </c>
      <c r="B509" s="204"/>
      <c r="C509" s="122"/>
      <c r="D509" s="121"/>
      <c r="E509" s="121"/>
      <c r="F509" s="121"/>
      <c r="G509" s="121"/>
      <c r="H509" s="121"/>
      <c r="I509" s="121"/>
      <c r="J509" s="123">
        <f t="shared" si="30"/>
        <v>0</v>
      </c>
      <c r="K509" s="121"/>
      <c r="L509" s="125" t="s">
        <v>78</v>
      </c>
      <c r="M509" s="128">
        <f>ROUNDUP(J509,0)</f>
        <v>0</v>
      </c>
      <c r="N509" s="128"/>
      <c r="O509" s="117"/>
      <c r="P509" s="117"/>
      <c r="Q509" s="201"/>
      <c r="R509" s="201"/>
    </row>
    <row r="510" spans="1:18" hidden="1" x14ac:dyDescent="0.2">
      <c r="A510" s="202"/>
      <c r="B510" s="205"/>
      <c r="C510" s="122"/>
      <c r="D510" s="121"/>
      <c r="E510" s="121"/>
      <c r="F510" s="121"/>
      <c r="G510" s="121"/>
      <c r="H510" s="121"/>
      <c r="I510" s="121"/>
      <c r="J510" s="123">
        <f t="shared" si="30"/>
        <v>0</v>
      </c>
      <c r="K510" s="121"/>
      <c r="L510" s="125" t="s">
        <v>62</v>
      </c>
      <c r="M510" s="128">
        <f>ROUNDUP(J510,0)</f>
        <v>0</v>
      </c>
      <c r="N510" s="128"/>
      <c r="O510" s="117"/>
      <c r="P510" s="117"/>
      <c r="Q510" s="202"/>
      <c r="R510" s="202"/>
    </row>
    <row r="511" spans="1:18" hidden="1" x14ac:dyDescent="0.2">
      <c r="A511" s="203"/>
      <c r="B511" s="206"/>
      <c r="C511" s="122"/>
      <c r="D511" s="121"/>
      <c r="E511" s="121"/>
      <c r="F511" s="121"/>
      <c r="G511" s="121"/>
      <c r="H511" s="121"/>
      <c r="I511" s="121"/>
      <c r="J511" s="123">
        <f t="shared" si="30"/>
        <v>0</v>
      </c>
      <c r="K511" s="121"/>
      <c r="L511" s="72" t="s">
        <v>80</v>
      </c>
      <c r="M511" s="72"/>
      <c r="N511" s="72">
        <f>J511</f>
        <v>0</v>
      </c>
      <c r="O511" s="117"/>
      <c r="P511" s="117"/>
      <c r="Q511" s="203"/>
      <c r="R511" s="203"/>
    </row>
    <row r="512" spans="1:18" hidden="1" x14ac:dyDescent="0.2">
      <c r="A512" s="201" t="s">
        <v>335</v>
      </c>
      <c r="B512" s="204"/>
      <c r="C512" s="122"/>
      <c r="D512" s="121"/>
      <c r="E512" s="121"/>
      <c r="F512" s="121"/>
      <c r="G512" s="121"/>
      <c r="H512" s="121"/>
      <c r="I512" s="121"/>
      <c r="J512" s="123">
        <f t="shared" si="30"/>
        <v>0</v>
      </c>
      <c r="K512" s="121"/>
      <c r="L512" s="125" t="s">
        <v>78</v>
      </c>
      <c r="M512" s="128">
        <f>ROUNDUP(J512,0)</f>
        <v>0</v>
      </c>
      <c r="N512" s="128"/>
      <c r="O512" s="117"/>
      <c r="P512" s="117"/>
      <c r="Q512" s="201"/>
      <c r="R512" s="201"/>
    </row>
    <row r="513" spans="1:18" hidden="1" x14ac:dyDescent="0.2">
      <c r="A513" s="202"/>
      <c r="B513" s="205"/>
      <c r="C513" s="122"/>
      <c r="D513" s="121"/>
      <c r="E513" s="121"/>
      <c r="F513" s="121"/>
      <c r="G513" s="121"/>
      <c r="H513" s="121"/>
      <c r="I513" s="121"/>
      <c r="J513" s="123">
        <f t="shared" si="30"/>
        <v>0</v>
      </c>
      <c r="K513" s="121"/>
      <c r="L513" s="125" t="s">
        <v>62</v>
      </c>
      <c r="M513" s="128">
        <f>ROUNDUP(J513,0)</f>
        <v>0</v>
      </c>
      <c r="N513" s="128"/>
      <c r="O513" s="117"/>
      <c r="P513" s="117"/>
      <c r="Q513" s="202"/>
      <c r="R513" s="202"/>
    </row>
    <row r="514" spans="1:18" hidden="1" x14ac:dyDescent="0.2">
      <c r="A514" s="203"/>
      <c r="B514" s="206"/>
      <c r="C514" s="122"/>
      <c r="D514" s="121"/>
      <c r="E514" s="121"/>
      <c r="F514" s="121"/>
      <c r="G514" s="121"/>
      <c r="H514" s="121"/>
      <c r="I514" s="121"/>
      <c r="J514" s="123">
        <f t="shared" si="30"/>
        <v>0</v>
      </c>
      <c r="K514" s="121"/>
      <c r="L514" s="72" t="s">
        <v>80</v>
      </c>
      <c r="M514" s="72"/>
      <c r="N514" s="72">
        <f>J514</f>
        <v>0</v>
      </c>
      <c r="O514" s="117"/>
      <c r="P514" s="117"/>
      <c r="Q514" s="203"/>
      <c r="R514" s="203"/>
    </row>
    <row r="515" spans="1:18" hidden="1" x14ac:dyDescent="0.2">
      <c r="A515" s="201" t="s">
        <v>336</v>
      </c>
      <c r="B515" s="201"/>
      <c r="C515" s="122"/>
      <c r="D515" s="121"/>
      <c r="E515" s="121"/>
      <c r="F515" s="121"/>
      <c r="G515" s="121"/>
      <c r="H515" s="121"/>
      <c r="I515" s="121"/>
      <c r="J515" s="123">
        <f t="shared" si="30"/>
        <v>0</v>
      </c>
      <c r="K515" s="121"/>
      <c r="L515" s="125" t="s">
        <v>78</v>
      </c>
      <c r="M515" s="128">
        <f>ROUNDUP(J515,0)</f>
        <v>0</v>
      </c>
      <c r="N515" s="128"/>
      <c r="O515" s="117"/>
      <c r="P515" s="117"/>
      <c r="Q515" s="201"/>
      <c r="R515" s="201"/>
    </row>
    <row r="516" spans="1:18" hidden="1" x14ac:dyDescent="0.2">
      <c r="A516" s="202"/>
      <c r="B516" s="202"/>
      <c r="C516" s="122"/>
      <c r="D516" s="121"/>
      <c r="E516" s="121"/>
      <c r="F516" s="121"/>
      <c r="G516" s="121"/>
      <c r="H516" s="121"/>
      <c r="I516" s="121"/>
      <c r="J516" s="123">
        <f t="shared" si="30"/>
        <v>0</v>
      </c>
      <c r="K516" s="121"/>
      <c r="L516" s="125" t="s">
        <v>62</v>
      </c>
      <c r="M516" s="128">
        <f>ROUNDUP(J516,0)</f>
        <v>0</v>
      </c>
      <c r="N516" s="128"/>
      <c r="O516" s="117"/>
      <c r="P516" s="117"/>
      <c r="Q516" s="202"/>
      <c r="R516" s="202"/>
    </row>
    <row r="517" spans="1:18" hidden="1" x14ac:dyDescent="0.2">
      <c r="A517" s="203"/>
      <c r="B517" s="203"/>
      <c r="C517" s="122"/>
      <c r="D517" s="121"/>
      <c r="E517" s="121"/>
      <c r="F517" s="121"/>
      <c r="G517" s="121"/>
      <c r="H517" s="121"/>
      <c r="I517" s="121"/>
      <c r="J517" s="123">
        <f t="shared" si="30"/>
        <v>0</v>
      </c>
      <c r="K517" s="121"/>
      <c r="L517" s="72" t="s">
        <v>80</v>
      </c>
      <c r="M517" s="72"/>
      <c r="N517" s="72">
        <f>J517</f>
        <v>0</v>
      </c>
      <c r="O517" s="117"/>
      <c r="P517" s="117"/>
      <c r="Q517" s="203"/>
      <c r="R517" s="203"/>
    </row>
    <row r="518" spans="1:18" hidden="1" x14ac:dyDescent="0.2">
      <c r="A518" s="201" t="s">
        <v>337</v>
      </c>
      <c r="B518" s="201"/>
      <c r="C518" s="122"/>
      <c r="D518" s="121"/>
      <c r="E518" s="121"/>
      <c r="F518" s="121"/>
      <c r="G518" s="121"/>
      <c r="H518" s="121"/>
      <c r="I518" s="121"/>
      <c r="J518" s="123">
        <f t="shared" si="30"/>
        <v>0</v>
      </c>
      <c r="K518" s="121"/>
      <c r="L518" s="125" t="s">
        <v>78</v>
      </c>
      <c r="M518" s="128">
        <f>ROUNDUP(J518,0)</f>
        <v>0</v>
      </c>
      <c r="N518" s="128"/>
      <c r="O518" s="117"/>
      <c r="P518" s="117"/>
      <c r="Q518" s="201"/>
      <c r="R518" s="201"/>
    </row>
    <row r="519" spans="1:18" hidden="1" x14ac:dyDescent="0.2">
      <c r="A519" s="202"/>
      <c r="B519" s="202"/>
      <c r="C519" s="122"/>
      <c r="D519" s="121"/>
      <c r="E519" s="121"/>
      <c r="F519" s="121"/>
      <c r="G519" s="121"/>
      <c r="H519" s="121"/>
      <c r="I519" s="121"/>
      <c r="J519" s="123">
        <f t="shared" si="30"/>
        <v>0</v>
      </c>
      <c r="K519" s="121"/>
      <c r="L519" s="125" t="s">
        <v>62</v>
      </c>
      <c r="M519" s="128">
        <f>ROUNDUP(J519,0)</f>
        <v>0</v>
      </c>
      <c r="N519" s="128"/>
      <c r="O519" s="117"/>
      <c r="P519" s="117"/>
      <c r="Q519" s="202"/>
      <c r="R519" s="202"/>
    </row>
    <row r="520" spans="1:18" hidden="1" x14ac:dyDescent="0.2">
      <c r="A520" s="203"/>
      <c r="B520" s="203"/>
      <c r="C520" s="122"/>
      <c r="D520" s="121"/>
      <c r="E520" s="121"/>
      <c r="F520" s="121"/>
      <c r="G520" s="121"/>
      <c r="H520" s="121"/>
      <c r="I520" s="121"/>
      <c r="J520" s="123">
        <f t="shared" si="30"/>
        <v>0</v>
      </c>
      <c r="K520" s="121"/>
      <c r="L520" s="72" t="s">
        <v>80</v>
      </c>
      <c r="M520" s="72"/>
      <c r="N520" s="72">
        <f>J520</f>
        <v>0</v>
      </c>
      <c r="O520" s="117"/>
      <c r="P520" s="117"/>
      <c r="Q520" s="203"/>
      <c r="R520" s="203"/>
    </row>
    <row r="521" spans="1:18" hidden="1" x14ac:dyDescent="0.2">
      <c r="A521" s="201" t="s">
        <v>338</v>
      </c>
      <c r="B521" s="201"/>
      <c r="C521" s="122"/>
      <c r="D521" s="121"/>
      <c r="E521" s="121"/>
      <c r="F521" s="121"/>
      <c r="G521" s="121"/>
      <c r="H521" s="121"/>
      <c r="I521" s="121"/>
      <c r="J521" s="123">
        <f t="shared" si="30"/>
        <v>0</v>
      </c>
      <c r="K521" s="121"/>
      <c r="L521" s="125" t="s">
        <v>78</v>
      </c>
      <c r="M521" s="128">
        <f>ROUNDUP(J521,0)</f>
        <v>0</v>
      </c>
      <c r="N521" s="128"/>
      <c r="O521" s="117"/>
      <c r="P521" s="117"/>
      <c r="Q521" s="201"/>
      <c r="R521" s="201"/>
    </row>
    <row r="522" spans="1:18" hidden="1" x14ac:dyDescent="0.2">
      <c r="A522" s="202"/>
      <c r="B522" s="202"/>
      <c r="C522" s="122"/>
      <c r="D522" s="121"/>
      <c r="E522" s="121"/>
      <c r="F522" s="121"/>
      <c r="G522" s="121"/>
      <c r="H522" s="121"/>
      <c r="I522" s="121"/>
      <c r="J522" s="123">
        <f t="shared" si="30"/>
        <v>0</v>
      </c>
      <c r="K522" s="121"/>
      <c r="L522" s="125" t="s">
        <v>62</v>
      </c>
      <c r="M522" s="128">
        <f>ROUNDUP(J522,0)</f>
        <v>0</v>
      </c>
      <c r="N522" s="128"/>
      <c r="O522" s="117"/>
      <c r="P522" s="117"/>
      <c r="Q522" s="202"/>
      <c r="R522" s="202"/>
    </row>
    <row r="523" spans="1:18" hidden="1" x14ac:dyDescent="0.2">
      <c r="A523" s="203"/>
      <c r="B523" s="203"/>
      <c r="C523" s="130"/>
      <c r="D523" s="121"/>
      <c r="E523" s="121"/>
      <c r="F523" s="121"/>
      <c r="G523" s="121"/>
      <c r="H523" s="121"/>
      <c r="I523" s="121"/>
      <c r="J523" s="123">
        <f t="shared" si="30"/>
        <v>0</v>
      </c>
      <c r="K523" s="121"/>
      <c r="L523" s="72" t="s">
        <v>80</v>
      </c>
      <c r="M523" s="72"/>
      <c r="N523" s="72">
        <f>J523</f>
        <v>0</v>
      </c>
      <c r="O523" s="124"/>
      <c r="P523" s="124"/>
      <c r="Q523" s="203"/>
      <c r="R523" s="203"/>
    </row>
    <row r="524" spans="1:18" hidden="1" x14ac:dyDescent="0.2">
      <c r="A524" s="201" t="s">
        <v>339</v>
      </c>
      <c r="B524" s="201"/>
      <c r="C524" s="122"/>
      <c r="D524" s="121"/>
      <c r="E524" s="121"/>
      <c r="F524" s="121"/>
      <c r="G524" s="121"/>
      <c r="H524" s="121"/>
      <c r="I524" s="121"/>
      <c r="J524" s="123">
        <f t="shared" si="30"/>
        <v>0</v>
      </c>
      <c r="K524" s="121"/>
      <c r="L524" s="125" t="s">
        <v>78</v>
      </c>
      <c r="M524" s="128">
        <f>ROUNDUP(J524,0)</f>
        <v>0</v>
      </c>
      <c r="N524" s="128"/>
      <c r="O524" s="117"/>
      <c r="P524" s="117"/>
      <c r="Q524" s="201"/>
      <c r="R524" s="201"/>
    </row>
    <row r="525" spans="1:18" hidden="1" x14ac:dyDescent="0.2">
      <c r="A525" s="202"/>
      <c r="B525" s="202"/>
      <c r="C525" s="122"/>
      <c r="D525" s="121"/>
      <c r="E525" s="121"/>
      <c r="F525" s="121"/>
      <c r="G525" s="121"/>
      <c r="H525" s="121"/>
      <c r="I525" s="121"/>
      <c r="J525" s="123">
        <f t="shared" si="30"/>
        <v>0</v>
      </c>
      <c r="K525" s="121"/>
      <c r="L525" s="125" t="s">
        <v>62</v>
      </c>
      <c r="M525" s="128">
        <f>ROUNDUP(J525,0)</f>
        <v>0</v>
      </c>
      <c r="N525" s="128"/>
      <c r="O525" s="117"/>
      <c r="P525" s="117"/>
      <c r="Q525" s="202"/>
      <c r="R525" s="202"/>
    </row>
    <row r="526" spans="1:18" hidden="1" x14ac:dyDescent="0.2">
      <c r="A526" s="203"/>
      <c r="B526" s="203"/>
      <c r="C526" s="130"/>
      <c r="D526" s="121"/>
      <c r="E526" s="121"/>
      <c r="F526" s="121"/>
      <c r="G526" s="121"/>
      <c r="H526" s="121"/>
      <c r="I526" s="121"/>
      <c r="J526" s="123">
        <f t="shared" si="30"/>
        <v>0</v>
      </c>
      <c r="K526" s="121"/>
      <c r="L526" s="72" t="s">
        <v>80</v>
      </c>
      <c r="M526" s="72"/>
      <c r="N526" s="72">
        <f>J526</f>
        <v>0</v>
      </c>
      <c r="O526" s="124"/>
      <c r="P526" s="124"/>
      <c r="Q526" s="203"/>
      <c r="R526" s="203"/>
    </row>
    <row r="527" spans="1:18" hidden="1" x14ac:dyDescent="0.2">
      <c r="A527" s="201" t="s">
        <v>340</v>
      </c>
      <c r="B527" s="201"/>
      <c r="C527" s="130"/>
      <c r="D527" s="121"/>
      <c r="E527" s="121"/>
      <c r="F527" s="121"/>
      <c r="G527" s="121"/>
      <c r="H527" s="121"/>
      <c r="I527" s="121"/>
      <c r="J527" s="123">
        <f t="shared" ref="J527:J550" si="31">(D527+4*F527+H527)/6</f>
        <v>0</v>
      </c>
      <c r="K527" s="121"/>
      <c r="L527" s="125" t="s">
        <v>78</v>
      </c>
      <c r="M527" s="128">
        <f>ROUNDUP(J527,0)</f>
        <v>0</v>
      </c>
      <c r="N527" s="72"/>
      <c r="O527" s="124"/>
      <c r="P527" s="124"/>
      <c r="Q527" s="201"/>
      <c r="R527" s="201"/>
    </row>
    <row r="528" spans="1:18" hidden="1" x14ac:dyDescent="0.2">
      <c r="A528" s="202"/>
      <c r="B528" s="202"/>
      <c r="C528" s="130"/>
      <c r="D528" s="121"/>
      <c r="E528" s="121"/>
      <c r="F528" s="121"/>
      <c r="G528" s="121"/>
      <c r="H528" s="121"/>
      <c r="I528" s="121"/>
      <c r="J528" s="123">
        <f t="shared" si="31"/>
        <v>0</v>
      </c>
      <c r="K528" s="121"/>
      <c r="L528" s="125" t="s">
        <v>62</v>
      </c>
      <c r="M528" s="128">
        <f>ROUNDUP(J528,0)</f>
        <v>0</v>
      </c>
      <c r="N528" s="72"/>
      <c r="O528" s="124"/>
      <c r="P528" s="124"/>
      <c r="Q528" s="202"/>
      <c r="R528" s="202"/>
    </row>
    <row r="529" spans="1:18" hidden="1" x14ac:dyDescent="0.2">
      <c r="A529" s="203"/>
      <c r="B529" s="203"/>
      <c r="C529" s="130"/>
      <c r="D529" s="121"/>
      <c r="E529" s="121"/>
      <c r="F529" s="121"/>
      <c r="G529" s="121"/>
      <c r="H529" s="121"/>
      <c r="I529" s="121"/>
      <c r="J529" s="123">
        <f t="shared" si="31"/>
        <v>0</v>
      </c>
      <c r="K529" s="121"/>
      <c r="L529" s="72" t="s">
        <v>80</v>
      </c>
      <c r="M529" s="72"/>
      <c r="N529" s="72">
        <f>J529</f>
        <v>0</v>
      </c>
      <c r="O529" s="124">
        <f>SUM(M506:M529)</f>
        <v>0</v>
      </c>
      <c r="P529" s="124">
        <f>SUM(N506:N529)</f>
        <v>0</v>
      </c>
      <c r="Q529" s="203"/>
      <c r="R529" s="203"/>
    </row>
    <row r="530" spans="1:18" hidden="1" x14ac:dyDescent="0.2">
      <c r="A530" s="201" t="s">
        <v>341</v>
      </c>
      <c r="B530" s="201"/>
      <c r="C530" s="122"/>
      <c r="D530" s="121"/>
      <c r="E530" s="121"/>
      <c r="F530" s="121"/>
      <c r="G530" s="121"/>
      <c r="H530" s="121"/>
      <c r="I530" s="121"/>
      <c r="J530" s="123">
        <f t="shared" si="31"/>
        <v>0</v>
      </c>
      <c r="K530" s="121"/>
      <c r="L530" s="125" t="s">
        <v>78</v>
      </c>
      <c r="M530" s="128">
        <f>ROUNDUP(J530,0)</f>
        <v>0</v>
      </c>
      <c r="N530" s="128"/>
      <c r="O530" s="117"/>
      <c r="P530" s="117"/>
      <c r="Q530" s="201"/>
      <c r="R530" s="201"/>
    </row>
    <row r="531" spans="1:18" hidden="1" x14ac:dyDescent="0.2">
      <c r="A531" s="202"/>
      <c r="B531" s="202"/>
      <c r="C531" s="122"/>
      <c r="D531" s="121"/>
      <c r="E531" s="121"/>
      <c r="F531" s="121"/>
      <c r="G531" s="121"/>
      <c r="H531" s="121"/>
      <c r="I531" s="121"/>
      <c r="J531" s="123">
        <f t="shared" si="31"/>
        <v>0</v>
      </c>
      <c r="K531" s="121"/>
      <c r="L531" s="125" t="s">
        <v>79</v>
      </c>
      <c r="M531" s="128">
        <f>ROUNDUP(J531,0)</f>
        <v>0</v>
      </c>
      <c r="N531" s="128"/>
      <c r="O531" s="117"/>
      <c r="P531" s="117"/>
      <c r="Q531" s="202"/>
      <c r="R531" s="202"/>
    </row>
    <row r="532" spans="1:18" hidden="1" x14ac:dyDescent="0.2">
      <c r="A532" s="203"/>
      <c r="B532" s="203"/>
      <c r="C532" s="122"/>
      <c r="D532" s="121"/>
      <c r="E532" s="121"/>
      <c r="F532" s="121"/>
      <c r="G532" s="121"/>
      <c r="H532" s="121"/>
      <c r="I532" s="121"/>
      <c r="J532" s="123">
        <f t="shared" si="31"/>
        <v>0</v>
      </c>
      <c r="K532" s="121"/>
      <c r="L532" s="72" t="s">
        <v>80</v>
      </c>
      <c r="M532" s="72"/>
      <c r="N532" s="72">
        <f>J532</f>
        <v>0</v>
      </c>
      <c r="O532" s="117"/>
      <c r="P532" s="117"/>
      <c r="Q532" s="203"/>
      <c r="R532" s="203"/>
    </row>
    <row r="533" spans="1:18" hidden="1" x14ac:dyDescent="0.2">
      <c r="A533" s="201" t="s">
        <v>342</v>
      </c>
      <c r="B533" s="204"/>
      <c r="C533" s="122"/>
      <c r="D533" s="121"/>
      <c r="E533" s="121"/>
      <c r="F533" s="121"/>
      <c r="G533" s="121"/>
      <c r="H533" s="121"/>
      <c r="I533" s="121"/>
      <c r="J533" s="123">
        <f t="shared" si="31"/>
        <v>0</v>
      </c>
      <c r="K533" s="121"/>
      <c r="L533" s="125" t="s">
        <v>78</v>
      </c>
      <c r="M533" s="128">
        <f>ROUNDUP(J533,0)</f>
        <v>0</v>
      </c>
      <c r="N533" s="128"/>
      <c r="O533" s="117"/>
      <c r="P533" s="117"/>
      <c r="Q533" s="201"/>
      <c r="R533" s="201"/>
    </row>
    <row r="534" spans="1:18" hidden="1" x14ac:dyDescent="0.2">
      <c r="A534" s="202"/>
      <c r="B534" s="205"/>
      <c r="C534" s="122"/>
      <c r="D534" s="121"/>
      <c r="E534" s="121"/>
      <c r="F534" s="121"/>
      <c r="G534" s="121"/>
      <c r="H534" s="121"/>
      <c r="I534" s="121"/>
      <c r="J534" s="123">
        <f t="shared" si="31"/>
        <v>0</v>
      </c>
      <c r="K534" s="121"/>
      <c r="L534" s="125" t="s">
        <v>62</v>
      </c>
      <c r="M534" s="128">
        <f>ROUNDUP(J534,0)</f>
        <v>0</v>
      </c>
      <c r="N534" s="128"/>
      <c r="O534" s="117"/>
      <c r="P534" s="117"/>
      <c r="Q534" s="202"/>
      <c r="R534" s="202"/>
    </row>
    <row r="535" spans="1:18" hidden="1" x14ac:dyDescent="0.2">
      <c r="A535" s="203"/>
      <c r="B535" s="206"/>
      <c r="C535" s="122"/>
      <c r="D535" s="121"/>
      <c r="E535" s="121"/>
      <c r="F535" s="121"/>
      <c r="G535" s="121"/>
      <c r="H535" s="121"/>
      <c r="I535" s="121"/>
      <c r="J535" s="123">
        <f t="shared" si="31"/>
        <v>0</v>
      </c>
      <c r="K535" s="121"/>
      <c r="L535" s="72" t="s">
        <v>80</v>
      </c>
      <c r="M535" s="72"/>
      <c r="N535" s="72">
        <f>J535</f>
        <v>0</v>
      </c>
      <c r="O535" s="117"/>
      <c r="P535" s="117"/>
      <c r="Q535" s="203"/>
      <c r="R535" s="203"/>
    </row>
    <row r="536" spans="1:18" hidden="1" x14ac:dyDescent="0.2">
      <c r="A536" s="201" t="s">
        <v>343</v>
      </c>
      <c r="B536" s="204"/>
      <c r="C536" s="122"/>
      <c r="D536" s="121"/>
      <c r="E536" s="121"/>
      <c r="F536" s="121"/>
      <c r="G536" s="121"/>
      <c r="H536" s="121"/>
      <c r="I536" s="121"/>
      <c r="J536" s="123">
        <f t="shared" si="31"/>
        <v>0</v>
      </c>
      <c r="K536" s="121"/>
      <c r="L536" s="125" t="s">
        <v>78</v>
      </c>
      <c r="M536" s="128">
        <f>ROUNDUP(J536,0)</f>
        <v>0</v>
      </c>
      <c r="N536" s="128"/>
      <c r="O536" s="117"/>
      <c r="P536" s="117"/>
      <c r="Q536" s="201"/>
      <c r="R536" s="201"/>
    </row>
    <row r="537" spans="1:18" hidden="1" x14ac:dyDescent="0.2">
      <c r="A537" s="202"/>
      <c r="B537" s="205"/>
      <c r="C537" s="122"/>
      <c r="D537" s="121"/>
      <c r="E537" s="121"/>
      <c r="F537" s="121"/>
      <c r="G537" s="121"/>
      <c r="H537" s="121"/>
      <c r="I537" s="121"/>
      <c r="J537" s="123">
        <f t="shared" si="31"/>
        <v>0</v>
      </c>
      <c r="K537" s="121"/>
      <c r="L537" s="125" t="s">
        <v>62</v>
      </c>
      <c r="M537" s="128">
        <f>ROUNDUP(J537,0)</f>
        <v>0</v>
      </c>
      <c r="N537" s="128"/>
      <c r="O537" s="117"/>
      <c r="P537" s="117"/>
      <c r="Q537" s="202"/>
      <c r="R537" s="202"/>
    </row>
    <row r="538" spans="1:18" hidden="1" x14ac:dyDescent="0.2">
      <c r="A538" s="203"/>
      <c r="B538" s="206"/>
      <c r="C538" s="122"/>
      <c r="D538" s="121"/>
      <c r="E538" s="121"/>
      <c r="F538" s="121"/>
      <c r="G538" s="121"/>
      <c r="H538" s="121"/>
      <c r="I538" s="121"/>
      <c r="J538" s="123">
        <f t="shared" si="31"/>
        <v>0</v>
      </c>
      <c r="K538" s="121"/>
      <c r="L538" s="72" t="s">
        <v>80</v>
      </c>
      <c r="M538" s="72"/>
      <c r="N538" s="72">
        <f>J538</f>
        <v>0</v>
      </c>
      <c r="O538" s="117"/>
      <c r="P538" s="117"/>
      <c r="Q538" s="203"/>
      <c r="R538" s="203"/>
    </row>
    <row r="539" spans="1:18" hidden="1" x14ac:dyDescent="0.2">
      <c r="A539" s="201" t="s">
        <v>344</v>
      </c>
      <c r="B539" s="201"/>
      <c r="C539" s="122"/>
      <c r="D539" s="121"/>
      <c r="E539" s="121"/>
      <c r="F539" s="121"/>
      <c r="G539" s="121"/>
      <c r="H539" s="121"/>
      <c r="I539" s="121"/>
      <c r="J539" s="123">
        <f t="shared" si="31"/>
        <v>0</v>
      </c>
      <c r="K539" s="121"/>
      <c r="L539" s="125" t="s">
        <v>78</v>
      </c>
      <c r="M539" s="128">
        <f>ROUNDUP(J539,0)</f>
        <v>0</v>
      </c>
      <c r="N539" s="128"/>
      <c r="O539" s="117"/>
      <c r="P539" s="117"/>
      <c r="Q539" s="201"/>
      <c r="R539" s="201"/>
    </row>
    <row r="540" spans="1:18" hidden="1" x14ac:dyDescent="0.2">
      <c r="A540" s="202"/>
      <c r="B540" s="202"/>
      <c r="C540" s="122"/>
      <c r="D540" s="121"/>
      <c r="E540" s="121"/>
      <c r="F540" s="121"/>
      <c r="G540" s="121"/>
      <c r="H540" s="121"/>
      <c r="I540" s="121"/>
      <c r="J540" s="123">
        <f t="shared" si="31"/>
        <v>0</v>
      </c>
      <c r="K540" s="121"/>
      <c r="L540" s="125" t="s">
        <v>62</v>
      </c>
      <c r="M540" s="128">
        <f>ROUNDUP(J540,0)</f>
        <v>0</v>
      </c>
      <c r="N540" s="128"/>
      <c r="O540" s="117"/>
      <c r="P540" s="117"/>
      <c r="Q540" s="202"/>
      <c r="R540" s="202"/>
    </row>
    <row r="541" spans="1:18" hidden="1" x14ac:dyDescent="0.2">
      <c r="A541" s="203"/>
      <c r="B541" s="203"/>
      <c r="C541" s="122"/>
      <c r="D541" s="121"/>
      <c r="E541" s="121"/>
      <c r="F541" s="121"/>
      <c r="G541" s="121"/>
      <c r="H541" s="121"/>
      <c r="I541" s="121"/>
      <c r="J541" s="123">
        <f t="shared" si="31"/>
        <v>0</v>
      </c>
      <c r="K541" s="121"/>
      <c r="L541" s="72" t="s">
        <v>80</v>
      </c>
      <c r="M541" s="72"/>
      <c r="N541" s="72">
        <f>J541</f>
        <v>0</v>
      </c>
      <c r="O541" s="117"/>
      <c r="P541" s="117"/>
      <c r="Q541" s="203"/>
      <c r="R541" s="203"/>
    </row>
    <row r="542" spans="1:18" hidden="1" x14ac:dyDescent="0.2">
      <c r="A542" s="201" t="s">
        <v>345</v>
      </c>
      <c r="B542" s="201"/>
      <c r="C542" s="122"/>
      <c r="D542" s="121"/>
      <c r="E542" s="121"/>
      <c r="F542" s="121"/>
      <c r="G542" s="121"/>
      <c r="H542" s="121"/>
      <c r="I542" s="121"/>
      <c r="J542" s="123">
        <f t="shared" si="31"/>
        <v>0</v>
      </c>
      <c r="K542" s="121"/>
      <c r="L542" s="125" t="s">
        <v>78</v>
      </c>
      <c r="M542" s="128">
        <f>ROUNDUP(J542,0)</f>
        <v>0</v>
      </c>
      <c r="N542" s="128"/>
      <c r="O542" s="117"/>
      <c r="P542" s="117"/>
      <c r="Q542" s="201"/>
      <c r="R542" s="201"/>
    </row>
    <row r="543" spans="1:18" hidden="1" x14ac:dyDescent="0.2">
      <c r="A543" s="202"/>
      <c r="B543" s="202"/>
      <c r="C543" s="122"/>
      <c r="D543" s="121"/>
      <c r="E543" s="121"/>
      <c r="F543" s="121"/>
      <c r="G543" s="121"/>
      <c r="H543" s="121"/>
      <c r="I543" s="121"/>
      <c r="J543" s="123">
        <f t="shared" si="31"/>
        <v>0</v>
      </c>
      <c r="K543" s="121"/>
      <c r="L543" s="125" t="s">
        <v>62</v>
      </c>
      <c r="M543" s="128">
        <f>ROUNDUP(J543,0)</f>
        <v>0</v>
      </c>
      <c r="N543" s="128"/>
      <c r="O543" s="117"/>
      <c r="P543" s="117"/>
      <c r="Q543" s="202"/>
      <c r="R543" s="202"/>
    </row>
    <row r="544" spans="1:18" hidden="1" x14ac:dyDescent="0.2">
      <c r="A544" s="203"/>
      <c r="B544" s="203"/>
      <c r="C544" s="122"/>
      <c r="D544" s="121"/>
      <c r="E544" s="121"/>
      <c r="F544" s="121"/>
      <c r="G544" s="121"/>
      <c r="H544" s="121"/>
      <c r="I544" s="121"/>
      <c r="J544" s="123">
        <f t="shared" si="31"/>
        <v>0</v>
      </c>
      <c r="K544" s="121"/>
      <c r="L544" s="72" t="s">
        <v>80</v>
      </c>
      <c r="M544" s="72"/>
      <c r="N544" s="72">
        <f>J544</f>
        <v>0</v>
      </c>
      <c r="O544" s="117"/>
      <c r="P544" s="117"/>
      <c r="Q544" s="203"/>
      <c r="R544" s="203"/>
    </row>
    <row r="545" spans="1:18" hidden="1" x14ac:dyDescent="0.2">
      <c r="A545" s="201" t="s">
        <v>346</v>
      </c>
      <c r="B545" s="201"/>
      <c r="C545" s="122"/>
      <c r="D545" s="121"/>
      <c r="E545" s="121"/>
      <c r="F545" s="121"/>
      <c r="G545" s="121"/>
      <c r="H545" s="121"/>
      <c r="I545" s="121"/>
      <c r="J545" s="123">
        <f t="shared" si="31"/>
        <v>0</v>
      </c>
      <c r="K545" s="121"/>
      <c r="L545" s="125" t="s">
        <v>78</v>
      </c>
      <c r="M545" s="128">
        <f>ROUNDUP(J545,0)</f>
        <v>0</v>
      </c>
      <c r="N545" s="128"/>
      <c r="O545" s="117"/>
      <c r="P545" s="117"/>
      <c r="Q545" s="201"/>
      <c r="R545" s="201"/>
    </row>
    <row r="546" spans="1:18" hidden="1" x14ac:dyDescent="0.2">
      <c r="A546" s="202"/>
      <c r="B546" s="202"/>
      <c r="C546" s="122"/>
      <c r="D546" s="121"/>
      <c r="E546" s="121"/>
      <c r="F546" s="121"/>
      <c r="G546" s="121"/>
      <c r="H546" s="121"/>
      <c r="I546" s="121"/>
      <c r="J546" s="123">
        <f t="shared" si="31"/>
        <v>0</v>
      </c>
      <c r="K546" s="121"/>
      <c r="L546" s="125" t="s">
        <v>62</v>
      </c>
      <c r="M546" s="128">
        <f>ROUNDUP(J546,0)</f>
        <v>0</v>
      </c>
      <c r="N546" s="128"/>
      <c r="O546" s="117"/>
      <c r="P546" s="117"/>
      <c r="Q546" s="202"/>
      <c r="R546" s="202"/>
    </row>
    <row r="547" spans="1:18" hidden="1" x14ac:dyDescent="0.2">
      <c r="A547" s="203"/>
      <c r="B547" s="203"/>
      <c r="C547" s="130"/>
      <c r="D547" s="121"/>
      <c r="E547" s="121"/>
      <c r="F547" s="121"/>
      <c r="G547" s="121"/>
      <c r="H547" s="121"/>
      <c r="I547" s="121"/>
      <c r="J547" s="123">
        <f t="shared" si="31"/>
        <v>0</v>
      </c>
      <c r="K547" s="121"/>
      <c r="L547" s="72" t="s">
        <v>80</v>
      </c>
      <c r="M547" s="72"/>
      <c r="N547" s="72">
        <f>J547</f>
        <v>0</v>
      </c>
      <c r="O547" s="124"/>
      <c r="P547" s="124"/>
      <c r="Q547" s="203"/>
      <c r="R547" s="203"/>
    </row>
    <row r="548" spans="1:18" hidden="1" x14ac:dyDescent="0.2">
      <c r="A548" s="201" t="s">
        <v>347</v>
      </c>
      <c r="B548" s="201"/>
      <c r="C548" s="122"/>
      <c r="D548" s="121"/>
      <c r="E548" s="121"/>
      <c r="F548" s="121"/>
      <c r="G548" s="121"/>
      <c r="H548" s="121"/>
      <c r="I548" s="121"/>
      <c r="J548" s="123">
        <f t="shared" si="31"/>
        <v>0</v>
      </c>
      <c r="K548" s="121"/>
      <c r="L548" s="125" t="s">
        <v>78</v>
      </c>
      <c r="M548" s="128">
        <f>ROUNDUP(J548,0)</f>
        <v>0</v>
      </c>
      <c r="N548" s="128"/>
      <c r="O548" s="117"/>
      <c r="P548" s="117"/>
      <c r="Q548" s="201"/>
      <c r="R548" s="201"/>
    </row>
    <row r="549" spans="1:18" hidden="1" x14ac:dyDescent="0.2">
      <c r="A549" s="202"/>
      <c r="B549" s="202"/>
      <c r="C549" s="122"/>
      <c r="D549" s="121"/>
      <c r="E549" s="121"/>
      <c r="F549" s="121"/>
      <c r="G549" s="121"/>
      <c r="H549" s="121"/>
      <c r="I549" s="121"/>
      <c r="J549" s="123">
        <f t="shared" si="31"/>
        <v>0</v>
      </c>
      <c r="K549" s="121"/>
      <c r="L549" s="125" t="s">
        <v>62</v>
      </c>
      <c r="M549" s="128">
        <f>ROUNDUP(J549,0)</f>
        <v>0</v>
      </c>
      <c r="N549" s="128"/>
      <c r="O549" s="117"/>
      <c r="P549" s="117"/>
      <c r="Q549" s="202"/>
      <c r="R549" s="202"/>
    </row>
    <row r="550" spans="1:18" hidden="1" x14ac:dyDescent="0.2">
      <c r="A550" s="203"/>
      <c r="B550" s="203"/>
      <c r="C550" s="130"/>
      <c r="D550" s="121"/>
      <c r="E550" s="121"/>
      <c r="F550" s="121"/>
      <c r="G550" s="121"/>
      <c r="H550" s="121"/>
      <c r="I550" s="121"/>
      <c r="J550" s="123">
        <f t="shared" si="31"/>
        <v>0</v>
      </c>
      <c r="K550" s="121"/>
      <c r="L550" s="72" t="s">
        <v>80</v>
      </c>
      <c r="M550" s="72"/>
      <c r="N550" s="72">
        <f>J550</f>
        <v>0</v>
      </c>
      <c r="O550" s="124"/>
      <c r="P550" s="124"/>
      <c r="Q550" s="203"/>
      <c r="R550" s="203"/>
    </row>
    <row r="551" spans="1:18" hidden="1" x14ac:dyDescent="0.2">
      <c r="A551" s="201" t="s">
        <v>348</v>
      </c>
      <c r="B551" s="201"/>
      <c r="C551" s="130"/>
      <c r="D551" s="121"/>
      <c r="E551" s="121"/>
      <c r="F551" s="121"/>
      <c r="G551" s="121"/>
      <c r="H551" s="121"/>
      <c r="I551" s="121"/>
      <c r="J551" s="123">
        <f t="shared" ref="J551:J574" si="32">(D551+4*F551+H551)/6</f>
        <v>0</v>
      </c>
      <c r="K551" s="121"/>
      <c r="L551" s="125" t="s">
        <v>78</v>
      </c>
      <c r="M551" s="128">
        <f>ROUNDUP(J551,0)</f>
        <v>0</v>
      </c>
      <c r="N551" s="72"/>
      <c r="O551" s="124"/>
      <c r="P551" s="124"/>
      <c r="Q551" s="201"/>
      <c r="R551" s="201"/>
    </row>
    <row r="552" spans="1:18" hidden="1" x14ac:dyDescent="0.2">
      <c r="A552" s="202"/>
      <c r="B552" s="202"/>
      <c r="C552" s="130"/>
      <c r="D552" s="121"/>
      <c r="E552" s="121"/>
      <c r="F552" s="121"/>
      <c r="G552" s="121"/>
      <c r="H552" s="121"/>
      <c r="I552" s="121"/>
      <c r="J552" s="123">
        <f t="shared" si="32"/>
        <v>0</v>
      </c>
      <c r="K552" s="121"/>
      <c r="L552" s="125" t="s">
        <v>62</v>
      </c>
      <c r="M552" s="128">
        <f>ROUNDUP(J552,0)</f>
        <v>0</v>
      </c>
      <c r="N552" s="72"/>
      <c r="O552" s="124"/>
      <c r="P552" s="124"/>
      <c r="Q552" s="202"/>
      <c r="R552" s="202"/>
    </row>
    <row r="553" spans="1:18" hidden="1" x14ac:dyDescent="0.2">
      <c r="A553" s="203"/>
      <c r="B553" s="203"/>
      <c r="C553" s="130"/>
      <c r="D553" s="121"/>
      <c r="E553" s="121"/>
      <c r="F553" s="121"/>
      <c r="G553" s="121"/>
      <c r="H553" s="121"/>
      <c r="I553" s="121"/>
      <c r="J553" s="123">
        <f t="shared" si="32"/>
        <v>0</v>
      </c>
      <c r="K553" s="121"/>
      <c r="L553" s="72" t="s">
        <v>80</v>
      </c>
      <c r="M553" s="72"/>
      <c r="N553" s="72">
        <f>J553</f>
        <v>0</v>
      </c>
      <c r="O553" s="124">
        <f>SUM(M530:M553)</f>
        <v>0</v>
      </c>
      <c r="P553" s="124">
        <f>SUM(N530:N553)</f>
        <v>0</v>
      </c>
      <c r="Q553" s="203"/>
      <c r="R553" s="203"/>
    </row>
    <row r="554" spans="1:18" hidden="1" x14ac:dyDescent="0.2">
      <c r="A554" s="201" t="s">
        <v>349</v>
      </c>
      <c r="B554" s="201"/>
      <c r="C554" s="122"/>
      <c r="D554" s="121"/>
      <c r="E554" s="121"/>
      <c r="F554" s="121"/>
      <c r="G554" s="121"/>
      <c r="H554" s="121"/>
      <c r="I554" s="121"/>
      <c r="J554" s="123">
        <f t="shared" si="32"/>
        <v>0</v>
      </c>
      <c r="K554" s="121"/>
      <c r="L554" s="125" t="s">
        <v>78</v>
      </c>
      <c r="M554" s="128">
        <f>ROUNDUP(J554,0)</f>
        <v>0</v>
      </c>
      <c r="N554" s="128"/>
      <c r="O554" s="117"/>
      <c r="P554" s="117"/>
      <c r="Q554" s="201"/>
      <c r="R554" s="201"/>
    </row>
    <row r="555" spans="1:18" hidden="1" x14ac:dyDescent="0.2">
      <c r="A555" s="202"/>
      <c r="B555" s="202"/>
      <c r="C555" s="122"/>
      <c r="D555" s="121"/>
      <c r="E555" s="121"/>
      <c r="F555" s="121"/>
      <c r="G555" s="121"/>
      <c r="H555" s="121"/>
      <c r="I555" s="121"/>
      <c r="J555" s="123">
        <f t="shared" si="32"/>
        <v>0</v>
      </c>
      <c r="K555" s="121"/>
      <c r="L555" s="125" t="s">
        <v>79</v>
      </c>
      <c r="M555" s="128">
        <f>ROUNDUP(J555,0)</f>
        <v>0</v>
      </c>
      <c r="N555" s="128"/>
      <c r="O555" s="117"/>
      <c r="P555" s="117"/>
      <c r="Q555" s="202"/>
      <c r="R555" s="202"/>
    </row>
    <row r="556" spans="1:18" hidden="1" x14ac:dyDescent="0.2">
      <c r="A556" s="203"/>
      <c r="B556" s="203"/>
      <c r="C556" s="122"/>
      <c r="D556" s="121"/>
      <c r="E556" s="121"/>
      <c r="F556" s="121"/>
      <c r="G556" s="121"/>
      <c r="H556" s="121"/>
      <c r="I556" s="121"/>
      <c r="J556" s="123">
        <f t="shared" si="32"/>
        <v>0</v>
      </c>
      <c r="K556" s="121"/>
      <c r="L556" s="72" t="s">
        <v>80</v>
      </c>
      <c r="M556" s="72"/>
      <c r="N556" s="72">
        <f>J556</f>
        <v>0</v>
      </c>
      <c r="O556" s="117"/>
      <c r="P556" s="117"/>
      <c r="Q556" s="203"/>
      <c r="R556" s="203"/>
    </row>
    <row r="557" spans="1:18" hidden="1" x14ac:dyDescent="0.2">
      <c r="A557" s="201" t="s">
        <v>350</v>
      </c>
      <c r="B557" s="204"/>
      <c r="C557" s="122"/>
      <c r="D557" s="121"/>
      <c r="E557" s="121"/>
      <c r="F557" s="121"/>
      <c r="G557" s="121"/>
      <c r="H557" s="121"/>
      <c r="I557" s="121"/>
      <c r="J557" s="123">
        <f t="shared" si="32"/>
        <v>0</v>
      </c>
      <c r="K557" s="121"/>
      <c r="L557" s="125" t="s">
        <v>78</v>
      </c>
      <c r="M557" s="128">
        <f>ROUNDUP(J557,0)</f>
        <v>0</v>
      </c>
      <c r="N557" s="128"/>
      <c r="O557" s="117"/>
      <c r="P557" s="117"/>
      <c r="Q557" s="201"/>
      <c r="R557" s="201"/>
    </row>
    <row r="558" spans="1:18" hidden="1" x14ac:dyDescent="0.2">
      <c r="A558" s="202"/>
      <c r="B558" s="205"/>
      <c r="C558" s="122"/>
      <c r="D558" s="121"/>
      <c r="E558" s="121"/>
      <c r="F558" s="121"/>
      <c r="G558" s="121"/>
      <c r="H558" s="121"/>
      <c r="I558" s="121"/>
      <c r="J558" s="123">
        <f t="shared" si="32"/>
        <v>0</v>
      </c>
      <c r="K558" s="121"/>
      <c r="L558" s="125" t="s">
        <v>62</v>
      </c>
      <c r="M558" s="128">
        <f>ROUNDUP(J558,0)</f>
        <v>0</v>
      </c>
      <c r="N558" s="128"/>
      <c r="O558" s="117"/>
      <c r="P558" s="117"/>
      <c r="Q558" s="202"/>
      <c r="R558" s="202"/>
    </row>
    <row r="559" spans="1:18" hidden="1" x14ac:dyDescent="0.2">
      <c r="A559" s="203"/>
      <c r="B559" s="206"/>
      <c r="C559" s="122"/>
      <c r="D559" s="121"/>
      <c r="E559" s="121"/>
      <c r="F559" s="121"/>
      <c r="G559" s="121"/>
      <c r="H559" s="121"/>
      <c r="I559" s="121"/>
      <c r="J559" s="123">
        <f t="shared" si="32"/>
        <v>0</v>
      </c>
      <c r="K559" s="121"/>
      <c r="L559" s="72" t="s">
        <v>80</v>
      </c>
      <c r="M559" s="72"/>
      <c r="N559" s="72">
        <f>J559</f>
        <v>0</v>
      </c>
      <c r="O559" s="117"/>
      <c r="P559" s="117"/>
      <c r="Q559" s="203"/>
      <c r="R559" s="203"/>
    </row>
    <row r="560" spans="1:18" hidden="1" x14ac:dyDescent="0.2">
      <c r="A560" s="201" t="s">
        <v>351</v>
      </c>
      <c r="B560" s="204"/>
      <c r="C560" s="122"/>
      <c r="D560" s="121"/>
      <c r="E560" s="121"/>
      <c r="F560" s="121"/>
      <c r="G560" s="121"/>
      <c r="H560" s="121"/>
      <c r="I560" s="121"/>
      <c r="J560" s="123">
        <f t="shared" si="32"/>
        <v>0</v>
      </c>
      <c r="K560" s="121"/>
      <c r="L560" s="125" t="s">
        <v>78</v>
      </c>
      <c r="M560" s="128">
        <f>ROUNDUP(J560,0)</f>
        <v>0</v>
      </c>
      <c r="N560" s="128"/>
      <c r="O560" s="117"/>
      <c r="P560" s="117"/>
      <c r="Q560" s="201"/>
      <c r="R560" s="201"/>
    </row>
    <row r="561" spans="1:18" hidden="1" x14ac:dyDescent="0.2">
      <c r="A561" s="202"/>
      <c r="B561" s="205"/>
      <c r="C561" s="122"/>
      <c r="D561" s="121"/>
      <c r="E561" s="121"/>
      <c r="F561" s="121"/>
      <c r="G561" s="121"/>
      <c r="H561" s="121"/>
      <c r="I561" s="121"/>
      <c r="J561" s="123">
        <f t="shared" si="32"/>
        <v>0</v>
      </c>
      <c r="K561" s="121"/>
      <c r="L561" s="125" t="s">
        <v>62</v>
      </c>
      <c r="M561" s="128">
        <f>ROUNDUP(J561,0)</f>
        <v>0</v>
      </c>
      <c r="N561" s="128"/>
      <c r="O561" s="117"/>
      <c r="P561" s="117"/>
      <c r="Q561" s="202"/>
      <c r="R561" s="202"/>
    </row>
    <row r="562" spans="1:18" hidden="1" x14ac:dyDescent="0.2">
      <c r="A562" s="203"/>
      <c r="B562" s="206"/>
      <c r="C562" s="122"/>
      <c r="D562" s="121"/>
      <c r="E562" s="121"/>
      <c r="F562" s="121"/>
      <c r="G562" s="121"/>
      <c r="H562" s="121"/>
      <c r="I562" s="121"/>
      <c r="J562" s="123">
        <f t="shared" si="32"/>
        <v>0</v>
      </c>
      <c r="K562" s="121"/>
      <c r="L562" s="72" t="s">
        <v>80</v>
      </c>
      <c r="M562" s="72"/>
      <c r="N562" s="72">
        <f>J562</f>
        <v>0</v>
      </c>
      <c r="O562" s="117"/>
      <c r="P562" s="117"/>
      <c r="Q562" s="203"/>
      <c r="R562" s="203"/>
    </row>
    <row r="563" spans="1:18" hidden="1" x14ac:dyDescent="0.2">
      <c r="A563" s="201" t="s">
        <v>352</v>
      </c>
      <c r="B563" s="201"/>
      <c r="C563" s="122"/>
      <c r="D563" s="121"/>
      <c r="E563" s="121"/>
      <c r="F563" s="121"/>
      <c r="G563" s="121"/>
      <c r="H563" s="121"/>
      <c r="I563" s="121"/>
      <c r="J563" s="123">
        <f t="shared" si="32"/>
        <v>0</v>
      </c>
      <c r="K563" s="121"/>
      <c r="L563" s="125" t="s">
        <v>78</v>
      </c>
      <c r="M563" s="128">
        <f>ROUNDUP(J563,0)</f>
        <v>0</v>
      </c>
      <c r="N563" s="128"/>
      <c r="O563" s="117"/>
      <c r="P563" s="117"/>
      <c r="Q563" s="201"/>
      <c r="R563" s="201"/>
    </row>
    <row r="564" spans="1:18" hidden="1" x14ac:dyDescent="0.2">
      <c r="A564" s="202"/>
      <c r="B564" s="202"/>
      <c r="C564" s="122"/>
      <c r="D564" s="121"/>
      <c r="E564" s="121"/>
      <c r="F564" s="121"/>
      <c r="G564" s="121"/>
      <c r="H564" s="121"/>
      <c r="I564" s="121"/>
      <c r="J564" s="123">
        <f t="shared" si="32"/>
        <v>0</v>
      </c>
      <c r="K564" s="121"/>
      <c r="L564" s="125" t="s">
        <v>62</v>
      </c>
      <c r="M564" s="128">
        <f>ROUNDUP(J564,0)</f>
        <v>0</v>
      </c>
      <c r="N564" s="128"/>
      <c r="O564" s="117"/>
      <c r="P564" s="117"/>
      <c r="Q564" s="202"/>
      <c r="R564" s="202"/>
    </row>
    <row r="565" spans="1:18" hidden="1" x14ac:dyDescent="0.2">
      <c r="A565" s="203"/>
      <c r="B565" s="203"/>
      <c r="C565" s="122"/>
      <c r="D565" s="121"/>
      <c r="E565" s="121"/>
      <c r="F565" s="121"/>
      <c r="G565" s="121"/>
      <c r="H565" s="121"/>
      <c r="I565" s="121"/>
      <c r="J565" s="123">
        <f t="shared" si="32"/>
        <v>0</v>
      </c>
      <c r="K565" s="121"/>
      <c r="L565" s="72" t="s">
        <v>80</v>
      </c>
      <c r="M565" s="72"/>
      <c r="N565" s="72">
        <f>J565</f>
        <v>0</v>
      </c>
      <c r="O565" s="117"/>
      <c r="P565" s="117"/>
      <c r="Q565" s="203"/>
      <c r="R565" s="203"/>
    </row>
    <row r="566" spans="1:18" hidden="1" x14ac:dyDescent="0.2">
      <c r="A566" s="201" t="s">
        <v>353</v>
      </c>
      <c r="B566" s="201"/>
      <c r="C566" s="122"/>
      <c r="D566" s="121"/>
      <c r="E566" s="121"/>
      <c r="F566" s="121"/>
      <c r="G566" s="121"/>
      <c r="H566" s="121"/>
      <c r="I566" s="121"/>
      <c r="J566" s="123">
        <f t="shared" si="32"/>
        <v>0</v>
      </c>
      <c r="K566" s="121"/>
      <c r="L566" s="125" t="s">
        <v>78</v>
      </c>
      <c r="M566" s="128">
        <f>ROUNDUP(J566,0)</f>
        <v>0</v>
      </c>
      <c r="N566" s="128"/>
      <c r="O566" s="117"/>
      <c r="P566" s="117"/>
      <c r="Q566" s="201"/>
      <c r="R566" s="201"/>
    </row>
    <row r="567" spans="1:18" hidden="1" x14ac:dyDescent="0.2">
      <c r="A567" s="202"/>
      <c r="B567" s="202"/>
      <c r="C567" s="122"/>
      <c r="D567" s="121"/>
      <c r="E567" s="121"/>
      <c r="F567" s="121"/>
      <c r="G567" s="121"/>
      <c r="H567" s="121"/>
      <c r="I567" s="121"/>
      <c r="J567" s="123">
        <f t="shared" si="32"/>
        <v>0</v>
      </c>
      <c r="K567" s="121"/>
      <c r="L567" s="125" t="s">
        <v>62</v>
      </c>
      <c r="M567" s="128">
        <f>ROUNDUP(J567,0)</f>
        <v>0</v>
      </c>
      <c r="N567" s="128"/>
      <c r="O567" s="117"/>
      <c r="P567" s="117"/>
      <c r="Q567" s="202"/>
      <c r="R567" s="202"/>
    </row>
    <row r="568" spans="1:18" hidden="1" x14ac:dyDescent="0.2">
      <c r="A568" s="203"/>
      <c r="B568" s="203"/>
      <c r="C568" s="122"/>
      <c r="D568" s="121"/>
      <c r="E568" s="121"/>
      <c r="F568" s="121"/>
      <c r="G568" s="121"/>
      <c r="H568" s="121"/>
      <c r="I568" s="121"/>
      <c r="J568" s="123">
        <f t="shared" si="32"/>
        <v>0</v>
      </c>
      <c r="K568" s="121"/>
      <c r="L568" s="72" t="s">
        <v>80</v>
      </c>
      <c r="M568" s="72"/>
      <c r="N568" s="72">
        <f>J568</f>
        <v>0</v>
      </c>
      <c r="O568" s="117"/>
      <c r="P568" s="117"/>
      <c r="Q568" s="203"/>
      <c r="R568" s="203"/>
    </row>
    <row r="569" spans="1:18" hidden="1" x14ac:dyDescent="0.2">
      <c r="A569" s="201" t="s">
        <v>354</v>
      </c>
      <c r="B569" s="201"/>
      <c r="C569" s="122"/>
      <c r="D569" s="121"/>
      <c r="E569" s="121"/>
      <c r="F569" s="121"/>
      <c r="G569" s="121"/>
      <c r="H569" s="121"/>
      <c r="I569" s="121"/>
      <c r="J569" s="123">
        <f t="shared" si="32"/>
        <v>0</v>
      </c>
      <c r="K569" s="121"/>
      <c r="L569" s="125" t="s">
        <v>78</v>
      </c>
      <c r="M569" s="128">
        <f>ROUNDUP(J569,0)</f>
        <v>0</v>
      </c>
      <c r="N569" s="128"/>
      <c r="O569" s="117"/>
      <c r="P569" s="117"/>
      <c r="Q569" s="201"/>
      <c r="R569" s="201"/>
    </row>
    <row r="570" spans="1:18" hidden="1" x14ac:dyDescent="0.2">
      <c r="A570" s="202"/>
      <c r="B570" s="202"/>
      <c r="C570" s="122"/>
      <c r="D570" s="121"/>
      <c r="E570" s="121"/>
      <c r="F570" s="121"/>
      <c r="G570" s="121"/>
      <c r="H570" s="121"/>
      <c r="I570" s="121"/>
      <c r="J570" s="123">
        <f t="shared" si="32"/>
        <v>0</v>
      </c>
      <c r="K570" s="121"/>
      <c r="L570" s="125" t="s">
        <v>62</v>
      </c>
      <c r="M570" s="128">
        <f>ROUNDUP(J570,0)</f>
        <v>0</v>
      </c>
      <c r="N570" s="128"/>
      <c r="O570" s="117"/>
      <c r="P570" s="117"/>
      <c r="Q570" s="202"/>
      <c r="R570" s="202"/>
    </row>
    <row r="571" spans="1:18" hidden="1" x14ac:dyDescent="0.2">
      <c r="A571" s="203"/>
      <c r="B571" s="203"/>
      <c r="C571" s="130"/>
      <c r="D571" s="121"/>
      <c r="E571" s="121"/>
      <c r="F571" s="121"/>
      <c r="G571" s="121"/>
      <c r="H571" s="121"/>
      <c r="I571" s="121"/>
      <c r="J571" s="123">
        <f t="shared" si="32"/>
        <v>0</v>
      </c>
      <c r="K571" s="121"/>
      <c r="L571" s="72" t="s">
        <v>80</v>
      </c>
      <c r="M571" s="72"/>
      <c r="N571" s="72">
        <f>J571</f>
        <v>0</v>
      </c>
      <c r="O571" s="124"/>
      <c r="P571" s="124"/>
      <c r="Q571" s="203"/>
      <c r="R571" s="203"/>
    </row>
    <row r="572" spans="1:18" hidden="1" x14ac:dyDescent="0.2">
      <c r="A572" s="201" t="s">
        <v>355</v>
      </c>
      <c r="B572" s="201"/>
      <c r="C572" s="122"/>
      <c r="D572" s="121"/>
      <c r="E572" s="121"/>
      <c r="F572" s="121"/>
      <c r="G572" s="121"/>
      <c r="H572" s="121"/>
      <c r="I572" s="121"/>
      <c r="J572" s="123">
        <f t="shared" si="32"/>
        <v>0</v>
      </c>
      <c r="K572" s="121"/>
      <c r="L572" s="125" t="s">
        <v>78</v>
      </c>
      <c r="M572" s="128">
        <f>ROUNDUP(J572,0)</f>
        <v>0</v>
      </c>
      <c r="N572" s="128"/>
      <c r="O572" s="117"/>
      <c r="P572" s="117"/>
      <c r="Q572" s="201"/>
      <c r="R572" s="201"/>
    </row>
    <row r="573" spans="1:18" hidden="1" x14ac:dyDescent="0.2">
      <c r="A573" s="202"/>
      <c r="B573" s="202"/>
      <c r="C573" s="122"/>
      <c r="D573" s="121"/>
      <c r="E573" s="121"/>
      <c r="F573" s="121"/>
      <c r="G573" s="121"/>
      <c r="H573" s="121"/>
      <c r="I573" s="121"/>
      <c r="J573" s="123">
        <f t="shared" si="32"/>
        <v>0</v>
      </c>
      <c r="K573" s="121"/>
      <c r="L573" s="125" t="s">
        <v>62</v>
      </c>
      <c r="M573" s="128">
        <f>ROUNDUP(J573,0)</f>
        <v>0</v>
      </c>
      <c r="N573" s="128"/>
      <c r="O573" s="117"/>
      <c r="P573" s="117"/>
      <c r="Q573" s="202"/>
      <c r="R573" s="202"/>
    </row>
    <row r="574" spans="1:18" hidden="1" x14ac:dyDescent="0.2">
      <c r="A574" s="203"/>
      <c r="B574" s="203"/>
      <c r="C574" s="130"/>
      <c r="D574" s="121"/>
      <c r="E574" s="121"/>
      <c r="F574" s="121"/>
      <c r="G574" s="121"/>
      <c r="H574" s="121"/>
      <c r="I574" s="121"/>
      <c r="J574" s="123">
        <f t="shared" si="32"/>
        <v>0</v>
      </c>
      <c r="K574" s="121"/>
      <c r="L574" s="72" t="s">
        <v>80</v>
      </c>
      <c r="M574" s="72"/>
      <c r="N574" s="72">
        <f>J574</f>
        <v>0</v>
      </c>
      <c r="O574" s="124"/>
      <c r="P574" s="124"/>
      <c r="Q574" s="203"/>
      <c r="R574" s="203"/>
    </row>
    <row r="575" spans="1:18" hidden="1" x14ac:dyDescent="0.2">
      <c r="A575" s="201" t="s">
        <v>356</v>
      </c>
      <c r="B575" s="201"/>
      <c r="C575" s="130"/>
      <c r="D575" s="121"/>
      <c r="E575" s="121"/>
      <c r="F575" s="121"/>
      <c r="G575" s="121"/>
      <c r="H575" s="121"/>
      <c r="I575" s="121"/>
      <c r="J575" s="123">
        <f t="shared" ref="J575:J598" si="33">(D575+4*F575+H575)/6</f>
        <v>0</v>
      </c>
      <c r="K575" s="121"/>
      <c r="L575" s="125" t="s">
        <v>78</v>
      </c>
      <c r="M575" s="128">
        <f>ROUNDUP(J575,0)</f>
        <v>0</v>
      </c>
      <c r="N575" s="72"/>
      <c r="O575" s="124"/>
      <c r="P575" s="124"/>
      <c r="Q575" s="201"/>
      <c r="R575" s="201"/>
    </row>
    <row r="576" spans="1:18" hidden="1" x14ac:dyDescent="0.2">
      <c r="A576" s="202"/>
      <c r="B576" s="202"/>
      <c r="C576" s="130"/>
      <c r="D576" s="121"/>
      <c r="E576" s="121"/>
      <c r="F576" s="121"/>
      <c r="G576" s="121"/>
      <c r="H576" s="121"/>
      <c r="I576" s="121"/>
      <c r="J576" s="123">
        <f t="shared" si="33"/>
        <v>0</v>
      </c>
      <c r="K576" s="121"/>
      <c r="L576" s="125" t="s">
        <v>62</v>
      </c>
      <c r="M576" s="128">
        <f>ROUNDUP(J576,0)</f>
        <v>0</v>
      </c>
      <c r="N576" s="72"/>
      <c r="O576" s="124"/>
      <c r="P576" s="124"/>
      <c r="Q576" s="202"/>
      <c r="R576" s="202"/>
    </row>
    <row r="577" spans="1:18" hidden="1" x14ac:dyDescent="0.2">
      <c r="A577" s="203"/>
      <c r="B577" s="203"/>
      <c r="C577" s="130"/>
      <c r="D577" s="121"/>
      <c r="E577" s="121"/>
      <c r="F577" s="121"/>
      <c r="G577" s="121"/>
      <c r="H577" s="121"/>
      <c r="I577" s="121"/>
      <c r="J577" s="123">
        <f t="shared" si="33"/>
        <v>0</v>
      </c>
      <c r="K577" s="121"/>
      <c r="L577" s="72" t="s">
        <v>80</v>
      </c>
      <c r="M577" s="72"/>
      <c r="N577" s="72">
        <f>J577</f>
        <v>0</v>
      </c>
      <c r="O577" s="124">
        <f>SUM(M554:M577)</f>
        <v>0</v>
      </c>
      <c r="P577" s="124">
        <f>SUM(N554:N577)</f>
        <v>0</v>
      </c>
      <c r="Q577" s="203"/>
      <c r="R577" s="203"/>
    </row>
    <row r="578" spans="1:18" hidden="1" x14ac:dyDescent="0.2">
      <c r="A578" s="201" t="s">
        <v>357</v>
      </c>
      <c r="B578" s="201"/>
      <c r="C578" s="122"/>
      <c r="D578" s="121"/>
      <c r="E578" s="121"/>
      <c r="F578" s="121"/>
      <c r="G578" s="121"/>
      <c r="H578" s="121"/>
      <c r="I578" s="121"/>
      <c r="J578" s="123">
        <f t="shared" si="33"/>
        <v>0</v>
      </c>
      <c r="K578" s="121"/>
      <c r="L578" s="125" t="s">
        <v>78</v>
      </c>
      <c r="M578" s="128">
        <f>ROUNDUP(J578,0)</f>
        <v>0</v>
      </c>
      <c r="N578" s="128"/>
      <c r="O578" s="117"/>
      <c r="P578" s="117"/>
      <c r="Q578" s="201"/>
      <c r="R578" s="201"/>
    </row>
    <row r="579" spans="1:18" hidden="1" x14ac:dyDescent="0.2">
      <c r="A579" s="202"/>
      <c r="B579" s="202"/>
      <c r="C579" s="122"/>
      <c r="D579" s="121"/>
      <c r="E579" s="121"/>
      <c r="F579" s="121"/>
      <c r="G579" s="121"/>
      <c r="H579" s="121"/>
      <c r="I579" s="121"/>
      <c r="J579" s="123">
        <f t="shared" si="33"/>
        <v>0</v>
      </c>
      <c r="K579" s="121"/>
      <c r="L579" s="125" t="s">
        <v>79</v>
      </c>
      <c r="M579" s="128">
        <f>ROUNDUP(J579,0)</f>
        <v>0</v>
      </c>
      <c r="N579" s="128"/>
      <c r="O579" s="117"/>
      <c r="P579" s="117"/>
      <c r="Q579" s="202"/>
      <c r="R579" s="202"/>
    </row>
    <row r="580" spans="1:18" hidden="1" x14ac:dyDescent="0.2">
      <c r="A580" s="203"/>
      <c r="B580" s="203"/>
      <c r="C580" s="122"/>
      <c r="D580" s="121"/>
      <c r="E580" s="121"/>
      <c r="F580" s="121"/>
      <c r="G580" s="121"/>
      <c r="H580" s="121"/>
      <c r="I580" s="121"/>
      <c r="J580" s="123">
        <f t="shared" si="33"/>
        <v>0</v>
      </c>
      <c r="K580" s="121"/>
      <c r="L580" s="72" t="s">
        <v>80</v>
      </c>
      <c r="M580" s="72"/>
      <c r="N580" s="72">
        <f>J580</f>
        <v>0</v>
      </c>
      <c r="O580" s="117"/>
      <c r="P580" s="117"/>
      <c r="Q580" s="203"/>
      <c r="R580" s="203"/>
    </row>
    <row r="581" spans="1:18" hidden="1" x14ac:dyDescent="0.2">
      <c r="A581" s="201" t="s">
        <v>358</v>
      </c>
      <c r="B581" s="204"/>
      <c r="C581" s="122"/>
      <c r="D581" s="121"/>
      <c r="E581" s="121"/>
      <c r="F581" s="121"/>
      <c r="G581" s="121"/>
      <c r="H581" s="121"/>
      <c r="I581" s="121"/>
      <c r="J581" s="123">
        <f t="shared" si="33"/>
        <v>0</v>
      </c>
      <c r="K581" s="121"/>
      <c r="L581" s="125" t="s">
        <v>78</v>
      </c>
      <c r="M581" s="128">
        <f>ROUNDUP(J581,0)</f>
        <v>0</v>
      </c>
      <c r="N581" s="128"/>
      <c r="O581" s="117"/>
      <c r="P581" s="117"/>
      <c r="Q581" s="201"/>
      <c r="R581" s="201"/>
    </row>
    <row r="582" spans="1:18" hidden="1" x14ac:dyDescent="0.2">
      <c r="A582" s="202"/>
      <c r="B582" s="205"/>
      <c r="C582" s="122"/>
      <c r="D582" s="121"/>
      <c r="E582" s="121"/>
      <c r="F582" s="121"/>
      <c r="G582" s="121"/>
      <c r="H582" s="121"/>
      <c r="I582" s="121"/>
      <c r="J582" s="123">
        <f t="shared" si="33"/>
        <v>0</v>
      </c>
      <c r="K582" s="121"/>
      <c r="L582" s="125" t="s">
        <v>62</v>
      </c>
      <c r="M582" s="128">
        <f>ROUNDUP(J582,0)</f>
        <v>0</v>
      </c>
      <c r="N582" s="128"/>
      <c r="O582" s="117"/>
      <c r="P582" s="117"/>
      <c r="Q582" s="202"/>
      <c r="R582" s="202"/>
    </row>
    <row r="583" spans="1:18" hidden="1" x14ac:dyDescent="0.2">
      <c r="A583" s="203"/>
      <c r="B583" s="206"/>
      <c r="C583" s="122"/>
      <c r="D583" s="121"/>
      <c r="E583" s="121"/>
      <c r="F583" s="121"/>
      <c r="G583" s="121"/>
      <c r="H583" s="121"/>
      <c r="I583" s="121"/>
      <c r="J583" s="123">
        <f t="shared" si="33"/>
        <v>0</v>
      </c>
      <c r="K583" s="121"/>
      <c r="L583" s="72" t="s">
        <v>80</v>
      </c>
      <c r="M583" s="72"/>
      <c r="N583" s="72">
        <f>J583</f>
        <v>0</v>
      </c>
      <c r="O583" s="117"/>
      <c r="P583" s="117"/>
      <c r="Q583" s="203"/>
      <c r="R583" s="203"/>
    </row>
    <row r="584" spans="1:18" hidden="1" x14ac:dyDescent="0.2">
      <c r="A584" s="201" t="s">
        <v>359</v>
      </c>
      <c r="B584" s="204"/>
      <c r="C584" s="122"/>
      <c r="D584" s="121"/>
      <c r="E584" s="121"/>
      <c r="F584" s="121"/>
      <c r="G584" s="121"/>
      <c r="H584" s="121"/>
      <c r="I584" s="121"/>
      <c r="J584" s="123">
        <f t="shared" si="33"/>
        <v>0</v>
      </c>
      <c r="K584" s="121"/>
      <c r="L584" s="125" t="s">
        <v>78</v>
      </c>
      <c r="M584" s="128">
        <f>ROUNDUP(J584,0)</f>
        <v>0</v>
      </c>
      <c r="N584" s="128"/>
      <c r="O584" s="117"/>
      <c r="P584" s="117"/>
      <c r="Q584" s="201"/>
      <c r="R584" s="201"/>
    </row>
    <row r="585" spans="1:18" hidden="1" x14ac:dyDescent="0.2">
      <c r="A585" s="202"/>
      <c r="B585" s="205"/>
      <c r="C585" s="122"/>
      <c r="D585" s="121"/>
      <c r="E585" s="121"/>
      <c r="F585" s="121"/>
      <c r="G585" s="121"/>
      <c r="H585" s="121"/>
      <c r="I585" s="121"/>
      <c r="J585" s="123">
        <f t="shared" si="33"/>
        <v>0</v>
      </c>
      <c r="K585" s="121"/>
      <c r="L585" s="125" t="s">
        <v>62</v>
      </c>
      <c r="M585" s="128">
        <f>ROUNDUP(J585,0)</f>
        <v>0</v>
      </c>
      <c r="N585" s="128"/>
      <c r="O585" s="117"/>
      <c r="P585" s="117"/>
      <c r="Q585" s="202"/>
      <c r="R585" s="202"/>
    </row>
    <row r="586" spans="1:18" hidden="1" x14ac:dyDescent="0.2">
      <c r="A586" s="203"/>
      <c r="B586" s="206"/>
      <c r="C586" s="122"/>
      <c r="D586" s="121"/>
      <c r="E586" s="121"/>
      <c r="F586" s="121"/>
      <c r="G586" s="121"/>
      <c r="H586" s="121"/>
      <c r="I586" s="121"/>
      <c r="J586" s="123">
        <f t="shared" si="33"/>
        <v>0</v>
      </c>
      <c r="K586" s="121"/>
      <c r="L586" s="72" t="s">
        <v>80</v>
      </c>
      <c r="M586" s="72"/>
      <c r="N586" s="72">
        <f>J586</f>
        <v>0</v>
      </c>
      <c r="O586" s="117"/>
      <c r="P586" s="117"/>
      <c r="Q586" s="203"/>
      <c r="R586" s="203"/>
    </row>
    <row r="587" spans="1:18" hidden="1" x14ac:dyDescent="0.2">
      <c r="A587" s="201" t="s">
        <v>360</v>
      </c>
      <c r="B587" s="201"/>
      <c r="C587" s="122"/>
      <c r="D587" s="121"/>
      <c r="E587" s="121"/>
      <c r="F587" s="121"/>
      <c r="G587" s="121"/>
      <c r="H587" s="121"/>
      <c r="I587" s="121"/>
      <c r="J587" s="123">
        <f t="shared" si="33"/>
        <v>0</v>
      </c>
      <c r="K587" s="121"/>
      <c r="L587" s="125" t="s">
        <v>78</v>
      </c>
      <c r="M587" s="128">
        <f>ROUNDUP(J587,0)</f>
        <v>0</v>
      </c>
      <c r="N587" s="128"/>
      <c r="O587" s="117"/>
      <c r="P587" s="117"/>
      <c r="Q587" s="201"/>
      <c r="R587" s="201"/>
    </row>
    <row r="588" spans="1:18" hidden="1" x14ac:dyDescent="0.2">
      <c r="A588" s="202"/>
      <c r="B588" s="202"/>
      <c r="C588" s="122"/>
      <c r="D588" s="121"/>
      <c r="E588" s="121"/>
      <c r="F588" s="121"/>
      <c r="G588" s="121"/>
      <c r="H588" s="121"/>
      <c r="I588" s="121"/>
      <c r="J588" s="123">
        <f t="shared" si="33"/>
        <v>0</v>
      </c>
      <c r="K588" s="121"/>
      <c r="L588" s="125" t="s">
        <v>62</v>
      </c>
      <c r="M588" s="128">
        <f>ROUNDUP(J588,0)</f>
        <v>0</v>
      </c>
      <c r="N588" s="128"/>
      <c r="O588" s="117"/>
      <c r="P588" s="117"/>
      <c r="Q588" s="202"/>
      <c r="R588" s="202"/>
    </row>
    <row r="589" spans="1:18" hidden="1" x14ac:dyDescent="0.2">
      <c r="A589" s="203"/>
      <c r="B589" s="203"/>
      <c r="C589" s="122"/>
      <c r="D589" s="121"/>
      <c r="E589" s="121"/>
      <c r="F589" s="121"/>
      <c r="G589" s="121"/>
      <c r="H589" s="121"/>
      <c r="I589" s="121"/>
      <c r="J589" s="123">
        <f t="shared" si="33"/>
        <v>0</v>
      </c>
      <c r="K589" s="121"/>
      <c r="L589" s="72" t="s">
        <v>80</v>
      </c>
      <c r="M589" s="72"/>
      <c r="N589" s="72">
        <f>J589</f>
        <v>0</v>
      </c>
      <c r="O589" s="117"/>
      <c r="P589" s="117"/>
      <c r="Q589" s="203"/>
      <c r="R589" s="203"/>
    </row>
    <row r="590" spans="1:18" hidden="1" x14ac:dyDescent="0.2">
      <c r="A590" s="201" t="s">
        <v>361</v>
      </c>
      <c r="B590" s="201"/>
      <c r="C590" s="122"/>
      <c r="D590" s="121"/>
      <c r="E590" s="121"/>
      <c r="F590" s="121"/>
      <c r="G590" s="121"/>
      <c r="H590" s="121"/>
      <c r="I590" s="121"/>
      <c r="J590" s="123">
        <f t="shared" si="33"/>
        <v>0</v>
      </c>
      <c r="K590" s="121"/>
      <c r="L590" s="125" t="s">
        <v>78</v>
      </c>
      <c r="M590" s="128">
        <f>ROUNDUP(J590,0)</f>
        <v>0</v>
      </c>
      <c r="N590" s="128"/>
      <c r="O590" s="117"/>
      <c r="P590" s="117"/>
      <c r="Q590" s="201"/>
      <c r="R590" s="201"/>
    </row>
    <row r="591" spans="1:18" hidden="1" x14ac:dyDescent="0.2">
      <c r="A591" s="202"/>
      <c r="B591" s="202"/>
      <c r="C591" s="122"/>
      <c r="D591" s="121"/>
      <c r="E591" s="121"/>
      <c r="F591" s="121"/>
      <c r="G591" s="121"/>
      <c r="H591" s="121"/>
      <c r="I591" s="121"/>
      <c r="J591" s="123">
        <f t="shared" si="33"/>
        <v>0</v>
      </c>
      <c r="K591" s="121"/>
      <c r="L591" s="125" t="s">
        <v>62</v>
      </c>
      <c r="M591" s="128">
        <f>ROUNDUP(J591,0)</f>
        <v>0</v>
      </c>
      <c r="N591" s="128"/>
      <c r="O591" s="117"/>
      <c r="P591" s="117"/>
      <c r="Q591" s="202"/>
      <c r="R591" s="202"/>
    </row>
    <row r="592" spans="1:18" hidden="1" x14ac:dyDescent="0.2">
      <c r="A592" s="203"/>
      <c r="B592" s="203"/>
      <c r="C592" s="122"/>
      <c r="D592" s="121"/>
      <c r="E592" s="121"/>
      <c r="F592" s="121"/>
      <c r="G592" s="121"/>
      <c r="H592" s="121"/>
      <c r="I592" s="121"/>
      <c r="J592" s="123">
        <f t="shared" si="33"/>
        <v>0</v>
      </c>
      <c r="K592" s="121"/>
      <c r="L592" s="72" t="s">
        <v>80</v>
      </c>
      <c r="M592" s="72"/>
      <c r="N592" s="72">
        <f>J592</f>
        <v>0</v>
      </c>
      <c r="O592" s="117"/>
      <c r="P592" s="117"/>
      <c r="Q592" s="203"/>
      <c r="R592" s="203"/>
    </row>
    <row r="593" spans="1:18" hidden="1" x14ac:dyDescent="0.2">
      <c r="A593" s="201" t="s">
        <v>362</v>
      </c>
      <c r="B593" s="201"/>
      <c r="C593" s="122"/>
      <c r="D593" s="121"/>
      <c r="E593" s="121"/>
      <c r="F593" s="121"/>
      <c r="G593" s="121"/>
      <c r="H593" s="121"/>
      <c r="I593" s="121"/>
      <c r="J593" s="123">
        <f t="shared" si="33"/>
        <v>0</v>
      </c>
      <c r="K593" s="121"/>
      <c r="L593" s="125" t="s">
        <v>78</v>
      </c>
      <c r="M593" s="128">
        <f>ROUNDUP(J593,0)</f>
        <v>0</v>
      </c>
      <c r="N593" s="128"/>
      <c r="O593" s="117"/>
      <c r="P593" s="117"/>
      <c r="Q593" s="201"/>
      <c r="R593" s="201"/>
    </row>
    <row r="594" spans="1:18" hidden="1" x14ac:dyDescent="0.2">
      <c r="A594" s="202"/>
      <c r="B594" s="202"/>
      <c r="C594" s="122"/>
      <c r="D594" s="121"/>
      <c r="E594" s="121"/>
      <c r="F594" s="121"/>
      <c r="G594" s="121"/>
      <c r="H594" s="121"/>
      <c r="I594" s="121"/>
      <c r="J594" s="123">
        <f t="shared" si="33"/>
        <v>0</v>
      </c>
      <c r="K594" s="121"/>
      <c r="L594" s="125" t="s">
        <v>62</v>
      </c>
      <c r="M594" s="128">
        <f>ROUNDUP(J594,0)</f>
        <v>0</v>
      </c>
      <c r="N594" s="128"/>
      <c r="O594" s="117"/>
      <c r="P594" s="117"/>
      <c r="Q594" s="202"/>
      <c r="R594" s="202"/>
    </row>
    <row r="595" spans="1:18" hidden="1" x14ac:dyDescent="0.2">
      <c r="A595" s="203"/>
      <c r="B595" s="203"/>
      <c r="C595" s="130"/>
      <c r="D595" s="121"/>
      <c r="E595" s="121"/>
      <c r="F595" s="121"/>
      <c r="G595" s="121"/>
      <c r="H595" s="121"/>
      <c r="I595" s="121"/>
      <c r="J595" s="123">
        <f t="shared" si="33"/>
        <v>0</v>
      </c>
      <c r="K595" s="121"/>
      <c r="L595" s="72" t="s">
        <v>80</v>
      </c>
      <c r="M595" s="72"/>
      <c r="N595" s="72">
        <f>J595</f>
        <v>0</v>
      </c>
      <c r="O595" s="124"/>
      <c r="P595" s="124"/>
      <c r="Q595" s="203"/>
      <c r="R595" s="203"/>
    </row>
    <row r="596" spans="1:18" hidden="1" x14ac:dyDescent="0.2">
      <c r="A596" s="201" t="s">
        <v>363</v>
      </c>
      <c r="B596" s="201"/>
      <c r="C596" s="122"/>
      <c r="D596" s="121"/>
      <c r="E596" s="121"/>
      <c r="F596" s="121"/>
      <c r="G596" s="121"/>
      <c r="H596" s="121"/>
      <c r="I596" s="121"/>
      <c r="J596" s="123">
        <f t="shared" si="33"/>
        <v>0</v>
      </c>
      <c r="K596" s="121"/>
      <c r="L596" s="125" t="s">
        <v>78</v>
      </c>
      <c r="M596" s="128">
        <f>ROUNDUP(J596,0)</f>
        <v>0</v>
      </c>
      <c r="N596" s="128"/>
      <c r="O596" s="117"/>
      <c r="P596" s="117"/>
      <c r="Q596" s="201"/>
      <c r="R596" s="201"/>
    </row>
    <row r="597" spans="1:18" hidden="1" x14ac:dyDescent="0.2">
      <c r="A597" s="202"/>
      <c r="B597" s="202"/>
      <c r="C597" s="122"/>
      <c r="D597" s="121"/>
      <c r="E597" s="121"/>
      <c r="F597" s="121"/>
      <c r="G597" s="121"/>
      <c r="H597" s="121"/>
      <c r="I597" s="121"/>
      <c r="J597" s="123">
        <f t="shared" si="33"/>
        <v>0</v>
      </c>
      <c r="K597" s="121"/>
      <c r="L597" s="125" t="s">
        <v>62</v>
      </c>
      <c r="M597" s="128">
        <f>ROUNDUP(J597,0)</f>
        <v>0</v>
      </c>
      <c r="N597" s="128"/>
      <c r="O597" s="117"/>
      <c r="P597" s="117"/>
      <c r="Q597" s="202"/>
      <c r="R597" s="202"/>
    </row>
    <row r="598" spans="1:18" hidden="1" x14ac:dyDescent="0.2">
      <c r="A598" s="203"/>
      <c r="B598" s="203"/>
      <c r="C598" s="130"/>
      <c r="D598" s="121"/>
      <c r="E598" s="121"/>
      <c r="F598" s="121"/>
      <c r="G598" s="121"/>
      <c r="H598" s="121"/>
      <c r="I598" s="121"/>
      <c r="J598" s="123">
        <f t="shared" si="33"/>
        <v>0</v>
      </c>
      <c r="K598" s="121"/>
      <c r="L598" s="72" t="s">
        <v>80</v>
      </c>
      <c r="M598" s="72"/>
      <c r="N598" s="72">
        <f>J598</f>
        <v>0</v>
      </c>
      <c r="O598" s="124"/>
      <c r="P598" s="124"/>
      <c r="Q598" s="203"/>
      <c r="R598" s="203"/>
    </row>
    <row r="599" spans="1:18" hidden="1" x14ac:dyDescent="0.2">
      <c r="A599" s="201" t="s">
        <v>364</v>
      </c>
      <c r="B599" s="201"/>
      <c r="C599" s="130"/>
      <c r="D599" s="121"/>
      <c r="E599" s="121"/>
      <c r="F599" s="121"/>
      <c r="G599" s="121"/>
      <c r="H599" s="121"/>
      <c r="I599" s="121"/>
      <c r="J599" s="123">
        <f t="shared" ref="J599:J622" si="34">(D599+4*F599+H599)/6</f>
        <v>0</v>
      </c>
      <c r="K599" s="121"/>
      <c r="L599" s="125" t="s">
        <v>78</v>
      </c>
      <c r="M599" s="128">
        <f>ROUNDUP(J599,0)</f>
        <v>0</v>
      </c>
      <c r="N599" s="72"/>
      <c r="O599" s="124"/>
      <c r="P599" s="124"/>
      <c r="Q599" s="201"/>
      <c r="R599" s="201"/>
    </row>
    <row r="600" spans="1:18" hidden="1" x14ac:dyDescent="0.2">
      <c r="A600" s="202"/>
      <c r="B600" s="202"/>
      <c r="C600" s="130"/>
      <c r="D600" s="121"/>
      <c r="E600" s="121"/>
      <c r="F600" s="121"/>
      <c r="G600" s="121"/>
      <c r="H600" s="121"/>
      <c r="I600" s="121"/>
      <c r="J600" s="123">
        <f t="shared" si="34"/>
        <v>0</v>
      </c>
      <c r="K600" s="121"/>
      <c r="L600" s="125" t="s">
        <v>62</v>
      </c>
      <c r="M600" s="128">
        <f>ROUNDUP(J600,0)</f>
        <v>0</v>
      </c>
      <c r="N600" s="72"/>
      <c r="O600" s="124"/>
      <c r="P600" s="124"/>
      <c r="Q600" s="202"/>
      <c r="R600" s="202"/>
    </row>
    <row r="601" spans="1:18" hidden="1" x14ac:dyDescent="0.2">
      <c r="A601" s="203"/>
      <c r="B601" s="203"/>
      <c r="C601" s="130"/>
      <c r="D601" s="121"/>
      <c r="E601" s="121"/>
      <c r="F601" s="121"/>
      <c r="G601" s="121"/>
      <c r="H601" s="121"/>
      <c r="I601" s="121"/>
      <c r="J601" s="123">
        <f t="shared" si="34"/>
        <v>0</v>
      </c>
      <c r="K601" s="121"/>
      <c r="L601" s="72" t="s">
        <v>80</v>
      </c>
      <c r="M601" s="72"/>
      <c r="N601" s="72">
        <f>J601</f>
        <v>0</v>
      </c>
      <c r="O601" s="124">
        <f>SUM(M578:M601)</f>
        <v>0</v>
      </c>
      <c r="P601" s="124">
        <f>SUM(N578:N601)</f>
        <v>0</v>
      </c>
      <c r="Q601" s="203"/>
      <c r="R601" s="203"/>
    </row>
    <row r="602" spans="1:18" hidden="1" x14ac:dyDescent="0.2">
      <c r="A602" s="201" t="s">
        <v>372</v>
      </c>
      <c r="B602" s="201"/>
      <c r="C602" s="122"/>
      <c r="D602" s="121"/>
      <c r="E602" s="121"/>
      <c r="F602" s="121"/>
      <c r="G602" s="121"/>
      <c r="H602" s="121"/>
      <c r="I602" s="121"/>
      <c r="J602" s="123">
        <f t="shared" si="34"/>
        <v>0</v>
      </c>
      <c r="K602" s="121"/>
      <c r="L602" s="125" t="s">
        <v>78</v>
      </c>
      <c r="M602" s="128">
        <f>ROUNDUP(J602,0)</f>
        <v>0</v>
      </c>
      <c r="N602" s="128"/>
      <c r="O602" s="117"/>
      <c r="P602" s="117"/>
      <c r="Q602" s="201"/>
      <c r="R602" s="201"/>
    </row>
    <row r="603" spans="1:18" hidden="1" x14ac:dyDescent="0.2">
      <c r="A603" s="202"/>
      <c r="B603" s="202"/>
      <c r="C603" s="122"/>
      <c r="D603" s="121"/>
      <c r="E603" s="121"/>
      <c r="F603" s="121"/>
      <c r="G603" s="121"/>
      <c r="H603" s="121"/>
      <c r="I603" s="121"/>
      <c r="J603" s="123">
        <f t="shared" si="34"/>
        <v>0</v>
      </c>
      <c r="K603" s="121"/>
      <c r="L603" s="125" t="s">
        <v>79</v>
      </c>
      <c r="M603" s="128">
        <f>ROUNDUP(J603,0)</f>
        <v>0</v>
      </c>
      <c r="N603" s="128"/>
      <c r="O603" s="117"/>
      <c r="P603" s="117"/>
      <c r="Q603" s="202"/>
      <c r="R603" s="202"/>
    </row>
    <row r="604" spans="1:18" hidden="1" x14ac:dyDescent="0.2">
      <c r="A604" s="203"/>
      <c r="B604" s="203"/>
      <c r="C604" s="122"/>
      <c r="D604" s="121"/>
      <c r="E604" s="121"/>
      <c r="F604" s="121"/>
      <c r="G604" s="121"/>
      <c r="H604" s="121"/>
      <c r="I604" s="121"/>
      <c r="J604" s="123">
        <f t="shared" si="34"/>
        <v>0</v>
      </c>
      <c r="K604" s="121"/>
      <c r="L604" s="72" t="s">
        <v>80</v>
      </c>
      <c r="M604" s="72"/>
      <c r="N604" s="72">
        <f>J604</f>
        <v>0</v>
      </c>
      <c r="O604" s="117"/>
      <c r="P604" s="117"/>
      <c r="Q604" s="203"/>
      <c r="R604" s="203"/>
    </row>
    <row r="605" spans="1:18" hidden="1" x14ac:dyDescent="0.2">
      <c r="A605" s="201" t="s">
        <v>365</v>
      </c>
      <c r="B605" s="204"/>
      <c r="C605" s="122"/>
      <c r="D605" s="121"/>
      <c r="E605" s="121"/>
      <c r="F605" s="121"/>
      <c r="G605" s="121"/>
      <c r="H605" s="121"/>
      <c r="I605" s="121"/>
      <c r="J605" s="123">
        <f t="shared" si="34"/>
        <v>0</v>
      </c>
      <c r="K605" s="121"/>
      <c r="L605" s="125" t="s">
        <v>78</v>
      </c>
      <c r="M605" s="128">
        <f>ROUNDUP(J605,0)</f>
        <v>0</v>
      </c>
      <c r="N605" s="128"/>
      <c r="O605" s="117"/>
      <c r="P605" s="117"/>
      <c r="Q605" s="201"/>
      <c r="R605" s="201"/>
    </row>
    <row r="606" spans="1:18" hidden="1" x14ac:dyDescent="0.2">
      <c r="A606" s="202"/>
      <c r="B606" s="205"/>
      <c r="C606" s="122"/>
      <c r="D606" s="121"/>
      <c r="E606" s="121"/>
      <c r="F606" s="121"/>
      <c r="G606" s="121"/>
      <c r="H606" s="121"/>
      <c r="I606" s="121"/>
      <c r="J606" s="123">
        <f t="shared" si="34"/>
        <v>0</v>
      </c>
      <c r="K606" s="121"/>
      <c r="L606" s="125" t="s">
        <v>62</v>
      </c>
      <c r="M606" s="128">
        <f>ROUNDUP(J606,0)</f>
        <v>0</v>
      </c>
      <c r="N606" s="128"/>
      <c r="O606" s="117"/>
      <c r="P606" s="117"/>
      <c r="Q606" s="202"/>
      <c r="R606" s="202"/>
    </row>
    <row r="607" spans="1:18" hidden="1" x14ac:dyDescent="0.2">
      <c r="A607" s="203"/>
      <c r="B607" s="206"/>
      <c r="C607" s="122"/>
      <c r="D607" s="121"/>
      <c r="E607" s="121"/>
      <c r="F607" s="121"/>
      <c r="G607" s="121"/>
      <c r="H607" s="121"/>
      <c r="I607" s="121"/>
      <c r="J607" s="123">
        <f t="shared" si="34"/>
        <v>0</v>
      </c>
      <c r="K607" s="121"/>
      <c r="L607" s="72" t="s">
        <v>80</v>
      </c>
      <c r="M607" s="72"/>
      <c r="N607" s="72">
        <f>J607</f>
        <v>0</v>
      </c>
      <c r="O607" s="117"/>
      <c r="P607" s="117"/>
      <c r="Q607" s="203"/>
      <c r="R607" s="203"/>
    </row>
    <row r="608" spans="1:18" hidden="1" x14ac:dyDescent="0.2">
      <c r="A608" s="201" t="s">
        <v>366</v>
      </c>
      <c r="B608" s="204"/>
      <c r="C608" s="122"/>
      <c r="D608" s="121"/>
      <c r="E608" s="121"/>
      <c r="F608" s="121"/>
      <c r="G608" s="121"/>
      <c r="H608" s="121"/>
      <c r="I608" s="121"/>
      <c r="J608" s="123">
        <f t="shared" si="34"/>
        <v>0</v>
      </c>
      <c r="K608" s="121"/>
      <c r="L608" s="125" t="s">
        <v>78</v>
      </c>
      <c r="M608" s="128">
        <f>ROUNDUP(J608,0)</f>
        <v>0</v>
      </c>
      <c r="N608" s="128"/>
      <c r="O608" s="117"/>
      <c r="P608" s="117"/>
      <c r="Q608" s="201"/>
      <c r="R608" s="201"/>
    </row>
    <row r="609" spans="1:18" hidden="1" x14ac:dyDescent="0.2">
      <c r="A609" s="202"/>
      <c r="B609" s="205"/>
      <c r="C609" s="122"/>
      <c r="D609" s="121"/>
      <c r="E609" s="121"/>
      <c r="F609" s="121"/>
      <c r="G609" s="121"/>
      <c r="H609" s="121"/>
      <c r="I609" s="121"/>
      <c r="J609" s="123">
        <f t="shared" si="34"/>
        <v>0</v>
      </c>
      <c r="K609" s="121"/>
      <c r="L609" s="125" t="s">
        <v>62</v>
      </c>
      <c r="M609" s="128">
        <f>ROUNDUP(J609,0)</f>
        <v>0</v>
      </c>
      <c r="N609" s="128"/>
      <c r="O609" s="117"/>
      <c r="P609" s="117"/>
      <c r="Q609" s="202"/>
      <c r="R609" s="202"/>
    </row>
    <row r="610" spans="1:18" hidden="1" x14ac:dyDescent="0.2">
      <c r="A610" s="203"/>
      <c r="B610" s="206"/>
      <c r="C610" s="122"/>
      <c r="D610" s="121"/>
      <c r="E610" s="121"/>
      <c r="F610" s="121"/>
      <c r="G610" s="121"/>
      <c r="H610" s="121"/>
      <c r="I610" s="121"/>
      <c r="J610" s="123">
        <f t="shared" si="34"/>
        <v>0</v>
      </c>
      <c r="K610" s="121"/>
      <c r="L610" s="72" t="s">
        <v>80</v>
      </c>
      <c r="M610" s="72"/>
      <c r="N610" s="72">
        <f>J610</f>
        <v>0</v>
      </c>
      <c r="O610" s="117"/>
      <c r="P610" s="117"/>
      <c r="Q610" s="203"/>
      <c r="R610" s="203"/>
    </row>
    <row r="611" spans="1:18" hidden="1" x14ac:dyDescent="0.2">
      <c r="A611" s="201" t="s">
        <v>367</v>
      </c>
      <c r="B611" s="201"/>
      <c r="C611" s="122"/>
      <c r="D611" s="121"/>
      <c r="E611" s="121"/>
      <c r="F611" s="121"/>
      <c r="G611" s="121"/>
      <c r="H611" s="121"/>
      <c r="I611" s="121"/>
      <c r="J611" s="123">
        <f t="shared" si="34"/>
        <v>0</v>
      </c>
      <c r="K611" s="121"/>
      <c r="L611" s="125" t="s">
        <v>78</v>
      </c>
      <c r="M611" s="128">
        <f>ROUNDUP(J611,0)</f>
        <v>0</v>
      </c>
      <c r="N611" s="128"/>
      <c r="O611" s="117"/>
      <c r="P611" s="117"/>
      <c r="Q611" s="201"/>
      <c r="R611" s="201"/>
    </row>
    <row r="612" spans="1:18" hidden="1" x14ac:dyDescent="0.2">
      <c r="A612" s="202"/>
      <c r="B612" s="202"/>
      <c r="C612" s="122"/>
      <c r="D612" s="121"/>
      <c r="E612" s="121"/>
      <c r="F612" s="121"/>
      <c r="G612" s="121"/>
      <c r="H612" s="121"/>
      <c r="I612" s="121"/>
      <c r="J612" s="123">
        <f t="shared" si="34"/>
        <v>0</v>
      </c>
      <c r="K612" s="121"/>
      <c r="L612" s="125" t="s">
        <v>62</v>
      </c>
      <c r="M612" s="128">
        <f>ROUNDUP(J612,0)</f>
        <v>0</v>
      </c>
      <c r="N612" s="128"/>
      <c r="O612" s="117"/>
      <c r="P612" s="117"/>
      <c r="Q612" s="202"/>
      <c r="R612" s="202"/>
    </row>
    <row r="613" spans="1:18" hidden="1" x14ac:dyDescent="0.2">
      <c r="A613" s="203"/>
      <c r="B613" s="203"/>
      <c r="C613" s="122"/>
      <c r="D613" s="121"/>
      <c r="E613" s="121"/>
      <c r="F613" s="121"/>
      <c r="G613" s="121"/>
      <c r="H613" s="121"/>
      <c r="I613" s="121"/>
      <c r="J613" s="123">
        <f t="shared" si="34"/>
        <v>0</v>
      </c>
      <c r="K613" s="121"/>
      <c r="L613" s="72" t="s">
        <v>80</v>
      </c>
      <c r="M613" s="72"/>
      <c r="N613" s="72">
        <f>J613</f>
        <v>0</v>
      </c>
      <c r="O613" s="117"/>
      <c r="P613" s="117"/>
      <c r="Q613" s="203"/>
      <c r="R613" s="203"/>
    </row>
    <row r="614" spans="1:18" hidden="1" x14ac:dyDescent="0.2">
      <c r="A614" s="201" t="s">
        <v>368</v>
      </c>
      <c r="B614" s="201"/>
      <c r="C614" s="122"/>
      <c r="D614" s="121"/>
      <c r="E614" s="121"/>
      <c r="F614" s="121"/>
      <c r="G614" s="121"/>
      <c r="H614" s="121"/>
      <c r="I614" s="121"/>
      <c r="J614" s="123">
        <f t="shared" si="34"/>
        <v>0</v>
      </c>
      <c r="K614" s="121"/>
      <c r="L614" s="125" t="s">
        <v>78</v>
      </c>
      <c r="M614" s="128">
        <f>ROUNDUP(J614,0)</f>
        <v>0</v>
      </c>
      <c r="N614" s="128"/>
      <c r="O614" s="117"/>
      <c r="P614" s="117"/>
      <c r="Q614" s="201"/>
      <c r="R614" s="201"/>
    </row>
    <row r="615" spans="1:18" hidden="1" x14ac:dyDescent="0.2">
      <c r="A615" s="202"/>
      <c r="B615" s="202"/>
      <c r="C615" s="122"/>
      <c r="D615" s="121"/>
      <c r="E615" s="121"/>
      <c r="F615" s="121"/>
      <c r="G615" s="121"/>
      <c r="H615" s="121"/>
      <c r="I615" s="121"/>
      <c r="J615" s="123">
        <f t="shared" si="34"/>
        <v>0</v>
      </c>
      <c r="K615" s="121"/>
      <c r="L615" s="125" t="s">
        <v>62</v>
      </c>
      <c r="M615" s="128">
        <f>ROUNDUP(J615,0)</f>
        <v>0</v>
      </c>
      <c r="N615" s="128"/>
      <c r="O615" s="117"/>
      <c r="P615" s="117"/>
      <c r="Q615" s="202"/>
      <c r="R615" s="202"/>
    </row>
    <row r="616" spans="1:18" hidden="1" x14ac:dyDescent="0.2">
      <c r="A616" s="203"/>
      <c r="B616" s="203"/>
      <c r="C616" s="122"/>
      <c r="D616" s="121"/>
      <c r="E616" s="121"/>
      <c r="F616" s="121"/>
      <c r="G616" s="121"/>
      <c r="H616" s="121"/>
      <c r="I616" s="121"/>
      <c r="J616" s="123">
        <f t="shared" si="34"/>
        <v>0</v>
      </c>
      <c r="K616" s="121"/>
      <c r="L616" s="72" t="s">
        <v>80</v>
      </c>
      <c r="M616" s="72"/>
      <c r="N616" s="72">
        <f>J616</f>
        <v>0</v>
      </c>
      <c r="O616" s="117"/>
      <c r="P616" s="117"/>
      <c r="Q616" s="203"/>
      <c r="R616" s="203"/>
    </row>
    <row r="617" spans="1:18" hidden="1" x14ac:dyDescent="0.2">
      <c r="A617" s="201" t="s">
        <v>369</v>
      </c>
      <c r="B617" s="201"/>
      <c r="C617" s="122"/>
      <c r="D617" s="121"/>
      <c r="E617" s="121"/>
      <c r="F617" s="121"/>
      <c r="G617" s="121"/>
      <c r="H617" s="121"/>
      <c r="I617" s="121"/>
      <c r="J617" s="123">
        <f t="shared" si="34"/>
        <v>0</v>
      </c>
      <c r="K617" s="121"/>
      <c r="L617" s="125" t="s">
        <v>78</v>
      </c>
      <c r="M617" s="128">
        <f>ROUNDUP(J617,0)</f>
        <v>0</v>
      </c>
      <c r="N617" s="128"/>
      <c r="O617" s="117"/>
      <c r="P617" s="117"/>
      <c r="Q617" s="201"/>
      <c r="R617" s="201"/>
    </row>
    <row r="618" spans="1:18" hidden="1" x14ac:dyDescent="0.2">
      <c r="A618" s="202"/>
      <c r="B618" s="202"/>
      <c r="C618" s="122"/>
      <c r="D618" s="121"/>
      <c r="E618" s="121"/>
      <c r="F618" s="121"/>
      <c r="G618" s="121"/>
      <c r="H618" s="121"/>
      <c r="I618" s="121"/>
      <c r="J618" s="123">
        <f t="shared" si="34"/>
        <v>0</v>
      </c>
      <c r="K618" s="121"/>
      <c r="L618" s="125" t="s">
        <v>62</v>
      </c>
      <c r="M618" s="128">
        <f>ROUNDUP(J618,0)</f>
        <v>0</v>
      </c>
      <c r="N618" s="128"/>
      <c r="O618" s="117"/>
      <c r="P618" s="117"/>
      <c r="Q618" s="202"/>
      <c r="R618" s="202"/>
    </row>
    <row r="619" spans="1:18" hidden="1" x14ac:dyDescent="0.2">
      <c r="A619" s="203"/>
      <c r="B619" s="203"/>
      <c r="C619" s="130"/>
      <c r="D619" s="121"/>
      <c r="E619" s="121"/>
      <c r="F619" s="121"/>
      <c r="G619" s="121"/>
      <c r="H619" s="121"/>
      <c r="I619" s="121"/>
      <c r="J619" s="123">
        <f t="shared" si="34"/>
        <v>0</v>
      </c>
      <c r="K619" s="121"/>
      <c r="L619" s="72" t="s">
        <v>80</v>
      </c>
      <c r="M619" s="72"/>
      <c r="N619" s="72">
        <f>J619</f>
        <v>0</v>
      </c>
      <c r="O619" s="124"/>
      <c r="P619" s="124"/>
      <c r="Q619" s="203"/>
      <c r="R619" s="203"/>
    </row>
    <row r="620" spans="1:18" hidden="1" x14ac:dyDescent="0.2">
      <c r="A620" s="201" t="s">
        <v>370</v>
      </c>
      <c r="B620" s="201"/>
      <c r="C620" s="122"/>
      <c r="D620" s="121"/>
      <c r="E620" s="121"/>
      <c r="F620" s="121"/>
      <c r="G620" s="121"/>
      <c r="H620" s="121"/>
      <c r="I620" s="121"/>
      <c r="J620" s="123">
        <f t="shared" si="34"/>
        <v>0</v>
      </c>
      <c r="K620" s="121"/>
      <c r="L620" s="125" t="s">
        <v>78</v>
      </c>
      <c r="M620" s="128">
        <f>ROUNDUP(J620,0)</f>
        <v>0</v>
      </c>
      <c r="N620" s="128"/>
      <c r="O620" s="117"/>
      <c r="P620" s="117"/>
      <c r="Q620" s="201"/>
      <c r="R620" s="201"/>
    </row>
    <row r="621" spans="1:18" hidden="1" x14ac:dyDescent="0.2">
      <c r="A621" s="202"/>
      <c r="B621" s="202"/>
      <c r="C621" s="122"/>
      <c r="D621" s="121"/>
      <c r="E621" s="121"/>
      <c r="F621" s="121"/>
      <c r="G621" s="121"/>
      <c r="H621" s="121"/>
      <c r="I621" s="121"/>
      <c r="J621" s="123">
        <f t="shared" si="34"/>
        <v>0</v>
      </c>
      <c r="K621" s="121"/>
      <c r="L621" s="125" t="s">
        <v>62</v>
      </c>
      <c r="M621" s="128">
        <f>ROUNDUP(J621,0)</f>
        <v>0</v>
      </c>
      <c r="N621" s="128"/>
      <c r="O621" s="117"/>
      <c r="P621" s="117"/>
      <c r="Q621" s="202"/>
      <c r="R621" s="202"/>
    </row>
    <row r="622" spans="1:18" hidden="1" x14ac:dyDescent="0.2">
      <c r="A622" s="203"/>
      <c r="B622" s="203"/>
      <c r="C622" s="130"/>
      <c r="D622" s="121"/>
      <c r="E622" s="121"/>
      <c r="F622" s="121"/>
      <c r="G622" s="121"/>
      <c r="H622" s="121"/>
      <c r="I622" s="121"/>
      <c r="J622" s="123">
        <f t="shared" si="34"/>
        <v>0</v>
      </c>
      <c r="K622" s="121"/>
      <c r="L622" s="72" t="s">
        <v>80</v>
      </c>
      <c r="M622" s="72"/>
      <c r="N622" s="72">
        <f>J622</f>
        <v>0</v>
      </c>
      <c r="O622" s="124"/>
      <c r="P622" s="124"/>
      <c r="Q622" s="203"/>
      <c r="R622" s="203"/>
    </row>
    <row r="623" spans="1:18" hidden="1" x14ac:dyDescent="0.2">
      <c r="A623" s="201" t="s">
        <v>371</v>
      </c>
      <c r="B623" s="201"/>
      <c r="C623" s="130"/>
      <c r="D623" s="121"/>
      <c r="E623" s="121"/>
      <c r="F623" s="121"/>
      <c r="G623" s="121"/>
      <c r="H623" s="121"/>
      <c r="I623" s="121"/>
      <c r="J623" s="123">
        <f t="shared" ref="J623:J646" si="35">(D623+4*F623+H623)/6</f>
        <v>0</v>
      </c>
      <c r="K623" s="121"/>
      <c r="L623" s="125" t="s">
        <v>78</v>
      </c>
      <c r="M623" s="128">
        <f>ROUNDUP(J623,0)</f>
        <v>0</v>
      </c>
      <c r="N623" s="72"/>
      <c r="O623" s="124"/>
      <c r="P623" s="124"/>
      <c r="Q623" s="201"/>
      <c r="R623" s="201"/>
    </row>
    <row r="624" spans="1:18" hidden="1" x14ac:dyDescent="0.2">
      <c r="A624" s="202"/>
      <c r="B624" s="202"/>
      <c r="C624" s="130"/>
      <c r="D624" s="121"/>
      <c r="E624" s="121"/>
      <c r="F624" s="121"/>
      <c r="G624" s="121"/>
      <c r="H624" s="121"/>
      <c r="I624" s="121"/>
      <c r="J624" s="123">
        <f t="shared" si="35"/>
        <v>0</v>
      </c>
      <c r="K624" s="121"/>
      <c r="L624" s="125" t="s">
        <v>62</v>
      </c>
      <c r="M624" s="128">
        <f>ROUNDUP(J624,0)</f>
        <v>0</v>
      </c>
      <c r="N624" s="72"/>
      <c r="O624" s="124"/>
      <c r="P624" s="124"/>
      <c r="Q624" s="202"/>
      <c r="R624" s="202"/>
    </row>
    <row r="625" spans="1:18" hidden="1" x14ac:dyDescent="0.2">
      <c r="A625" s="203"/>
      <c r="B625" s="203"/>
      <c r="C625" s="130"/>
      <c r="D625" s="121"/>
      <c r="E625" s="121"/>
      <c r="F625" s="121"/>
      <c r="G625" s="121"/>
      <c r="H625" s="121"/>
      <c r="I625" s="121"/>
      <c r="J625" s="123">
        <f t="shared" si="35"/>
        <v>0</v>
      </c>
      <c r="K625" s="121"/>
      <c r="L625" s="72" t="s">
        <v>80</v>
      </c>
      <c r="M625" s="72"/>
      <c r="N625" s="72">
        <f>J625</f>
        <v>0</v>
      </c>
      <c r="O625" s="124">
        <f>SUM(M602:M625)</f>
        <v>0</v>
      </c>
      <c r="P625" s="124">
        <f>SUM(N602:N625)</f>
        <v>0</v>
      </c>
      <c r="Q625" s="203"/>
      <c r="R625" s="203"/>
    </row>
    <row r="626" spans="1:18" hidden="1" x14ac:dyDescent="0.2">
      <c r="A626" s="201" t="s">
        <v>373</v>
      </c>
      <c r="B626" s="201"/>
      <c r="C626" s="122"/>
      <c r="D626" s="121"/>
      <c r="E626" s="121"/>
      <c r="F626" s="121"/>
      <c r="G626" s="121"/>
      <c r="H626" s="121"/>
      <c r="I626" s="121"/>
      <c r="J626" s="123">
        <f t="shared" si="35"/>
        <v>0</v>
      </c>
      <c r="K626" s="121"/>
      <c r="L626" s="125" t="s">
        <v>78</v>
      </c>
      <c r="M626" s="128">
        <f>ROUNDUP(J626,0)</f>
        <v>0</v>
      </c>
      <c r="N626" s="128"/>
      <c r="O626" s="117"/>
      <c r="P626" s="117"/>
      <c r="Q626" s="201"/>
      <c r="R626" s="201"/>
    </row>
    <row r="627" spans="1:18" hidden="1" x14ac:dyDescent="0.2">
      <c r="A627" s="202"/>
      <c r="B627" s="202"/>
      <c r="C627" s="122"/>
      <c r="D627" s="121"/>
      <c r="E627" s="121"/>
      <c r="F627" s="121"/>
      <c r="G627" s="121"/>
      <c r="H627" s="121"/>
      <c r="I627" s="121"/>
      <c r="J627" s="123">
        <f t="shared" si="35"/>
        <v>0</v>
      </c>
      <c r="K627" s="121"/>
      <c r="L627" s="125" t="s">
        <v>79</v>
      </c>
      <c r="M627" s="128">
        <f>ROUNDUP(J627,0)</f>
        <v>0</v>
      </c>
      <c r="N627" s="128"/>
      <c r="O627" s="117"/>
      <c r="P627" s="117"/>
      <c r="Q627" s="202"/>
      <c r="R627" s="202"/>
    </row>
    <row r="628" spans="1:18" hidden="1" x14ac:dyDescent="0.2">
      <c r="A628" s="203"/>
      <c r="B628" s="203"/>
      <c r="C628" s="122"/>
      <c r="D628" s="121"/>
      <c r="E628" s="121"/>
      <c r="F628" s="121"/>
      <c r="G628" s="121"/>
      <c r="H628" s="121"/>
      <c r="I628" s="121"/>
      <c r="J628" s="123">
        <f t="shared" si="35"/>
        <v>0</v>
      </c>
      <c r="K628" s="121"/>
      <c r="L628" s="72" t="s">
        <v>80</v>
      </c>
      <c r="M628" s="72"/>
      <c r="N628" s="72">
        <f>J628</f>
        <v>0</v>
      </c>
      <c r="O628" s="117"/>
      <c r="P628" s="117"/>
      <c r="Q628" s="203"/>
      <c r="R628" s="203"/>
    </row>
    <row r="629" spans="1:18" hidden="1" x14ac:dyDescent="0.2">
      <c r="A629" s="201" t="s">
        <v>374</v>
      </c>
      <c r="B629" s="204"/>
      <c r="C629" s="122"/>
      <c r="D629" s="121"/>
      <c r="E629" s="121"/>
      <c r="F629" s="121"/>
      <c r="G629" s="121"/>
      <c r="H629" s="121"/>
      <c r="I629" s="121"/>
      <c r="J629" s="123">
        <f t="shared" si="35"/>
        <v>0</v>
      </c>
      <c r="K629" s="121"/>
      <c r="L629" s="125" t="s">
        <v>78</v>
      </c>
      <c r="M629" s="128">
        <f>ROUNDUP(J629,0)</f>
        <v>0</v>
      </c>
      <c r="N629" s="128"/>
      <c r="O629" s="117"/>
      <c r="P629" s="117"/>
      <c r="Q629" s="201"/>
      <c r="R629" s="201"/>
    </row>
    <row r="630" spans="1:18" hidden="1" x14ac:dyDescent="0.2">
      <c r="A630" s="202"/>
      <c r="B630" s="205"/>
      <c r="C630" s="122"/>
      <c r="D630" s="121"/>
      <c r="E630" s="121"/>
      <c r="F630" s="121"/>
      <c r="G630" s="121"/>
      <c r="H630" s="121"/>
      <c r="I630" s="121"/>
      <c r="J630" s="123">
        <f t="shared" si="35"/>
        <v>0</v>
      </c>
      <c r="K630" s="121"/>
      <c r="L630" s="125" t="s">
        <v>62</v>
      </c>
      <c r="M630" s="128">
        <f>ROUNDUP(J630,0)</f>
        <v>0</v>
      </c>
      <c r="N630" s="128"/>
      <c r="O630" s="117"/>
      <c r="P630" s="117"/>
      <c r="Q630" s="202"/>
      <c r="R630" s="202"/>
    </row>
    <row r="631" spans="1:18" hidden="1" x14ac:dyDescent="0.2">
      <c r="A631" s="203"/>
      <c r="B631" s="206"/>
      <c r="C631" s="122"/>
      <c r="D631" s="121"/>
      <c r="E631" s="121"/>
      <c r="F631" s="121"/>
      <c r="G631" s="121"/>
      <c r="H631" s="121"/>
      <c r="I631" s="121"/>
      <c r="J631" s="123">
        <f t="shared" si="35"/>
        <v>0</v>
      </c>
      <c r="K631" s="121"/>
      <c r="L631" s="72" t="s">
        <v>80</v>
      </c>
      <c r="M631" s="72"/>
      <c r="N631" s="72">
        <f>J631</f>
        <v>0</v>
      </c>
      <c r="O631" s="117"/>
      <c r="P631" s="117"/>
      <c r="Q631" s="203"/>
      <c r="R631" s="203"/>
    </row>
    <row r="632" spans="1:18" hidden="1" x14ac:dyDescent="0.2">
      <c r="A632" s="201" t="s">
        <v>375</v>
      </c>
      <c r="B632" s="204"/>
      <c r="C632" s="122"/>
      <c r="D632" s="121"/>
      <c r="E632" s="121"/>
      <c r="F632" s="121"/>
      <c r="G632" s="121"/>
      <c r="H632" s="121"/>
      <c r="I632" s="121"/>
      <c r="J632" s="123">
        <f t="shared" si="35"/>
        <v>0</v>
      </c>
      <c r="K632" s="121"/>
      <c r="L632" s="125" t="s">
        <v>78</v>
      </c>
      <c r="M632" s="128">
        <f>ROUNDUP(J632,0)</f>
        <v>0</v>
      </c>
      <c r="N632" s="128"/>
      <c r="O632" s="117"/>
      <c r="P632" s="117"/>
      <c r="Q632" s="201"/>
      <c r="R632" s="201"/>
    </row>
    <row r="633" spans="1:18" hidden="1" x14ac:dyDescent="0.2">
      <c r="A633" s="202"/>
      <c r="B633" s="205"/>
      <c r="C633" s="122"/>
      <c r="D633" s="121"/>
      <c r="E633" s="121"/>
      <c r="F633" s="121"/>
      <c r="G633" s="121"/>
      <c r="H633" s="121"/>
      <c r="I633" s="121"/>
      <c r="J633" s="123">
        <f t="shared" si="35"/>
        <v>0</v>
      </c>
      <c r="K633" s="121"/>
      <c r="L633" s="125" t="s">
        <v>62</v>
      </c>
      <c r="M633" s="128">
        <f>ROUNDUP(J633,0)</f>
        <v>0</v>
      </c>
      <c r="N633" s="128"/>
      <c r="O633" s="117"/>
      <c r="P633" s="117"/>
      <c r="Q633" s="202"/>
      <c r="R633" s="202"/>
    </row>
    <row r="634" spans="1:18" hidden="1" x14ac:dyDescent="0.2">
      <c r="A634" s="203"/>
      <c r="B634" s="206"/>
      <c r="C634" s="122"/>
      <c r="D634" s="121"/>
      <c r="E634" s="121"/>
      <c r="F634" s="121"/>
      <c r="G634" s="121"/>
      <c r="H634" s="121"/>
      <c r="I634" s="121"/>
      <c r="J634" s="123">
        <f t="shared" si="35"/>
        <v>0</v>
      </c>
      <c r="K634" s="121"/>
      <c r="L634" s="72" t="s">
        <v>80</v>
      </c>
      <c r="M634" s="72"/>
      <c r="N634" s="72">
        <f>J634</f>
        <v>0</v>
      </c>
      <c r="O634" s="117"/>
      <c r="P634" s="117"/>
      <c r="Q634" s="203"/>
      <c r="R634" s="203"/>
    </row>
    <row r="635" spans="1:18" hidden="1" x14ac:dyDescent="0.2">
      <c r="A635" s="201" t="s">
        <v>376</v>
      </c>
      <c r="B635" s="201"/>
      <c r="C635" s="122"/>
      <c r="D635" s="121"/>
      <c r="E635" s="121"/>
      <c r="F635" s="121"/>
      <c r="G635" s="121"/>
      <c r="H635" s="121"/>
      <c r="I635" s="121"/>
      <c r="J635" s="123">
        <f t="shared" si="35"/>
        <v>0</v>
      </c>
      <c r="K635" s="121"/>
      <c r="L635" s="125" t="s">
        <v>78</v>
      </c>
      <c r="M635" s="128">
        <f>ROUNDUP(J635,0)</f>
        <v>0</v>
      </c>
      <c r="N635" s="128"/>
      <c r="O635" s="117"/>
      <c r="P635" s="117"/>
      <c r="Q635" s="201"/>
      <c r="R635" s="201"/>
    </row>
    <row r="636" spans="1:18" hidden="1" x14ac:dyDescent="0.2">
      <c r="A636" s="202"/>
      <c r="B636" s="202"/>
      <c r="C636" s="122"/>
      <c r="D636" s="121"/>
      <c r="E636" s="121"/>
      <c r="F636" s="121"/>
      <c r="G636" s="121"/>
      <c r="H636" s="121"/>
      <c r="I636" s="121"/>
      <c r="J636" s="123">
        <f t="shared" si="35"/>
        <v>0</v>
      </c>
      <c r="K636" s="121"/>
      <c r="L636" s="125" t="s">
        <v>62</v>
      </c>
      <c r="M636" s="128">
        <f>ROUNDUP(J636,0)</f>
        <v>0</v>
      </c>
      <c r="N636" s="128"/>
      <c r="O636" s="117"/>
      <c r="P636" s="117"/>
      <c r="Q636" s="202"/>
      <c r="R636" s="202"/>
    </row>
    <row r="637" spans="1:18" hidden="1" x14ac:dyDescent="0.2">
      <c r="A637" s="203"/>
      <c r="B637" s="203"/>
      <c r="C637" s="122"/>
      <c r="D637" s="121"/>
      <c r="E637" s="121"/>
      <c r="F637" s="121"/>
      <c r="G637" s="121"/>
      <c r="H637" s="121"/>
      <c r="I637" s="121"/>
      <c r="J637" s="123">
        <f t="shared" si="35"/>
        <v>0</v>
      </c>
      <c r="K637" s="121"/>
      <c r="L637" s="72" t="s">
        <v>80</v>
      </c>
      <c r="M637" s="72"/>
      <c r="N637" s="72">
        <f>J637</f>
        <v>0</v>
      </c>
      <c r="O637" s="117"/>
      <c r="P637" s="117"/>
      <c r="Q637" s="203"/>
      <c r="R637" s="203"/>
    </row>
    <row r="638" spans="1:18" hidden="1" x14ac:dyDescent="0.2">
      <c r="A638" s="201" t="s">
        <v>377</v>
      </c>
      <c r="B638" s="201"/>
      <c r="C638" s="122"/>
      <c r="D638" s="121"/>
      <c r="E638" s="121"/>
      <c r="F638" s="121"/>
      <c r="G638" s="121"/>
      <c r="H638" s="121"/>
      <c r="I638" s="121"/>
      <c r="J638" s="123">
        <f t="shared" si="35"/>
        <v>0</v>
      </c>
      <c r="K638" s="121"/>
      <c r="L638" s="125" t="s">
        <v>78</v>
      </c>
      <c r="M638" s="128">
        <f>ROUNDUP(J638,0)</f>
        <v>0</v>
      </c>
      <c r="N638" s="128"/>
      <c r="O638" s="117"/>
      <c r="P638" s="117"/>
      <c r="Q638" s="201"/>
      <c r="R638" s="201"/>
    </row>
    <row r="639" spans="1:18" hidden="1" x14ac:dyDescent="0.2">
      <c r="A639" s="202"/>
      <c r="B639" s="202"/>
      <c r="C639" s="122"/>
      <c r="D639" s="121"/>
      <c r="E639" s="121"/>
      <c r="F639" s="121"/>
      <c r="G639" s="121"/>
      <c r="H639" s="121"/>
      <c r="I639" s="121"/>
      <c r="J639" s="123">
        <f t="shared" si="35"/>
        <v>0</v>
      </c>
      <c r="K639" s="121"/>
      <c r="L639" s="125" t="s">
        <v>62</v>
      </c>
      <c r="M639" s="128">
        <f>ROUNDUP(J639,0)</f>
        <v>0</v>
      </c>
      <c r="N639" s="128"/>
      <c r="O639" s="117"/>
      <c r="P639" s="117"/>
      <c r="Q639" s="202"/>
      <c r="R639" s="202"/>
    </row>
    <row r="640" spans="1:18" hidden="1" x14ac:dyDescent="0.2">
      <c r="A640" s="203"/>
      <c r="B640" s="203"/>
      <c r="C640" s="122"/>
      <c r="D640" s="121"/>
      <c r="E640" s="121"/>
      <c r="F640" s="121"/>
      <c r="G640" s="121"/>
      <c r="H640" s="121"/>
      <c r="I640" s="121"/>
      <c r="J640" s="123">
        <f t="shared" si="35"/>
        <v>0</v>
      </c>
      <c r="K640" s="121"/>
      <c r="L640" s="72" t="s">
        <v>80</v>
      </c>
      <c r="M640" s="72"/>
      <c r="N640" s="72">
        <f>J640</f>
        <v>0</v>
      </c>
      <c r="O640" s="117"/>
      <c r="P640" s="117"/>
      <c r="Q640" s="203"/>
      <c r="R640" s="203"/>
    </row>
    <row r="641" spans="1:18" hidden="1" x14ac:dyDescent="0.2">
      <c r="A641" s="201" t="s">
        <v>378</v>
      </c>
      <c r="B641" s="201"/>
      <c r="C641" s="122"/>
      <c r="D641" s="121"/>
      <c r="E641" s="121"/>
      <c r="F641" s="121"/>
      <c r="G641" s="121"/>
      <c r="H641" s="121"/>
      <c r="I641" s="121"/>
      <c r="J641" s="123">
        <f t="shared" si="35"/>
        <v>0</v>
      </c>
      <c r="K641" s="121"/>
      <c r="L641" s="125" t="s">
        <v>78</v>
      </c>
      <c r="M641" s="128">
        <f>ROUNDUP(J641,0)</f>
        <v>0</v>
      </c>
      <c r="N641" s="128"/>
      <c r="O641" s="117"/>
      <c r="P641" s="117"/>
      <c r="Q641" s="201"/>
      <c r="R641" s="201"/>
    </row>
    <row r="642" spans="1:18" hidden="1" x14ac:dyDescent="0.2">
      <c r="A642" s="202"/>
      <c r="B642" s="202"/>
      <c r="C642" s="122"/>
      <c r="D642" s="121"/>
      <c r="E642" s="121"/>
      <c r="F642" s="121"/>
      <c r="G642" s="121"/>
      <c r="H642" s="121"/>
      <c r="I642" s="121"/>
      <c r="J642" s="123">
        <f t="shared" si="35"/>
        <v>0</v>
      </c>
      <c r="K642" s="121"/>
      <c r="L642" s="125" t="s">
        <v>62</v>
      </c>
      <c r="M642" s="128">
        <f>ROUNDUP(J642,0)</f>
        <v>0</v>
      </c>
      <c r="N642" s="128"/>
      <c r="O642" s="117"/>
      <c r="P642" s="117"/>
      <c r="Q642" s="202"/>
      <c r="R642" s="202"/>
    </row>
    <row r="643" spans="1:18" hidden="1" x14ac:dyDescent="0.2">
      <c r="A643" s="203"/>
      <c r="B643" s="203"/>
      <c r="C643" s="130"/>
      <c r="D643" s="121"/>
      <c r="E643" s="121"/>
      <c r="F643" s="121"/>
      <c r="G643" s="121"/>
      <c r="H643" s="121"/>
      <c r="I643" s="121"/>
      <c r="J643" s="123">
        <f t="shared" si="35"/>
        <v>0</v>
      </c>
      <c r="K643" s="121"/>
      <c r="L643" s="72" t="s">
        <v>80</v>
      </c>
      <c r="M643" s="72"/>
      <c r="N643" s="72">
        <f>J643</f>
        <v>0</v>
      </c>
      <c r="O643" s="124"/>
      <c r="P643" s="124"/>
      <c r="Q643" s="203"/>
      <c r="R643" s="203"/>
    </row>
    <row r="644" spans="1:18" hidden="1" x14ac:dyDescent="0.2">
      <c r="A644" s="201" t="s">
        <v>379</v>
      </c>
      <c r="B644" s="201"/>
      <c r="C644" s="122"/>
      <c r="D644" s="121"/>
      <c r="E644" s="121"/>
      <c r="F644" s="121"/>
      <c r="G644" s="121"/>
      <c r="H644" s="121"/>
      <c r="I644" s="121"/>
      <c r="J644" s="123">
        <f t="shared" si="35"/>
        <v>0</v>
      </c>
      <c r="K644" s="121"/>
      <c r="L644" s="125" t="s">
        <v>78</v>
      </c>
      <c r="M644" s="128">
        <f>ROUNDUP(J644,0)</f>
        <v>0</v>
      </c>
      <c r="N644" s="128"/>
      <c r="O644" s="117"/>
      <c r="P644" s="117"/>
      <c r="Q644" s="201"/>
      <c r="R644" s="201"/>
    </row>
    <row r="645" spans="1:18" hidden="1" x14ac:dyDescent="0.2">
      <c r="A645" s="202"/>
      <c r="B645" s="202"/>
      <c r="C645" s="122"/>
      <c r="D645" s="121"/>
      <c r="E645" s="121"/>
      <c r="F645" s="121"/>
      <c r="G645" s="121"/>
      <c r="H645" s="121"/>
      <c r="I645" s="121"/>
      <c r="J645" s="123">
        <f t="shared" si="35"/>
        <v>0</v>
      </c>
      <c r="K645" s="121"/>
      <c r="L645" s="125" t="s">
        <v>62</v>
      </c>
      <c r="M645" s="128">
        <f>ROUNDUP(J645,0)</f>
        <v>0</v>
      </c>
      <c r="N645" s="128"/>
      <c r="O645" s="117"/>
      <c r="P645" s="117"/>
      <c r="Q645" s="202"/>
      <c r="R645" s="202"/>
    </row>
    <row r="646" spans="1:18" hidden="1" x14ac:dyDescent="0.2">
      <c r="A646" s="203"/>
      <c r="B646" s="203"/>
      <c r="C646" s="130"/>
      <c r="D646" s="121"/>
      <c r="E646" s="121"/>
      <c r="F646" s="121"/>
      <c r="G646" s="121"/>
      <c r="H646" s="121"/>
      <c r="I646" s="121"/>
      <c r="J646" s="123">
        <f t="shared" si="35"/>
        <v>0</v>
      </c>
      <c r="K646" s="121"/>
      <c r="L646" s="72" t="s">
        <v>80</v>
      </c>
      <c r="M646" s="72"/>
      <c r="N646" s="72">
        <f>J646</f>
        <v>0</v>
      </c>
      <c r="O646" s="124"/>
      <c r="P646" s="124"/>
      <c r="Q646" s="203"/>
      <c r="R646" s="203"/>
    </row>
    <row r="647" spans="1:18" hidden="1" x14ac:dyDescent="0.2">
      <c r="A647" s="201" t="s">
        <v>380</v>
      </c>
      <c r="B647" s="201"/>
      <c r="C647" s="130"/>
      <c r="D647" s="121"/>
      <c r="E647" s="121"/>
      <c r="F647" s="121"/>
      <c r="G647" s="121"/>
      <c r="H647" s="121"/>
      <c r="I647" s="121"/>
      <c r="J647" s="123">
        <f t="shared" ref="J647:J670" si="36">(D647+4*F647+H647)/6</f>
        <v>0</v>
      </c>
      <c r="K647" s="121"/>
      <c r="L647" s="125" t="s">
        <v>78</v>
      </c>
      <c r="M647" s="128">
        <f>ROUNDUP(J647,0)</f>
        <v>0</v>
      </c>
      <c r="N647" s="72"/>
      <c r="O647" s="124"/>
      <c r="P647" s="124"/>
      <c r="Q647" s="201"/>
      <c r="R647" s="201"/>
    </row>
    <row r="648" spans="1:18" hidden="1" x14ac:dyDescent="0.2">
      <c r="A648" s="202"/>
      <c r="B648" s="202"/>
      <c r="C648" s="130"/>
      <c r="D648" s="121"/>
      <c r="E648" s="121"/>
      <c r="F648" s="121"/>
      <c r="G648" s="121"/>
      <c r="H648" s="121"/>
      <c r="I648" s="121"/>
      <c r="J648" s="123">
        <f t="shared" si="36"/>
        <v>0</v>
      </c>
      <c r="K648" s="121"/>
      <c r="L648" s="125" t="s">
        <v>62</v>
      </c>
      <c r="M648" s="128">
        <f>ROUNDUP(J648,0)</f>
        <v>0</v>
      </c>
      <c r="N648" s="72"/>
      <c r="O648" s="124"/>
      <c r="P648" s="124"/>
      <c r="Q648" s="202"/>
      <c r="R648" s="202"/>
    </row>
    <row r="649" spans="1:18" hidden="1" x14ac:dyDescent="0.2">
      <c r="A649" s="203"/>
      <c r="B649" s="203"/>
      <c r="C649" s="130"/>
      <c r="D649" s="121"/>
      <c r="E649" s="121"/>
      <c r="F649" s="121"/>
      <c r="G649" s="121"/>
      <c r="H649" s="121"/>
      <c r="I649" s="121"/>
      <c r="J649" s="123">
        <f t="shared" si="36"/>
        <v>0</v>
      </c>
      <c r="K649" s="121"/>
      <c r="L649" s="72" t="s">
        <v>80</v>
      </c>
      <c r="M649" s="72"/>
      <c r="N649" s="72">
        <f>J649</f>
        <v>0</v>
      </c>
      <c r="O649" s="124">
        <f>SUM(M626:M649)</f>
        <v>0</v>
      </c>
      <c r="P649" s="124">
        <f>SUM(N626:N649)</f>
        <v>0</v>
      </c>
      <c r="Q649" s="203"/>
      <c r="R649" s="203"/>
    </row>
    <row r="650" spans="1:18" hidden="1" x14ac:dyDescent="0.2">
      <c r="A650" s="201" t="s">
        <v>381</v>
      </c>
      <c r="B650" s="201"/>
      <c r="C650" s="122"/>
      <c r="D650" s="121"/>
      <c r="E650" s="121"/>
      <c r="F650" s="121"/>
      <c r="G650" s="121"/>
      <c r="H650" s="121"/>
      <c r="I650" s="121"/>
      <c r="J650" s="123">
        <f t="shared" si="36"/>
        <v>0</v>
      </c>
      <c r="K650" s="121"/>
      <c r="L650" s="125" t="s">
        <v>78</v>
      </c>
      <c r="M650" s="128">
        <f>ROUNDUP(J650,0)</f>
        <v>0</v>
      </c>
      <c r="N650" s="128"/>
      <c r="O650" s="117"/>
      <c r="P650" s="117"/>
      <c r="Q650" s="201"/>
      <c r="R650" s="201"/>
    </row>
    <row r="651" spans="1:18" hidden="1" x14ac:dyDescent="0.2">
      <c r="A651" s="202"/>
      <c r="B651" s="202"/>
      <c r="C651" s="122"/>
      <c r="D651" s="121"/>
      <c r="E651" s="121"/>
      <c r="F651" s="121"/>
      <c r="G651" s="121"/>
      <c r="H651" s="121"/>
      <c r="I651" s="121"/>
      <c r="J651" s="123">
        <f t="shared" si="36"/>
        <v>0</v>
      </c>
      <c r="K651" s="121"/>
      <c r="L651" s="125" t="s">
        <v>79</v>
      </c>
      <c r="M651" s="128">
        <f>ROUNDUP(J651,0)</f>
        <v>0</v>
      </c>
      <c r="N651" s="128"/>
      <c r="O651" s="117"/>
      <c r="P651" s="117"/>
      <c r="Q651" s="202"/>
      <c r="R651" s="202"/>
    </row>
    <row r="652" spans="1:18" hidden="1" x14ac:dyDescent="0.2">
      <c r="A652" s="203"/>
      <c r="B652" s="203"/>
      <c r="C652" s="122"/>
      <c r="D652" s="121"/>
      <c r="E652" s="121"/>
      <c r="F652" s="121"/>
      <c r="G652" s="121"/>
      <c r="H652" s="121"/>
      <c r="I652" s="121"/>
      <c r="J652" s="123">
        <f t="shared" si="36"/>
        <v>0</v>
      </c>
      <c r="K652" s="121"/>
      <c r="L652" s="72" t="s">
        <v>80</v>
      </c>
      <c r="M652" s="72"/>
      <c r="N652" s="72">
        <f>J652</f>
        <v>0</v>
      </c>
      <c r="O652" s="117"/>
      <c r="P652" s="117"/>
      <c r="Q652" s="203"/>
      <c r="R652" s="203"/>
    </row>
    <row r="653" spans="1:18" hidden="1" x14ac:dyDescent="0.2">
      <c r="A653" s="201" t="s">
        <v>382</v>
      </c>
      <c r="B653" s="204"/>
      <c r="C653" s="122"/>
      <c r="D653" s="121"/>
      <c r="E653" s="121"/>
      <c r="F653" s="121"/>
      <c r="G653" s="121"/>
      <c r="H653" s="121"/>
      <c r="I653" s="121"/>
      <c r="J653" s="123">
        <f t="shared" si="36"/>
        <v>0</v>
      </c>
      <c r="K653" s="121"/>
      <c r="L653" s="125" t="s">
        <v>78</v>
      </c>
      <c r="M653" s="128">
        <f>ROUNDUP(J653,0)</f>
        <v>0</v>
      </c>
      <c r="N653" s="128"/>
      <c r="O653" s="117"/>
      <c r="P653" s="117"/>
      <c r="Q653" s="201"/>
      <c r="R653" s="201"/>
    </row>
    <row r="654" spans="1:18" hidden="1" x14ac:dyDescent="0.2">
      <c r="A654" s="202"/>
      <c r="B654" s="205"/>
      <c r="C654" s="122"/>
      <c r="D654" s="121"/>
      <c r="E654" s="121"/>
      <c r="F654" s="121"/>
      <c r="G654" s="121"/>
      <c r="H654" s="121"/>
      <c r="I654" s="121"/>
      <c r="J654" s="123">
        <f t="shared" si="36"/>
        <v>0</v>
      </c>
      <c r="K654" s="121"/>
      <c r="L654" s="125" t="s">
        <v>62</v>
      </c>
      <c r="M654" s="128">
        <f>ROUNDUP(J654,0)</f>
        <v>0</v>
      </c>
      <c r="N654" s="128"/>
      <c r="O654" s="117"/>
      <c r="P654" s="117"/>
      <c r="Q654" s="202"/>
      <c r="R654" s="202"/>
    </row>
    <row r="655" spans="1:18" hidden="1" x14ac:dyDescent="0.2">
      <c r="A655" s="203"/>
      <c r="B655" s="206"/>
      <c r="C655" s="122"/>
      <c r="D655" s="121"/>
      <c r="E655" s="121"/>
      <c r="F655" s="121"/>
      <c r="G655" s="121"/>
      <c r="H655" s="121"/>
      <c r="I655" s="121"/>
      <c r="J655" s="123">
        <f t="shared" si="36"/>
        <v>0</v>
      </c>
      <c r="K655" s="121"/>
      <c r="L655" s="72" t="s">
        <v>80</v>
      </c>
      <c r="M655" s="72"/>
      <c r="N655" s="72">
        <f>J655</f>
        <v>0</v>
      </c>
      <c r="O655" s="117"/>
      <c r="P655" s="117"/>
      <c r="Q655" s="203"/>
      <c r="R655" s="203"/>
    </row>
    <row r="656" spans="1:18" hidden="1" x14ac:dyDescent="0.2">
      <c r="A656" s="201" t="s">
        <v>383</v>
      </c>
      <c r="B656" s="204"/>
      <c r="C656" s="122"/>
      <c r="D656" s="121"/>
      <c r="E656" s="121"/>
      <c r="F656" s="121"/>
      <c r="G656" s="121"/>
      <c r="H656" s="121"/>
      <c r="I656" s="121"/>
      <c r="J656" s="123">
        <f t="shared" si="36"/>
        <v>0</v>
      </c>
      <c r="K656" s="121"/>
      <c r="L656" s="125" t="s">
        <v>78</v>
      </c>
      <c r="M656" s="128">
        <f>ROUNDUP(J656,0)</f>
        <v>0</v>
      </c>
      <c r="N656" s="128"/>
      <c r="O656" s="117"/>
      <c r="P656" s="117"/>
      <c r="Q656" s="201"/>
      <c r="R656" s="201"/>
    </row>
    <row r="657" spans="1:18" hidden="1" x14ac:dyDescent="0.2">
      <c r="A657" s="202"/>
      <c r="B657" s="205"/>
      <c r="C657" s="122"/>
      <c r="D657" s="121"/>
      <c r="E657" s="121"/>
      <c r="F657" s="121"/>
      <c r="G657" s="121"/>
      <c r="H657" s="121"/>
      <c r="I657" s="121"/>
      <c r="J657" s="123">
        <f t="shared" si="36"/>
        <v>0</v>
      </c>
      <c r="K657" s="121"/>
      <c r="L657" s="125" t="s">
        <v>62</v>
      </c>
      <c r="M657" s="128">
        <f>ROUNDUP(J657,0)</f>
        <v>0</v>
      </c>
      <c r="N657" s="128"/>
      <c r="O657" s="117"/>
      <c r="P657" s="117"/>
      <c r="Q657" s="202"/>
      <c r="R657" s="202"/>
    </row>
    <row r="658" spans="1:18" hidden="1" x14ac:dyDescent="0.2">
      <c r="A658" s="203"/>
      <c r="B658" s="206"/>
      <c r="C658" s="122"/>
      <c r="D658" s="121"/>
      <c r="E658" s="121"/>
      <c r="F658" s="121"/>
      <c r="G658" s="121"/>
      <c r="H658" s="121"/>
      <c r="I658" s="121"/>
      <c r="J658" s="123">
        <f t="shared" si="36"/>
        <v>0</v>
      </c>
      <c r="K658" s="121"/>
      <c r="L658" s="72" t="s">
        <v>80</v>
      </c>
      <c r="M658" s="72"/>
      <c r="N658" s="72">
        <f>J658</f>
        <v>0</v>
      </c>
      <c r="O658" s="117"/>
      <c r="P658" s="117"/>
      <c r="Q658" s="203"/>
      <c r="R658" s="203"/>
    </row>
    <row r="659" spans="1:18" hidden="1" x14ac:dyDescent="0.2">
      <c r="A659" s="201" t="s">
        <v>384</v>
      </c>
      <c r="B659" s="201"/>
      <c r="C659" s="122"/>
      <c r="D659" s="121"/>
      <c r="E659" s="121"/>
      <c r="F659" s="121"/>
      <c r="G659" s="121"/>
      <c r="H659" s="121"/>
      <c r="I659" s="121"/>
      <c r="J659" s="123">
        <f t="shared" si="36"/>
        <v>0</v>
      </c>
      <c r="K659" s="121"/>
      <c r="L659" s="125" t="s">
        <v>78</v>
      </c>
      <c r="M659" s="128">
        <f>ROUNDUP(J659,0)</f>
        <v>0</v>
      </c>
      <c r="N659" s="128"/>
      <c r="O659" s="117"/>
      <c r="P659" s="117"/>
      <c r="Q659" s="201"/>
      <c r="R659" s="201"/>
    </row>
    <row r="660" spans="1:18" hidden="1" x14ac:dyDescent="0.2">
      <c r="A660" s="202"/>
      <c r="B660" s="202"/>
      <c r="C660" s="122"/>
      <c r="D660" s="121"/>
      <c r="E660" s="121"/>
      <c r="F660" s="121"/>
      <c r="G660" s="121"/>
      <c r="H660" s="121"/>
      <c r="I660" s="121"/>
      <c r="J660" s="123">
        <f t="shared" si="36"/>
        <v>0</v>
      </c>
      <c r="K660" s="121"/>
      <c r="L660" s="125" t="s">
        <v>62</v>
      </c>
      <c r="M660" s="128">
        <f>ROUNDUP(J660,0)</f>
        <v>0</v>
      </c>
      <c r="N660" s="128"/>
      <c r="O660" s="117"/>
      <c r="P660" s="117"/>
      <c r="Q660" s="202"/>
      <c r="R660" s="202"/>
    </row>
    <row r="661" spans="1:18" hidden="1" x14ac:dyDescent="0.2">
      <c r="A661" s="203"/>
      <c r="B661" s="203"/>
      <c r="C661" s="122"/>
      <c r="D661" s="121"/>
      <c r="E661" s="121"/>
      <c r="F661" s="121"/>
      <c r="G661" s="121"/>
      <c r="H661" s="121"/>
      <c r="I661" s="121"/>
      <c r="J661" s="123">
        <f t="shared" si="36"/>
        <v>0</v>
      </c>
      <c r="K661" s="121"/>
      <c r="L661" s="72" t="s">
        <v>80</v>
      </c>
      <c r="M661" s="72"/>
      <c r="N661" s="72">
        <f>J661</f>
        <v>0</v>
      </c>
      <c r="O661" s="117"/>
      <c r="P661" s="117"/>
      <c r="Q661" s="203"/>
      <c r="R661" s="203"/>
    </row>
    <row r="662" spans="1:18" hidden="1" x14ac:dyDescent="0.2">
      <c r="A662" s="201" t="s">
        <v>385</v>
      </c>
      <c r="B662" s="201"/>
      <c r="C662" s="122"/>
      <c r="D662" s="121"/>
      <c r="E662" s="121"/>
      <c r="F662" s="121"/>
      <c r="G662" s="121"/>
      <c r="H662" s="121"/>
      <c r="I662" s="121"/>
      <c r="J662" s="123">
        <f t="shared" si="36"/>
        <v>0</v>
      </c>
      <c r="K662" s="121"/>
      <c r="L662" s="125" t="s">
        <v>78</v>
      </c>
      <c r="M662" s="128">
        <f>ROUNDUP(J662,0)</f>
        <v>0</v>
      </c>
      <c r="N662" s="128"/>
      <c r="O662" s="117"/>
      <c r="P662" s="117"/>
      <c r="Q662" s="201"/>
      <c r="R662" s="201"/>
    </row>
    <row r="663" spans="1:18" hidden="1" x14ac:dyDescent="0.2">
      <c r="A663" s="202"/>
      <c r="B663" s="202"/>
      <c r="C663" s="122"/>
      <c r="D663" s="121"/>
      <c r="E663" s="121"/>
      <c r="F663" s="121"/>
      <c r="G663" s="121"/>
      <c r="H663" s="121"/>
      <c r="I663" s="121"/>
      <c r="J663" s="123">
        <f t="shared" si="36"/>
        <v>0</v>
      </c>
      <c r="K663" s="121"/>
      <c r="L663" s="125" t="s">
        <v>62</v>
      </c>
      <c r="M663" s="128">
        <f>ROUNDUP(J663,0)</f>
        <v>0</v>
      </c>
      <c r="N663" s="128"/>
      <c r="O663" s="117"/>
      <c r="P663" s="117"/>
      <c r="Q663" s="202"/>
      <c r="R663" s="202"/>
    </row>
    <row r="664" spans="1:18" hidden="1" x14ac:dyDescent="0.2">
      <c r="A664" s="203"/>
      <c r="B664" s="203"/>
      <c r="C664" s="122"/>
      <c r="D664" s="121"/>
      <c r="E664" s="121"/>
      <c r="F664" s="121"/>
      <c r="G664" s="121"/>
      <c r="H664" s="121"/>
      <c r="I664" s="121"/>
      <c r="J664" s="123">
        <f t="shared" si="36"/>
        <v>0</v>
      </c>
      <c r="K664" s="121"/>
      <c r="L664" s="72" t="s">
        <v>80</v>
      </c>
      <c r="M664" s="72"/>
      <c r="N664" s="72">
        <f>J664</f>
        <v>0</v>
      </c>
      <c r="O664" s="117"/>
      <c r="P664" s="117"/>
      <c r="Q664" s="203"/>
      <c r="R664" s="203"/>
    </row>
    <row r="665" spans="1:18" hidden="1" x14ac:dyDescent="0.2">
      <c r="A665" s="201" t="s">
        <v>386</v>
      </c>
      <c r="B665" s="201"/>
      <c r="C665" s="122"/>
      <c r="D665" s="121"/>
      <c r="E665" s="121"/>
      <c r="F665" s="121"/>
      <c r="G665" s="121"/>
      <c r="H665" s="121"/>
      <c r="I665" s="121"/>
      <c r="J665" s="123">
        <f t="shared" si="36"/>
        <v>0</v>
      </c>
      <c r="K665" s="121"/>
      <c r="L665" s="125" t="s">
        <v>78</v>
      </c>
      <c r="M665" s="128">
        <f>ROUNDUP(J665,0)</f>
        <v>0</v>
      </c>
      <c r="N665" s="128"/>
      <c r="O665" s="117"/>
      <c r="P665" s="117"/>
      <c r="Q665" s="201"/>
      <c r="R665" s="201"/>
    </row>
    <row r="666" spans="1:18" hidden="1" x14ac:dyDescent="0.2">
      <c r="A666" s="202"/>
      <c r="B666" s="202"/>
      <c r="C666" s="122"/>
      <c r="D666" s="121"/>
      <c r="E666" s="121"/>
      <c r="F666" s="121"/>
      <c r="G666" s="121"/>
      <c r="H666" s="121"/>
      <c r="I666" s="121"/>
      <c r="J666" s="123">
        <f t="shared" si="36"/>
        <v>0</v>
      </c>
      <c r="K666" s="121"/>
      <c r="L666" s="125" t="s">
        <v>62</v>
      </c>
      <c r="M666" s="128">
        <f>ROUNDUP(J666,0)</f>
        <v>0</v>
      </c>
      <c r="N666" s="128"/>
      <c r="O666" s="117"/>
      <c r="P666" s="117"/>
      <c r="Q666" s="202"/>
      <c r="R666" s="202"/>
    </row>
    <row r="667" spans="1:18" hidden="1" x14ac:dyDescent="0.2">
      <c r="A667" s="203"/>
      <c r="B667" s="203"/>
      <c r="C667" s="130"/>
      <c r="D667" s="121"/>
      <c r="E667" s="121"/>
      <c r="F667" s="121"/>
      <c r="G667" s="121"/>
      <c r="H667" s="121"/>
      <c r="I667" s="121"/>
      <c r="J667" s="123">
        <f t="shared" si="36"/>
        <v>0</v>
      </c>
      <c r="K667" s="121"/>
      <c r="L667" s="72" t="s">
        <v>80</v>
      </c>
      <c r="M667" s="72"/>
      <c r="N667" s="72">
        <f>J667</f>
        <v>0</v>
      </c>
      <c r="O667" s="124"/>
      <c r="P667" s="124"/>
      <c r="Q667" s="203"/>
      <c r="R667" s="203"/>
    </row>
    <row r="668" spans="1:18" hidden="1" x14ac:dyDescent="0.2">
      <c r="A668" s="201" t="s">
        <v>387</v>
      </c>
      <c r="B668" s="201"/>
      <c r="C668" s="122"/>
      <c r="D668" s="121"/>
      <c r="E668" s="121"/>
      <c r="F668" s="121"/>
      <c r="G668" s="121"/>
      <c r="H668" s="121"/>
      <c r="I668" s="121"/>
      <c r="J668" s="123">
        <f t="shared" si="36"/>
        <v>0</v>
      </c>
      <c r="K668" s="121"/>
      <c r="L668" s="125" t="s">
        <v>78</v>
      </c>
      <c r="M668" s="128">
        <f>ROUNDUP(J668,0)</f>
        <v>0</v>
      </c>
      <c r="N668" s="128"/>
      <c r="O668" s="117"/>
      <c r="P668" s="117"/>
      <c r="Q668" s="201"/>
      <c r="R668" s="201"/>
    </row>
    <row r="669" spans="1:18" hidden="1" x14ac:dyDescent="0.2">
      <c r="A669" s="202"/>
      <c r="B669" s="202"/>
      <c r="C669" s="122"/>
      <c r="D669" s="121"/>
      <c r="E669" s="121"/>
      <c r="F669" s="121"/>
      <c r="G669" s="121"/>
      <c r="H669" s="121"/>
      <c r="I669" s="121"/>
      <c r="J669" s="123">
        <f t="shared" si="36"/>
        <v>0</v>
      </c>
      <c r="K669" s="121"/>
      <c r="L669" s="125" t="s">
        <v>62</v>
      </c>
      <c r="M669" s="128">
        <f>ROUNDUP(J669,0)</f>
        <v>0</v>
      </c>
      <c r="N669" s="128"/>
      <c r="O669" s="117"/>
      <c r="P669" s="117"/>
      <c r="Q669" s="202"/>
      <c r="R669" s="202"/>
    </row>
    <row r="670" spans="1:18" hidden="1" x14ac:dyDescent="0.2">
      <c r="A670" s="203"/>
      <c r="B670" s="203"/>
      <c r="C670" s="130"/>
      <c r="D670" s="121"/>
      <c r="E670" s="121"/>
      <c r="F670" s="121"/>
      <c r="G670" s="121"/>
      <c r="H670" s="121"/>
      <c r="I670" s="121"/>
      <c r="J670" s="123">
        <f t="shared" si="36"/>
        <v>0</v>
      </c>
      <c r="K670" s="121"/>
      <c r="L670" s="72" t="s">
        <v>80</v>
      </c>
      <c r="M670" s="72"/>
      <c r="N670" s="72">
        <f>J670</f>
        <v>0</v>
      </c>
      <c r="O670" s="124"/>
      <c r="P670" s="124"/>
      <c r="Q670" s="203"/>
      <c r="R670" s="203"/>
    </row>
    <row r="671" spans="1:18" hidden="1" x14ac:dyDescent="0.2">
      <c r="A671" s="201" t="s">
        <v>388</v>
      </c>
      <c r="B671" s="201"/>
      <c r="C671" s="130"/>
      <c r="D671" s="121"/>
      <c r="E671" s="121"/>
      <c r="F671" s="121"/>
      <c r="G671" s="121"/>
      <c r="H671" s="121"/>
      <c r="I671" s="121"/>
      <c r="J671" s="123">
        <f t="shared" ref="J671:J694" si="37">(D671+4*F671+H671)/6</f>
        <v>0</v>
      </c>
      <c r="K671" s="121"/>
      <c r="L671" s="125" t="s">
        <v>78</v>
      </c>
      <c r="M671" s="128">
        <f>ROUNDUP(J671,0)</f>
        <v>0</v>
      </c>
      <c r="N671" s="72"/>
      <c r="O671" s="124"/>
      <c r="P671" s="124"/>
      <c r="Q671" s="201"/>
      <c r="R671" s="201"/>
    </row>
    <row r="672" spans="1:18" hidden="1" x14ac:dyDescent="0.2">
      <c r="A672" s="202"/>
      <c r="B672" s="202"/>
      <c r="C672" s="130"/>
      <c r="D672" s="121"/>
      <c r="E672" s="121"/>
      <c r="F672" s="121"/>
      <c r="G672" s="121"/>
      <c r="H672" s="121"/>
      <c r="I672" s="121"/>
      <c r="J672" s="123">
        <f t="shared" si="37"/>
        <v>0</v>
      </c>
      <c r="K672" s="121"/>
      <c r="L672" s="125" t="s">
        <v>62</v>
      </c>
      <c r="M672" s="128">
        <f>ROUNDUP(J672,0)</f>
        <v>0</v>
      </c>
      <c r="N672" s="72"/>
      <c r="O672" s="124"/>
      <c r="P672" s="124"/>
      <c r="Q672" s="202"/>
      <c r="R672" s="202"/>
    </row>
    <row r="673" spans="1:18" hidden="1" x14ac:dyDescent="0.2">
      <c r="A673" s="203"/>
      <c r="B673" s="203"/>
      <c r="C673" s="130"/>
      <c r="D673" s="121"/>
      <c r="E673" s="121"/>
      <c r="F673" s="121"/>
      <c r="G673" s="121"/>
      <c r="H673" s="121"/>
      <c r="I673" s="121"/>
      <c r="J673" s="123">
        <f t="shared" si="37"/>
        <v>0</v>
      </c>
      <c r="K673" s="121"/>
      <c r="L673" s="72" t="s">
        <v>80</v>
      </c>
      <c r="M673" s="72"/>
      <c r="N673" s="72">
        <f>J673</f>
        <v>0</v>
      </c>
      <c r="O673" s="124">
        <f>SUM(M650:M673)</f>
        <v>0</v>
      </c>
      <c r="P673" s="124">
        <f>SUM(N650:N673)</f>
        <v>0</v>
      </c>
      <c r="Q673" s="203"/>
      <c r="R673" s="203"/>
    </row>
    <row r="674" spans="1:18" hidden="1" x14ac:dyDescent="0.2">
      <c r="A674" s="201" t="s">
        <v>389</v>
      </c>
      <c r="B674" s="201"/>
      <c r="C674" s="122"/>
      <c r="D674" s="121"/>
      <c r="E674" s="121"/>
      <c r="F674" s="121"/>
      <c r="G674" s="121"/>
      <c r="H674" s="121"/>
      <c r="I674" s="121"/>
      <c r="J674" s="123">
        <f t="shared" si="37"/>
        <v>0</v>
      </c>
      <c r="K674" s="121"/>
      <c r="L674" s="125" t="s">
        <v>78</v>
      </c>
      <c r="M674" s="128">
        <f>ROUNDUP(J674,0)</f>
        <v>0</v>
      </c>
      <c r="N674" s="128"/>
      <c r="O674" s="117"/>
      <c r="P674" s="117"/>
      <c r="Q674" s="201"/>
      <c r="R674" s="201"/>
    </row>
    <row r="675" spans="1:18" hidden="1" x14ac:dyDescent="0.2">
      <c r="A675" s="202"/>
      <c r="B675" s="202"/>
      <c r="C675" s="122"/>
      <c r="D675" s="121"/>
      <c r="E675" s="121"/>
      <c r="F675" s="121"/>
      <c r="G675" s="121"/>
      <c r="H675" s="121"/>
      <c r="I675" s="121"/>
      <c r="J675" s="123">
        <f t="shared" si="37"/>
        <v>0</v>
      </c>
      <c r="K675" s="121"/>
      <c r="L675" s="125" t="s">
        <v>79</v>
      </c>
      <c r="M675" s="128">
        <f>ROUNDUP(J675,0)</f>
        <v>0</v>
      </c>
      <c r="N675" s="128"/>
      <c r="O675" s="117"/>
      <c r="P675" s="117"/>
      <c r="Q675" s="202"/>
      <c r="R675" s="202"/>
    </row>
    <row r="676" spans="1:18" hidden="1" x14ac:dyDescent="0.2">
      <c r="A676" s="203"/>
      <c r="B676" s="203"/>
      <c r="C676" s="122"/>
      <c r="D676" s="121"/>
      <c r="E676" s="121"/>
      <c r="F676" s="121"/>
      <c r="G676" s="121"/>
      <c r="H676" s="121"/>
      <c r="I676" s="121"/>
      <c r="J676" s="123">
        <f t="shared" si="37"/>
        <v>0</v>
      </c>
      <c r="K676" s="121"/>
      <c r="L676" s="72" t="s">
        <v>80</v>
      </c>
      <c r="M676" s="72"/>
      <c r="N676" s="72">
        <f>J676</f>
        <v>0</v>
      </c>
      <c r="O676" s="117"/>
      <c r="P676" s="117"/>
      <c r="Q676" s="203"/>
      <c r="R676" s="203"/>
    </row>
    <row r="677" spans="1:18" hidden="1" x14ac:dyDescent="0.2">
      <c r="A677" s="201" t="s">
        <v>390</v>
      </c>
      <c r="B677" s="204"/>
      <c r="C677" s="122"/>
      <c r="D677" s="121"/>
      <c r="E677" s="121"/>
      <c r="F677" s="121"/>
      <c r="G677" s="121"/>
      <c r="H677" s="121"/>
      <c r="I677" s="121"/>
      <c r="J677" s="123">
        <f t="shared" si="37"/>
        <v>0</v>
      </c>
      <c r="K677" s="121"/>
      <c r="L677" s="125" t="s">
        <v>78</v>
      </c>
      <c r="M677" s="128">
        <f>ROUNDUP(J677,0)</f>
        <v>0</v>
      </c>
      <c r="N677" s="128"/>
      <c r="O677" s="117"/>
      <c r="P677" s="117"/>
      <c r="Q677" s="201"/>
      <c r="R677" s="201"/>
    </row>
    <row r="678" spans="1:18" hidden="1" x14ac:dyDescent="0.2">
      <c r="A678" s="202"/>
      <c r="B678" s="205"/>
      <c r="C678" s="122"/>
      <c r="D678" s="121"/>
      <c r="E678" s="121"/>
      <c r="F678" s="121"/>
      <c r="G678" s="121"/>
      <c r="H678" s="121"/>
      <c r="I678" s="121"/>
      <c r="J678" s="123">
        <f t="shared" si="37"/>
        <v>0</v>
      </c>
      <c r="K678" s="121"/>
      <c r="L678" s="125" t="s">
        <v>62</v>
      </c>
      <c r="M678" s="128">
        <f>ROUNDUP(J678,0)</f>
        <v>0</v>
      </c>
      <c r="N678" s="128"/>
      <c r="O678" s="117"/>
      <c r="P678" s="117"/>
      <c r="Q678" s="202"/>
      <c r="R678" s="202"/>
    </row>
    <row r="679" spans="1:18" hidden="1" x14ac:dyDescent="0.2">
      <c r="A679" s="203"/>
      <c r="B679" s="206"/>
      <c r="C679" s="122"/>
      <c r="D679" s="121"/>
      <c r="E679" s="121"/>
      <c r="F679" s="121"/>
      <c r="G679" s="121"/>
      <c r="H679" s="121"/>
      <c r="I679" s="121"/>
      <c r="J679" s="123">
        <f t="shared" si="37"/>
        <v>0</v>
      </c>
      <c r="K679" s="121"/>
      <c r="L679" s="72" t="s">
        <v>80</v>
      </c>
      <c r="M679" s="72"/>
      <c r="N679" s="72">
        <f>J679</f>
        <v>0</v>
      </c>
      <c r="O679" s="117"/>
      <c r="P679" s="117"/>
      <c r="Q679" s="203"/>
      <c r="R679" s="203"/>
    </row>
    <row r="680" spans="1:18" hidden="1" x14ac:dyDescent="0.2">
      <c r="A680" s="201" t="s">
        <v>391</v>
      </c>
      <c r="B680" s="204"/>
      <c r="C680" s="122"/>
      <c r="D680" s="121"/>
      <c r="E680" s="121"/>
      <c r="F680" s="121"/>
      <c r="G680" s="121"/>
      <c r="H680" s="121"/>
      <c r="I680" s="121"/>
      <c r="J680" s="123">
        <f t="shared" si="37"/>
        <v>0</v>
      </c>
      <c r="K680" s="121"/>
      <c r="L680" s="125" t="s">
        <v>78</v>
      </c>
      <c r="M680" s="128">
        <f>ROUNDUP(J680,0)</f>
        <v>0</v>
      </c>
      <c r="N680" s="128"/>
      <c r="O680" s="117"/>
      <c r="P680" s="117"/>
      <c r="Q680" s="201"/>
      <c r="R680" s="201"/>
    </row>
    <row r="681" spans="1:18" hidden="1" x14ac:dyDescent="0.2">
      <c r="A681" s="202"/>
      <c r="B681" s="205"/>
      <c r="C681" s="122"/>
      <c r="D681" s="121"/>
      <c r="E681" s="121"/>
      <c r="F681" s="121"/>
      <c r="G681" s="121"/>
      <c r="H681" s="121"/>
      <c r="I681" s="121"/>
      <c r="J681" s="123">
        <f t="shared" si="37"/>
        <v>0</v>
      </c>
      <c r="K681" s="121"/>
      <c r="L681" s="125" t="s">
        <v>62</v>
      </c>
      <c r="M681" s="128">
        <f>ROUNDUP(J681,0)</f>
        <v>0</v>
      </c>
      <c r="N681" s="128"/>
      <c r="O681" s="117"/>
      <c r="P681" s="117"/>
      <c r="Q681" s="202"/>
      <c r="R681" s="202"/>
    </row>
    <row r="682" spans="1:18" hidden="1" x14ac:dyDescent="0.2">
      <c r="A682" s="203"/>
      <c r="B682" s="206"/>
      <c r="C682" s="122"/>
      <c r="D682" s="121"/>
      <c r="E682" s="121"/>
      <c r="F682" s="121"/>
      <c r="G682" s="121"/>
      <c r="H682" s="121"/>
      <c r="I682" s="121"/>
      <c r="J682" s="123">
        <f t="shared" si="37"/>
        <v>0</v>
      </c>
      <c r="K682" s="121"/>
      <c r="L682" s="72" t="s">
        <v>80</v>
      </c>
      <c r="M682" s="72"/>
      <c r="N682" s="72">
        <f>J682</f>
        <v>0</v>
      </c>
      <c r="O682" s="117"/>
      <c r="P682" s="117"/>
      <c r="Q682" s="203"/>
      <c r="R682" s="203"/>
    </row>
    <row r="683" spans="1:18" hidden="1" x14ac:dyDescent="0.2">
      <c r="A683" s="201" t="s">
        <v>392</v>
      </c>
      <c r="B683" s="201"/>
      <c r="C683" s="122"/>
      <c r="D683" s="121"/>
      <c r="E683" s="121"/>
      <c r="F683" s="121"/>
      <c r="G683" s="121"/>
      <c r="H683" s="121"/>
      <c r="I683" s="121"/>
      <c r="J683" s="123">
        <f t="shared" si="37"/>
        <v>0</v>
      </c>
      <c r="K683" s="121"/>
      <c r="L683" s="125" t="s">
        <v>78</v>
      </c>
      <c r="M683" s="128">
        <f>ROUNDUP(J683,0)</f>
        <v>0</v>
      </c>
      <c r="N683" s="128"/>
      <c r="O683" s="117"/>
      <c r="P683" s="117"/>
      <c r="Q683" s="201"/>
      <c r="R683" s="201"/>
    </row>
    <row r="684" spans="1:18" hidden="1" x14ac:dyDescent="0.2">
      <c r="A684" s="202"/>
      <c r="B684" s="202"/>
      <c r="C684" s="122"/>
      <c r="D684" s="121"/>
      <c r="E684" s="121"/>
      <c r="F684" s="121"/>
      <c r="G684" s="121"/>
      <c r="H684" s="121"/>
      <c r="I684" s="121"/>
      <c r="J684" s="123">
        <f t="shared" si="37"/>
        <v>0</v>
      </c>
      <c r="K684" s="121"/>
      <c r="L684" s="125" t="s">
        <v>62</v>
      </c>
      <c r="M684" s="128">
        <f>ROUNDUP(J684,0)</f>
        <v>0</v>
      </c>
      <c r="N684" s="128"/>
      <c r="O684" s="117"/>
      <c r="P684" s="117"/>
      <c r="Q684" s="202"/>
      <c r="R684" s="202"/>
    </row>
    <row r="685" spans="1:18" hidden="1" x14ac:dyDescent="0.2">
      <c r="A685" s="203"/>
      <c r="B685" s="203"/>
      <c r="C685" s="122"/>
      <c r="D685" s="121"/>
      <c r="E685" s="121"/>
      <c r="F685" s="121"/>
      <c r="G685" s="121"/>
      <c r="H685" s="121"/>
      <c r="I685" s="121"/>
      <c r="J685" s="123">
        <f t="shared" si="37"/>
        <v>0</v>
      </c>
      <c r="K685" s="121"/>
      <c r="L685" s="72" t="s">
        <v>80</v>
      </c>
      <c r="M685" s="72"/>
      <c r="N685" s="72">
        <f>J685</f>
        <v>0</v>
      </c>
      <c r="O685" s="117"/>
      <c r="P685" s="117"/>
      <c r="Q685" s="203"/>
      <c r="R685" s="203"/>
    </row>
    <row r="686" spans="1:18" hidden="1" x14ac:dyDescent="0.2">
      <c r="A686" s="201" t="s">
        <v>393</v>
      </c>
      <c r="B686" s="201"/>
      <c r="C686" s="122"/>
      <c r="D686" s="121"/>
      <c r="E686" s="121"/>
      <c r="F686" s="121"/>
      <c r="G686" s="121"/>
      <c r="H686" s="121"/>
      <c r="I686" s="121"/>
      <c r="J686" s="123">
        <f t="shared" si="37"/>
        <v>0</v>
      </c>
      <c r="K686" s="121"/>
      <c r="L686" s="125" t="s">
        <v>78</v>
      </c>
      <c r="M686" s="128">
        <f>ROUNDUP(J686,0)</f>
        <v>0</v>
      </c>
      <c r="N686" s="128"/>
      <c r="O686" s="117"/>
      <c r="P686" s="117"/>
      <c r="Q686" s="201"/>
      <c r="R686" s="201"/>
    </row>
    <row r="687" spans="1:18" hidden="1" x14ac:dyDescent="0.2">
      <c r="A687" s="202"/>
      <c r="B687" s="202"/>
      <c r="C687" s="122"/>
      <c r="D687" s="121"/>
      <c r="E687" s="121"/>
      <c r="F687" s="121"/>
      <c r="G687" s="121"/>
      <c r="H687" s="121"/>
      <c r="I687" s="121"/>
      <c r="J687" s="123">
        <f t="shared" si="37"/>
        <v>0</v>
      </c>
      <c r="K687" s="121"/>
      <c r="L687" s="125" t="s">
        <v>62</v>
      </c>
      <c r="M687" s="128">
        <f>ROUNDUP(J687,0)</f>
        <v>0</v>
      </c>
      <c r="N687" s="128"/>
      <c r="O687" s="117"/>
      <c r="P687" s="117"/>
      <c r="Q687" s="202"/>
      <c r="R687" s="202"/>
    </row>
    <row r="688" spans="1:18" hidden="1" x14ac:dyDescent="0.2">
      <c r="A688" s="203"/>
      <c r="B688" s="203"/>
      <c r="C688" s="122"/>
      <c r="D688" s="121"/>
      <c r="E688" s="121"/>
      <c r="F688" s="121"/>
      <c r="G688" s="121"/>
      <c r="H688" s="121"/>
      <c r="I688" s="121"/>
      <c r="J688" s="123">
        <f t="shared" si="37"/>
        <v>0</v>
      </c>
      <c r="K688" s="121"/>
      <c r="L688" s="72" t="s">
        <v>80</v>
      </c>
      <c r="M688" s="72"/>
      <c r="N688" s="72">
        <f>J688</f>
        <v>0</v>
      </c>
      <c r="O688" s="117"/>
      <c r="P688" s="117"/>
      <c r="Q688" s="203"/>
      <c r="R688" s="203"/>
    </row>
    <row r="689" spans="1:18" hidden="1" x14ac:dyDescent="0.2">
      <c r="A689" s="201" t="s">
        <v>394</v>
      </c>
      <c r="B689" s="201"/>
      <c r="C689" s="122"/>
      <c r="D689" s="121"/>
      <c r="E689" s="121"/>
      <c r="F689" s="121"/>
      <c r="G689" s="121"/>
      <c r="H689" s="121"/>
      <c r="I689" s="121"/>
      <c r="J689" s="123">
        <f t="shared" si="37"/>
        <v>0</v>
      </c>
      <c r="K689" s="121"/>
      <c r="L689" s="125" t="s">
        <v>78</v>
      </c>
      <c r="M689" s="128">
        <f>ROUNDUP(J689,0)</f>
        <v>0</v>
      </c>
      <c r="N689" s="128"/>
      <c r="O689" s="117"/>
      <c r="P689" s="117"/>
      <c r="Q689" s="201"/>
      <c r="R689" s="201"/>
    </row>
    <row r="690" spans="1:18" hidden="1" x14ac:dyDescent="0.2">
      <c r="A690" s="202"/>
      <c r="B690" s="202"/>
      <c r="C690" s="122"/>
      <c r="D690" s="121"/>
      <c r="E690" s="121"/>
      <c r="F690" s="121"/>
      <c r="G690" s="121"/>
      <c r="H690" s="121"/>
      <c r="I690" s="121"/>
      <c r="J690" s="123">
        <f t="shared" si="37"/>
        <v>0</v>
      </c>
      <c r="K690" s="121"/>
      <c r="L690" s="125" t="s">
        <v>62</v>
      </c>
      <c r="M690" s="128">
        <f>ROUNDUP(J690,0)</f>
        <v>0</v>
      </c>
      <c r="N690" s="128"/>
      <c r="O690" s="117"/>
      <c r="P690" s="117"/>
      <c r="Q690" s="202"/>
      <c r="R690" s="202"/>
    </row>
    <row r="691" spans="1:18" hidden="1" x14ac:dyDescent="0.2">
      <c r="A691" s="203"/>
      <c r="B691" s="203"/>
      <c r="C691" s="130"/>
      <c r="D691" s="121"/>
      <c r="E691" s="121"/>
      <c r="F691" s="121"/>
      <c r="G691" s="121"/>
      <c r="H691" s="121"/>
      <c r="I691" s="121"/>
      <c r="J691" s="123">
        <f t="shared" si="37"/>
        <v>0</v>
      </c>
      <c r="K691" s="121"/>
      <c r="L691" s="72" t="s">
        <v>80</v>
      </c>
      <c r="M691" s="72"/>
      <c r="N691" s="72">
        <f>J691</f>
        <v>0</v>
      </c>
      <c r="O691" s="124"/>
      <c r="P691" s="124"/>
      <c r="Q691" s="203"/>
      <c r="R691" s="203"/>
    </row>
    <row r="692" spans="1:18" hidden="1" x14ac:dyDescent="0.2">
      <c r="A692" s="201" t="s">
        <v>395</v>
      </c>
      <c r="B692" s="201"/>
      <c r="C692" s="122"/>
      <c r="D692" s="121"/>
      <c r="E692" s="121"/>
      <c r="F692" s="121"/>
      <c r="G692" s="121"/>
      <c r="H692" s="121"/>
      <c r="I692" s="121"/>
      <c r="J692" s="123">
        <f t="shared" si="37"/>
        <v>0</v>
      </c>
      <c r="K692" s="121"/>
      <c r="L692" s="125" t="s">
        <v>78</v>
      </c>
      <c r="M692" s="128">
        <f>ROUNDUP(J692,0)</f>
        <v>0</v>
      </c>
      <c r="N692" s="128"/>
      <c r="O692" s="117"/>
      <c r="P692" s="117"/>
      <c r="Q692" s="201"/>
      <c r="R692" s="201"/>
    </row>
    <row r="693" spans="1:18" hidden="1" x14ac:dyDescent="0.2">
      <c r="A693" s="202"/>
      <c r="B693" s="202"/>
      <c r="C693" s="122"/>
      <c r="D693" s="121"/>
      <c r="E693" s="121"/>
      <c r="F693" s="121"/>
      <c r="G693" s="121"/>
      <c r="H693" s="121"/>
      <c r="I693" s="121"/>
      <c r="J693" s="123">
        <f t="shared" si="37"/>
        <v>0</v>
      </c>
      <c r="K693" s="121"/>
      <c r="L693" s="125" t="s">
        <v>62</v>
      </c>
      <c r="M693" s="128">
        <f>ROUNDUP(J693,0)</f>
        <v>0</v>
      </c>
      <c r="N693" s="128"/>
      <c r="O693" s="117"/>
      <c r="P693" s="117"/>
      <c r="Q693" s="202"/>
      <c r="R693" s="202"/>
    </row>
    <row r="694" spans="1:18" hidden="1" x14ac:dyDescent="0.2">
      <c r="A694" s="203"/>
      <c r="B694" s="203"/>
      <c r="C694" s="130"/>
      <c r="D694" s="121"/>
      <c r="E694" s="121"/>
      <c r="F694" s="121"/>
      <c r="G694" s="121"/>
      <c r="H694" s="121"/>
      <c r="I694" s="121"/>
      <c r="J694" s="123">
        <f t="shared" si="37"/>
        <v>0</v>
      </c>
      <c r="K694" s="121"/>
      <c r="L694" s="72" t="s">
        <v>80</v>
      </c>
      <c r="M694" s="72"/>
      <c r="N694" s="72">
        <f>J694</f>
        <v>0</v>
      </c>
      <c r="O694" s="124"/>
      <c r="P694" s="124"/>
      <c r="Q694" s="203"/>
      <c r="R694" s="203"/>
    </row>
    <row r="695" spans="1:18" hidden="1" x14ac:dyDescent="0.2">
      <c r="A695" s="201" t="s">
        <v>396</v>
      </c>
      <c r="B695" s="201"/>
      <c r="C695" s="130"/>
      <c r="D695" s="121"/>
      <c r="E695" s="121"/>
      <c r="F695" s="121"/>
      <c r="G695" s="121"/>
      <c r="H695" s="121"/>
      <c r="I695" s="121"/>
      <c r="J695" s="123">
        <f t="shared" ref="J695:J718" si="38">(D695+4*F695+H695)/6</f>
        <v>0</v>
      </c>
      <c r="K695" s="121"/>
      <c r="L695" s="125" t="s">
        <v>78</v>
      </c>
      <c r="M695" s="128">
        <f>ROUNDUP(J695,0)</f>
        <v>0</v>
      </c>
      <c r="N695" s="72"/>
      <c r="O695" s="124"/>
      <c r="P695" s="124"/>
      <c r="Q695" s="201"/>
      <c r="R695" s="201"/>
    </row>
    <row r="696" spans="1:18" hidden="1" x14ac:dyDescent="0.2">
      <c r="A696" s="202"/>
      <c r="B696" s="202"/>
      <c r="C696" s="130"/>
      <c r="D696" s="121"/>
      <c r="E696" s="121"/>
      <c r="F696" s="121"/>
      <c r="G696" s="121"/>
      <c r="H696" s="121"/>
      <c r="I696" s="121"/>
      <c r="J696" s="123">
        <f t="shared" si="38"/>
        <v>0</v>
      </c>
      <c r="K696" s="121"/>
      <c r="L696" s="125" t="s">
        <v>62</v>
      </c>
      <c r="M696" s="128">
        <f>ROUNDUP(J696,0)</f>
        <v>0</v>
      </c>
      <c r="N696" s="72"/>
      <c r="O696" s="124"/>
      <c r="P696" s="124"/>
      <c r="Q696" s="202"/>
      <c r="R696" s="202"/>
    </row>
    <row r="697" spans="1:18" hidden="1" x14ac:dyDescent="0.2">
      <c r="A697" s="203"/>
      <c r="B697" s="203"/>
      <c r="C697" s="130"/>
      <c r="D697" s="121"/>
      <c r="E697" s="121"/>
      <c r="F697" s="121"/>
      <c r="G697" s="121"/>
      <c r="H697" s="121"/>
      <c r="I697" s="121"/>
      <c r="J697" s="123">
        <f t="shared" si="38"/>
        <v>0</v>
      </c>
      <c r="K697" s="121"/>
      <c r="L697" s="72" t="s">
        <v>80</v>
      </c>
      <c r="M697" s="72"/>
      <c r="N697" s="72">
        <f>J697</f>
        <v>0</v>
      </c>
      <c r="O697" s="124">
        <f>SUM(M674:M697)</f>
        <v>0</v>
      </c>
      <c r="P697" s="124">
        <f>SUM(N674:N697)</f>
        <v>0</v>
      </c>
      <c r="Q697" s="203"/>
      <c r="R697" s="203"/>
    </row>
    <row r="698" spans="1:18" hidden="1" x14ac:dyDescent="0.2">
      <c r="A698" s="201" t="s">
        <v>397</v>
      </c>
      <c r="B698" s="201"/>
      <c r="C698" s="122"/>
      <c r="D698" s="121"/>
      <c r="E698" s="121"/>
      <c r="F698" s="121"/>
      <c r="G698" s="121"/>
      <c r="H698" s="121"/>
      <c r="I698" s="121"/>
      <c r="J698" s="123">
        <f t="shared" si="38"/>
        <v>0</v>
      </c>
      <c r="K698" s="121"/>
      <c r="L698" s="125" t="s">
        <v>78</v>
      </c>
      <c r="M698" s="128">
        <f>ROUNDUP(J698,0)</f>
        <v>0</v>
      </c>
      <c r="N698" s="128"/>
      <c r="O698" s="117"/>
      <c r="P698" s="117"/>
      <c r="Q698" s="201"/>
      <c r="R698" s="201"/>
    </row>
    <row r="699" spans="1:18" hidden="1" x14ac:dyDescent="0.2">
      <c r="A699" s="202"/>
      <c r="B699" s="202"/>
      <c r="C699" s="122"/>
      <c r="D699" s="121"/>
      <c r="E699" s="121"/>
      <c r="F699" s="121"/>
      <c r="G699" s="121"/>
      <c r="H699" s="121"/>
      <c r="I699" s="121"/>
      <c r="J699" s="123">
        <f t="shared" si="38"/>
        <v>0</v>
      </c>
      <c r="K699" s="121"/>
      <c r="L699" s="125" t="s">
        <v>79</v>
      </c>
      <c r="M699" s="128">
        <f>ROUNDUP(J699,0)</f>
        <v>0</v>
      </c>
      <c r="N699" s="128"/>
      <c r="O699" s="117"/>
      <c r="P699" s="117"/>
      <c r="Q699" s="202"/>
      <c r="R699" s="202"/>
    </row>
    <row r="700" spans="1:18" hidden="1" x14ac:dyDescent="0.2">
      <c r="A700" s="203"/>
      <c r="B700" s="203"/>
      <c r="C700" s="122"/>
      <c r="D700" s="121"/>
      <c r="E700" s="121"/>
      <c r="F700" s="121"/>
      <c r="G700" s="121"/>
      <c r="H700" s="121"/>
      <c r="I700" s="121"/>
      <c r="J700" s="123">
        <f t="shared" si="38"/>
        <v>0</v>
      </c>
      <c r="K700" s="121"/>
      <c r="L700" s="72" t="s">
        <v>80</v>
      </c>
      <c r="M700" s="72"/>
      <c r="N700" s="72">
        <f>J700</f>
        <v>0</v>
      </c>
      <c r="O700" s="117"/>
      <c r="P700" s="117"/>
      <c r="Q700" s="203"/>
      <c r="R700" s="203"/>
    </row>
    <row r="701" spans="1:18" hidden="1" x14ac:dyDescent="0.2">
      <c r="A701" s="201" t="s">
        <v>398</v>
      </c>
      <c r="B701" s="204"/>
      <c r="C701" s="122"/>
      <c r="D701" s="121"/>
      <c r="E701" s="121"/>
      <c r="F701" s="121"/>
      <c r="G701" s="121"/>
      <c r="H701" s="121"/>
      <c r="I701" s="121"/>
      <c r="J701" s="123">
        <f t="shared" si="38"/>
        <v>0</v>
      </c>
      <c r="K701" s="121"/>
      <c r="L701" s="125" t="s">
        <v>78</v>
      </c>
      <c r="M701" s="128">
        <f>ROUNDUP(J701,0)</f>
        <v>0</v>
      </c>
      <c r="N701" s="128"/>
      <c r="O701" s="117"/>
      <c r="P701" s="117"/>
      <c r="Q701" s="201"/>
      <c r="R701" s="201"/>
    </row>
    <row r="702" spans="1:18" hidden="1" x14ac:dyDescent="0.2">
      <c r="A702" s="202"/>
      <c r="B702" s="205"/>
      <c r="C702" s="122"/>
      <c r="D702" s="121"/>
      <c r="E702" s="121"/>
      <c r="F702" s="121"/>
      <c r="G702" s="121"/>
      <c r="H702" s="121"/>
      <c r="I702" s="121"/>
      <c r="J702" s="123">
        <f t="shared" si="38"/>
        <v>0</v>
      </c>
      <c r="K702" s="121"/>
      <c r="L702" s="125" t="s">
        <v>62</v>
      </c>
      <c r="M702" s="128">
        <f>ROUNDUP(J702,0)</f>
        <v>0</v>
      </c>
      <c r="N702" s="128"/>
      <c r="O702" s="117"/>
      <c r="P702" s="117"/>
      <c r="Q702" s="202"/>
      <c r="R702" s="202"/>
    </row>
    <row r="703" spans="1:18" hidden="1" x14ac:dyDescent="0.2">
      <c r="A703" s="203"/>
      <c r="B703" s="206"/>
      <c r="C703" s="122"/>
      <c r="D703" s="121"/>
      <c r="E703" s="121"/>
      <c r="F703" s="121"/>
      <c r="G703" s="121"/>
      <c r="H703" s="121"/>
      <c r="I703" s="121"/>
      <c r="J703" s="123">
        <f t="shared" si="38"/>
        <v>0</v>
      </c>
      <c r="K703" s="121"/>
      <c r="L703" s="72" t="s">
        <v>80</v>
      </c>
      <c r="M703" s="72"/>
      <c r="N703" s="72">
        <f>J703</f>
        <v>0</v>
      </c>
      <c r="O703" s="117"/>
      <c r="P703" s="117"/>
      <c r="Q703" s="203"/>
      <c r="R703" s="203"/>
    </row>
    <row r="704" spans="1:18" hidden="1" x14ac:dyDescent="0.2">
      <c r="A704" s="201" t="s">
        <v>399</v>
      </c>
      <c r="B704" s="204"/>
      <c r="C704" s="122"/>
      <c r="D704" s="121"/>
      <c r="E704" s="121"/>
      <c r="F704" s="121"/>
      <c r="G704" s="121"/>
      <c r="H704" s="121"/>
      <c r="I704" s="121"/>
      <c r="J704" s="123">
        <f t="shared" si="38"/>
        <v>0</v>
      </c>
      <c r="K704" s="121"/>
      <c r="L704" s="125" t="s">
        <v>78</v>
      </c>
      <c r="M704" s="128">
        <f>ROUNDUP(J704,0)</f>
        <v>0</v>
      </c>
      <c r="N704" s="128"/>
      <c r="O704" s="117"/>
      <c r="P704" s="117"/>
      <c r="Q704" s="201"/>
      <c r="R704" s="201"/>
    </row>
    <row r="705" spans="1:18" hidden="1" x14ac:dyDescent="0.2">
      <c r="A705" s="202"/>
      <c r="B705" s="205"/>
      <c r="C705" s="122"/>
      <c r="D705" s="121"/>
      <c r="E705" s="121"/>
      <c r="F705" s="121"/>
      <c r="G705" s="121"/>
      <c r="H705" s="121"/>
      <c r="I705" s="121"/>
      <c r="J705" s="123">
        <f t="shared" si="38"/>
        <v>0</v>
      </c>
      <c r="K705" s="121"/>
      <c r="L705" s="125" t="s">
        <v>62</v>
      </c>
      <c r="M705" s="128">
        <f>ROUNDUP(J705,0)</f>
        <v>0</v>
      </c>
      <c r="N705" s="128"/>
      <c r="O705" s="117"/>
      <c r="P705" s="117"/>
      <c r="Q705" s="202"/>
      <c r="R705" s="202"/>
    </row>
    <row r="706" spans="1:18" hidden="1" x14ac:dyDescent="0.2">
      <c r="A706" s="203"/>
      <c r="B706" s="206"/>
      <c r="C706" s="122"/>
      <c r="D706" s="121"/>
      <c r="E706" s="121"/>
      <c r="F706" s="121"/>
      <c r="G706" s="121"/>
      <c r="H706" s="121"/>
      <c r="I706" s="121"/>
      <c r="J706" s="123">
        <f t="shared" si="38"/>
        <v>0</v>
      </c>
      <c r="K706" s="121"/>
      <c r="L706" s="72" t="s">
        <v>80</v>
      </c>
      <c r="M706" s="72"/>
      <c r="N706" s="72">
        <f>J706</f>
        <v>0</v>
      </c>
      <c r="O706" s="117"/>
      <c r="P706" s="117"/>
      <c r="Q706" s="203"/>
      <c r="R706" s="203"/>
    </row>
    <row r="707" spans="1:18" hidden="1" x14ac:dyDescent="0.2">
      <c r="A707" s="201" t="s">
        <v>400</v>
      </c>
      <c r="B707" s="201"/>
      <c r="C707" s="122"/>
      <c r="D707" s="121"/>
      <c r="E707" s="121"/>
      <c r="F707" s="121"/>
      <c r="G707" s="121"/>
      <c r="H707" s="121"/>
      <c r="I707" s="121"/>
      <c r="J707" s="123">
        <f t="shared" si="38"/>
        <v>0</v>
      </c>
      <c r="K707" s="121"/>
      <c r="L707" s="125" t="s">
        <v>78</v>
      </c>
      <c r="M707" s="128">
        <f>ROUNDUP(J707,0)</f>
        <v>0</v>
      </c>
      <c r="N707" s="128"/>
      <c r="O707" s="117"/>
      <c r="P707" s="117"/>
      <c r="Q707" s="201"/>
      <c r="R707" s="201"/>
    </row>
    <row r="708" spans="1:18" hidden="1" x14ac:dyDescent="0.2">
      <c r="A708" s="202"/>
      <c r="B708" s="202"/>
      <c r="C708" s="122"/>
      <c r="D708" s="121"/>
      <c r="E708" s="121"/>
      <c r="F708" s="121"/>
      <c r="G708" s="121"/>
      <c r="H708" s="121"/>
      <c r="I708" s="121"/>
      <c r="J708" s="123">
        <f t="shared" si="38"/>
        <v>0</v>
      </c>
      <c r="K708" s="121"/>
      <c r="L708" s="125" t="s">
        <v>62</v>
      </c>
      <c r="M708" s="128">
        <f>ROUNDUP(J708,0)</f>
        <v>0</v>
      </c>
      <c r="N708" s="128"/>
      <c r="O708" s="117"/>
      <c r="P708" s="117"/>
      <c r="Q708" s="202"/>
      <c r="R708" s="202"/>
    </row>
    <row r="709" spans="1:18" hidden="1" x14ac:dyDescent="0.2">
      <c r="A709" s="203"/>
      <c r="B709" s="203"/>
      <c r="C709" s="122"/>
      <c r="D709" s="121"/>
      <c r="E709" s="121"/>
      <c r="F709" s="121"/>
      <c r="G709" s="121"/>
      <c r="H709" s="121"/>
      <c r="I709" s="121"/>
      <c r="J709" s="123">
        <f t="shared" si="38"/>
        <v>0</v>
      </c>
      <c r="K709" s="121"/>
      <c r="L709" s="72" t="s">
        <v>80</v>
      </c>
      <c r="M709" s="72"/>
      <c r="N709" s="72">
        <f>J709</f>
        <v>0</v>
      </c>
      <c r="O709" s="117"/>
      <c r="P709" s="117"/>
      <c r="Q709" s="203"/>
      <c r="R709" s="203"/>
    </row>
    <row r="710" spans="1:18" hidden="1" x14ac:dyDescent="0.2">
      <c r="A710" s="201" t="s">
        <v>401</v>
      </c>
      <c r="B710" s="201"/>
      <c r="C710" s="122"/>
      <c r="D710" s="121"/>
      <c r="E710" s="121"/>
      <c r="F710" s="121"/>
      <c r="G710" s="121"/>
      <c r="H710" s="121"/>
      <c r="I710" s="121"/>
      <c r="J710" s="123">
        <f t="shared" si="38"/>
        <v>0</v>
      </c>
      <c r="K710" s="121"/>
      <c r="L710" s="125" t="s">
        <v>78</v>
      </c>
      <c r="M710" s="128">
        <f>ROUNDUP(J710,0)</f>
        <v>0</v>
      </c>
      <c r="N710" s="128"/>
      <c r="O710" s="117"/>
      <c r="P710" s="117"/>
      <c r="Q710" s="201"/>
      <c r="R710" s="201"/>
    </row>
    <row r="711" spans="1:18" hidden="1" x14ac:dyDescent="0.2">
      <c r="A711" s="202"/>
      <c r="B711" s="202"/>
      <c r="C711" s="122"/>
      <c r="D711" s="121"/>
      <c r="E711" s="121"/>
      <c r="F711" s="121"/>
      <c r="G711" s="121"/>
      <c r="H711" s="121"/>
      <c r="I711" s="121"/>
      <c r="J711" s="123">
        <f t="shared" si="38"/>
        <v>0</v>
      </c>
      <c r="K711" s="121"/>
      <c r="L711" s="125" t="s">
        <v>62</v>
      </c>
      <c r="M711" s="128">
        <f>ROUNDUP(J711,0)</f>
        <v>0</v>
      </c>
      <c r="N711" s="128"/>
      <c r="O711" s="117"/>
      <c r="P711" s="117"/>
      <c r="Q711" s="202"/>
      <c r="R711" s="202"/>
    </row>
    <row r="712" spans="1:18" hidden="1" x14ac:dyDescent="0.2">
      <c r="A712" s="203"/>
      <c r="B712" s="203"/>
      <c r="C712" s="122"/>
      <c r="D712" s="121"/>
      <c r="E712" s="121"/>
      <c r="F712" s="121"/>
      <c r="G712" s="121"/>
      <c r="H712" s="121"/>
      <c r="I712" s="121"/>
      <c r="J712" s="123">
        <f t="shared" si="38"/>
        <v>0</v>
      </c>
      <c r="K712" s="121"/>
      <c r="L712" s="72" t="s">
        <v>80</v>
      </c>
      <c r="M712" s="72"/>
      <c r="N712" s="72">
        <f>J712</f>
        <v>0</v>
      </c>
      <c r="O712" s="117"/>
      <c r="P712" s="117"/>
      <c r="Q712" s="203"/>
      <c r="R712" s="203"/>
    </row>
    <row r="713" spans="1:18" hidden="1" x14ac:dyDescent="0.2">
      <c r="A713" s="201" t="s">
        <v>402</v>
      </c>
      <c r="B713" s="201"/>
      <c r="C713" s="122"/>
      <c r="D713" s="121"/>
      <c r="E713" s="121"/>
      <c r="F713" s="121"/>
      <c r="G713" s="121"/>
      <c r="H713" s="121"/>
      <c r="I713" s="121"/>
      <c r="J713" s="123">
        <f t="shared" si="38"/>
        <v>0</v>
      </c>
      <c r="K713" s="121"/>
      <c r="L713" s="125" t="s">
        <v>78</v>
      </c>
      <c r="M713" s="128">
        <f>ROUNDUP(J713,0)</f>
        <v>0</v>
      </c>
      <c r="N713" s="128"/>
      <c r="O713" s="117"/>
      <c r="P713" s="117"/>
      <c r="Q713" s="201"/>
      <c r="R713" s="201"/>
    </row>
    <row r="714" spans="1:18" hidden="1" x14ac:dyDescent="0.2">
      <c r="A714" s="202"/>
      <c r="B714" s="202"/>
      <c r="C714" s="122"/>
      <c r="D714" s="121"/>
      <c r="E714" s="121"/>
      <c r="F714" s="121"/>
      <c r="G714" s="121"/>
      <c r="H714" s="121"/>
      <c r="I714" s="121"/>
      <c r="J714" s="123">
        <f t="shared" si="38"/>
        <v>0</v>
      </c>
      <c r="K714" s="121"/>
      <c r="L714" s="125" t="s">
        <v>62</v>
      </c>
      <c r="M714" s="128">
        <f>ROUNDUP(J714,0)</f>
        <v>0</v>
      </c>
      <c r="N714" s="128"/>
      <c r="O714" s="117"/>
      <c r="P714" s="117"/>
      <c r="Q714" s="202"/>
      <c r="R714" s="202"/>
    </row>
    <row r="715" spans="1:18" hidden="1" x14ac:dyDescent="0.2">
      <c r="A715" s="203"/>
      <c r="B715" s="203"/>
      <c r="C715" s="130"/>
      <c r="D715" s="121"/>
      <c r="E715" s="121"/>
      <c r="F715" s="121"/>
      <c r="G715" s="121"/>
      <c r="H715" s="121"/>
      <c r="I715" s="121"/>
      <c r="J715" s="123">
        <f t="shared" si="38"/>
        <v>0</v>
      </c>
      <c r="K715" s="121"/>
      <c r="L715" s="72" t="s">
        <v>80</v>
      </c>
      <c r="M715" s="72"/>
      <c r="N715" s="72">
        <f>J715</f>
        <v>0</v>
      </c>
      <c r="O715" s="124"/>
      <c r="P715" s="124"/>
      <c r="Q715" s="203"/>
      <c r="R715" s="203"/>
    </row>
    <row r="716" spans="1:18" hidden="1" x14ac:dyDescent="0.2">
      <c r="A716" s="201" t="s">
        <v>403</v>
      </c>
      <c r="B716" s="201"/>
      <c r="C716" s="122"/>
      <c r="D716" s="121"/>
      <c r="E716" s="121"/>
      <c r="F716" s="121"/>
      <c r="G716" s="121"/>
      <c r="H716" s="121"/>
      <c r="I716" s="121"/>
      <c r="J716" s="123">
        <f t="shared" si="38"/>
        <v>0</v>
      </c>
      <c r="K716" s="121"/>
      <c r="L716" s="125" t="s">
        <v>78</v>
      </c>
      <c r="M716" s="128">
        <f>ROUNDUP(J716,0)</f>
        <v>0</v>
      </c>
      <c r="N716" s="128"/>
      <c r="O716" s="117"/>
      <c r="P716" s="117"/>
      <c r="Q716" s="201"/>
      <c r="R716" s="201"/>
    </row>
    <row r="717" spans="1:18" hidden="1" x14ac:dyDescent="0.2">
      <c r="A717" s="202"/>
      <c r="B717" s="202"/>
      <c r="C717" s="122"/>
      <c r="D717" s="121"/>
      <c r="E717" s="121"/>
      <c r="F717" s="121"/>
      <c r="G717" s="121"/>
      <c r="H717" s="121"/>
      <c r="I717" s="121"/>
      <c r="J717" s="123">
        <f t="shared" si="38"/>
        <v>0</v>
      </c>
      <c r="K717" s="121"/>
      <c r="L717" s="125" t="s">
        <v>62</v>
      </c>
      <c r="M717" s="128">
        <f>ROUNDUP(J717,0)</f>
        <v>0</v>
      </c>
      <c r="N717" s="128"/>
      <c r="O717" s="117"/>
      <c r="P717" s="117"/>
      <c r="Q717" s="202"/>
      <c r="R717" s="202"/>
    </row>
    <row r="718" spans="1:18" hidden="1" x14ac:dyDescent="0.2">
      <c r="A718" s="203"/>
      <c r="B718" s="203"/>
      <c r="C718" s="130"/>
      <c r="D718" s="121"/>
      <c r="E718" s="121"/>
      <c r="F718" s="121"/>
      <c r="G718" s="121"/>
      <c r="H718" s="121"/>
      <c r="I718" s="121"/>
      <c r="J718" s="123">
        <f t="shared" si="38"/>
        <v>0</v>
      </c>
      <c r="K718" s="121"/>
      <c r="L718" s="72" t="s">
        <v>80</v>
      </c>
      <c r="M718" s="72"/>
      <c r="N718" s="72">
        <f>J718</f>
        <v>0</v>
      </c>
      <c r="O718" s="124"/>
      <c r="P718" s="124"/>
      <c r="Q718" s="203"/>
      <c r="R718" s="203"/>
    </row>
    <row r="719" spans="1:18" hidden="1" x14ac:dyDescent="0.2">
      <c r="A719" s="201" t="s">
        <v>404</v>
      </c>
      <c r="B719" s="201"/>
      <c r="C719" s="130"/>
      <c r="D719" s="121"/>
      <c r="E719" s="121"/>
      <c r="F719" s="121"/>
      <c r="G719" s="121"/>
      <c r="H719" s="121"/>
      <c r="I719" s="121"/>
      <c r="J719" s="123">
        <f t="shared" ref="J719:J742" si="39">(D719+4*F719+H719)/6</f>
        <v>0</v>
      </c>
      <c r="K719" s="121"/>
      <c r="L719" s="125" t="s">
        <v>78</v>
      </c>
      <c r="M719" s="128">
        <f>ROUNDUP(J719,0)</f>
        <v>0</v>
      </c>
      <c r="N719" s="72"/>
      <c r="O719" s="124"/>
      <c r="P719" s="124"/>
      <c r="Q719" s="201"/>
      <c r="R719" s="201"/>
    </row>
    <row r="720" spans="1:18" hidden="1" x14ac:dyDescent="0.2">
      <c r="A720" s="202"/>
      <c r="B720" s="202"/>
      <c r="C720" s="130"/>
      <c r="D720" s="121"/>
      <c r="E720" s="121"/>
      <c r="F720" s="121"/>
      <c r="G720" s="121"/>
      <c r="H720" s="121"/>
      <c r="I720" s="121"/>
      <c r="J720" s="123">
        <f t="shared" si="39"/>
        <v>0</v>
      </c>
      <c r="K720" s="121"/>
      <c r="L720" s="125" t="s">
        <v>62</v>
      </c>
      <c r="M720" s="128">
        <f>ROUNDUP(J720,0)</f>
        <v>0</v>
      </c>
      <c r="N720" s="72"/>
      <c r="O720" s="124"/>
      <c r="P720" s="124"/>
      <c r="Q720" s="202"/>
      <c r="R720" s="202"/>
    </row>
    <row r="721" spans="1:18" hidden="1" x14ac:dyDescent="0.2">
      <c r="A721" s="203"/>
      <c r="B721" s="203"/>
      <c r="C721" s="130"/>
      <c r="D721" s="121"/>
      <c r="E721" s="121"/>
      <c r="F721" s="121"/>
      <c r="G721" s="121"/>
      <c r="H721" s="121"/>
      <c r="I721" s="121"/>
      <c r="J721" s="123">
        <f t="shared" si="39"/>
        <v>0</v>
      </c>
      <c r="K721" s="121"/>
      <c r="L721" s="72" t="s">
        <v>80</v>
      </c>
      <c r="M721" s="72"/>
      <c r="N721" s="72">
        <f>J721</f>
        <v>0</v>
      </c>
      <c r="O721" s="124">
        <f>SUM(M698:M721)</f>
        <v>0</v>
      </c>
      <c r="P721" s="124">
        <f>SUM(N698:N721)</f>
        <v>0</v>
      </c>
      <c r="Q721" s="203"/>
      <c r="R721" s="203"/>
    </row>
    <row r="722" spans="1:18" hidden="1" x14ac:dyDescent="0.2">
      <c r="A722" s="201" t="s">
        <v>405</v>
      </c>
      <c r="B722" s="201"/>
      <c r="C722" s="122"/>
      <c r="D722" s="121"/>
      <c r="E722" s="121"/>
      <c r="F722" s="121"/>
      <c r="G722" s="121"/>
      <c r="H722" s="121"/>
      <c r="I722" s="121"/>
      <c r="J722" s="123">
        <f t="shared" si="39"/>
        <v>0</v>
      </c>
      <c r="K722" s="121"/>
      <c r="L722" s="125" t="s">
        <v>78</v>
      </c>
      <c r="M722" s="128">
        <f>ROUNDUP(J722,0)</f>
        <v>0</v>
      </c>
      <c r="N722" s="128"/>
      <c r="O722" s="117"/>
      <c r="P722" s="117"/>
      <c r="Q722" s="201"/>
      <c r="R722" s="201"/>
    </row>
    <row r="723" spans="1:18" hidden="1" x14ac:dyDescent="0.2">
      <c r="A723" s="202"/>
      <c r="B723" s="202"/>
      <c r="C723" s="122"/>
      <c r="D723" s="121"/>
      <c r="E723" s="121"/>
      <c r="F723" s="121"/>
      <c r="G723" s="121"/>
      <c r="H723" s="121"/>
      <c r="I723" s="121"/>
      <c r="J723" s="123">
        <f t="shared" si="39"/>
        <v>0</v>
      </c>
      <c r="K723" s="121"/>
      <c r="L723" s="125" t="s">
        <v>79</v>
      </c>
      <c r="M723" s="128">
        <f>ROUNDUP(J723,0)</f>
        <v>0</v>
      </c>
      <c r="N723" s="128"/>
      <c r="O723" s="117"/>
      <c r="P723" s="117"/>
      <c r="Q723" s="202"/>
      <c r="R723" s="202"/>
    </row>
    <row r="724" spans="1:18" hidden="1" x14ac:dyDescent="0.2">
      <c r="A724" s="203"/>
      <c r="B724" s="203"/>
      <c r="C724" s="122"/>
      <c r="D724" s="121"/>
      <c r="E724" s="121"/>
      <c r="F724" s="121"/>
      <c r="G724" s="121"/>
      <c r="H724" s="121"/>
      <c r="I724" s="121"/>
      <c r="J724" s="123">
        <f t="shared" si="39"/>
        <v>0</v>
      </c>
      <c r="K724" s="121"/>
      <c r="L724" s="72" t="s">
        <v>80</v>
      </c>
      <c r="M724" s="72"/>
      <c r="N724" s="72">
        <f>J724</f>
        <v>0</v>
      </c>
      <c r="O724" s="117"/>
      <c r="P724" s="117"/>
      <c r="Q724" s="203"/>
      <c r="R724" s="203"/>
    </row>
    <row r="725" spans="1:18" hidden="1" x14ac:dyDescent="0.2">
      <c r="A725" s="201" t="s">
        <v>406</v>
      </c>
      <c r="B725" s="204"/>
      <c r="C725" s="122"/>
      <c r="D725" s="121"/>
      <c r="E725" s="121"/>
      <c r="F725" s="121"/>
      <c r="G725" s="121"/>
      <c r="H725" s="121"/>
      <c r="I725" s="121"/>
      <c r="J725" s="123">
        <f t="shared" si="39"/>
        <v>0</v>
      </c>
      <c r="K725" s="121"/>
      <c r="L725" s="125" t="s">
        <v>78</v>
      </c>
      <c r="M725" s="128">
        <f>ROUNDUP(J725,0)</f>
        <v>0</v>
      </c>
      <c r="N725" s="128"/>
      <c r="O725" s="117"/>
      <c r="P725" s="117"/>
      <c r="Q725" s="201"/>
      <c r="R725" s="201"/>
    </row>
    <row r="726" spans="1:18" hidden="1" x14ac:dyDescent="0.2">
      <c r="A726" s="202"/>
      <c r="B726" s="205"/>
      <c r="C726" s="122"/>
      <c r="D726" s="121"/>
      <c r="E726" s="121"/>
      <c r="F726" s="121"/>
      <c r="G726" s="121"/>
      <c r="H726" s="121"/>
      <c r="I726" s="121"/>
      <c r="J726" s="123">
        <f t="shared" si="39"/>
        <v>0</v>
      </c>
      <c r="K726" s="121"/>
      <c r="L726" s="125" t="s">
        <v>62</v>
      </c>
      <c r="M726" s="128">
        <f>ROUNDUP(J726,0)</f>
        <v>0</v>
      </c>
      <c r="N726" s="128"/>
      <c r="O726" s="117"/>
      <c r="P726" s="117"/>
      <c r="Q726" s="202"/>
      <c r="R726" s="202"/>
    </row>
    <row r="727" spans="1:18" hidden="1" x14ac:dyDescent="0.2">
      <c r="A727" s="203"/>
      <c r="B727" s="206"/>
      <c r="C727" s="122"/>
      <c r="D727" s="121"/>
      <c r="E727" s="121"/>
      <c r="F727" s="121"/>
      <c r="G727" s="121"/>
      <c r="H727" s="121"/>
      <c r="I727" s="121"/>
      <c r="J727" s="123">
        <f t="shared" si="39"/>
        <v>0</v>
      </c>
      <c r="K727" s="121"/>
      <c r="L727" s="72" t="s">
        <v>80</v>
      </c>
      <c r="M727" s="72"/>
      <c r="N727" s="72">
        <f>J727</f>
        <v>0</v>
      </c>
      <c r="O727" s="117"/>
      <c r="P727" s="117"/>
      <c r="Q727" s="203"/>
      <c r="R727" s="203"/>
    </row>
    <row r="728" spans="1:18" hidden="1" x14ac:dyDescent="0.2">
      <c r="A728" s="201" t="s">
        <v>407</v>
      </c>
      <c r="B728" s="204"/>
      <c r="C728" s="122"/>
      <c r="D728" s="121"/>
      <c r="E728" s="121"/>
      <c r="F728" s="121"/>
      <c r="G728" s="121"/>
      <c r="H728" s="121"/>
      <c r="I728" s="121"/>
      <c r="J728" s="123">
        <f t="shared" si="39"/>
        <v>0</v>
      </c>
      <c r="K728" s="121"/>
      <c r="L728" s="125" t="s">
        <v>78</v>
      </c>
      <c r="M728" s="128">
        <f>ROUNDUP(J728,0)</f>
        <v>0</v>
      </c>
      <c r="N728" s="128"/>
      <c r="O728" s="117"/>
      <c r="P728" s="117"/>
      <c r="Q728" s="201"/>
      <c r="R728" s="201"/>
    </row>
    <row r="729" spans="1:18" hidden="1" x14ac:dyDescent="0.2">
      <c r="A729" s="202"/>
      <c r="B729" s="205"/>
      <c r="C729" s="122"/>
      <c r="D729" s="121"/>
      <c r="E729" s="121"/>
      <c r="F729" s="121"/>
      <c r="G729" s="121"/>
      <c r="H729" s="121"/>
      <c r="I729" s="121"/>
      <c r="J729" s="123">
        <f t="shared" si="39"/>
        <v>0</v>
      </c>
      <c r="K729" s="121"/>
      <c r="L729" s="125" t="s">
        <v>62</v>
      </c>
      <c r="M729" s="128">
        <f>ROUNDUP(J729,0)</f>
        <v>0</v>
      </c>
      <c r="N729" s="128"/>
      <c r="O729" s="117"/>
      <c r="P729" s="117"/>
      <c r="Q729" s="202"/>
      <c r="R729" s="202"/>
    </row>
    <row r="730" spans="1:18" hidden="1" x14ac:dyDescent="0.2">
      <c r="A730" s="203"/>
      <c r="B730" s="206"/>
      <c r="C730" s="122"/>
      <c r="D730" s="121"/>
      <c r="E730" s="121"/>
      <c r="F730" s="121"/>
      <c r="G730" s="121"/>
      <c r="H730" s="121"/>
      <c r="I730" s="121"/>
      <c r="J730" s="123">
        <f t="shared" si="39"/>
        <v>0</v>
      </c>
      <c r="K730" s="121"/>
      <c r="L730" s="72" t="s">
        <v>80</v>
      </c>
      <c r="M730" s="72"/>
      <c r="N730" s="72">
        <f>J730</f>
        <v>0</v>
      </c>
      <c r="O730" s="117"/>
      <c r="P730" s="117"/>
      <c r="Q730" s="203"/>
      <c r="R730" s="203"/>
    </row>
    <row r="731" spans="1:18" hidden="1" x14ac:dyDescent="0.2">
      <c r="A731" s="201" t="s">
        <v>408</v>
      </c>
      <c r="B731" s="201"/>
      <c r="C731" s="122"/>
      <c r="D731" s="121"/>
      <c r="E731" s="121"/>
      <c r="F731" s="121"/>
      <c r="G731" s="121"/>
      <c r="H731" s="121"/>
      <c r="I731" s="121"/>
      <c r="J731" s="123">
        <f t="shared" si="39"/>
        <v>0</v>
      </c>
      <c r="K731" s="121"/>
      <c r="L731" s="125" t="s">
        <v>78</v>
      </c>
      <c r="M731" s="128">
        <f>ROUNDUP(J731,0)</f>
        <v>0</v>
      </c>
      <c r="N731" s="128"/>
      <c r="O731" s="117"/>
      <c r="P731" s="117"/>
      <c r="Q731" s="201"/>
      <c r="R731" s="201"/>
    </row>
    <row r="732" spans="1:18" hidden="1" x14ac:dyDescent="0.2">
      <c r="A732" s="202"/>
      <c r="B732" s="202"/>
      <c r="C732" s="122"/>
      <c r="D732" s="121"/>
      <c r="E732" s="121"/>
      <c r="F732" s="121"/>
      <c r="G732" s="121"/>
      <c r="H732" s="121"/>
      <c r="I732" s="121"/>
      <c r="J732" s="123">
        <f t="shared" si="39"/>
        <v>0</v>
      </c>
      <c r="K732" s="121"/>
      <c r="L732" s="125" t="s">
        <v>62</v>
      </c>
      <c r="M732" s="128">
        <f>ROUNDUP(J732,0)</f>
        <v>0</v>
      </c>
      <c r="N732" s="128"/>
      <c r="O732" s="117"/>
      <c r="P732" s="117"/>
      <c r="Q732" s="202"/>
      <c r="R732" s="202"/>
    </row>
    <row r="733" spans="1:18" hidden="1" x14ac:dyDescent="0.2">
      <c r="A733" s="203"/>
      <c r="B733" s="203"/>
      <c r="C733" s="122"/>
      <c r="D733" s="121"/>
      <c r="E733" s="121"/>
      <c r="F733" s="121"/>
      <c r="G733" s="121"/>
      <c r="H733" s="121"/>
      <c r="I733" s="121"/>
      <c r="J733" s="123">
        <f t="shared" si="39"/>
        <v>0</v>
      </c>
      <c r="K733" s="121"/>
      <c r="L733" s="72" t="s">
        <v>80</v>
      </c>
      <c r="M733" s="72"/>
      <c r="N733" s="72">
        <f>J733</f>
        <v>0</v>
      </c>
      <c r="O733" s="117"/>
      <c r="P733" s="117"/>
      <c r="Q733" s="203"/>
      <c r="R733" s="203"/>
    </row>
    <row r="734" spans="1:18" hidden="1" x14ac:dyDescent="0.2">
      <c r="A734" s="201" t="s">
        <v>409</v>
      </c>
      <c r="B734" s="201"/>
      <c r="C734" s="122"/>
      <c r="D734" s="121"/>
      <c r="E734" s="121"/>
      <c r="F734" s="121"/>
      <c r="G734" s="121"/>
      <c r="H734" s="121"/>
      <c r="I734" s="121"/>
      <c r="J734" s="123">
        <f t="shared" si="39"/>
        <v>0</v>
      </c>
      <c r="K734" s="121"/>
      <c r="L734" s="125" t="s">
        <v>78</v>
      </c>
      <c r="M734" s="128">
        <f>ROUNDUP(J734,0)</f>
        <v>0</v>
      </c>
      <c r="N734" s="128"/>
      <c r="O734" s="117"/>
      <c r="P734" s="117"/>
      <c r="Q734" s="201"/>
      <c r="R734" s="201"/>
    </row>
    <row r="735" spans="1:18" hidden="1" x14ac:dyDescent="0.2">
      <c r="A735" s="202"/>
      <c r="B735" s="202"/>
      <c r="C735" s="122"/>
      <c r="D735" s="121"/>
      <c r="E735" s="121"/>
      <c r="F735" s="121"/>
      <c r="G735" s="121"/>
      <c r="H735" s="121"/>
      <c r="I735" s="121"/>
      <c r="J735" s="123">
        <f t="shared" si="39"/>
        <v>0</v>
      </c>
      <c r="K735" s="121"/>
      <c r="L735" s="125" t="s">
        <v>62</v>
      </c>
      <c r="M735" s="128">
        <f>ROUNDUP(J735,0)</f>
        <v>0</v>
      </c>
      <c r="N735" s="128"/>
      <c r="O735" s="117"/>
      <c r="P735" s="117"/>
      <c r="Q735" s="202"/>
      <c r="R735" s="202"/>
    </row>
    <row r="736" spans="1:18" hidden="1" x14ac:dyDescent="0.2">
      <c r="A736" s="203"/>
      <c r="B736" s="203"/>
      <c r="C736" s="122"/>
      <c r="D736" s="121"/>
      <c r="E736" s="121"/>
      <c r="F736" s="121"/>
      <c r="G736" s="121"/>
      <c r="H736" s="121"/>
      <c r="I736" s="121"/>
      <c r="J736" s="123">
        <f t="shared" si="39"/>
        <v>0</v>
      </c>
      <c r="K736" s="121"/>
      <c r="L736" s="72" t="s">
        <v>80</v>
      </c>
      <c r="M736" s="72"/>
      <c r="N736" s="72">
        <f>J736</f>
        <v>0</v>
      </c>
      <c r="O736" s="117"/>
      <c r="P736" s="117"/>
      <c r="Q736" s="203"/>
      <c r="R736" s="203"/>
    </row>
    <row r="737" spans="1:18" hidden="1" x14ac:dyDescent="0.2">
      <c r="A737" s="201" t="s">
        <v>410</v>
      </c>
      <c r="B737" s="201"/>
      <c r="C737" s="122"/>
      <c r="D737" s="121"/>
      <c r="E737" s="121"/>
      <c r="F737" s="121"/>
      <c r="G737" s="121"/>
      <c r="H737" s="121"/>
      <c r="I737" s="121"/>
      <c r="J737" s="123">
        <f t="shared" si="39"/>
        <v>0</v>
      </c>
      <c r="K737" s="121"/>
      <c r="L737" s="125" t="s">
        <v>78</v>
      </c>
      <c r="M737" s="128">
        <f>ROUNDUP(J737,0)</f>
        <v>0</v>
      </c>
      <c r="N737" s="128"/>
      <c r="O737" s="117"/>
      <c r="P737" s="117"/>
      <c r="Q737" s="201"/>
      <c r="R737" s="201"/>
    </row>
    <row r="738" spans="1:18" hidden="1" x14ac:dyDescent="0.2">
      <c r="A738" s="202"/>
      <c r="B738" s="202"/>
      <c r="C738" s="122"/>
      <c r="D738" s="121"/>
      <c r="E738" s="121"/>
      <c r="F738" s="121"/>
      <c r="G738" s="121"/>
      <c r="H738" s="121"/>
      <c r="I738" s="121"/>
      <c r="J738" s="123">
        <f t="shared" si="39"/>
        <v>0</v>
      </c>
      <c r="K738" s="121"/>
      <c r="L738" s="125" t="s">
        <v>62</v>
      </c>
      <c r="M738" s="128">
        <f>ROUNDUP(J738,0)</f>
        <v>0</v>
      </c>
      <c r="N738" s="128"/>
      <c r="O738" s="117"/>
      <c r="P738" s="117"/>
      <c r="Q738" s="202"/>
      <c r="R738" s="202"/>
    </row>
    <row r="739" spans="1:18" hidden="1" x14ac:dyDescent="0.2">
      <c r="A739" s="203"/>
      <c r="B739" s="203"/>
      <c r="C739" s="130"/>
      <c r="D739" s="121"/>
      <c r="E739" s="121"/>
      <c r="F739" s="121"/>
      <c r="G739" s="121"/>
      <c r="H739" s="121"/>
      <c r="I739" s="121"/>
      <c r="J739" s="123">
        <f t="shared" si="39"/>
        <v>0</v>
      </c>
      <c r="K739" s="121"/>
      <c r="L739" s="72" t="s">
        <v>80</v>
      </c>
      <c r="M739" s="72"/>
      <c r="N739" s="72">
        <f>J739</f>
        <v>0</v>
      </c>
      <c r="O739" s="124"/>
      <c r="P739" s="124"/>
      <c r="Q739" s="203"/>
      <c r="R739" s="203"/>
    </row>
    <row r="740" spans="1:18" hidden="1" x14ac:dyDescent="0.2">
      <c r="A740" s="201" t="s">
        <v>411</v>
      </c>
      <c r="B740" s="201"/>
      <c r="C740" s="122"/>
      <c r="D740" s="121"/>
      <c r="E740" s="121"/>
      <c r="F740" s="121"/>
      <c r="G740" s="121"/>
      <c r="H740" s="121"/>
      <c r="I740" s="121"/>
      <c r="J740" s="123">
        <f t="shared" si="39"/>
        <v>0</v>
      </c>
      <c r="K740" s="121"/>
      <c r="L740" s="125" t="s">
        <v>78</v>
      </c>
      <c r="M740" s="128">
        <f>ROUNDUP(J740,0)</f>
        <v>0</v>
      </c>
      <c r="N740" s="128"/>
      <c r="O740" s="117"/>
      <c r="P740" s="117"/>
      <c r="Q740" s="201"/>
      <c r="R740" s="201"/>
    </row>
    <row r="741" spans="1:18" hidden="1" x14ac:dyDescent="0.2">
      <c r="A741" s="202"/>
      <c r="B741" s="202"/>
      <c r="C741" s="122"/>
      <c r="D741" s="121"/>
      <c r="E741" s="121"/>
      <c r="F741" s="121"/>
      <c r="G741" s="121"/>
      <c r="H741" s="121"/>
      <c r="I741" s="121"/>
      <c r="J741" s="123">
        <f t="shared" si="39"/>
        <v>0</v>
      </c>
      <c r="K741" s="121"/>
      <c r="L741" s="125" t="s">
        <v>62</v>
      </c>
      <c r="M741" s="128">
        <f>ROUNDUP(J741,0)</f>
        <v>0</v>
      </c>
      <c r="N741" s="128"/>
      <c r="O741" s="117"/>
      <c r="P741" s="117"/>
      <c r="Q741" s="202"/>
      <c r="R741" s="202"/>
    </row>
    <row r="742" spans="1:18" hidden="1" x14ac:dyDescent="0.2">
      <c r="A742" s="203"/>
      <c r="B742" s="203"/>
      <c r="C742" s="130"/>
      <c r="D742" s="121"/>
      <c r="E742" s="121"/>
      <c r="F742" s="121"/>
      <c r="G742" s="121"/>
      <c r="H742" s="121"/>
      <c r="I742" s="121"/>
      <c r="J742" s="123">
        <f t="shared" si="39"/>
        <v>0</v>
      </c>
      <c r="K742" s="121"/>
      <c r="L742" s="72" t="s">
        <v>80</v>
      </c>
      <c r="M742" s="72"/>
      <c r="N742" s="72">
        <f>J742</f>
        <v>0</v>
      </c>
      <c r="O742" s="124"/>
      <c r="P742" s="124"/>
      <c r="Q742" s="203"/>
      <c r="R742" s="203"/>
    </row>
    <row r="743" spans="1:18" hidden="1" x14ac:dyDescent="0.2">
      <c r="A743" s="201" t="s">
        <v>412</v>
      </c>
      <c r="B743" s="201"/>
      <c r="C743" s="130"/>
      <c r="D743" s="121"/>
      <c r="E743" s="121"/>
      <c r="F743" s="121"/>
      <c r="G743" s="121"/>
      <c r="H743" s="121"/>
      <c r="I743" s="121"/>
      <c r="J743" s="123">
        <f t="shared" ref="J743:J766" si="40">(D743+4*F743+H743)/6</f>
        <v>0</v>
      </c>
      <c r="K743" s="121"/>
      <c r="L743" s="125" t="s">
        <v>78</v>
      </c>
      <c r="M743" s="128">
        <f>ROUNDUP(J743,0)</f>
        <v>0</v>
      </c>
      <c r="N743" s="72"/>
      <c r="O743" s="124"/>
      <c r="P743" s="124"/>
      <c r="Q743" s="201"/>
      <c r="R743" s="201"/>
    </row>
    <row r="744" spans="1:18" hidden="1" x14ac:dyDescent="0.2">
      <c r="A744" s="202"/>
      <c r="B744" s="202"/>
      <c r="C744" s="130"/>
      <c r="D744" s="121"/>
      <c r="E744" s="121"/>
      <c r="F744" s="121"/>
      <c r="G744" s="121"/>
      <c r="H744" s="121"/>
      <c r="I744" s="121"/>
      <c r="J744" s="123">
        <f t="shared" si="40"/>
        <v>0</v>
      </c>
      <c r="K744" s="121"/>
      <c r="L744" s="125" t="s">
        <v>62</v>
      </c>
      <c r="M744" s="128">
        <f>ROUNDUP(J744,0)</f>
        <v>0</v>
      </c>
      <c r="N744" s="72"/>
      <c r="O744" s="124"/>
      <c r="P744" s="124"/>
      <c r="Q744" s="202"/>
      <c r="R744" s="202"/>
    </row>
    <row r="745" spans="1:18" hidden="1" x14ac:dyDescent="0.2">
      <c r="A745" s="203"/>
      <c r="B745" s="203"/>
      <c r="C745" s="130"/>
      <c r="D745" s="121"/>
      <c r="E745" s="121"/>
      <c r="F745" s="121"/>
      <c r="G745" s="121"/>
      <c r="H745" s="121"/>
      <c r="I745" s="121"/>
      <c r="J745" s="123">
        <f t="shared" si="40"/>
        <v>0</v>
      </c>
      <c r="K745" s="121"/>
      <c r="L745" s="72" t="s">
        <v>80</v>
      </c>
      <c r="M745" s="72"/>
      <c r="N745" s="72">
        <f>J745</f>
        <v>0</v>
      </c>
      <c r="O745" s="124">
        <f>SUM(M722:M745)</f>
        <v>0</v>
      </c>
      <c r="P745" s="124">
        <f>SUM(N722:N745)</f>
        <v>0</v>
      </c>
      <c r="Q745" s="203"/>
      <c r="R745" s="203"/>
    </row>
    <row r="746" spans="1:18" hidden="1" x14ac:dyDescent="0.2">
      <c r="A746" s="201" t="s">
        <v>413</v>
      </c>
      <c r="B746" s="201"/>
      <c r="C746" s="122"/>
      <c r="D746" s="121"/>
      <c r="E746" s="121"/>
      <c r="F746" s="121"/>
      <c r="G746" s="121"/>
      <c r="H746" s="121"/>
      <c r="I746" s="121"/>
      <c r="J746" s="123">
        <f t="shared" si="40"/>
        <v>0</v>
      </c>
      <c r="K746" s="121"/>
      <c r="L746" s="125" t="s">
        <v>78</v>
      </c>
      <c r="M746" s="128">
        <f>ROUNDUP(J746,0)</f>
        <v>0</v>
      </c>
      <c r="N746" s="128"/>
      <c r="O746" s="117"/>
      <c r="P746" s="117"/>
      <c r="Q746" s="201"/>
      <c r="R746" s="201"/>
    </row>
    <row r="747" spans="1:18" hidden="1" x14ac:dyDescent="0.2">
      <c r="A747" s="202"/>
      <c r="B747" s="202"/>
      <c r="C747" s="122"/>
      <c r="D747" s="121"/>
      <c r="E747" s="121"/>
      <c r="F747" s="121"/>
      <c r="G747" s="121"/>
      <c r="H747" s="121"/>
      <c r="I747" s="121"/>
      <c r="J747" s="123">
        <f t="shared" si="40"/>
        <v>0</v>
      </c>
      <c r="K747" s="121"/>
      <c r="L747" s="125" t="s">
        <v>79</v>
      </c>
      <c r="M747" s="128">
        <f>ROUNDUP(J747,0)</f>
        <v>0</v>
      </c>
      <c r="N747" s="128"/>
      <c r="O747" s="117"/>
      <c r="P747" s="117"/>
      <c r="Q747" s="202"/>
      <c r="R747" s="202"/>
    </row>
    <row r="748" spans="1:18" hidden="1" x14ac:dyDescent="0.2">
      <c r="A748" s="203"/>
      <c r="B748" s="203"/>
      <c r="C748" s="122"/>
      <c r="D748" s="121"/>
      <c r="E748" s="121"/>
      <c r="F748" s="121"/>
      <c r="G748" s="121"/>
      <c r="H748" s="121"/>
      <c r="I748" s="121"/>
      <c r="J748" s="123">
        <f t="shared" si="40"/>
        <v>0</v>
      </c>
      <c r="K748" s="121"/>
      <c r="L748" s="72" t="s">
        <v>80</v>
      </c>
      <c r="M748" s="72"/>
      <c r="N748" s="72">
        <f>J748</f>
        <v>0</v>
      </c>
      <c r="O748" s="117"/>
      <c r="P748" s="117"/>
      <c r="Q748" s="203"/>
      <c r="R748" s="203"/>
    </row>
    <row r="749" spans="1:18" hidden="1" x14ac:dyDescent="0.2">
      <c r="A749" s="201" t="s">
        <v>414</v>
      </c>
      <c r="B749" s="204"/>
      <c r="C749" s="122"/>
      <c r="D749" s="121"/>
      <c r="E749" s="121"/>
      <c r="F749" s="121"/>
      <c r="G749" s="121"/>
      <c r="H749" s="121"/>
      <c r="I749" s="121"/>
      <c r="J749" s="123">
        <f t="shared" si="40"/>
        <v>0</v>
      </c>
      <c r="K749" s="121"/>
      <c r="L749" s="125" t="s">
        <v>78</v>
      </c>
      <c r="M749" s="128">
        <f>ROUNDUP(J749,0)</f>
        <v>0</v>
      </c>
      <c r="N749" s="128"/>
      <c r="O749" s="117"/>
      <c r="P749" s="117"/>
      <c r="Q749" s="201"/>
      <c r="R749" s="201"/>
    </row>
    <row r="750" spans="1:18" hidden="1" x14ac:dyDescent="0.2">
      <c r="A750" s="202"/>
      <c r="B750" s="205"/>
      <c r="C750" s="122"/>
      <c r="D750" s="121"/>
      <c r="E750" s="121"/>
      <c r="F750" s="121"/>
      <c r="G750" s="121"/>
      <c r="H750" s="121"/>
      <c r="I750" s="121"/>
      <c r="J750" s="123">
        <f t="shared" si="40"/>
        <v>0</v>
      </c>
      <c r="K750" s="121"/>
      <c r="L750" s="125" t="s">
        <v>62</v>
      </c>
      <c r="M750" s="128">
        <f>ROUNDUP(J750,0)</f>
        <v>0</v>
      </c>
      <c r="N750" s="128"/>
      <c r="O750" s="117"/>
      <c r="P750" s="117"/>
      <c r="Q750" s="202"/>
      <c r="R750" s="202"/>
    </row>
    <row r="751" spans="1:18" hidden="1" x14ac:dyDescent="0.2">
      <c r="A751" s="203"/>
      <c r="B751" s="206"/>
      <c r="C751" s="122"/>
      <c r="D751" s="121"/>
      <c r="E751" s="121"/>
      <c r="F751" s="121"/>
      <c r="G751" s="121"/>
      <c r="H751" s="121"/>
      <c r="I751" s="121"/>
      <c r="J751" s="123">
        <f t="shared" si="40"/>
        <v>0</v>
      </c>
      <c r="K751" s="121"/>
      <c r="L751" s="72" t="s">
        <v>80</v>
      </c>
      <c r="M751" s="72"/>
      <c r="N751" s="72">
        <f>J751</f>
        <v>0</v>
      </c>
      <c r="O751" s="117"/>
      <c r="P751" s="117"/>
      <c r="Q751" s="203"/>
      <c r="R751" s="203"/>
    </row>
    <row r="752" spans="1:18" hidden="1" x14ac:dyDescent="0.2">
      <c r="A752" s="201" t="s">
        <v>415</v>
      </c>
      <c r="B752" s="204"/>
      <c r="C752" s="122"/>
      <c r="D752" s="121"/>
      <c r="E752" s="121"/>
      <c r="F752" s="121"/>
      <c r="G752" s="121"/>
      <c r="H752" s="121"/>
      <c r="I752" s="121"/>
      <c r="J752" s="123">
        <f t="shared" si="40"/>
        <v>0</v>
      </c>
      <c r="K752" s="121"/>
      <c r="L752" s="125" t="s">
        <v>78</v>
      </c>
      <c r="M752" s="128">
        <f>ROUNDUP(J752,0)</f>
        <v>0</v>
      </c>
      <c r="N752" s="128"/>
      <c r="O752" s="117"/>
      <c r="P752" s="117"/>
      <c r="Q752" s="201"/>
      <c r="R752" s="201"/>
    </row>
    <row r="753" spans="1:18" hidden="1" x14ac:dyDescent="0.2">
      <c r="A753" s="202"/>
      <c r="B753" s="205"/>
      <c r="C753" s="122"/>
      <c r="D753" s="121"/>
      <c r="E753" s="121"/>
      <c r="F753" s="121"/>
      <c r="G753" s="121"/>
      <c r="H753" s="121"/>
      <c r="I753" s="121"/>
      <c r="J753" s="123">
        <f t="shared" si="40"/>
        <v>0</v>
      </c>
      <c r="K753" s="121"/>
      <c r="L753" s="125" t="s">
        <v>62</v>
      </c>
      <c r="M753" s="128">
        <f>ROUNDUP(J753,0)</f>
        <v>0</v>
      </c>
      <c r="N753" s="128"/>
      <c r="O753" s="117"/>
      <c r="P753" s="117"/>
      <c r="Q753" s="202"/>
      <c r="R753" s="202"/>
    </row>
    <row r="754" spans="1:18" hidden="1" x14ac:dyDescent="0.2">
      <c r="A754" s="203"/>
      <c r="B754" s="206"/>
      <c r="C754" s="122"/>
      <c r="D754" s="121"/>
      <c r="E754" s="121"/>
      <c r="F754" s="121"/>
      <c r="G754" s="121"/>
      <c r="H754" s="121"/>
      <c r="I754" s="121"/>
      <c r="J754" s="123">
        <f t="shared" si="40"/>
        <v>0</v>
      </c>
      <c r="K754" s="121"/>
      <c r="L754" s="72" t="s">
        <v>80</v>
      </c>
      <c r="M754" s="72"/>
      <c r="N754" s="72">
        <f>J754</f>
        <v>0</v>
      </c>
      <c r="O754" s="117"/>
      <c r="P754" s="117"/>
      <c r="Q754" s="203"/>
      <c r="R754" s="203"/>
    </row>
    <row r="755" spans="1:18" hidden="1" x14ac:dyDescent="0.2">
      <c r="A755" s="201" t="s">
        <v>416</v>
      </c>
      <c r="B755" s="201"/>
      <c r="C755" s="122"/>
      <c r="D755" s="121"/>
      <c r="E755" s="121"/>
      <c r="F755" s="121"/>
      <c r="G755" s="121"/>
      <c r="H755" s="121"/>
      <c r="I755" s="121"/>
      <c r="J755" s="123">
        <f t="shared" si="40"/>
        <v>0</v>
      </c>
      <c r="K755" s="121"/>
      <c r="L755" s="125" t="s">
        <v>78</v>
      </c>
      <c r="M755" s="128">
        <f>ROUNDUP(J755,0)</f>
        <v>0</v>
      </c>
      <c r="N755" s="128"/>
      <c r="O755" s="117"/>
      <c r="P755" s="117"/>
      <c r="Q755" s="201"/>
      <c r="R755" s="201"/>
    </row>
    <row r="756" spans="1:18" hidden="1" x14ac:dyDescent="0.2">
      <c r="A756" s="202"/>
      <c r="B756" s="202"/>
      <c r="C756" s="122"/>
      <c r="D756" s="121"/>
      <c r="E756" s="121"/>
      <c r="F756" s="121"/>
      <c r="G756" s="121"/>
      <c r="H756" s="121"/>
      <c r="I756" s="121"/>
      <c r="J756" s="123">
        <f t="shared" si="40"/>
        <v>0</v>
      </c>
      <c r="K756" s="121"/>
      <c r="L756" s="125" t="s">
        <v>62</v>
      </c>
      <c r="M756" s="128">
        <f>ROUNDUP(J756,0)</f>
        <v>0</v>
      </c>
      <c r="N756" s="128"/>
      <c r="O756" s="117"/>
      <c r="P756" s="117"/>
      <c r="Q756" s="202"/>
      <c r="R756" s="202"/>
    </row>
    <row r="757" spans="1:18" hidden="1" x14ac:dyDescent="0.2">
      <c r="A757" s="203"/>
      <c r="B757" s="203"/>
      <c r="C757" s="122"/>
      <c r="D757" s="121"/>
      <c r="E757" s="121"/>
      <c r="F757" s="121"/>
      <c r="G757" s="121"/>
      <c r="H757" s="121"/>
      <c r="I757" s="121"/>
      <c r="J757" s="123">
        <f t="shared" si="40"/>
        <v>0</v>
      </c>
      <c r="K757" s="121"/>
      <c r="L757" s="72" t="s">
        <v>80</v>
      </c>
      <c r="M757" s="72"/>
      <c r="N757" s="72">
        <f>J757</f>
        <v>0</v>
      </c>
      <c r="O757" s="117"/>
      <c r="P757" s="117"/>
      <c r="Q757" s="203"/>
      <c r="R757" s="203"/>
    </row>
    <row r="758" spans="1:18" hidden="1" x14ac:dyDescent="0.2">
      <c r="A758" s="201" t="s">
        <v>417</v>
      </c>
      <c r="B758" s="201"/>
      <c r="C758" s="122"/>
      <c r="D758" s="121"/>
      <c r="E758" s="121"/>
      <c r="F758" s="121"/>
      <c r="G758" s="121"/>
      <c r="H758" s="121"/>
      <c r="I758" s="121"/>
      <c r="J758" s="123">
        <f t="shared" si="40"/>
        <v>0</v>
      </c>
      <c r="K758" s="121"/>
      <c r="L758" s="125" t="s">
        <v>78</v>
      </c>
      <c r="M758" s="128">
        <f>ROUNDUP(J758,0)</f>
        <v>0</v>
      </c>
      <c r="N758" s="128"/>
      <c r="O758" s="117"/>
      <c r="P758" s="117"/>
      <c r="Q758" s="201"/>
      <c r="R758" s="201"/>
    </row>
    <row r="759" spans="1:18" hidden="1" x14ac:dyDescent="0.2">
      <c r="A759" s="202"/>
      <c r="B759" s="202"/>
      <c r="C759" s="122"/>
      <c r="D759" s="121"/>
      <c r="E759" s="121"/>
      <c r="F759" s="121"/>
      <c r="G759" s="121"/>
      <c r="H759" s="121"/>
      <c r="I759" s="121"/>
      <c r="J759" s="123">
        <f t="shared" si="40"/>
        <v>0</v>
      </c>
      <c r="K759" s="121"/>
      <c r="L759" s="125" t="s">
        <v>62</v>
      </c>
      <c r="M759" s="128">
        <f>ROUNDUP(J759,0)</f>
        <v>0</v>
      </c>
      <c r="N759" s="128"/>
      <c r="O759" s="117"/>
      <c r="P759" s="117"/>
      <c r="Q759" s="202"/>
      <c r="R759" s="202"/>
    </row>
    <row r="760" spans="1:18" hidden="1" x14ac:dyDescent="0.2">
      <c r="A760" s="203"/>
      <c r="B760" s="203"/>
      <c r="C760" s="122"/>
      <c r="D760" s="121"/>
      <c r="E760" s="121"/>
      <c r="F760" s="121"/>
      <c r="G760" s="121"/>
      <c r="H760" s="121"/>
      <c r="I760" s="121"/>
      <c r="J760" s="123">
        <f t="shared" si="40"/>
        <v>0</v>
      </c>
      <c r="K760" s="121"/>
      <c r="L760" s="72" t="s">
        <v>80</v>
      </c>
      <c r="M760" s="72"/>
      <c r="N760" s="72">
        <f>J760</f>
        <v>0</v>
      </c>
      <c r="O760" s="117"/>
      <c r="P760" s="117"/>
      <c r="Q760" s="203"/>
      <c r="R760" s="203"/>
    </row>
    <row r="761" spans="1:18" hidden="1" x14ac:dyDescent="0.2">
      <c r="A761" s="201" t="s">
        <v>418</v>
      </c>
      <c r="B761" s="201"/>
      <c r="C761" s="122"/>
      <c r="D761" s="121"/>
      <c r="E761" s="121"/>
      <c r="F761" s="121"/>
      <c r="G761" s="121"/>
      <c r="H761" s="121"/>
      <c r="I761" s="121"/>
      <c r="J761" s="123">
        <f t="shared" si="40"/>
        <v>0</v>
      </c>
      <c r="K761" s="121"/>
      <c r="L761" s="125" t="s">
        <v>78</v>
      </c>
      <c r="M761" s="128">
        <f>ROUNDUP(J761,0)</f>
        <v>0</v>
      </c>
      <c r="N761" s="128"/>
      <c r="O761" s="117"/>
      <c r="P761" s="117"/>
      <c r="Q761" s="201"/>
      <c r="R761" s="201"/>
    </row>
    <row r="762" spans="1:18" hidden="1" x14ac:dyDescent="0.2">
      <c r="A762" s="202"/>
      <c r="B762" s="202"/>
      <c r="C762" s="122"/>
      <c r="D762" s="121"/>
      <c r="E762" s="121"/>
      <c r="F762" s="121"/>
      <c r="G762" s="121"/>
      <c r="H762" s="121"/>
      <c r="I762" s="121"/>
      <c r="J762" s="123">
        <f t="shared" si="40"/>
        <v>0</v>
      </c>
      <c r="K762" s="121"/>
      <c r="L762" s="125" t="s">
        <v>62</v>
      </c>
      <c r="M762" s="128">
        <f>ROUNDUP(J762,0)</f>
        <v>0</v>
      </c>
      <c r="N762" s="128"/>
      <c r="O762" s="117"/>
      <c r="P762" s="117"/>
      <c r="Q762" s="202"/>
      <c r="R762" s="202"/>
    </row>
    <row r="763" spans="1:18" hidden="1" x14ac:dyDescent="0.2">
      <c r="A763" s="203"/>
      <c r="B763" s="203"/>
      <c r="C763" s="130"/>
      <c r="D763" s="121"/>
      <c r="E763" s="121"/>
      <c r="F763" s="121"/>
      <c r="G763" s="121"/>
      <c r="H763" s="121"/>
      <c r="I763" s="121"/>
      <c r="J763" s="123">
        <f t="shared" si="40"/>
        <v>0</v>
      </c>
      <c r="K763" s="121"/>
      <c r="L763" s="72" t="s">
        <v>80</v>
      </c>
      <c r="M763" s="72"/>
      <c r="N763" s="72">
        <f>J763</f>
        <v>0</v>
      </c>
      <c r="O763" s="124"/>
      <c r="P763" s="124"/>
      <c r="Q763" s="203"/>
      <c r="R763" s="203"/>
    </row>
    <row r="764" spans="1:18" hidden="1" x14ac:dyDescent="0.2">
      <c r="A764" s="201" t="s">
        <v>419</v>
      </c>
      <c r="B764" s="201"/>
      <c r="C764" s="122"/>
      <c r="D764" s="121"/>
      <c r="E764" s="121"/>
      <c r="F764" s="121"/>
      <c r="G764" s="121"/>
      <c r="H764" s="121"/>
      <c r="I764" s="121"/>
      <c r="J764" s="123">
        <f t="shared" si="40"/>
        <v>0</v>
      </c>
      <c r="K764" s="121"/>
      <c r="L764" s="125" t="s">
        <v>78</v>
      </c>
      <c r="M764" s="128">
        <f>ROUNDUP(J764,0)</f>
        <v>0</v>
      </c>
      <c r="N764" s="128"/>
      <c r="O764" s="117"/>
      <c r="P764" s="117"/>
      <c r="Q764" s="201"/>
      <c r="R764" s="201"/>
    </row>
    <row r="765" spans="1:18" hidden="1" x14ac:dyDescent="0.2">
      <c r="A765" s="202"/>
      <c r="B765" s="202"/>
      <c r="C765" s="122"/>
      <c r="D765" s="121"/>
      <c r="E765" s="121"/>
      <c r="F765" s="121"/>
      <c r="G765" s="121"/>
      <c r="H765" s="121"/>
      <c r="I765" s="121"/>
      <c r="J765" s="123">
        <f t="shared" si="40"/>
        <v>0</v>
      </c>
      <c r="K765" s="121"/>
      <c r="L765" s="125" t="s">
        <v>62</v>
      </c>
      <c r="M765" s="128">
        <f>ROUNDUP(J765,0)</f>
        <v>0</v>
      </c>
      <c r="N765" s="128"/>
      <c r="O765" s="117"/>
      <c r="P765" s="117"/>
      <c r="Q765" s="202"/>
      <c r="R765" s="202"/>
    </row>
    <row r="766" spans="1:18" hidden="1" x14ac:dyDescent="0.2">
      <c r="A766" s="203"/>
      <c r="B766" s="203"/>
      <c r="C766" s="130"/>
      <c r="D766" s="121"/>
      <c r="E766" s="121"/>
      <c r="F766" s="121"/>
      <c r="G766" s="121"/>
      <c r="H766" s="121"/>
      <c r="I766" s="121"/>
      <c r="J766" s="123">
        <f t="shared" si="40"/>
        <v>0</v>
      </c>
      <c r="K766" s="121"/>
      <c r="L766" s="72" t="s">
        <v>80</v>
      </c>
      <c r="M766" s="72"/>
      <c r="N766" s="72">
        <f>J766</f>
        <v>0</v>
      </c>
      <c r="O766" s="124"/>
      <c r="P766" s="124"/>
      <c r="Q766" s="203"/>
      <c r="R766" s="203"/>
    </row>
    <row r="767" spans="1:18" hidden="1" x14ac:dyDescent="0.2">
      <c r="A767" s="201" t="s">
        <v>420</v>
      </c>
      <c r="B767" s="201"/>
      <c r="C767" s="130"/>
      <c r="D767" s="121"/>
      <c r="E767" s="121"/>
      <c r="F767" s="121"/>
      <c r="G767" s="121"/>
      <c r="H767" s="121"/>
      <c r="I767" s="121"/>
      <c r="J767" s="123">
        <f t="shared" ref="J767:J790" si="41">(D767+4*F767+H767)/6</f>
        <v>0</v>
      </c>
      <c r="K767" s="121"/>
      <c r="L767" s="125" t="s">
        <v>78</v>
      </c>
      <c r="M767" s="128">
        <f>ROUNDUP(J767,0)</f>
        <v>0</v>
      </c>
      <c r="N767" s="72"/>
      <c r="O767" s="124"/>
      <c r="P767" s="124"/>
      <c r="Q767" s="201"/>
      <c r="R767" s="201"/>
    </row>
    <row r="768" spans="1:18" hidden="1" x14ac:dyDescent="0.2">
      <c r="A768" s="202"/>
      <c r="B768" s="202"/>
      <c r="C768" s="130"/>
      <c r="D768" s="121"/>
      <c r="E768" s="121"/>
      <c r="F768" s="121"/>
      <c r="G768" s="121"/>
      <c r="H768" s="121"/>
      <c r="I768" s="121"/>
      <c r="J768" s="123">
        <f t="shared" si="41"/>
        <v>0</v>
      </c>
      <c r="K768" s="121"/>
      <c r="L768" s="125" t="s">
        <v>62</v>
      </c>
      <c r="M768" s="128">
        <f>ROUNDUP(J768,0)</f>
        <v>0</v>
      </c>
      <c r="N768" s="72"/>
      <c r="O768" s="124"/>
      <c r="P768" s="124"/>
      <c r="Q768" s="202"/>
      <c r="R768" s="202"/>
    </row>
    <row r="769" spans="1:18" hidden="1" x14ac:dyDescent="0.2">
      <c r="A769" s="203"/>
      <c r="B769" s="203"/>
      <c r="C769" s="130"/>
      <c r="D769" s="121"/>
      <c r="E769" s="121"/>
      <c r="F769" s="121"/>
      <c r="G769" s="121"/>
      <c r="H769" s="121"/>
      <c r="I769" s="121"/>
      <c r="J769" s="123">
        <f t="shared" si="41"/>
        <v>0</v>
      </c>
      <c r="K769" s="121"/>
      <c r="L769" s="72" t="s">
        <v>80</v>
      </c>
      <c r="M769" s="72"/>
      <c r="N769" s="72">
        <f>J769</f>
        <v>0</v>
      </c>
      <c r="O769" s="124">
        <f>SUM(M746:M769)</f>
        <v>0</v>
      </c>
      <c r="P769" s="124">
        <f>SUM(N746:N769)</f>
        <v>0</v>
      </c>
      <c r="Q769" s="203"/>
      <c r="R769" s="203"/>
    </row>
    <row r="770" spans="1:18" hidden="1" x14ac:dyDescent="0.2">
      <c r="A770" s="201" t="s">
        <v>421</v>
      </c>
      <c r="B770" s="201"/>
      <c r="C770" s="122"/>
      <c r="D770" s="121"/>
      <c r="E770" s="121"/>
      <c r="F770" s="121"/>
      <c r="G770" s="121"/>
      <c r="H770" s="121"/>
      <c r="I770" s="121"/>
      <c r="J770" s="123">
        <f t="shared" si="41"/>
        <v>0</v>
      </c>
      <c r="K770" s="121"/>
      <c r="L770" s="125" t="s">
        <v>78</v>
      </c>
      <c r="M770" s="128">
        <f>ROUNDUP(J770,0)</f>
        <v>0</v>
      </c>
      <c r="N770" s="128"/>
      <c r="O770" s="117"/>
      <c r="P770" s="117"/>
      <c r="Q770" s="201"/>
      <c r="R770" s="201"/>
    </row>
    <row r="771" spans="1:18" hidden="1" x14ac:dyDescent="0.2">
      <c r="A771" s="202"/>
      <c r="B771" s="202"/>
      <c r="C771" s="122"/>
      <c r="D771" s="121"/>
      <c r="E771" s="121"/>
      <c r="F771" s="121"/>
      <c r="G771" s="121"/>
      <c r="H771" s="121"/>
      <c r="I771" s="121"/>
      <c r="J771" s="123">
        <f t="shared" si="41"/>
        <v>0</v>
      </c>
      <c r="K771" s="121"/>
      <c r="L771" s="125" t="s">
        <v>79</v>
      </c>
      <c r="M771" s="128">
        <f>ROUNDUP(J771,0)</f>
        <v>0</v>
      </c>
      <c r="N771" s="128"/>
      <c r="O771" s="117"/>
      <c r="P771" s="117"/>
      <c r="Q771" s="202"/>
      <c r="R771" s="202"/>
    </row>
    <row r="772" spans="1:18" hidden="1" x14ac:dyDescent="0.2">
      <c r="A772" s="203"/>
      <c r="B772" s="203"/>
      <c r="C772" s="122"/>
      <c r="D772" s="121"/>
      <c r="E772" s="121"/>
      <c r="F772" s="121"/>
      <c r="G772" s="121"/>
      <c r="H772" s="121"/>
      <c r="I772" s="121"/>
      <c r="J772" s="123">
        <f t="shared" si="41"/>
        <v>0</v>
      </c>
      <c r="K772" s="121"/>
      <c r="L772" s="72" t="s">
        <v>80</v>
      </c>
      <c r="M772" s="72"/>
      <c r="N772" s="72">
        <f>J772</f>
        <v>0</v>
      </c>
      <c r="O772" s="117"/>
      <c r="P772" s="117"/>
      <c r="Q772" s="203"/>
      <c r="R772" s="203"/>
    </row>
    <row r="773" spans="1:18" hidden="1" x14ac:dyDescent="0.2">
      <c r="A773" s="201" t="s">
        <v>422</v>
      </c>
      <c r="B773" s="204"/>
      <c r="C773" s="122"/>
      <c r="D773" s="121"/>
      <c r="E773" s="121"/>
      <c r="F773" s="121"/>
      <c r="G773" s="121"/>
      <c r="H773" s="121"/>
      <c r="I773" s="121"/>
      <c r="J773" s="123">
        <f t="shared" si="41"/>
        <v>0</v>
      </c>
      <c r="K773" s="121"/>
      <c r="L773" s="125" t="s">
        <v>78</v>
      </c>
      <c r="M773" s="128">
        <f>ROUNDUP(J773,0)</f>
        <v>0</v>
      </c>
      <c r="N773" s="128"/>
      <c r="O773" s="117"/>
      <c r="P773" s="117"/>
      <c r="Q773" s="201"/>
      <c r="R773" s="201"/>
    </row>
    <row r="774" spans="1:18" hidden="1" x14ac:dyDescent="0.2">
      <c r="A774" s="202"/>
      <c r="B774" s="205"/>
      <c r="C774" s="122"/>
      <c r="D774" s="121"/>
      <c r="E774" s="121"/>
      <c r="F774" s="121"/>
      <c r="G774" s="121"/>
      <c r="H774" s="121"/>
      <c r="I774" s="121"/>
      <c r="J774" s="123">
        <f t="shared" si="41"/>
        <v>0</v>
      </c>
      <c r="K774" s="121"/>
      <c r="L774" s="125" t="s">
        <v>62</v>
      </c>
      <c r="M774" s="128">
        <f>ROUNDUP(J774,0)</f>
        <v>0</v>
      </c>
      <c r="N774" s="128"/>
      <c r="O774" s="117"/>
      <c r="P774" s="117"/>
      <c r="Q774" s="202"/>
      <c r="R774" s="202"/>
    </row>
    <row r="775" spans="1:18" hidden="1" x14ac:dyDescent="0.2">
      <c r="A775" s="203"/>
      <c r="B775" s="206"/>
      <c r="C775" s="122"/>
      <c r="D775" s="121"/>
      <c r="E775" s="121"/>
      <c r="F775" s="121"/>
      <c r="G775" s="121"/>
      <c r="H775" s="121"/>
      <c r="I775" s="121"/>
      <c r="J775" s="123">
        <f t="shared" si="41"/>
        <v>0</v>
      </c>
      <c r="K775" s="121"/>
      <c r="L775" s="72" t="s">
        <v>80</v>
      </c>
      <c r="M775" s="72"/>
      <c r="N775" s="72">
        <f>J775</f>
        <v>0</v>
      </c>
      <c r="O775" s="117"/>
      <c r="P775" s="117"/>
      <c r="Q775" s="203"/>
      <c r="R775" s="203"/>
    </row>
    <row r="776" spans="1:18" hidden="1" x14ac:dyDescent="0.2">
      <c r="A776" s="201" t="s">
        <v>423</v>
      </c>
      <c r="B776" s="204"/>
      <c r="C776" s="122"/>
      <c r="D776" s="121"/>
      <c r="E776" s="121"/>
      <c r="F776" s="121"/>
      <c r="G776" s="121"/>
      <c r="H776" s="121"/>
      <c r="I776" s="121"/>
      <c r="J776" s="123">
        <f t="shared" si="41"/>
        <v>0</v>
      </c>
      <c r="K776" s="121"/>
      <c r="L776" s="125" t="s">
        <v>78</v>
      </c>
      <c r="M776" s="128">
        <f>ROUNDUP(J776,0)</f>
        <v>0</v>
      </c>
      <c r="N776" s="128"/>
      <c r="O776" s="117"/>
      <c r="P776" s="117"/>
      <c r="Q776" s="201"/>
      <c r="R776" s="201"/>
    </row>
    <row r="777" spans="1:18" hidden="1" x14ac:dyDescent="0.2">
      <c r="A777" s="202"/>
      <c r="B777" s="205"/>
      <c r="C777" s="122"/>
      <c r="D777" s="121"/>
      <c r="E777" s="121"/>
      <c r="F777" s="121"/>
      <c r="G777" s="121"/>
      <c r="H777" s="121"/>
      <c r="I777" s="121"/>
      <c r="J777" s="123">
        <f t="shared" si="41"/>
        <v>0</v>
      </c>
      <c r="K777" s="121"/>
      <c r="L777" s="125" t="s">
        <v>62</v>
      </c>
      <c r="M777" s="128">
        <f>ROUNDUP(J777,0)</f>
        <v>0</v>
      </c>
      <c r="N777" s="128"/>
      <c r="O777" s="117"/>
      <c r="P777" s="117"/>
      <c r="Q777" s="202"/>
      <c r="R777" s="202"/>
    </row>
    <row r="778" spans="1:18" hidden="1" x14ac:dyDescent="0.2">
      <c r="A778" s="203"/>
      <c r="B778" s="206"/>
      <c r="C778" s="122"/>
      <c r="D778" s="121"/>
      <c r="E778" s="121"/>
      <c r="F778" s="121"/>
      <c r="G778" s="121"/>
      <c r="H778" s="121"/>
      <c r="I778" s="121"/>
      <c r="J778" s="123">
        <f t="shared" si="41"/>
        <v>0</v>
      </c>
      <c r="K778" s="121"/>
      <c r="L778" s="72" t="s">
        <v>80</v>
      </c>
      <c r="M778" s="72"/>
      <c r="N778" s="72">
        <f>J778</f>
        <v>0</v>
      </c>
      <c r="O778" s="117"/>
      <c r="P778" s="117"/>
      <c r="Q778" s="203"/>
      <c r="R778" s="203"/>
    </row>
    <row r="779" spans="1:18" hidden="1" x14ac:dyDescent="0.2">
      <c r="A779" s="201" t="s">
        <v>424</v>
      </c>
      <c r="B779" s="201"/>
      <c r="C779" s="122"/>
      <c r="D779" s="121"/>
      <c r="E779" s="121"/>
      <c r="F779" s="121"/>
      <c r="G779" s="121"/>
      <c r="H779" s="121"/>
      <c r="I779" s="121"/>
      <c r="J779" s="123">
        <f t="shared" si="41"/>
        <v>0</v>
      </c>
      <c r="K779" s="121"/>
      <c r="L779" s="125" t="s">
        <v>78</v>
      </c>
      <c r="M779" s="128">
        <f>ROUNDUP(J779,0)</f>
        <v>0</v>
      </c>
      <c r="N779" s="128"/>
      <c r="O779" s="117"/>
      <c r="P779" s="117"/>
      <c r="Q779" s="201"/>
      <c r="R779" s="201"/>
    </row>
    <row r="780" spans="1:18" hidden="1" x14ac:dyDescent="0.2">
      <c r="A780" s="202"/>
      <c r="B780" s="202"/>
      <c r="C780" s="122"/>
      <c r="D780" s="121"/>
      <c r="E780" s="121"/>
      <c r="F780" s="121"/>
      <c r="G780" s="121"/>
      <c r="H780" s="121"/>
      <c r="I780" s="121"/>
      <c r="J780" s="123">
        <f t="shared" si="41"/>
        <v>0</v>
      </c>
      <c r="K780" s="121"/>
      <c r="L780" s="125" t="s">
        <v>62</v>
      </c>
      <c r="M780" s="128">
        <f>ROUNDUP(J780,0)</f>
        <v>0</v>
      </c>
      <c r="N780" s="128"/>
      <c r="O780" s="117"/>
      <c r="P780" s="117"/>
      <c r="Q780" s="202"/>
      <c r="R780" s="202"/>
    </row>
    <row r="781" spans="1:18" hidden="1" x14ac:dyDescent="0.2">
      <c r="A781" s="203"/>
      <c r="B781" s="203"/>
      <c r="C781" s="122"/>
      <c r="D781" s="121"/>
      <c r="E781" s="121"/>
      <c r="F781" s="121"/>
      <c r="G781" s="121"/>
      <c r="H781" s="121"/>
      <c r="I781" s="121"/>
      <c r="J781" s="123">
        <f t="shared" si="41"/>
        <v>0</v>
      </c>
      <c r="K781" s="121"/>
      <c r="L781" s="72" t="s">
        <v>80</v>
      </c>
      <c r="M781" s="72"/>
      <c r="N781" s="72">
        <f>J781</f>
        <v>0</v>
      </c>
      <c r="O781" s="117"/>
      <c r="P781" s="117"/>
      <c r="Q781" s="203"/>
      <c r="R781" s="203"/>
    </row>
    <row r="782" spans="1:18" hidden="1" x14ac:dyDescent="0.2">
      <c r="A782" s="201" t="s">
        <v>425</v>
      </c>
      <c r="B782" s="201"/>
      <c r="C782" s="122"/>
      <c r="D782" s="121"/>
      <c r="E782" s="121"/>
      <c r="F782" s="121"/>
      <c r="G782" s="121"/>
      <c r="H782" s="121"/>
      <c r="I782" s="121"/>
      <c r="J782" s="123">
        <f t="shared" si="41"/>
        <v>0</v>
      </c>
      <c r="K782" s="121"/>
      <c r="L782" s="125" t="s">
        <v>78</v>
      </c>
      <c r="M782" s="128">
        <f>ROUNDUP(J782,0)</f>
        <v>0</v>
      </c>
      <c r="N782" s="128"/>
      <c r="O782" s="117"/>
      <c r="P782" s="117"/>
      <c r="Q782" s="201"/>
      <c r="R782" s="201"/>
    </row>
    <row r="783" spans="1:18" hidden="1" x14ac:dyDescent="0.2">
      <c r="A783" s="202"/>
      <c r="B783" s="202"/>
      <c r="C783" s="122"/>
      <c r="D783" s="121"/>
      <c r="E783" s="121"/>
      <c r="F783" s="121"/>
      <c r="G783" s="121"/>
      <c r="H783" s="121"/>
      <c r="I783" s="121"/>
      <c r="J783" s="123">
        <f t="shared" si="41"/>
        <v>0</v>
      </c>
      <c r="K783" s="121"/>
      <c r="L783" s="125" t="s">
        <v>62</v>
      </c>
      <c r="M783" s="128">
        <f>ROUNDUP(J783,0)</f>
        <v>0</v>
      </c>
      <c r="N783" s="128"/>
      <c r="O783" s="117"/>
      <c r="P783" s="117"/>
      <c r="Q783" s="202"/>
      <c r="R783" s="202"/>
    </row>
    <row r="784" spans="1:18" hidden="1" x14ac:dyDescent="0.2">
      <c r="A784" s="203"/>
      <c r="B784" s="203"/>
      <c r="C784" s="122"/>
      <c r="D784" s="121"/>
      <c r="E784" s="121"/>
      <c r="F784" s="121"/>
      <c r="G784" s="121"/>
      <c r="H784" s="121"/>
      <c r="I784" s="121"/>
      <c r="J784" s="123">
        <f t="shared" si="41"/>
        <v>0</v>
      </c>
      <c r="K784" s="121"/>
      <c r="L784" s="72" t="s">
        <v>80</v>
      </c>
      <c r="M784" s="72"/>
      <c r="N784" s="72">
        <f>J784</f>
        <v>0</v>
      </c>
      <c r="O784" s="117"/>
      <c r="P784" s="117"/>
      <c r="Q784" s="203"/>
      <c r="R784" s="203"/>
    </row>
    <row r="785" spans="1:18" hidden="1" x14ac:dyDescent="0.2">
      <c r="A785" s="201" t="s">
        <v>426</v>
      </c>
      <c r="B785" s="201"/>
      <c r="C785" s="122"/>
      <c r="D785" s="121"/>
      <c r="E785" s="121"/>
      <c r="F785" s="121"/>
      <c r="G785" s="121"/>
      <c r="H785" s="121"/>
      <c r="I785" s="121"/>
      <c r="J785" s="123">
        <f t="shared" si="41"/>
        <v>0</v>
      </c>
      <c r="K785" s="121"/>
      <c r="L785" s="125" t="s">
        <v>78</v>
      </c>
      <c r="M785" s="128">
        <f>ROUNDUP(J785,0)</f>
        <v>0</v>
      </c>
      <c r="N785" s="128"/>
      <c r="O785" s="117"/>
      <c r="P785" s="117"/>
      <c r="Q785" s="201"/>
      <c r="R785" s="201"/>
    </row>
    <row r="786" spans="1:18" hidden="1" x14ac:dyDescent="0.2">
      <c r="A786" s="202"/>
      <c r="B786" s="202"/>
      <c r="C786" s="122"/>
      <c r="D786" s="121"/>
      <c r="E786" s="121"/>
      <c r="F786" s="121"/>
      <c r="G786" s="121"/>
      <c r="H786" s="121"/>
      <c r="I786" s="121"/>
      <c r="J786" s="123">
        <f t="shared" si="41"/>
        <v>0</v>
      </c>
      <c r="K786" s="121"/>
      <c r="L786" s="125" t="s">
        <v>62</v>
      </c>
      <c r="M786" s="128">
        <f>ROUNDUP(J786,0)</f>
        <v>0</v>
      </c>
      <c r="N786" s="128"/>
      <c r="O786" s="117"/>
      <c r="P786" s="117"/>
      <c r="Q786" s="202"/>
      <c r="R786" s="202"/>
    </row>
    <row r="787" spans="1:18" hidden="1" x14ac:dyDescent="0.2">
      <c r="A787" s="203"/>
      <c r="B787" s="203"/>
      <c r="C787" s="130"/>
      <c r="D787" s="121"/>
      <c r="E787" s="121"/>
      <c r="F787" s="121"/>
      <c r="G787" s="121"/>
      <c r="H787" s="121"/>
      <c r="I787" s="121"/>
      <c r="J787" s="123">
        <f t="shared" si="41"/>
        <v>0</v>
      </c>
      <c r="K787" s="121"/>
      <c r="L787" s="72" t="s">
        <v>80</v>
      </c>
      <c r="M787" s="72"/>
      <c r="N787" s="72">
        <f>J787</f>
        <v>0</v>
      </c>
      <c r="O787" s="124"/>
      <c r="P787" s="124"/>
      <c r="Q787" s="203"/>
      <c r="R787" s="203"/>
    </row>
    <row r="788" spans="1:18" hidden="1" x14ac:dyDescent="0.2">
      <c r="A788" s="201" t="s">
        <v>427</v>
      </c>
      <c r="B788" s="201"/>
      <c r="C788" s="122"/>
      <c r="D788" s="121"/>
      <c r="E788" s="121"/>
      <c r="F788" s="121"/>
      <c r="G788" s="121"/>
      <c r="H788" s="121"/>
      <c r="I788" s="121"/>
      <c r="J788" s="123">
        <f t="shared" si="41"/>
        <v>0</v>
      </c>
      <c r="K788" s="121"/>
      <c r="L788" s="125" t="s">
        <v>78</v>
      </c>
      <c r="M788" s="128">
        <f>ROUNDUP(J788,0)</f>
        <v>0</v>
      </c>
      <c r="N788" s="128"/>
      <c r="O788" s="117"/>
      <c r="P788" s="117"/>
      <c r="Q788" s="201"/>
      <c r="R788" s="201"/>
    </row>
    <row r="789" spans="1:18" hidden="1" x14ac:dyDescent="0.2">
      <c r="A789" s="202"/>
      <c r="B789" s="202"/>
      <c r="C789" s="122"/>
      <c r="D789" s="121"/>
      <c r="E789" s="121"/>
      <c r="F789" s="121"/>
      <c r="G789" s="121"/>
      <c r="H789" s="121"/>
      <c r="I789" s="121"/>
      <c r="J789" s="123">
        <f t="shared" si="41"/>
        <v>0</v>
      </c>
      <c r="K789" s="121"/>
      <c r="L789" s="125" t="s">
        <v>62</v>
      </c>
      <c r="M789" s="128">
        <f>ROUNDUP(J789,0)</f>
        <v>0</v>
      </c>
      <c r="N789" s="128"/>
      <c r="O789" s="117"/>
      <c r="P789" s="117"/>
      <c r="Q789" s="202"/>
      <c r="R789" s="202"/>
    </row>
    <row r="790" spans="1:18" hidden="1" x14ac:dyDescent="0.2">
      <c r="A790" s="203"/>
      <c r="B790" s="203"/>
      <c r="C790" s="130"/>
      <c r="D790" s="121"/>
      <c r="E790" s="121"/>
      <c r="F790" s="121"/>
      <c r="G790" s="121"/>
      <c r="H790" s="121"/>
      <c r="I790" s="121"/>
      <c r="J790" s="123">
        <f t="shared" si="41"/>
        <v>0</v>
      </c>
      <c r="K790" s="121"/>
      <c r="L790" s="72" t="s">
        <v>80</v>
      </c>
      <c r="M790" s="72"/>
      <c r="N790" s="72">
        <f>J790</f>
        <v>0</v>
      </c>
      <c r="O790" s="124"/>
      <c r="P790" s="124"/>
      <c r="Q790" s="203"/>
      <c r="R790" s="203"/>
    </row>
    <row r="791" spans="1:18" hidden="1" x14ac:dyDescent="0.2">
      <c r="A791" s="201" t="s">
        <v>428</v>
      </c>
      <c r="B791" s="201"/>
      <c r="C791" s="130"/>
      <c r="D791" s="121"/>
      <c r="E791" s="121"/>
      <c r="F791" s="121"/>
      <c r="G791" s="121"/>
      <c r="H791" s="121"/>
      <c r="I791" s="121"/>
      <c r="J791" s="123">
        <f t="shared" ref="J791:J814" si="42">(D791+4*F791+H791)/6</f>
        <v>0</v>
      </c>
      <c r="K791" s="121"/>
      <c r="L791" s="125" t="s">
        <v>78</v>
      </c>
      <c r="M791" s="128">
        <f>ROUNDUP(J791,0)</f>
        <v>0</v>
      </c>
      <c r="N791" s="72"/>
      <c r="O791" s="124"/>
      <c r="P791" s="124"/>
      <c r="Q791" s="201"/>
      <c r="R791" s="201"/>
    </row>
    <row r="792" spans="1:18" hidden="1" x14ac:dyDescent="0.2">
      <c r="A792" s="202"/>
      <c r="B792" s="202"/>
      <c r="C792" s="130"/>
      <c r="D792" s="121"/>
      <c r="E792" s="121"/>
      <c r="F792" s="121"/>
      <c r="G792" s="121"/>
      <c r="H792" s="121"/>
      <c r="I792" s="121"/>
      <c r="J792" s="123">
        <f t="shared" si="42"/>
        <v>0</v>
      </c>
      <c r="K792" s="121"/>
      <c r="L792" s="125" t="s">
        <v>62</v>
      </c>
      <c r="M792" s="128">
        <f>ROUNDUP(J792,0)</f>
        <v>0</v>
      </c>
      <c r="N792" s="72"/>
      <c r="O792" s="124"/>
      <c r="P792" s="124"/>
      <c r="Q792" s="202"/>
      <c r="R792" s="202"/>
    </row>
    <row r="793" spans="1:18" hidden="1" x14ac:dyDescent="0.2">
      <c r="A793" s="203"/>
      <c r="B793" s="203"/>
      <c r="C793" s="130"/>
      <c r="D793" s="121"/>
      <c r="E793" s="121"/>
      <c r="F793" s="121"/>
      <c r="G793" s="121"/>
      <c r="H793" s="121"/>
      <c r="I793" s="121"/>
      <c r="J793" s="123">
        <f t="shared" si="42"/>
        <v>0</v>
      </c>
      <c r="K793" s="121"/>
      <c r="L793" s="72" t="s">
        <v>80</v>
      </c>
      <c r="M793" s="72"/>
      <c r="N793" s="72">
        <f>J793</f>
        <v>0</v>
      </c>
      <c r="O793" s="124">
        <f>SUM(M770:M793)</f>
        <v>0</v>
      </c>
      <c r="P793" s="124">
        <f>SUM(N770:N793)</f>
        <v>0</v>
      </c>
      <c r="Q793" s="203"/>
      <c r="R793" s="203"/>
    </row>
    <row r="794" spans="1:18" hidden="1" x14ac:dyDescent="0.2">
      <c r="A794" s="201" t="s">
        <v>429</v>
      </c>
      <c r="B794" s="201"/>
      <c r="C794" s="122"/>
      <c r="D794" s="121"/>
      <c r="E794" s="121"/>
      <c r="F794" s="121"/>
      <c r="G794" s="121"/>
      <c r="H794" s="121"/>
      <c r="I794" s="121"/>
      <c r="J794" s="123">
        <f t="shared" si="42"/>
        <v>0</v>
      </c>
      <c r="K794" s="121"/>
      <c r="L794" s="125" t="s">
        <v>78</v>
      </c>
      <c r="M794" s="128">
        <f>ROUNDUP(J794,0)</f>
        <v>0</v>
      </c>
      <c r="N794" s="128"/>
      <c r="O794" s="117"/>
      <c r="P794" s="117"/>
      <c r="Q794" s="201"/>
      <c r="R794" s="201"/>
    </row>
    <row r="795" spans="1:18" hidden="1" x14ac:dyDescent="0.2">
      <c r="A795" s="202"/>
      <c r="B795" s="202"/>
      <c r="C795" s="122"/>
      <c r="D795" s="121"/>
      <c r="E795" s="121"/>
      <c r="F795" s="121"/>
      <c r="G795" s="121"/>
      <c r="H795" s="121"/>
      <c r="I795" s="121"/>
      <c r="J795" s="123">
        <f t="shared" si="42"/>
        <v>0</v>
      </c>
      <c r="K795" s="121"/>
      <c r="L795" s="125" t="s">
        <v>79</v>
      </c>
      <c r="M795" s="128">
        <f>ROUNDUP(J795,0)</f>
        <v>0</v>
      </c>
      <c r="N795" s="128"/>
      <c r="O795" s="117"/>
      <c r="P795" s="117"/>
      <c r="Q795" s="202"/>
      <c r="R795" s="202"/>
    </row>
    <row r="796" spans="1:18" hidden="1" x14ac:dyDescent="0.2">
      <c r="A796" s="203"/>
      <c r="B796" s="203"/>
      <c r="C796" s="122"/>
      <c r="D796" s="121"/>
      <c r="E796" s="121"/>
      <c r="F796" s="121"/>
      <c r="G796" s="121"/>
      <c r="H796" s="121"/>
      <c r="I796" s="121"/>
      <c r="J796" s="123">
        <f t="shared" si="42"/>
        <v>0</v>
      </c>
      <c r="K796" s="121"/>
      <c r="L796" s="72" t="s">
        <v>80</v>
      </c>
      <c r="M796" s="72"/>
      <c r="N796" s="72">
        <f>J796</f>
        <v>0</v>
      </c>
      <c r="O796" s="117"/>
      <c r="P796" s="117"/>
      <c r="Q796" s="203"/>
      <c r="R796" s="203"/>
    </row>
    <row r="797" spans="1:18" hidden="1" x14ac:dyDescent="0.2">
      <c r="A797" s="201" t="s">
        <v>430</v>
      </c>
      <c r="B797" s="204"/>
      <c r="C797" s="122"/>
      <c r="D797" s="121"/>
      <c r="E797" s="121"/>
      <c r="F797" s="121"/>
      <c r="G797" s="121"/>
      <c r="H797" s="121"/>
      <c r="I797" s="121"/>
      <c r="J797" s="123">
        <f t="shared" si="42"/>
        <v>0</v>
      </c>
      <c r="K797" s="121"/>
      <c r="L797" s="125" t="s">
        <v>78</v>
      </c>
      <c r="M797" s="128">
        <f>ROUNDUP(J797,0)</f>
        <v>0</v>
      </c>
      <c r="N797" s="128"/>
      <c r="O797" s="117"/>
      <c r="P797" s="117"/>
      <c r="Q797" s="201"/>
      <c r="R797" s="201"/>
    </row>
    <row r="798" spans="1:18" hidden="1" x14ac:dyDescent="0.2">
      <c r="A798" s="202"/>
      <c r="B798" s="205"/>
      <c r="C798" s="122"/>
      <c r="D798" s="121"/>
      <c r="E798" s="121"/>
      <c r="F798" s="121"/>
      <c r="G798" s="121"/>
      <c r="H798" s="121"/>
      <c r="I798" s="121"/>
      <c r="J798" s="123">
        <f t="shared" si="42"/>
        <v>0</v>
      </c>
      <c r="K798" s="121"/>
      <c r="L798" s="125" t="s">
        <v>62</v>
      </c>
      <c r="M798" s="128">
        <f>ROUNDUP(J798,0)</f>
        <v>0</v>
      </c>
      <c r="N798" s="128"/>
      <c r="O798" s="117"/>
      <c r="P798" s="117"/>
      <c r="Q798" s="202"/>
      <c r="R798" s="202"/>
    </row>
    <row r="799" spans="1:18" hidden="1" x14ac:dyDescent="0.2">
      <c r="A799" s="203"/>
      <c r="B799" s="206"/>
      <c r="C799" s="122"/>
      <c r="D799" s="121"/>
      <c r="E799" s="121"/>
      <c r="F799" s="121"/>
      <c r="G799" s="121"/>
      <c r="H799" s="121"/>
      <c r="I799" s="121"/>
      <c r="J799" s="123">
        <f t="shared" si="42"/>
        <v>0</v>
      </c>
      <c r="K799" s="121"/>
      <c r="L799" s="72" t="s">
        <v>80</v>
      </c>
      <c r="M799" s="72"/>
      <c r="N799" s="72">
        <f>J799</f>
        <v>0</v>
      </c>
      <c r="O799" s="117"/>
      <c r="P799" s="117"/>
      <c r="Q799" s="203"/>
      <c r="R799" s="203"/>
    </row>
    <row r="800" spans="1:18" hidden="1" x14ac:dyDescent="0.2">
      <c r="A800" s="201" t="s">
        <v>431</v>
      </c>
      <c r="B800" s="204"/>
      <c r="C800" s="122"/>
      <c r="D800" s="121"/>
      <c r="E800" s="121"/>
      <c r="F800" s="121"/>
      <c r="G800" s="121"/>
      <c r="H800" s="121"/>
      <c r="I800" s="121"/>
      <c r="J800" s="123">
        <f t="shared" si="42"/>
        <v>0</v>
      </c>
      <c r="K800" s="121"/>
      <c r="L800" s="125" t="s">
        <v>78</v>
      </c>
      <c r="M800" s="128">
        <f>ROUNDUP(J800,0)</f>
        <v>0</v>
      </c>
      <c r="N800" s="128"/>
      <c r="O800" s="117"/>
      <c r="P800" s="117"/>
      <c r="Q800" s="201"/>
      <c r="R800" s="201"/>
    </row>
    <row r="801" spans="1:18" hidden="1" x14ac:dyDescent="0.2">
      <c r="A801" s="202"/>
      <c r="B801" s="205"/>
      <c r="C801" s="122"/>
      <c r="D801" s="121"/>
      <c r="E801" s="121"/>
      <c r="F801" s="121"/>
      <c r="G801" s="121"/>
      <c r="H801" s="121"/>
      <c r="I801" s="121"/>
      <c r="J801" s="123">
        <f t="shared" si="42"/>
        <v>0</v>
      </c>
      <c r="K801" s="121"/>
      <c r="L801" s="125" t="s">
        <v>62</v>
      </c>
      <c r="M801" s="128">
        <f>ROUNDUP(J801,0)</f>
        <v>0</v>
      </c>
      <c r="N801" s="128"/>
      <c r="O801" s="117"/>
      <c r="P801" s="117"/>
      <c r="Q801" s="202"/>
      <c r="R801" s="202"/>
    </row>
    <row r="802" spans="1:18" hidden="1" x14ac:dyDescent="0.2">
      <c r="A802" s="203"/>
      <c r="B802" s="206"/>
      <c r="C802" s="122"/>
      <c r="D802" s="121"/>
      <c r="E802" s="121"/>
      <c r="F802" s="121"/>
      <c r="G802" s="121"/>
      <c r="H802" s="121"/>
      <c r="I802" s="121"/>
      <c r="J802" s="123">
        <f t="shared" si="42"/>
        <v>0</v>
      </c>
      <c r="K802" s="121"/>
      <c r="L802" s="72" t="s">
        <v>80</v>
      </c>
      <c r="M802" s="72"/>
      <c r="N802" s="72">
        <f>J802</f>
        <v>0</v>
      </c>
      <c r="O802" s="117"/>
      <c r="P802" s="117"/>
      <c r="Q802" s="203"/>
      <c r="R802" s="203"/>
    </row>
    <row r="803" spans="1:18" hidden="1" x14ac:dyDescent="0.2">
      <c r="A803" s="201" t="s">
        <v>432</v>
      </c>
      <c r="B803" s="201"/>
      <c r="C803" s="122"/>
      <c r="D803" s="121"/>
      <c r="E803" s="121"/>
      <c r="F803" s="121"/>
      <c r="G803" s="121"/>
      <c r="H803" s="121"/>
      <c r="I803" s="121"/>
      <c r="J803" s="123">
        <f t="shared" si="42"/>
        <v>0</v>
      </c>
      <c r="K803" s="121"/>
      <c r="L803" s="125" t="s">
        <v>78</v>
      </c>
      <c r="M803" s="128">
        <f>ROUNDUP(J803,0)</f>
        <v>0</v>
      </c>
      <c r="N803" s="128"/>
      <c r="O803" s="117"/>
      <c r="P803" s="117"/>
      <c r="Q803" s="201"/>
      <c r="R803" s="201"/>
    </row>
    <row r="804" spans="1:18" hidden="1" x14ac:dyDescent="0.2">
      <c r="A804" s="202"/>
      <c r="B804" s="202"/>
      <c r="C804" s="122"/>
      <c r="D804" s="121"/>
      <c r="E804" s="121"/>
      <c r="F804" s="121"/>
      <c r="G804" s="121"/>
      <c r="H804" s="121"/>
      <c r="I804" s="121"/>
      <c r="J804" s="123">
        <f t="shared" si="42"/>
        <v>0</v>
      </c>
      <c r="K804" s="121"/>
      <c r="L804" s="125" t="s">
        <v>62</v>
      </c>
      <c r="M804" s="128">
        <f>ROUNDUP(J804,0)</f>
        <v>0</v>
      </c>
      <c r="N804" s="128"/>
      <c r="O804" s="117"/>
      <c r="P804" s="117"/>
      <c r="Q804" s="202"/>
      <c r="R804" s="202"/>
    </row>
    <row r="805" spans="1:18" hidden="1" x14ac:dyDescent="0.2">
      <c r="A805" s="203"/>
      <c r="B805" s="203"/>
      <c r="C805" s="122"/>
      <c r="D805" s="121"/>
      <c r="E805" s="121"/>
      <c r="F805" s="121"/>
      <c r="G805" s="121"/>
      <c r="H805" s="121"/>
      <c r="I805" s="121"/>
      <c r="J805" s="123">
        <f t="shared" si="42"/>
        <v>0</v>
      </c>
      <c r="K805" s="121"/>
      <c r="L805" s="72" t="s">
        <v>80</v>
      </c>
      <c r="M805" s="72"/>
      <c r="N805" s="72">
        <f>J805</f>
        <v>0</v>
      </c>
      <c r="O805" s="117"/>
      <c r="P805" s="117"/>
      <c r="Q805" s="203"/>
      <c r="R805" s="203"/>
    </row>
    <row r="806" spans="1:18" hidden="1" x14ac:dyDescent="0.2">
      <c r="A806" s="201" t="s">
        <v>433</v>
      </c>
      <c r="B806" s="201"/>
      <c r="C806" s="122"/>
      <c r="D806" s="121"/>
      <c r="E806" s="121"/>
      <c r="F806" s="121"/>
      <c r="G806" s="121"/>
      <c r="H806" s="121"/>
      <c r="I806" s="121"/>
      <c r="J806" s="123">
        <f t="shared" si="42"/>
        <v>0</v>
      </c>
      <c r="K806" s="121"/>
      <c r="L806" s="125" t="s">
        <v>78</v>
      </c>
      <c r="M806" s="128">
        <f>ROUNDUP(J806,0)</f>
        <v>0</v>
      </c>
      <c r="N806" s="128"/>
      <c r="O806" s="117"/>
      <c r="P806" s="117"/>
      <c r="Q806" s="201"/>
      <c r="R806" s="201"/>
    </row>
    <row r="807" spans="1:18" hidden="1" x14ac:dyDescent="0.2">
      <c r="A807" s="202"/>
      <c r="B807" s="202"/>
      <c r="C807" s="122"/>
      <c r="D807" s="121"/>
      <c r="E807" s="121"/>
      <c r="F807" s="121"/>
      <c r="G807" s="121"/>
      <c r="H807" s="121"/>
      <c r="I807" s="121"/>
      <c r="J807" s="123">
        <f t="shared" si="42"/>
        <v>0</v>
      </c>
      <c r="K807" s="121"/>
      <c r="L807" s="125" t="s">
        <v>62</v>
      </c>
      <c r="M807" s="128">
        <f>ROUNDUP(J807,0)</f>
        <v>0</v>
      </c>
      <c r="N807" s="128"/>
      <c r="O807" s="117"/>
      <c r="P807" s="117"/>
      <c r="Q807" s="202"/>
      <c r="R807" s="202"/>
    </row>
    <row r="808" spans="1:18" hidden="1" x14ac:dyDescent="0.2">
      <c r="A808" s="203"/>
      <c r="B808" s="203"/>
      <c r="C808" s="122"/>
      <c r="D808" s="121"/>
      <c r="E808" s="121"/>
      <c r="F808" s="121"/>
      <c r="G808" s="121"/>
      <c r="H808" s="121"/>
      <c r="I808" s="121"/>
      <c r="J808" s="123">
        <f t="shared" si="42"/>
        <v>0</v>
      </c>
      <c r="K808" s="121"/>
      <c r="L808" s="72" t="s">
        <v>80</v>
      </c>
      <c r="M808" s="72"/>
      <c r="N808" s="72">
        <f>J808</f>
        <v>0</v>
      </c>
      <c r="O808" s="117"/>
      <c r="P808" s="117"/>
      <c r="Q808" s="203"/>
      <c r="R808" s="203"/>
    </row>
    <row r="809" spans="1:18" hidden="1" x14ac:dyDescent="0.2">
      <c r="A809" s="201" t="s">
        <v>434</v>
      </c>
      <c r="B809" s="201"/>
      <c r="C809" s="122"/>
      <c r="D809" s="121"/>
      <c r="E809" s="121"/>
      <c r="F809" s="121"/>
      <c r="G809" s="121"/>
      <c r="H809" s="121"/>
      <c r="I809" s="121"/>
      <c r="J809" s="123">
        <f t="shared" si="42"/>
        <v>0</v>
      </c>
      <c r="K809" s="121"/>
      <c r="L809" s="125" t="s">
        <v>78</v>
      </c>
      <c r="M809" s="128">
        <f>ROUNDUP(J809,0)</f>
        <v>0</v>
      </c>
      <c r="N809" s="128"/>
      <c r="O809" s="117"/>
      <c r="P809" s="117"/>
      <c r="Q809" s="201"/>
      <c r="R809" s="201"/>
    </row>
    <row r="810" spans="1:18" hidden="1" x14ac:dyDescent="0.2">
      <c r="A810" s="202"/>
      <c r="B810" s="202"/>
      <c r="C810" s="122"/>
      <c r="D810" s="121"/>
      <c r="E810" s="121"/>
      <c r="F810" s="121"/>
      <c r="G810" s="121"/>
      <c r="H810" s="121"/>
      <c r="I810" s="121"/>
      <c r="J810" s="123">
        <f t="shared" si="42"/>
        <v>0</v>
      </c>
      <c r="K810" s="121"/>
      <c r="L810" s="125" t="s">
        <v>62</v>
      </c>
      <c r="M810" s="128">
        <f>ROUNDUP(J810,0)</f>
        <v>0</v>
      </c>
      <c r="N810" s="128"/>
      <c r="O810" s="117"/>
      <c r="P810" s="117"/>
      <c r="Q810" s="202"/>
      <c r="R810" s="202"/>
    </row>
    <row r="811" spans="1:18" hidden="1" x14ac:dyDescent="0.2">
      <c r="A811" s="203"/>
      <c r="B811" s="203"/>
      <c r="C811" s="130"/>
      <c r="D811" s="121"/>
      <c r="E811" s="121"/>
      <c r="F811" s="121"/>
      <c r="G811" s="121"/>
      <c r="H811" s="121"/>
      <c r="I811" s="121"/>
      <c r="J811" s="123">
        <f t="shared" si="42"/>
        <v>0</v>
      </c>
      <c r="K811" s="121"/>
      <c r="L811" s="72" t="s">
        <v>80</v>
      </c>
      <c r="M811" s="72"/>
      <c r="N811" s="72">
        <f>J811</f>
        <v>0</v>
      </c>
      <c r="O811" s="124"/>
      <c r="P811" s="124"/>
      <c r="Q811" s="203"/>
      <c r="R811" s="203"/>
    </row>
    <row r="812" spans="1:18" hidden="1" x14ac:dyDescent="0.2">
      <c r="A812" s="201" t="s">
        <v>435</v>
      </c>
      <c r="B812" s="201"/>
      <c r="C812" s="122"/>
      <c r="D812" s="121"/>
      <c r="E812" s="121"/>
      <c r="F812" s="121"/>
      <c r="G812" s="121"/>
      <c r="H812" s="121"/>
      <c r="I812" s="121"/>
      <c r="J812" s="123">
        <f t="shared" si="42"/>
        <v>0</v>
      </c>
      <c r="K812" s="121"/>
      <c r="L812" s="125" t="s">
        <v>78</v>
      </c>
      <c r="M812" s="128">
        <f>ROUNDUP(J812,0)</f>
        <v>0</v>
      </c>
      <c r="N812" s="128"/>
      <c r="O812" s="117"/>
      <c r="P812" s="117"/>
      <c r="Q812" s="201"/>
      <c r="R812" s="201"/>
    </row>
    <row r="813" spans="1:18" hidden="1" x14ac:dyDescent="0.2">
      <c r="A813" s="202"/>
      <c r="B813" s="202"/>
      <c r="C813" s="122"/>
      <c r="D813" s="121"/>
      <c r="E813" s="121"/>
      <c r="F813" s="121"/>
      <c r="G813" s="121"/>
      <c r="H813" s="121"/>
      <c r="I813" s="121"/>
      <c r="J813" s="123">
        <f t="shared" si="42"/>
        <v>0</v>
      </c>
      <c r="K813" s="121"/>
      <c r="L813" s="125" t="s">
        <v>62</v>
      </c>
      <c r="M813" s="128">
        <f>ROUNDUP(J813,0)</f>
        <v>0</v>
      </c>
      <c r="N813" s="128"/>
      <c r="O813" s="117"/>
      <c r="P813" s="117"/>
      <c r="Q813" s="202"/>
      <c r="R813" s="202"/>
    </row>
    <row r="814" spans="1:18" hidden="1" x14ac:dyDescent="0.2">
      <c r="A814" s="203"/>
      <c r="B814" s="203"/>
      <c r="C814" s="130"/>
      <c r="D814" s="121"/>
      <c r="E814" s="121"/>
      <c r="F814" s="121"/>
      <c r="G814" s="121"/>
      <c r="H814" s="121"/>
      <c r="I814" s="121"/>
      <c r="J814" s="123">
        <f t="shared" si="42"/>
        <v>0</v>
      </c>
      <c r="K814" s="121"/>
      <c r="L814" s="72" t="s">
        <v>80</v>
      </c>
      <c r="M814" s="72"/>
      <c r="N814" s="72">
        <f>J814</f>
        <v>0</v>
      </c>
      <c r="O814" s="124"/>
      <c r="P814" s="124"/>
      <c r="Q814" s="203"/>
      <c r="R814" s="203"/>
    </row>
    <row r="815" spans="1:18" hidden="1" x14ac:dyDescent="0.2">
      <c r="A815" s="201" t="s">
        <v>436</v>
      </c>
      <c r="B815" s="201"/>
      <c r="C815" s="130"/>
      <c r="D815" s="121"/>
      <c r="E815" s="121"/>
      <c r="F815" s="121"/>
      <c r="G815" s="121"/>
      <c r="H815" s="121"/>
      <c r="I815" s="121"/>
      <c r="J815" s="123">
        <f t="shared" ref="J815:J817" si="43">(D815+4*F815+H815)/6</f>
        <v>0</v>
      </c>
      <c r="K815" s="121"/>
      <c r="L815" s="125" t="s">
        <v>78</v>
      </c>
      <c r="M815" s="128">
        <f>ROUNDUP(J815,0)</f>
        <v>0</v>
      </c>
      <c r="N815" s="72"/>
      <c r="O815" s="124"/>
      <c r="P815" s="124"/>
      <c r="Q815" s="201"/>
      <c r="R815" s="201"/>
    </row>
    <row r="816" spans="1:18" hidden="1" x14ac:dyDescent="0.2">
      <c r="A816" s="202"/>
      <c r="B816" s="202"/>
      <c r="C816" s="130"/>
      <c r="D816" s="121"/>
      <c r="E816" s="121"/>
      <c r="F816" s="121"/>
      <c r="G816" s="121"/>
      <c r="H816" s="121"/>
      <c r="I816" s="121"/>
      <c r="J816" s="123">
        <f t="shared" si="43"/>
        <v>0</v>
      </c>
      <c r="K816" s="121"/>
      <c r="L816" s="125" t="s">
        <v>62</v>
      </c>
      <c r="M816" s="128">
        <f>ROUNDUP(J816,0)</f>
        <v>0</v>
      </c>
      <c r="N816" s="72"/>
      <c r="O816" s="124"/>
      <c r="P816" s="124"/>
      <c r="Q816" s="202"/>
      <c r="R816" s="202"/>
    </row>
    <row r="817" spans="1:18" hidden="1" x14ac:dyDescent="0.2">
      <c r="A817" s="203"/>
      <c r="B817" s="203"/>
      <c r="C817" s="130"/>
      <c r="D817" s="121"/>
      <c r="E817" s="121"/>
      <c r="F817" s="121"/>
      <c r="G817" s="121"/>
      <c r="H817" s="121"/>
      <c r="I817" s="121"/>
      <c r="J817" s="123">
        <f t="shared" si="43"/>
        <v>0</v>
      </c>
      <c r="K817" s="121"/>
      <c r="L817" s="72" t="s">
        <v>80</v>
      </c>
      <c r="M817" s="72"/>
      <c r="N817" s="72">
        <f>J817</f>
        <v>0</v>
      </c>
      <c r="O817" s="124">
        <f>SUM(M794:M817)</f>
        <v>0</v>
      </c>
      <c r="P817" s="124">
        <f>SUM(N794:N817)</f>
        <v>0</v>
      </c>
      <c r="Q817" s="203"/>
      <c r="R817" s="203"/>
    </row>
  </sheetData>
  <sheetProtection algorithmName="SHA-512" hashValue="1Q4jeQYgzMi5JZp4iYpK5vDVDQtOc3a/Dw6RD7W2PpaOsOxmFiX/QJAoi4Ipl3y7iHhHKgmnkPZw3wDIka92+Q==" saltValue="C8a1wcAROizlVToo5hp9bg==" spinCount="100000" sheet="1" objects="1" scenarios="1"/>
  <mergeCells count="1088">
    <mergeCell ref="A47:A49"/>
    <mergeCell ref="B47:B49"/>
    <mergeCell ref="Q47:Q49"/>
    <mergeCell ref="R47:R49"/>
    <mergeCell ref="A50:A52"/>
    <mergeCell ref="B50:B52"/>
    <mergeCell ref="Q50:Q52"/>
    <mergeCell ref="R50:R52"/>
    <mergeCell ref="A53:A55"/>
    <mergeCell ref="B53:B55"/>
    <mergeCell ref="Q53:Q55"/>
    <mergeCell ref="R53:R55"/>
    <mergeCell ref="A71:A73"/>
    <mergeCell ref="B71:B73"/>
    <mergeCell ref="Q71:Q73"/>
    <mergeCell ref="R71:R73"/>
    <mergeCell ref="A56:A58"/>
    <mergeCell ref="B56:B58"/>
    <mergeCell ref="Q56:Q58"/>
    <mergeCell ref="R56:R58"/>
    <mergeCell ref="A59:A61"/>
    <mergeCell ref="B59:B61"/>
    <mergeCell ref="Q59:Q61"/>
    <mergeCell ref="R59:R61"/>
    <mergeCell ref="A17:A19"/>
    <mergeCell ref="B17:B19"/>
    <mergeCell ref="Q17:Q19"/>
    <mergeCell ref="R17:R19"/>
    <mergeCell ref="Q26:Q28"/>
    <mergeCell ref="R26:R28"/>
    <mergeCell ref="A29:A31"/>
    <mergeCell ref="B29:B31"/>
    <mergeCell ref="Q29:Q31"/>
    <mergeCell ref="R29:R31"/>
    <mergeCell ref="A26:A28"/>
    <mergeCell ref="B26:B28"/>
    <mergeCell ref="A32:A34"/>
    <mergeCell ref="B32:B34"/>
    <mergeCell ref="Q32:Q34"/>
    <mergeCell ref="R32:R34"/>
    <mergeCell ref="A41:A43"/>
    <mergeCell ref="B41:B43"/>
    <mergeCell ref="Q41:Q43"/>
    <mergeCell ref="R41:R43"/>
    <mergeCell ref="A74:A76"/>
    <mergeCell ref="B74:B76"/>
    <mergeCell ref="Q74:Q76"/>
    <mergeCell ref="R74:R76"/>
    <mergeCell ref="A77:A79"/>
    <mergeCell ref="B77:B79"/>
    <mergeCell ref="Q77:Q79"/>
    <mergeCell ref="R77:R79"/>
    <mergeCell ref="R2:R4"/>
    <mergeCell ref="A5:A7"/>
    <mergeCell ref="B5:B7"/>
    <mergeCell ref="Q5:Q7"/>
    <mergeCell ref="R5:R7"/>
    <mergeCell ref="A2:A4"/>
    <mergeCell ref="B2:B4"/>
    <mergeCell ref="Q2:Q4"/>
    <mergeCell ref="A8:A10"/>
    <mergeCell ref="B8:B10"/>
    <mergeCell ref="Q8:Q10"/>
    <mergeCell ref="R8:R10"/>
    <mergeCell ref="A14:A16"/>
    <mergeCell ref="B14:B16"/>
    <mergeCell ref="Q14:Q16"/>
    <mergeCell ref="A20:A22"/>
    <mergeCell ref="B20:B22"/>
    <mergeCell ref="Q20:Q22"/>
    <mergeCell ref="R20:R22"/>
    <mergeCell ref="A23:A25"/>
    <mergeCell ref="B23:B25"/>
    <mergeCell ref="Q23:Q25"/>
    <mergeCell ref="R23:R25"/>
    <mergeCell ref="R14:R16"/>
    <mergeCell ref="A92:A94"/>
    <mergeCell ref="B92:B94"/>
    <mergeCell ref="Q92:Q94"/>
    <mergeCell ref="R92:R94"/>
    <mergeCell ref="A95:A97"/>
    <mergeCell ref="B95:B97"/>
    <mergeCell ref="Q95:Q97"/>
    <mergeCell ref="R95:R97"/>
    <mergeCell ref="A86:A88"/>
    <mergeCell ref="B86:B88"/>
    <mergeCell ref="Q86:Q88"/>
    <mergeCell ref="R86:R88"/>
    <mergeCell ref="A80:A82"/>
    <mergeCell ref="B80:B82"/>
    <mergeCell ref="Q80:Q82"/>
    <mergeCell ref="R80:R82"/>
    <mergeCell ref="A83:A85"/>
    <mergeCell ref="B83:B85"/>
    <mergeCell ref="Q83:Q85"/>
    <mergeCell ref="R83:R85"/>
    <mergeCell ref="A110:A112"/>
    <mergeCell ref="B110:B112"/>
    <mergeCell ref="Q110:Q112"/>
    <mergeCell ref="R110:R112"/>
    <mergeCell ref="A101:A103"/>
    <mergeCell ref="B101:B103"/>
    <mergeCell ref="Q101:Q103"/>
    <mergeCell ref="R101:R103"/>
    <mergeCell ref="A104:A106"/>
    <mergeCell ref="B104:B106"/>
    <mergeCell ref="Q104:Q106"/>
    <mergeCell ref="R104:R106"/>
    <mergeCell ref="A107:A109"/>
    <mergeCell ref="B107:B109"/>
    <mergeCell ref="Q107:Q109"/>
    <mergeCell ref="R107:R109"/>
    <mergeCell ref="A11:A13"/>
    <mergeCell ref="Q11:Q13"/>
    <mergeCell ref="B11:B13"/>
    <mergeCell ref="R11:R13"/>
    <mergeCell ref="A98:A100"/>
    <mergeCell ref="B98:B100"/>
    <mergeCell ref="Q98:Q100"/>
    <mergeCell ref="R98:R100"/>
    <mergeCell ref="A68:A70"/>
    <mergeCell ref="B68:B70"/>
    <mergeCell ref="Q68:Q70"/>
    <mergeCell ref="R68:R70"/>
    <mergeCell ref="A89:A91"/>
    <mergeCell ref="B89:B91"/>
    <mergeCell ref="Q89:Q91"/>
    <mergeCell ref="R89:R91"/>
    <mergeCell ref="Q137:Q139"/>
    <mergeCell ref="R137:R139"/>
    <mergeCell ref="A128:A130"/>
    <mergeCell ref="B128:B130"/>
    <mergeCell ref="Q128:Q130"/>
    <mergeCell ref="R128:R130"/>
    <mergeCell ref="A131:A133"/>
    <mergeCell ref="B131:B133"/>
    <mergeCell ref="Q131:Q133"/>
    <mergeCell ref="R131:R133"/>
    <mergeCell ref="A134:A136"/>
    <mergeCell ref="B134:B136"/>
    <mergeCell ref="Q134:Q136"/>
    <mergeCell ref="R134:R136"/>
    <mergeCell ref="A119:A121"/>
    <mergeCell ref="B119:B121"/>
    <mergeCell ref="Q119:Q121"/>
    <mergeCell ref="R119:R121"/>
    <mergeCell ref="A122:A124"/>
    <mergeCell ref="B122:B124"/>
    <mergeCell ref="Q122:Q124"/>
    <mergeCell ref="R122:R124"/>
    <mergeCell ref="A125:A127"/>
    <mergeCell ref="B125:B127"/>
    <mergeCell ref="Q125:Q127"/>
    <mergeCell ref="R125:R127"/>
    <mergeCell ref="A62:A64"/>
    <mergeCell ref="B62:B64"/>
    <mergeCell ref="Q62:Q64"/>
    <mergeCell ref="R62:R64"/>
    <mergeCell ref="A167:A169"/>
    <mergeCell ref="B167:B169"/>
    <mergeCell ref="A158:A160"/>
    <mergeCell ref="B158:B160"/>
    <mergeCell ref="Q158:Q160"/>
    <mergeCell ref="R158:R160"/>
    <mergeCell ref="A161:A163"/>
    <mergeCell ref="B161:B163"/>
    <mergeCell ref="Q161:Q163"/>
    <mergeCell ref="R161:R163"/>
    <mergeCell ref="A164:A166"/>
    <mergeCell ref="B164:B166"/>
    <mergeCell ref="Q164:Q166"/>
    <mergeCell ref="R164:R166"/>
    <mergeCell ref="A149:A151"/>
    <mergeCell ref="B149:B151"/>
    <mergeCell ref="Q149:Q151"/>
    <mergeCell ref="R149:R151"/>
    <mergeCell ref="A152:A154"/>
    <mergeCell ref="B152:B154"/>
    <mergeCell ref="Q152:Q154"/>
    <mergeCell ref="R152:R154"/>
    <mergeCell ref="A155:A157"/>
    <mergeCell ref="B155:B157"/>
    <mergeCell ref="Q155:Q157"/>
    <mergeCell ref="R155:R157"/>
    <mergeCell ref="A137:A139"/>
    <mergeCell ref="B137:B139"/>
    <mergeCell ref="A116:A118"/>
    <mergeCell ref="B116:B118"/>
    <mergeCell ref="Q116:Q118"/>
    <mergeCell ref="R116:R118"/>
    <mergeCell ref="A113:A115"/>
    <mergeCell ref="B113:B115"/>
    <mergeCell ref="Q113:Q115"/>
    <mergeCell ref="R113:R115"/>
    <mergeCell ref="A140:A142"/>
    <mergeCell ref="B140:B142"/>
    <mergeCell ref="Q140:Q142"/>
    <mergeCell ref="R140:R142"/>
    <mergeCell ref="A176:A178"/>
    <mergeCell ref="B176:B178"/>
    <mergeCell ref="Q176:Q178"/>
    <mergeCell ref="R176:R178"/>
    <mergeCell ref="A35:A37"/>
    <mergeCell ref="B35:B37"/>
    <mergeCell ref="Q35:Q37"/>
    <mergeCell ref="R35:R37"/>
    <mergeCell ref="A38:A40"/>
    <mergeCell ref="B38:B40"/>
    <mergeCell ref="Q38:Q40"/>
    <mergeCell ref="R38:R40"/>
    <mergeCell ref="A44:A46"/>
    <mergeCell ref="B44:B46"/>
    <mergeCell ref="Q44:Q46"/>
    <mergeCell ref="R44:R46"/>
    <mergeCell ref="A65:A67"/>
    <mergeCell ref="B65:B67"/>
    <mergeCell ref="Q65:Q67"/>
    <mergeCell ref="R65:R67"/>
    <mergeCell ref="A173:A175"/>
    <mergeCell ref="B173:B175"/>
    <mergeCell ref="Q173:Q175"/>
    <mergeCell ref="R173:R175"/>
    <mergeCell ref="A179:A181"/>
    <mergeCell ref="B179:B181"/>
    <mergeCell ref="Q179:Q181"/>
    <mergeCell ref="R179:R181"/>
    <mergeCell ref="A182:A184"/>
    <mergeCell ref="B182:B184"/>
    <mergeCell ref="Q182:Q184"/>
    <mergeCell ref="R182:R184"/>
    <mergeCell ref="A143:A145"/>
    <mergeCell ref="B143:B145"/>
    <mergeCell ref="A146:A148"/>
    <mergeCell ref="B146:B148"/>
    <mergeCell ref="Q146:Q148"/>
    <mergeCell ref="R146:R148"/>
    <mergeCell ref="Q143:Q145"/>
    <mergeCell ref="R143:R145"/>
    <mergeCell ref="Q167:Q169"/>
    <mergeCell ref="R167:R169"/>
    <mergeCell ref="A170:A172"/>
    <mergeCell ref="B170:B172"/>
    <mergeCell ref="Q170:Q172"/>
    <mergeCell ref="R170:R172"/>
    <mergeCell ref="A194:A196"/>
    <mergeCell ref="B194:B196"/>
    <mergeCell ref="Q194:Q196"/>
    <mergeCell ref="R194:R196"/>
    <mergeCell ref="A197:A199"/>
    <mergeCell ref="B197:B199"/>
    <mergeCell ref="Q197:Q199"/>
    <mergeCell ref="R197:R199"/>
    <mergeCell ref="A200:A202"/>
    <mergeCell ref="B200:B202"/>
    <mergeCell ref="Q200:Q202"/>
    <mergeCell ref="R200:R202"/>
    <mergeCell ref="A185:A187"/>
    <mergeCell ref="B185:B187"/>
    <mergeCell ref="Q185:Q187"/>
    <mergeCell ref="R185:R187"/>
    <mergeCell ref="A188:A190"/>
    <mergeCell ref="B188:B190"/>
    <mergeCell ref="Q188:Q190"/>
    <mergeCell ref="R188:R190"/>
    <mergeCell ref="A191:A193"/>
    <mergeCell ref="B191:B193"/>
    <mergeCell ref="Q191:Q193"/>
    <mergeCell ref="R191:R193"/>
    <mergeCell ref="A212:A214"/>
    <mergeCell ref="B212:B214"/>
    <mergeCell ref="Q212:Q214"/>
    <mergeCell ref="R212:R214"/>
    <mergeCell ref="A215:A217"/>
    <mergeCell ref="B215:B217"/>
    <mergeCell ref="Q215:Q217"/>
    <mergeCell ref="R215:R217"/>
    <mergeCell ref="A218:A220"/>
    <mergeCell ref="B218:B220"/>
    <mergeCell ref="Q218:Q220"/>
    <mergeCell ref="R218:R220"/>
    <mergeCell ref="A203:A205"/>
    <mergeCell ref="B203:B205"/>
    <mergeCell ref="Q203:Q205"/>
    <mergeCell ref="R203:R205"/>
    <mergeCell ref="A206:A208"/>
    <mergeCell ref="B206:B208"/>
    <mergeCell ref="Q206:Q208"/>
    <mergeCell ref="R206:R208"/>
    <mergeCell ref="A209:A211"/>
    <mergeCell ref="B209:B211"/>
    <mergeCell ref="Q209:Q211"/>
    <mergeCell ref="R209:R211"/>
    <mergeCell ref="A230:A232"/>
    <mergeCell ref="B230:B232"/>
    <mergeCell ref="Q230:Q232"/>
    <mergeCell ref="R230:R232"/>
    <mergeCell ref="A233:A235"/>
    <mergeCell ref="B233:B235"/>
    <mergeCell ref="Q233:Q235"/>
    <mergeCell ref="R233:R235"/>
    <mergeCell ref="A236:A238"/>
    <mergeCell ref="B236:B238"/>
    <mergeCell ref="Q236:Q238"/>
    <mergeCell ref="R236:R238"/>
    <mergeCell ref="A221:A223"/>
    <mergeCell ref="B221:B223"/>
    <mergeCell ref="Q221:Q223"/>
    <mergeCell ref="R221:R223"/>
    <mergeCell ref="A224:A226"/>
    <mergeCell ref="B224:B226"/>
    <mergeCell ref="Q224:Q226"/>
    <mergeCell ref="R224:R226"/>
    <mergeCell ref="A227:A229"/>
    <mergeCell ref="B227:B229"/>
    <mergeCell ref="Q227:Q229"/>
    <mergeCell ref="R227:R229"/>
    <mergeCell ref="A248:A250"/>
    <mergeCell ref="B248:B250"/>
    <mergeCell ref="Q248:Q250"/>
    <mergeCell ref="R248:R250"/>
    <mergeCell ref="A251:A253"/>
    <mergeCell ref="B251:B253"/>
    <mergeCell ref="Q251:Q253"/>
    <mergeCell ref="R251:R253"/>
    <mergeCell ref="A254:A256"/>
    <mergeCell ref="B254:B256"/>
    <mergeCell ref="Q254:Q256"/>
    <mergeCell ref="R254:R256"/>
    <mergeCell ref="A239:A241"/>
    <mergeCell ref="B239:B241"/>
    <mergeCell ref="Q239:Q241"/>
    <mergeCell ref="R239:R241"/>
    <mergeCell ref="A242:A244"/>
    <mergeCell ref="B242:B244"/>
    <mergeCell ref="Q242:Q244"/>
    <mergeCell ref="R242:R244"/>
    <mergeCell ref="A245:A247"/>
    <mergeCell ref="B245:B247"/>
    <mergeCell ref="Q245:Q247"/>
    <mergeCell ref="R245:R247"/>
    <mergeCell ref="A266:A268"/>
    <mergeCell ref="B266:B268"/>
    <mergeCell ref="Q266:Q268"/>
    <mergeCell ref="R266:R268"/>
    <mergeCell ref="A269:A271"/>
    <mergeCell ref="B269:B271"/>
    <mergeCell ref="Q269:Q271"/>
    <mergeCell ref="R269:R271"/>
    <mergeCell ref="A272:A274"/>
    <mergeCell ref="B272:B274"/>
    <mergeCell ref="Q272:Q274"/>
    <mergeCell ref="R272:R274"/>
    <mergeCell ref="A257:A259"/>
    <mergeCell ref="B257:B259"/>
    <mergeCell ref="Q257:Q259"/>
    <mergeCell ref="R257:R259"/>
    <mergeCell ref="A260:A262"/>
    <mergeCell ref="B260:B262"/>
    <mergeCell ref="Q260:Q262"/>
    <mergeCell ref="R260:R262"/>
    <mergeCell ref="A263:A265"/>
    <mergeCell ref="B263:B265"/>
    <mergeCell ref="Q263:Q265"/>
    <mergeCell ref="R263:R265"/>
    <mergeCell ref="A284:A286"/>
    <mergeCell ref="B284:B286"/>
    <mergeCell ref="Q284:Q286"/>
    <mergeCell ref="R284:R286"/>
    <mergeCell ref="A287:A289"/>
    <mergeCell ref="B287:B289"/>
    <mergeCell ref="Q287:Q289"/>
    <mergeCell ref="R287:R289"/>
    <mergeCell ref="A290:A292"/>
    <mergeCell ref="B290:B292"/>
    <mergeCell ref="Q290:Q292"/>
    <mergeCell ref="R290:R292"/>
    <mergeCell ref="A275:A277"/>
    <mergeCell ref="B275:B277"/>
    <mergeCell ref="Q275:Q277"/>
    <mergeCell ref="R275:R277"/>
    <mergeCell ref="A278:A280"/>
    <mergeCell ref="B278:B280"/>
    <mergeCell ref="Q278:Q280"/>
    <mergeCell ref="R278:R280"/>
    <mergeCell ref="A281:A283"/>
    <mergeCell ref="B281:B283"/>
    <mergeCell ref="Q281:Q283"/>
    <mergeCell ref="R281:R283"/>
    <mergeCell ref="A302:A304"/>
    <mergeCell ref="B302:B304"/>
    <mergeCell ref="Q302:Q304"/>
    <mergeCell ref="R302:R304"/>
    <mergeCell ref="A305:A307"/>
    <mergeCell ref="B305:B307"/>
    <mergeCell ref="Q305:Q307"/>
    <mergeCell ref="R305:R307"/>
    <mergeCell ref="A308:A310"/>
    <mergeCell ref="B308:B310"/>
    <mergeCell ref="Q308:Q310"/>
    <mergeCell ref="R308:R310"/>
    <mergeCell ref="A293:A295"/>
    <mergeCell ref="B293:B295"/>
    <mergeCell ref="Q293:Q295"/>
    <mergeCell ref="R293:R295"/>
    <mergeCell ref="A296:A298"/>
    <mergeCell ref="B296:B298"/>
    <mergeCell ref="Q296:Q298"/>
    <mergeCell ref="R296:R298"/>
    <mergeCell ref="A299:A301"/>
    <mergeCell ref="B299:B301"/>
    <mergeCell ref="Q299:Q301"/>
    <mergeCell ref="R299:R301"/>
    <mergeCell ref="A320:A322"/>
    <mergeCell ref="B320:B322"/>
    <mergeCell ref="Q320:Q322"/>
    <mergeCell ref="R320:R322"/>
    <mergeCell ref="A323:A325"/>
    <mergeCell ref="B323:B325"/>
    <mergeCell ref="Q323:Q325"/>
    <mergeCell ref="R323:R325"/>
    <mergeCell ref="A326:A328"/>
    <mergeCell ref="B326:B328"/>
    <mergeCell ref="Q326:Q328"/>
    <mergeCell ref="R326:R328"/>
    <mergeCell ref="A311:A313"/>
    <mergeCell ref="B311:B313"/>
    <mergeCell ref="Q311:Q313"/>
    <mergeCell ref="R311:R313"/>
    <mergeCell ref="A314:A316"/>
    <mergeCell ref="B314:B316"/>
    <mergeCell ref="Q314:Q316"/>
    <mergeCell ref="R314:R316"/>
    <mergeCell ref="A317:A319"/>
    <mergeCell ref="B317:B319"/>
    <mergeCell ref="Q317:Q319"/>
    <mergeCell ref="R317:R319"/>
    <mergeCell ref="A338:A340"/>
    <mergeCell ref="B338:B340"/>
    <mergeCell ref="Q338:Q340"/>
    <mergeCell ref="R338:R340"/>
    <mergeCell ref="A341:A343"/>
    <mergeCell ref="B341:B343"/>
    <mergeCell ref="Q341:Q343"/>
    <mergeCell ref="R341:R343"/>
    <mergeCell ref="A344:A346"/>
    <mergeCell ref="B344:B346"/>
    <mergeCell ref="Q344:Q346"/>
    <mergeCell ref="R344:R346"/>
    <mergeCell ref="A329:A331"/>
    <mergeCell ref="B329:B331"/>
    <mergeCell ref="Q329:Q331"/>
    <mergeCell ref="R329:R331"/>
    <mergeCell ref="A332:A334"/>
    <mergeCell ref="B332:B334"/>
    <mergeCell ref="Q332:Q334"/>
    <mergeCell ref="R332:R334"/>
    <mergeCell ref="A335:A337"/>
    <mergeCell ref="B335:B337"/>
    <mergeCell ref="Q335:Q337"/>
    <mergeCell ref="R335:R337"/>
    <mergeCell ref="A356:A358"/>
    <mergeCell ref="B356:B358"/>
    <mergeCell ref="Q356:Q358"/>
    <mergeCell ref="R356:R358"/>
    <mergeCell ref="A359:A361"/>
    <mergeCell ref="B359:B361"/>
    <mergeCell ref="Q359:Q361"/>
    <mergeCell ref="R359:R361"/>
    <mergeCell ref="A362:A364"/>
    <mergeCell ref="B362:B364"/>
    <mergeCell ref="Q362:Q364"/>
    <mergeCell ref="R362:R364"/>
    <mergeCell ref="A347:A349"/>
    <mergeCell ref="B347:B349"/>
    <mergeCell ref="Q347:Q349"/>
    <mergeCell ref="R347:R349"/>
    <mergeCell ref="A350:A352"/>
    <mergeCell ref="B350:B352"/>
    <mergeCell ref="Q350:Q352"/>
    <mergeCell ref="R350:R352"/>
    <mergeCell ref="A353:A355"/>
    <mergeCell ref="B353:B355"/>
    <mergeCell ref="Q353:Q355"/>
    <mergeCell ref="R353:R355"/>
    <mergeCell ref="A374:A376"/>
    <mergeCell ref="B374:B376"/>
    <mergeCell ref="Q374:Q376"/>
    <mergeCell ref="R374:R376"/>
    <mergeCell ref="A377:A379"/>
    <mergeCell ref="B377:B379"/>
    <mergeCell ref="Q377:Q379"/>
    <mergeCell ref="R377:R379"/>
    <mergeCell ref="A380:A382"/>
    <mergeCell ref="B380:B382"/>
    <mergeCell ref="Q380:Q382"/>
    <mergeCell ref="R380:R382"/>
    <mergeCell ref="A365:A367"/>
    <mergeCell ref="B365:B367"/>
    <mergeCell ref="Q365:Q367"/>
    <mergeCell ref="R365:R367"/>
    <mergeCell ref="A368:A370"/>
    <mergeCell ref="B368:B370"/>
    <mergeCell ref="Q368:Q370"/>
    <mergeCell ref="R368:R370"/>
    <mergeCell ref="A371:A373"/>
    <mergeCell ref="B371:B373"/>
    <mergeCell ref="Q371:Q373"/>
    <mergeCell ref="R371:R373"/>
    <mergeCell ref="A392:A394"/>
    <mergeCell ref="B392:B394"/>
    <mergeCell ref="Q392:Q394"/>
    <mergeCell ref="R392:R394"/>
    <mergeCell ref="A395:A397"/>
    <mergeCell ref="B395:B397"/>
    <mergeCell ref="Q395:Q397"/>
    <mergeCell ref="R395:R397"/>
    <mergeCell ref="A398:A400"/>
    <mergeCell ref="B398:B400"/>
    <mergeCell ref="Q398:Q400"/>
    <mergeCell ref="R398:R400"/>
    <mergeCell ref="A383:A385"/>
    <mergeCell ref="B383:B385"/>
    <mergeCell ref="Q383:Q385"/>
    <mergeCell ref="R383:R385"/>
    <mergeCell ref="A386:A388"/>
    <mergeCell ref="B386:B388"/>
    <mergeCell ref="Q386:Q388"/>
    <mergeCell ref="R386:R388"/>
    <mergeCell ref="A389:A391"/>
    <mergeCell ref="B389:B391"/>
    <mergeCell ref="Q389:Q391"/>
    <mergeCell ref="R389:R391"/>
    <mergeCell ref="A410:A412"/>
    <mergeCell ref="B410:B412"/>
    <mergeCell ref="Q410:Q412"/>
    <mergeCell ref="R410:R412"/>
    <mergeCell ref="A413:A415"/>
    <mergeCell ref="B413:B415"/>
    <mergeCell ref="Q413:Q415"/>
    <mergeCell ref="R413:R415"/>
    <mergeCell ref="A416:A418"/>
    <mergeCell ref="B416:B418"/>
    <mergeCell ref="Q416:Q418"/>
    <mergeCell ref="R416:R418"/>
    <mergeCell ref="A401:A403"/>
    <mergeCell ref="B401:B403"/>
    <mergeCell ref="Q401:Q403"/>
    <mergeCell ref="R401:R403"/>
    <mergeCell ref="A404:A406"/>
    <mergeCell ref="B404:B406"/>
    <mergeCell ref="Q404:Q406"/>
    <mergeCell ref="R404:R406"/>
    <mergeCell ref="A407:A409"/>
    <mergeCell ref="B407:B409"/>
    <mergeCell ref="Q407:Q409"/>
    <mergeCell ref="R407:R409"/>
    <mergeCell ref="A428:A430"/>
    <mergeCell ref="B428:B430"/>
    <mergeCell ref="Q428:Q430"/>
    <mergeCell ref="R428:R430"/>
    <mergeCell ref="A431:A433"/>
    <mergeCell ref="B431:B433"/>
    <mergeCell ref="Q431:Q433"/>
    <mergeCell ref="R431:R433"/>
    <mergeCell ref="A434:A436"/>
    <mergeCell ref="B434:B436"/>
    <mergeCell ref="Q434:Q436"/>
    <mergeCell ref="R434:R436"/>
    <mergeCell ref="A419:A421"/>
    <mergeCell ref="B419:B421"/>
    <mergeCell ref="Q419:Q421"/>
    <mergeCell ref="R419:R421"/>
    <mergeCell ref="A422:A424"/>
    <mergeCell ref="B422:B424"/>
    <mergeCell ref="Q422:Q424"/>
    <mergeCell ref="R422:R424"/>
    <mergeCell ref="A425:A427"/>
    <mergeCell ref="B425:B427"/>
    <mergeCell ref="Q425:Q427"/>
    <mergeCell ref="R425:R427"/>
    <mergeCell ref="A446:A448"/>
    <mergeCell ref="B446:B448"/>
    <mergeCell ref="Q446:Q448"/>
    <mergeCell ref="R446:R448"/>
    <mergeCell ref="A449:A451"/>
    <mergeCell ref="B449:B451"/>
    <mergeCell ref="Q449:Q451"/>
    <mergeCell ref="R449:R451"/>
    <mergeCell ref="A452:A454"/>
    <mergeCell ref="B452:B454"/>
    <mergeCell ref="Q452:Q454"/>
    <mergeCell ref="R452:R454"/>
    <mergeCell ref="A437:A439"/>
    <mergeCell ref="B437:B439"/>
    <mergeCell ref="Q437:Q439"/>
    <mergeCell ref="R437:R439"/>
    <mergeCell ref="A440:A442"/>
    <mergeCell ref="B440:B442"/>
    <mergeCell ref="Q440:Q442"/>
    <mergeCell ref="R440:R442"/>
    <mergeCell ref="A443:A445"/>
    <mergeCell ref="B443:B445"/>
    <mergeCell ref="Q443:Q445"/>
    <mergeCell ref="R443:R445"/>
    <mergeCell ref="A464:A466"/>
    <mergeCell ref="B464:B466"/>
    <mergeCell ref="Q464:Q466"/>
    <mergeCell ref="R464:R466"/>
    <mergeCell ref="A467:A469"/>
    <mergeCell ref="B467:B469"/>
    <mergeCell ref="Q467:Q469"/>
    <mergeCell ref="R467:R469"/>
    <mergeCell ref="A470:A472"/>
    <mergeCell ref="B470:B472"/>
    <mergeCell ref="Q470:Q472"/>
    <mergeCell ref="R470:R472"/>
    <mergeCell ref="A455:A457"/>
    <mergeCell ref="B455:B457"/>
    <mergeCell ref="Q455:Q457"/>
    <mergeCell ref="R455:R457"/>
    <mergeCell ref="A458:A460"/>
    <mergeCell ref="B458:B460"/>
    <mergeCell ref="Q458:Q460"/>
    <mergeCell ref="R458:R460"/>
    <mergeCell ref="A461:A463"/>
    <mergeCell ref="B461:B463"/>
    <mergeCell ref="Q461:Q463"/>
    <mergeCell ref="R461:R463"/>
    <mergeCell ref="A482:A484"/>
    <mergeCell ref="B482:B484"/>
    <mergeCell ref="Q482:Q484"/>
    <mergeCell ref="R482:R484"/>
    <mergeCell ref="A485:A487"/>
    <mergeCell ref="B485:B487"/>
    <mergeCell ref="Q485:Q487"/>
    <mergeCell ref="R485:R487"/>
    <mergeCell ref="A488:A490"/>
    <mergeCell ref="B488:B490"/>
    <mergeCell ref="Q488:Q490"/>
    <mergeCell ref="R488:R490"/>
    <mergeCell ref="A473:A475"/>
    <mergeCell ref="B473:B475"/>
    <mergeCell ref="Q473:Q475"/>
    <mergeCell ref="R473:R475"/>
    <mergeCell ref="A476:A478"/>
    <mergeCell ref="B476:B478"/>
    <mergeCell ref="Q476:Q478"/>
    <mergeCell ref="R476:R478"/>
    <mergeCell ref="A479:A481"/>
    <mergeCell ref="B479:B481"/>
    <mergeCell ref="Q479:Q481"/>
    <mergeCell ref="R479:R481"/>
    <mergeCell ref="A500:A502"/>
    <mergeCell ref="B500:B502"/>
    <mergeCell ref="Q500:Q502"/>
    <mergeCell ref="R500:R502"/>
    <mergeCell ref="A503:A505"/>
    <mergeCell ref="B503:B505"/>
    <mergeCell ref="Q503:Q505"/>
    <mergeCell ref="R503:R505"/>
    <mergeCell ref="A506:A508"/>
    <mergeCell ref="B506:B508"/>
    <mergeCell ref="Q506:Q508"/>
    <mergeCell ref="R506:R508"/>
    <mergeCell ref="A491:A493"/>
    <mergeCell ref="B491:B493"/>
    <mergeCell ref="Q491:Q493"/>
    <mergeCell ref="R491:R493"/>
    <mergeCell ref="A494:A496"/>
    <mergeCell ref="B494:B496"/>
    <mergeCell ref="Q494:Q496"/>
    <mergeCell ref="R494:R496"/>
    <mergeCell ref="A497:A499"/>
    <mergeCell ref="B497:B499"/>
    <mergeCell ref="Q497:Q499"/>
    <mergeCell ref="R497:R499"/>
    <mergeCell ref="A518:A520"/>
    <mergeCell ref="B518:B520"/>
    <mergeCell ref="Q518:Q520"/>
    <mergeCell ref="R518:R520"/>
    <mergeCell ref="A521:A523"/>
    <mergeCell ref="B521:B523"/>
    <mergeCell ref="Q521:Q523"/>
    <mergeCell ref="R521:R523"/>
    <mergeCell ref="A524:A526"/>
    <mergeCell ref="B524:B526"/>
    <mergeCell ref="Q524:Q526"/>
    <mergeCell ref="R524:R526"/>
    <mergeCell ref="A509:A511"/>
    <mergeCell ref="B509:B511"/>
    <mergeCell ref="Q509:Q511"/>
    <mergeCell ref="R509:R511"/>
    <mergeCell ref="A512:A514"/>
    <mergeCell ref="B512:B514"/>
    <mergeCell ref="Q512:Q514"/>
    <mergeCell ref="R512:R514"/>
    <mergeCell ref="A515:A517"/>
    <mergeCell ref="B515:B517"/>
    <mergeCell ref="Q515:Q517"/>
    <mergeCell ref="R515:R517"/>
    <mergeCell ref="A536:A538"/>
    <mergeCell ref="B536:B538"/>
    <mergeCell ref="Q536:Q538"/>
    <mergeCell ref="R536:R538"/>
    <mergeCell ref="A539:A541"/>
    <mergeCell ref="B539:B541"/>
    <mergeCell ref="Q539:Q541"/>
    <mergeCell ref="R539:R541"/>
    <mergeCell ref="A542:A544"/>
    <mergeCell ref="B542:B544"/>
    <mergeCell ref="Q542:Q544"/>
    <mergeCell ref="R542:R544"/>
    <mergeCell ref="A527:A529"/>
    <mergeCell ref="B527:B529"/>
    <mergeCell ref="Q527:Q529"/>
    <mergeCell ref="R527:R529"/>
    <mergeCell ref="A530:A532"/>
    <mergeCell ref="B530:B532"/>
    <mergeCell ref="Q530:Q532"/>
    <mergeCell ref="R530:R532"/>
    <mergeCell ref="A533:A535"/>
    <mergeCell ref="B533:B535"/>
    <mergeCell ref="Q533:Q535"/>
    <mergeCell ref="R533:R535"/>
    <mergeCell ref="A554:A556"/>
    <mergeCell ref="B554:B556"/>
    <mergeCell ref="Q554:Q556"/>
    <mergeCell ref="R554:R556"/>
    <mergeCell ref="A557:A559"/>
    <mergeCell ref="B557:B559"/>
    <mergeCell ref="Q557:Q559"/>
    <mergeCell ref="R557:R559"/>
    <mergeCell ref="A560:A562"/>
    <mergeCell ref="B560:B562"/>
    <mergeCell ref="Q560:Q562"/>
    <mergeCell ref="R560:R562"/>
    <mergeCell ref="A545:A547"/>
    <mergeCell ref="B545:B547"/>
    <mergeCell ref="Q545:Q547"/>
    <mergeCell ref="R545:R547"/>
    <mergeCell ref="A548:A550"/>
    <mergeCell ref="B548:B550"/>
    <mergeCell ref="Q548:Q550"/>
    <mergeCell ref="R548:R550"/>
    <mergeCell ref="A551:A553"/>
    <mergeCell ref="B551:B553"/>
    <mergeCell ref="Q551:Q553"/>
    <mergeCell ref="R551:R553"/>
    <mergeCell ref="A572:A574"/>
    <mergeCell ref="B572:B574"/>
    <mergeCell ref="Q572:Q574"/>
    <mergeCell ref="R572:R574"/>
    <mergeCell ref="A575:A577"/>
    <mergeCell ref="B575:B577"/>
    <mergeCell ref="Q575:Q577"/>
    <mergeCell ref="R575:R577"/>
    <mergeCell ref="A578:A580"/>
    <mergeCell ref="B578:B580"/>
    <mergeCell ref="Q578:Q580"/>
    <mergeCell ref="R578:R580"/>
    <mergeCell ref="A563:A565"/>
    <mergeCell ref="B563:B565"/>
    <mergeCell ref="Q563:Q565"/>
    <mergeCell ref="R563:R565"/>
    <mergeCell ref="A566:A568"/>
    <mergeCell ref="B566:B568"/>
    <mergeCell ref="Q566:Q568"/>
    <mergeCell ref="R566:R568"/>
    <mergeCell ref="A569:A571"/>
    <mergeCell ref="B569:B571"/>
    <mergeCell ref="Q569:Q571"/>
    <mergeCell ref="R569:R571"/>
    <mergeCell ref="A590:A592"/>
    <mergeCell ref="B590:B592"/>
    <mergeCell ref="Q590:Q592"/>
    <mergeCell ref="R590:R592"/>
    <mergeCell ref="A593:A595"/>
    <mergeCell ref="B593:B595"/>
    <mergeCell ref="Q593:Q595"/>
    <mergeCell ref="R593:R595"/>
    <mergeCell ref="A596:A598"/>
    <mergeCell ref="B596:B598"/>
    <mergeCell ref="Q596:Q598"/>
    <mergeCell ref="R596:R598"/>
    <mergeCell ref="A581:A583"/>
    <mergeCell ref="B581:B583"/>
    <mergeCell ref="Q581:Q583"/>
    <mergeCell ref="R581:R583"/>
    <mergeCell ref="A584:A586"/>
    <mergeCell ref="B584:B586"/>
    <mergeCell ref="Q584:Q586"/>
    <mergeCell ref="R584:R586"/>
    <mergeCell ref="A587:A589"/>
    <mergeCell ref="B587:B589"/>
    <mergeCell ref="Q587:Q589"/>
    <mergeCell ref="R587:R589"/>
    <mergeCell ref="A608:A610"/>
    <mergeCell ref="B608:B610"/>
    <mergeCell ref="Q608:Q610"/>
    <mergeCell ref="R608:R610"/>
    <mergeCell ref="A611:A613"/>
    <mergeCell ref="B611:B613"/>
    <mergeCell ref="Q611:Q613"/>
    <mergeCell ref="R611:R613"/>
    <mergeCell ref="A614:A616"/>
    <mergeCell ref="B614:B616"/>
    <mergeCell ref="Q614:Q616"/>
    <mergeCell ref="R614:R616"/>
    <mergeCell ref="A599:A601"/>
    <mergeCell ref="B599:B601"/>
    <mergeCell ref="Q599:Q601"/>
    <mergeCell ref="R599:R601"/>
    <mergeCell ref="A602:A604"/>
    <mergeCell ref="B602:B604"/>
    <mergeCell ref="Q602:Q604"/>
    <mergeCell ref="R602:R604"/>
    <mergeCell ref="A605:A607"/>
    <mergeCell ref="B605:B607"/>
    <mergeCell ref="Q605:Q607"/>
    <mergeCell ref="R605:R607"/>
    <mergeCell ref="A626:A628"/>
    <mergeCell ref="B626:B628"/>
    <mergeCell ref="Q626:Q628"/>
    <mergeCell ref="R626:R628"/>
    <mergeCell ref="A629:A631"/>
    <mergeCell ref="B629:B631"/>
    <mergeCell ref="Q629:Q631"/>
    <mergeCell ref="R629:R631"/>
    <mergeCell ref="A632:A634"/>
    <mergeCell ref="B632:B634"/>
    <mergeCell ref="Q632:Q634"/>
    <mergeCell ref="R632:R634"/>
    <mergeCell ref="A617:A619"/>
    <mergeCell ref="B617:B619"/>
    <mergeCell ref="Q617:Q619"/>
    <mergeCell ref="R617:R619"/>
    <mergeCell ref="A620:A622"/>
    <mergeCell ref="B620:B622"/>
    <mergeCell ref="Q620:Q622"/>
    <mergeCell ref="R620:R622"/>
    <mergeCell ref="A623:A625"/>
    <mergeCell ref="B623:B625"/>
    <mergeCell ref="Q623:Q625"/>
    <mergeCell ref="R623:R625"/>
    <mergeCell ref="A644:A646"/>
    <mergeCell ref="B644:B646"/>
    <mergeCell ref="Q644:Q646"/>
    <mergeCell ref="R644:R646"/>
    <mergeCell ref="A647:A649"/>
    <mergeCell ref="B647:B649"/>
    <mergeCell ref="Q647:Q649"/>
    <mergeCell ref="R647:R649"/>
    <mergeCell ref="A650:A652"/>
    <mergeCell ref="B650:B652"/>
    <mergeCell ref="Q650:Q652"/>
    <mergeCell ref="R650:R652"/>
    <mergeCell ref="A635:A637"/>
    <mergeCell ref="B635:B637"/>
    <mergeCell ref="Q635:Q637"/>
    <mergeCell ref="R635:R637"/>
    <mergeCell ref="A638:A640"/>
    <mergeCell ref="B638:B640"/>
    <mergeCell ref="Q638:Q640"/>
    <mergeCell ref="R638:R640"/>
    <mergeCell ref="A641:A643"/>
    <mergeCell ref="B641:B643"/>
    <mergeCell ref="Q641:Q643"/>
    <mergeCell ref="R641:R643"/>
    <mergeCell ref="A662:A664"/>
    <mergeCell ref="B662:B664"/>
    <mergeCell ref="Q662:Q664"/>
    <mergeCell ref="R662:R664"/>
    <mergeCell ref="A665:A667"/>
    <mergeCell ref="B665:B667"/>
    <mergeCell ref="Q665:Q667"/>
    <mergeCell ref="R665:R667"/>
    <mergeCell ref="A668:A670"/>
    <mergeCell ref="B668:B670"/>
    <mergeCell ref="Q668:Q670"/>
    <mergeCell ref="R668:R670"/>
    <mergeCell ref="A653:A655"/>
    <mergeCell ref="B653:B655"/>
    <mergeCell ref="Q653:Q655"/>
    <mergeCell ref="R653:R655"/>
    <mergeCell ref="A656:A658"/>
    <mergeCell ref="B656:B658"/>
    <mergeCell ref="Q656:Q658"/>
    <mergeCell ref="R656:R658"/>
    <mergeCell ref="A659:A661"/>
    <mergeCell ref="B659:B661"/>
    <mergeCell ref="Q659:Q661"/>
    <mergeCell ref="R659:R661"/>
    <mergeCell ref="A680:A682"/>
    <mergeCell ref="B680:B682"/>
    <mergeCell ref="Q680:Q682"/>
    <mergeCell ref="R680:R682"/>
    <mergeCell ref="A683:A685"/>
    <mergeCell ref="B683:B685"/>
    <mergeCell ref="Q683:Q685"/>
    <mergeCell ref="R683:R685"/>
    <mergeCell ref="A686:A688"/>
    <mergeCell ref="B686:B688"/>
    <mergeCell ref="Q686:Q688"/>
    <mergeCell ref="R686:R688"/>
    <mergeCell ref="A671:A673"/>
    <mergeCell ref="B671:B673"/>
    <mergeCell ref="Q671:Q673"/>
    <mergeCell ref="R671:R673"/>
    <mergeCell ref="A674:A676"/>
    <mergeCell ref="B674:B676"/>
    <mergeCell ref="Q674:Q676"/>
    <mergeCell ref="R674:R676"/>
    <mergeCell ref="A677:A679"/>
    <mergeCell ref="B677:B679"/>
    <mergeCell ref="Q677:Q679"/>
    <mergeCell ref="R677:R679"/>
    <mergeCell ref="A698:A700"/>
    <mergeCell ref="B698:B700"/>
    <mergeCell ref="Q698:Q700"/>
    <mergeCell ref="R698:R700"/>
    <mergeCell ref="A701:A703"/>
    <mergeCell ref="B701:B703"/>
    <mergeCell ref="Q701:Q703"/>
    <mergeCell ref="R701:R703"/>
    <mergeCell ref="A704:A706"/>
    <mergeCell ref="B704:B706"/>
    <mergeCell ref="Q704:Q706"/>
    <mergeCell ref="R704:R706"/>
    <mergeCell ref="A689:A691"/>
    <mergeCell ref="B689:B691"/>
    <mergeCell ref="Q689:Q691"/>
    <mergeCell ref="R689:R691"/>
    <mergeCell ref="A692:A694"/>
    <mergeCell ref="B692:B694"/>
    <mergeCell ref="Q692:Q694"/>
    <mergeCell ref="R692:R694"/>
    <mergeCell ref="A695:A697"/>
    <mergeCell ref="B695:B697"/>
    <mergeCell ref="Q695:Q697"/>
    <mergeCell ref="R695:R697"/>
    <mergeCell ref="A716:A718"/>
    <mergeCell ref="B716:B718"/>
    <mergeCell ref="Q716:Q718"/>
    <mergeCell ref="R716:R718"/>
    <mergeCell ref="A719:A721"/>
    <mergeCell ref="B719:B721"/>
    <mergeCell ref="Q719:Q721"/>
    <mergeCell ref="R719:R721"/>
    <mergeCell ref="A722:A724"/>
    <mergeCell ref="B722:B724"/>
    <mergeCell ref="Q722:Q724"/>
    <mergeCell ref="R722:R724"/>
    <mergeCell ref="A707:A709"/>
    <mergeCell ref="B707:B709"/>
    <mergeCell ref="Q707:Q709"/>
    <mergeCell ref="R707:R709"/>
    <mergeCell ref="A710:A712"/>
    <mergeCell ref="B710:B712"/>
    <mergeCell ref="Q710:Q712"/>
    <mergeCell ref="R710:R712"/>
    <mergeCell ref="A713:A715"/>
    <mergeCell ref="B713:B715"/>
    <mergeCell ref="Q713:Q715"/>
    <mergeCell ref="R713:R715"/>
    <mergeCell ref="A734:A736"/>
    <mergeCell ref="B734:B736"/>
    <mergeCell ref="Q734:Q736"/>
    <mergeCell ref="R734:R736"/>
    <mergeCell ref="A737:A739"/>
    <mergeCell ref="B737:B739"/>
    <mergeCell ref="Q737:Q739"/>
    <mergeCell ref="R737:R739"/>
    <mergeCell ref="A740:A742"/>
    <mergeCell ref="B740:B742"/>
    <mergeCell ref="Q740:Q742"/>
    <mergeCell ref="R740:R742"/>
    <mergeCell ref="A725:A727"/>
    <mergeCell ref="B725:B727"/>
    <mergeCell ref="Q725:Q727"/>
    <mergeCell ref="R725:R727"/>
    <mergeCell ref="A728:A730"/>
    <mergeCell ref="B728:B730"/>
    <mergeCell ref="Q728:Q730"/>
    <mergeCell ref="R728:R730"/>
    <mergeCell ref="A731:A733"/>
    <mergeCell ref="B731:B733"/>
    <mergeCell ref="Q731:Q733"/>
    <mergeCell ref="R731:R733"/>
    <mergeCell ref="A752:A754"/>
    <mergeCell ref="B752:B754"/>
    <mergeCell ref="Q752:Q754"/>
    <mergeCell ref="R752:R754"/>
    <mergeCell ref="A755:A757"/>
    <mergeCell ref="B755:B757"/>
    <mergeCell ref="Q755:Q757"/>
    <mergeCell ref="R755:R757"/>
    <mergeCell ref="A758:A760"/>
    <mergeCell ref="B758:B760"/>
    <mergeCell ref="Q758:Q760"/>
    <mergeCell ref="R758:R760"/>
    <mergeCell ref="A743:A745"/>
    <mergeCell ref="B743:B745"/>
    <mergeCell ref="Q743:Q745"/>
    <mergeCell ref="R743:R745"/>
    <mergeCell ref="A746:A748"/>
    <mergeCell ref="B746:B748"/>
    <mergeCell ref="Q746:Q748"/>
    <mergeCell ref="R746:R748"/>
    <mergeCell ref="A749:A751"/>
    <mergeCell ref="B749:B751"/>
    <mergeCell ref="Q749:Q751"/>
    <mergeCell ref="R749:R751"/>
    <mergeCell ref="A770:A772"/>
    <mergeCell ref="B770:B772"/>
    <mergeCell ref="Q770:Q772"/>
    <mergeCell ref="R770:R772"/>
    <mergeCell ref="A773:A775"/>
    <mergeCell ref="B773:B775"/>
    <mergeCell ref="Q773:Q775"/>
    <mergeCell ref="R773:R775"/>
    <mergeCell ref="A776:A778"/>
    <mergeCell ref="B776:B778"/>
    <mergeCell ref="Q776:Q778"/>
    <mergeCell ref="R776:R778"/>
    <mergeCell ref="A761:A763"/>
    <mergeCell ref="B761:B763"/>
    <mergeCell ref="Q761:Q763"/>
    <mergeCell ref="R761:R763"/>
    <mergeCell ref="A764:A766"/>
    <mergeCell ref="B764:B766"/>
    <mergeCell ref="Q764:Q766"/>
    <mergeCell ref="R764:R766"/>
    <mergeCell ref="A767:A769"/>
    <mergeCell ref="B767:B769"/>
    <mergeCell ref="Q767:Q769"/>
    <mergeCell ref="R767:R769"/>
    <mergeCell ref="A788:A790"/>
    <mergeCell ref="B788:B790"/>
    <mergeCell ref="Q788:Q790"/>
    <mergeCell ref="R788:R790"/>
    <mergeCell ref="A791:A793"/>
    <mergeCell ref="B791:B793"/>
    <mergeCell ref="Q791:Q793"/>
    <mergeCell ref="R791:R793"/>
    <mergeCell ref="A794:A796"/>
    <mergeCell ref="B794:B796"/>
    <mergeCell ref="Q794:Q796"/>
    <mergeCell ref="R794:R796"/>
    <mergeCell ref="A779:A781"/>
    <mergeCell ref="B779:B781"/>
    <mergeCell ref="Q779:Q781"/>
    <mergeCell ref="R779:R781"/>
    <mergeCell ref="A782:A784"/>
    <mergeCell ref="B782:B784"/>
    <mergeCell ref="Q782:Q784"/>
    <mergeCell ref="R782:R784"/>
    <mergeCell ref="A785:A787"/>
    <mergeCell ref="B785:B787"/>
    <mergeCell ref="Q785:Q787"/>
    <mergeCell ref="R785:R787"/>
    <mergeCell ref="A815:A817"/>
    <mergeCell ref="B815:B817"/>
    <mergeCell ref="Q815:Q817"/>
    <mergeCell ref="R815:R817"/>
    <mergeCell ref="A806:A808"/>
    <mergeCell ref="B806:B808"/>
    <mergeCell ref="Q806:Q808"/>
    <mergeCell ref="R806:R808"/>
    <mergeCell ref="A809:A811"/>
    <mergeCell ref="B809:B811"/>
    <mergeCell ref="Q809:Q811"/>
    <mergeCell ref="R809:R811"/>
    <mergeCell ref="A812:A814"/>
    <mergeCell ref="B812:B814"/>
    <mergeCell ref="Q812:Q814"/>
    <mergeCell ref="R812:R814"/>
    <mergeCell ref="A797:A799"/>
    <mergeCell ref="B797:B799"/>
    <mergeCell ref="Q797:Q799"/>
    <mergeCell ref="R797:R799"/>
    <mergeCell ref="A800:A802"/>
    <mergeCell ref="B800:B802"/>
    <mergeCell ref="Q800:Q802"/>
    <mergeCell ref="R800:R802"/>
    <mergeCell ref="A803:A805"/>
    <mergeCell ref="B803:B805"/>
    <mergeCell ref="Q803:Q805"/>
    <mergeCell ref="R803:R805"/>
  </mergeCells>
  <pageMargins left="0.7" right="0.7" top="0.75" bottom="0.75" header="0.3" footer="0.3"/>
  <pageSetup scale="33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8" id="{F43761CA-B175-47A1-AEB6-54116D3CE56B}">
            <xm:f>Scope!$AH$17=0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419" id="{996B9D09-DB21-4D2A-9923-5FC391C121EC}">
            <xm:f>Scope!$AH$17=4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420" id="{B076FCE4-6A16-4950-AFEE-CE581567DB09}">
            <xm:f>Scope!$AH$17=3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421" id="{85730A8C-F7A0-4998-960D-2EE6DA6AF855}">
            <xm:f>Scope!$AH$17=2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422" id="{A209C5D9-E597-4A47-A27D-3E9A89522A83}">
            <xm:f>Scope!$AH$17=1</xm:f>
            <x14:dxf>
              <fill>
                <patternFill>
                  <bgColor theme="5" tint="0.59996337778862885"/>
                </patternFill>
              </fill>
            </x14:dxf>
          </x14:cfRule>
          <xm:sqref>A2:R25</xm:sqref>
        </x14:conditionalFormatting>
        <x14:conditionalFormatting xmlns:xm="http://schemas.microsoft.com/office/excel/2006/main">
          <x14:cfRule type="expression" priority="147" id="{A7FB52DF-23CB-4117-9E5A-814EEBEE1F6E}">
            <xm:f>Scope!$AH$37=0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266" id="{95E46FFF-F67A-4BDB-B068-D229DDE30E3D}">
            <xm:f>Scope!$AH$37=4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67" id="{21FC7AF0-CB89-43D4-84A9-43438C556E3A}">
            <xm:f>Scope!$AH$37=3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268" id="{E2810A80-C9D6-4A63-9C91-18396E3A236B}">
            <xm:f>Scope!$AH$37=2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69" id="{B23ED950-394E-42E2-8848-7079D4A787BC}">
            <xm:f>Scope!$AH$37=1</xm:f>
            <x14:dxf>
              <fill>
                <patternFill>
                  <bgColor theme="5" tint="0.59996337778862885"/>
                </patternFill>
              </fill>
            </x14:dxf>
          </x14:cfRule>
          <xm:sqref>A26:R49</xm:sqref>
        </x14:conditionalFormatting>
        <x14:conditionalFormatting xmlns:xm="http://schemas.microsoft.com/office/excel/2006/main">
          <x14:cfRule type="expression" priority="254" id="{09BA72AD-5C9E-4DC3-AB87-0B044BBDD896}">
            <xm:f>Scope!$AH$43=0</xm:f>
            <x14:dxf>
              <fill>
                <patternFill>
                  <bgColor theme="0" tint="-0.14996795556505021"/>
                </patternFill>
              </fill>
            </x14:dxf>
          </x14:cfRule>
          <xm:sqref>A50:R64 A71:R73 A65:A70 C65:R70</xm:sqref>
        </x14:conditionalFormatting>
        <x14:conditionalFormatting xmlns:xm="http://schemas.microsoft.com/office/excel/2006/main">
          <x14:cfRule type="expression" priority="242" id="{7B1B27D6-EDDE-4455-AE2F-AD52647CAC5C}">
            <xm:f>Scope!$AH$51=4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43" id="{F22DE2C5-0E19-492E-A4C4-A40B7F264A17}">
            <xm:f>Scope!$AH$51=3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244" id="{765EB516-9660-4CB3-A8E1-3DE6971B5971}">
            <xm:f>Scope!$AH$51=2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45" id="{2222A1A1-0786-4958-B1BB-371296301786}">
            <xm:f>Scope!$AH$51=1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246" id="{6C854F00-D78F-4091-86D3-1552E278D4B0}">
            <xm:f>Scope!$AH$51=0</xm:f>
            <x14:dxf>
              <fill>
                <patternFill>
                  <bgColor theme="0" tint="-0.14996795556505021"/>
                </patternFill>
              </fill>
            </x14:dxf>
          </x14:cfRule>
          <xm:sqref>A74:R97</xm:sqref>
        </x14:conditionalFormatting>
        <x14:conditionalFormatting xmlns:xm="http://schemas.microsoft.com/office/excel/2006/main">
          <x14:cfRule type="expression" priority="213" id="{A97AFD77-5299-40A7-9624-CCD5D97849D4}">
            <xm:f>Scope!$AH$58=0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214" id="{6F1E57F2-9F54-4BA9-9895-B2B8E8DB8313}">
            <xm:f>Scope!$AH$58=4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15" id="{0FF5825A-5D77-4EE1-B209-190BD25709B5}">
            <xm:f>Scope!$AH$58=3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216" id="{E928BF8F-EC08-491E-B6F8-4B35987A977A}">
            <xm:f>Scope!$AH$58=2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17" id="{52772FBC-1966-4BA2-A5B4-26D766337A0A}">
            <xm:f>Scope!$AH$58=1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218" id="{56D80F67-78B6-4E70-9BF4-98781A2F3702}">
            <xm:f>Scope!$AH$58=0</xm:f>
            <x14:dxf>
              <fill>
                <patternFill>
                  <bgColor theme="0" tint="-0.14996795556505021"/>
                </patternFill>
              </fill>
            </x14:dxf>
          </x14:cfRule>
          <xm:sqref>A98:R121</xm:sqref>
        </x14:conditionalFormatting>
        <x14:conditionalFormatting xmlns:xm="http://schemas.microsoft.com/office/excel/2006/main">
          <x14:cfRule type="expression" priority="208" id="{AF93622F-23A4-4950-92E0-289271549A0F}">
            <xm:f>Scope!$AH$66=0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209" id="{C81E688E-1BA6-4ABE-8757-6247BB882BF2}">
            <xm:f>Scope!$AH$66=4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10" id="{4AB95C32-0B91-415A-9F67-3E82E3ADF94B}">
            <xm:f>Scope!$AH$66=3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211" id="{EDB06CBA-76D6-4380-8E6E-4315265EC8B7}">
            <xm:f>Scope!$AH$66=2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12" id="{866DAA3D-12B0-4372-9CEC-3DB874299597}">
            <xm:f>Scope!$AH$66=1</xm:f>
            <x14:dxf>
              <fill>
                <patternFill>
                  <bgColor theme="5" tint="0.59996337778862885"/>
                </patternFill>
              </fill>
            </x14:dxf>
          </x14:cfRule>
          <xm:sqref>A122:R145</xm:sqref>
        </x14:conditionalFormatting>
        <x14:conditionalFormatting xmlns:xm="http://schemas.microsoft.com/office/excel/2006/main">
          <x14:cfRule type="expression" priority="146" id="{BEFED57E-824C-48DA-95C8-62D0E6DE981C}">
            <xm:f>Scope!$AH$69=0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74" id="{0D50B3AB-F101-476C-BF69-D6C07AE5DC82}">
            <xm:f>Scope!$AH$69=4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75" id="{2A665615-A938-44B5-AF8F-095D465C320E}">
            <xm:f>Scope!$AH$69=3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76" id="{BC95F22D-AA71-4836-94F9-BE244E259B83}">
            <xm:f>Scope!$AH$69=2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77" id="{BE59D59A-6C00-42F4-8673-8114007CBD06}">
            <xm:f>Scope!$AH$69=1</xm:f>
            <x14:dxf>
              <fill>
                <patternFill>
                  <bgColor theme="5" tint="0.59996337778862885"/>
                </patternFill>
              </fill>
            </x14:dxf>
          </x14:cfRule>
          <xm:sqref>A146:R169</xm:sqref>
        </x14:conditionalFormatting>
        <x14:conditionalFormatting xmlns:xm="http://schemas.microsoft.com/office/excel/2006/main">
          <x14:cfRule type="expression" priority="141" id="{B79A8107-89FA-4353-8D58-0B973C9A8120}">
            <xm:f>Scope!$AH$74=0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42" id="{F679CCA3-E959-4E0F-B0D4-D139EB6E9E7A}">
            <xm:f>Scope!$AH$74=4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43" id="{E0907A14-A933-4EBC-9140-6EED0462AA72}">
            <xm:f>Scope!$AH$74=3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44" id="{F2EAF8AB-1FD1-408D-8AAE-DFEF5DAA4C7D}">
            <xm:f>Scope!$AH$74=2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45" id="{C4AF54E5-9558-4BBF-8541-A95E837BE36D}">
            <xm:f>Scope!$AH$74=1</xm:f>
            <x14:dxf>
              <fill>
                <patternFill>
                  <bgColor theme="5" tint="0.59996337778862885"/>
                </patternFill>
              </fill>
            </x14:dxf>
          </x14:cfRule>
          <xm:sqref>A170:R193</xm:sqref>
        </x14:conditionalFormatting>
        <x14:conditionalFormatting xmlns:xm="http://schemas.microsoft.com/office/excel/2006/main">
          <x14:cfRule type="expression" priority="136" id="{BC3C291B-3C4C-4430-B176-5B62AF8BA2F1}">
            <xm:f>Scope!$AH$83=0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37" id="{0C522EEC-A014-4CC6-B595-E2414C7BF74E}">
            <xm:f>Scope!$AH$83=4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8" id="{AE5E28CD-4DBE-4A27-97E0-6ACF3BBD49FD}">
            <xm:f>Scope!$AH$83=3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39" id="{07B5906F-DB30-4E7A-B238-1DA6C5F35846}">
            <xm:f>Scope!$AH$83=2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40" id="{335C97A6-0044-4869-8C32-4881E01A2962}">
            <xm:f>Scope!$AH$83=1</xm:f>
            <x14:dxf>
              <fill>
                <patternFill>
                  <bgColor theme="5" tint="0.59996337778862885"/>
                </patternFill>
              </fill>
            </x14:dxf>
          </x14:cfRule>
          <xm:sqref>A194:R217</xm:sqref>
        </x14:conditionalFormatting>
        <x14:conditionalFormatting xmlns:xm="http://schemas.microsoft.com/office/excel/2006/main">
          <x14:cfRule type="expression" priority="131" id="{4379528E-A023-4005-9D4B-E5ABC0B1751C}">
            <xm:f>Scope!$AH$88=0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32" id="{B901E616-F26C-40CF-83E6-1DDDB4E5DA4E}">
            <xm:f>Scope!$AH$88=4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3" id="{FA541D74-F408-4076-AC7E-4647785D04D7}">
            <xm:f>Scope!$AH$88=3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34" id="{2D12A40C-1C34-499A-BEB9-1A378DAC4BF1}">
            <xm:f>Scope!$AH$88=2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35" id="{75C2B287-F8A5-4B1A-B717-4BC7D4577444}">
            <xm:f>Scope!$AH$88=1</xm:f>
            <x14:dxf>
              <fill>
                <patternFill>
                  <bgColor theme="5" tint="0.59996337778862885"/>
                </patternFill>
              </fill>
            </x14:dxf>
          </x14:cfRule>
          <xm:sqref>A218:R241</xm:sqref>
        </x14:conditionalFormatting>
        <x14:conditionalFormatting xmlns:xm="http://schemas.microsoft.com/office/excel/2006/main">
          <x14:cfRule type="expression" priority="126" id="{5C0EC0EF-ECDF-434D-8321-E839C0A5424C}">
            <xm:f>Scope!$AH$93=0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27" id="{BF4336F8-F58D-47D4-98A7-04D1C0364A72}">
            <xm:f>Scope!$AH$93=4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28" id="{1A3E62CE-6625-4C20-A102-2CC1150FB0D0}">
            <xm:f>Scope!$AH$93=3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29" id="{D6F8F926-AC36-4AE0-9819-D9EEE884DC33}">
            <xm:f>Scope!$AH$93=2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30" id="{5541917E-2F87-40AC-B8F9-65D615F5753E}">
            <xm:f>Scope!$AH$93=1</xm:f>
            <x14:dxf>
              <fill>
                <patternFill>
                  <bgColor theme="5" tint="0.59996337778862885"/>
                </patternFill>
              </fill>
            </x14:dxf>
          </x14:cfRule>
          <xm:sqref>A242:R265</xm:sqref>
        </x14:conditionalFormatting>
        <x14:conditionalFormatting xmlns:xm="http://schemas.microsoft.com/office/excel/2006/main">
          <x14:cfRule type="expression" priority="121" id="{F6E6C8EC-B067-484E-A3EF-F5A4CECAC452}">
            <xm:f>Scope!$AH$99=0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22" id="{0504C773-B45A-41E5-B545-4499D62EBA00}">
            <xm:f>Scope!$AH$99=4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23" id="{46A8C8C4-43BC-42F2-8E79-2468C021D898}">
            <xm:f>Scope!$AH$99=3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24" id="{C7502B13-9EBB-47AC-B44F-EE166748FDCA}">
            <xm:f>Scope!$AH$99=2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25" id="{1FE58E5E-5BEA-4AA3-A0DF-696C3E8842B0}">
            <xm:f>Scope!$AH$99=1</xm:f>
            <x14:dxf>
              <fill>
                <patternFill>
                  <bgColor theme="5" tint="0.59996337778862885"/>
                </patternFill>
              </fill>
            </x14:dxf>
          </x14:cfRule>
          <xm:sqref>A266:R289</xm:sqref>
        </x14:conditionalFormatting>
        <x14:conditionalFormatting xmlns:xm="http://schemas.microsoft.com/office/excel/2006/main">
          <x14:cfRule type="expression" priority="116" id="{17B1EBFC-88E9-4571-ACB0-C889314403D6}">
            <xm:f>Scope!$AH$105=0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17" id="{9C637415-EB41-4E79-B665-0813531A9987}">
            <xm:f>Scope!$AH$105=4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8" id="{82892DD7-5AF5-4511-9B1F-AD6B2C09488C}">
            <xm:f>Scope!$AH$105=3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19" id="{84980E2C-E542-4D5C-99B6-B2B4EA6CE37E}">
            <xm:f>Scope!$AH$105=2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20" id="{D185AC4E-55E5-4C58-94A5-4D560583E425}">
            <xm:f>Scope!$AH$105=1</xm:f>
            <x14:dxf>
              <fill>
                <patternFill>
                  <bgColor theme="5" tint="0.59996337778862885"/>
                </patternFill>
              </fill>
            </x14:dxf>
          </x14:cfRule>
          <xm:sqref>A290:R313</xm:sqref>
        </x14:conditionalFormatting>
        <x14:conditionalFormatting xmlns:xm="http://schemas.microsoft.com/office/excel/2006/main">
          <x14:cfRule type="expression" priority="111" id="{13DF549E-504E-4676-8B35-1D741702DF92}">
            <xm:f>Scope!$AH$108=0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12" id="{49B23664-75B2-4097-AB14-85BCA28BFBE2}">
            <xm:f>Scope!$AH$108=4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3" id="{DA0376CA-A760-43F6-8692-A7858F10EA3A}">
            <xm:f>Scope!$AH$108=3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14" id="{4BB6ABF8-E9E2-488B-ABC9-8D3409472CEF}">
            <xm:f>Scope!$AH$108=2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15" id="{F7B2A25D-DE4F-48AA-B929-5466273F88FE}">
            <xm:f>Scope!$AH$108=1</xm:f>
            <x14:dxf>
              <fill>
                <patternFill>
                  <bgColor theme="5" tint="0.59996337778862885"/>
                </patternFill>
              </fill>
            </x14:dxf>
          </x14:cfRule>
          <xm:sqref>A314:R337</xm:sqref>
        </x14:conditionalFormatting>
        <x14:conditionalFormatting xmlns:xm="http://schemas.microsoft.com/office/excel/2006/main">
          <x14:cfRule type="expression" priority="106" id="{947E8062-128E-45EA-B5A9-2716F77D25BA}">
            <xm:f>Scope!$AH$115=0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07" id="{192E0127-0CE2-40AE-8384-BD5AB96ACCEA}">
            <xm:f>Scope!$AH$115=4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08" id="{94C7E521-4577-4793-8D3C-B83EB29D39D7}">
            <xm:f>Scope!$AH$115=3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09" id="{289E7E1E-7557-4B1F-94F6-054DAF1025EB}">
            <xm:f>Scope!$AH$115=2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10" id="{8F6A7540-621A-4B1A-A330-048B092DC958}">
            <xm:f>Scope!$AH$115=1</xm:f>
            <x14:dxf>
              <fill>
                <patternFill>
                  <bgColor theme="5" tint="0.59996337778862885"/>
                </patternFill>
              </fill>
            </x14:dxf>
          </x14:cfRule>
          <xm:sqref>A338:R361</xm:sqref>
        </x14:conditionalFormatting>
        <x14:conditionalFormatting xmlns:xm="http://schemas.microsoft.com/office/excel/2006/main">
          <x14:cfRule type="expression" priority="101" id="{988BAC93-300D-458B-A095-122004C49198}">
            <xm:f>Scope!$AH$123=0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02" id="{6C558C58-A53B-4728-81BF-1AD1949B2938}">
            <xm:f>Scope!$AH$123=4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03" id="{4A6CC86F-5ED8-415C-97E1-2F2740BD706D}">
            <xm:f>Scope!$AH$123=3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04" id="{16A6B6E7-BE43-4309-8D02-5C027C9CFCF2}">
            <xm:f>Scope!$AH$123=2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05" id="{BFA73B2C-010E-451E-9BB0-4E21C3638835}">
            <xm:f>Scope!$AH$123=1</xm:f>
            <x14:dxf>
              <fill>
                <patternFill>
                  <bgColor theme="5" tint="0.59996337778862885"/>
                </patternFill>
              </fill>
            </x14:dxf>
          </x14:cfRule>
          <xm:sqref>A362:R385</xm:sqref>
        </x14:conditionalFormatting>
        <x14:conditionalFormatting xmlns:xm="http://schemas.microsoft.com/office/excel/2006/main">
          <x14:cfRule type="expression" priority="96" id="{1C2D19C4-8308-480B-AB09-7E4E608209DF}">
            <xm:f>Scope!$AH$128=0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97" id="{7DBE22F4-784C-4946-8984-9822F1C72B91}">
            <xm:f>Scope!$AH$128=4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8" id="{F0492635-A076-45D5-BE5A-E68A2931CB16}">
            <xm:f>Scope!$AH$128=3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99" id="{505FE57F-AFA4-4D68-A002-9A333333A102}">
            <xm:f>Scope!$AH$128=2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00" id="{9F8BAC19-7105-45C7-8B2B-49C244D462B0}">
            <xm:f>Scope!$AH$128=1</xm:f>
            <x14:dxf>
              <fill>
                <patternFill>
                  <bgColor theme="5" tint="0.59996337778862885"/>
                </patternFill>
              </fill>
            </x14:dxf>
          </x14:cfRule>
          <xm:sqref>A386:R409</xm:sqref>
        </x14:conditionalFormatting>
        <x14:conditionalFormatting xmlns:xm="http://schemas.microsoft.com/office/excel/2006/main">
          <x14:cfRule type="expression" priority="91" id="{A844AA31-69FE-4865-B77C-1AE861EC5718}">
            <xm:f>Scope!$AH$135=0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92" id="{3E908961-DBB8-40B5-9276-2E7B98D1272F}">
            <xm:f>Scope!$AH$135=4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3" id="{5A0C7756-28D2-4910-829C-1D92114880EF}">
            <xm:f>Scope!$AH$135=3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94" id="{65EFD832-3F08-475C-BE6C-6E3CBC01BECD}">
            <xm:f>Scope!$AH$135=2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95" id="{A51E81AC-164F-4C33-9B4F-2728E17F2C94}">
            <xm:f>Scope!$AH$135=1</xm:f>
            <x14:dxf>
              <fill>
                <patternFill>
                  <bgColor theme="5" tint="0.59996337778862885"/>
                </patternFill>
              </fill>
            </x14:dxf>
          </x14:cfRule>
          <xm:sqref>A410:R433</xm:sqref>
        </x14:conditionalFormatting>
        <x14:conditionalFormatting xmlns:xm="http://schemas.microsoft.com/office/excel/2006/main">
          <x14:cfRule type="expression" priority="86" id="{694CE4E6-AA47-4822-8C5B-030E113C0FAF}">
            <xm:f>Scope!$AH$139=0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87" id="{511BE65E-C552-4D74-9709-2099DD594D00}">
            <xm:f>Scope!$AH$139=4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DA7392F0-6251-446F-A4F6-15079EC146E2}">
            <xm:f>Scope!$AH$139=3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89" id="{717E185B-D425-411E-9625-51C8027135EE}">
            <xm:f>Scope!$AH$139=2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90" id="{EF007D8F-83E4-44A4-8FDB-BB7410FC8169}">
            <xm:f>Scope!$AH$139=1</xm:f>
            <x14:dxf>
              <fill>
                <patternFill>
                  <bgColor theme="5" tint="0.59996337778862885"/>
                </patternFill>
              </fill>
            </x14:dxf>
          </x14:cfRule>
          <xm:sqref>A434:R457</xm:sqref>
        </x14:conditionalFormatting>
        <x14:conditionalFormatting xmlns:xm="http://schemas.microsoft.com/office/excel/2006/main">
          <x14:cfRule type="expression" priority="81" id="{5E397875-BF10-4A5C-91BE-9715812633CA}">
            <xm:f>Scope!$AH$143=0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82" id="{8B783B42-193E-4107-A4AE-DDB523172765}">
            <xm:f>Scope!$AH$143=4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3" id="{007D1F0B-ED6E-4537-9BC8-F455649BDA2C}">
            <xm:f>Scope!$AH$143=3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84" id="{F71D55B6-02F1-48F9-8490-B7EB4F0901EC}">
            <xm:f>Scope!$AH$143=2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85" id="{C2B86BB8-5C1F-4CBE-94CA-F536BBD33F9A}">
            <xm:f>Scope!$AH$143=1</xm:f>
            <x14:dxf>
              <fill>
                <patternFill>
                  <bgColor theme="5" tint="0.59996337778862885"/>
                </patternFill>
              </fill>
            </x14:dxf>
          </x14:cfRule>
          <xm:sqref>A458:R481</xm:sqref>
        </x14:conditionalFormatting>
        <x14:conditionalFormatting xmlns:xm="http://schemas.microsoft.com/office/excel/2006/main">
          <x14:cfRule type="expression" priority="76" id="{A239FA4C-1A0C-4134-8D92-B57455C1A3A6}">
            <xm:f>Scope!$AH$149=0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77" id="{75E31C75-45FF-4956-8FB1-821244553A80}">
            <xm:f>Scope!$AH$149=4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8" id="{23F560D9-EF0F-479C-9FBF-9E35404B8F2E}">
            <xm:f>Scope!$AH$149=3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79" id="{0F0F0974-FF9B-4451-891C-6BF0463F0FD6}">
            <xm:f>Scope!$AH$149=2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80" id="{4A7A0B8B-41A4-4BE4-9A74-7FC636E23366}">
            <xm:f>Scope!$AH$149=1</xm:f>
            <x14:dxf>
              <fill>
                <patternFill>
                  <bgColor theme="5" tint="0.59996337778862885"/>
                </patternFill>
              </fill>
            </x14:dxf>
          </x14:cfRule>
          <xm:sqref>A482:R505</xm:sqref>
        </x14:conditionalFormatting>
        <x14:conditionalFormatting xmlns:xm="http://schemas.microsoft.com/office/excel/2006/main">
          <x14:cfRule type="expression" priority="71" id="{208A7034-F034-47D3-A51C-90CCCB9429AB}">
            <xm:f>Scope!$AH$153=0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72" id="{FEB5A890-CEB7-4E48-B83F-11BFD93E247F}">
            <xm:f>Scope!$AH$153=4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3" id="{07329441-B85D-4833-B7BA-F4D7B3B78772}">
            <xm:f>Scope!$AH$153=3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74" id="{AFF8E115-90B0-4734-A6CB-03EA3C276457}">
            <xm:f>Scope!$AH$153=2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75" id="{53BB9D13-213E-4870-B5D7-2FA8C19A380E}">
            <xm:f>Scope!$AH$153=1</xm:f>
            <x14:dxf>
              <fill>
                <patternFill>
                  <bgColor theme="5" tint="0.59996337778862885"/>
                </patternFill>
              </fill>
            </x14:dxf>
          </x14:cfRule>
          <xm:sqref>A506:R529</xm:sqref>
        </x14:conditionalFormatting>
        <x14:conditionalFormatting xmlns:xm="http://schemas.microsoft.com/office/excel/2006/main">
          <x14:cfRule type="expression" priority="66" id="{ED46059B-2CA3-4463-A3BC-37DD4B939CDB}">
            <xm:f>Scope!$AH$162=0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67" id="{E713B1AF-36E3-412E-B80A-EA957AA6A1C4}">
            <xm:f>Scope!$AH$162=4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513498F1-0456-4DE6-88ED-3A09D3F47230}">
            <xm:f>Scope!$AH$162=3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69" id="{306F7634-1E90-4863-987A-C390661CF7E1}">
            <xm:f>Scope!$AH$162=2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70" id="{7CE2417C-FB0E-4B66-96FB-C06CFDC6F3F4}">
            <xm:f>Scope!$AH$162=1</xm:f>
            <x14:dxf>
              <fill>
                <patternFill>
                  <bgColor theme="5" tint="0.59996337778862885"/>
                </patternFill>
              </fill>
            </x14:dxf>
          </x14:cfRule>
          <xm:sqref>A530:R553</xm:sqref>
        </x14:conditionalFormatting>
        <x14:conditionalFormatting xmlns:xm="http://schemas.microsoft.com/office/excel/2006/main">
          <x14:cfRule type="expression" priority="61" id="{0E648591-BE88-46A9-9BE0-D0820E7B4C39}">
            <xm:f>Scope!$AH$167=0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62" id="{4736D67B-3B44-4976-AB3A-EB4E7ADA8F9A}">
            <xm:f>Scope!$AH$167=4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3" id="{9B6D567F-27B4-4D5E-B121-B6874BA14C2C}">
            <xm:f>Scope!$AH$167=3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64" id="{E3B02BFB-A42D-4EF0-8473-0350D7E4ECF7}">
            <xm:f>Scope!$AH$167=2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65" id="{1C3E5CA8-89BC-4717-AB4E-47B359ADDD54}">
            <xm:f>Scope!$AH$167=1</xm:f>
            <x14:dxf>
              <fill>
                <patternFill>
                  <bgColor theme="5" tint="0.59996337778862885"/>
                </patternFill>
              </fill>
            </x14:dxf>
          </x14:cfRule>
          <xm:sqref>A554:R577</xm:sqref>
        </x14:conditionalFormatting>
        <x14:conditionalFormatting xmlns:xm="http://schemas.microsoft.com/office/excel/2006/main">
          <x14:cfRule type="expression" priority="56" id="{9ECA881A-2720-4D66-B6B7-0D519C685551}">
            <xm:f>Scope!$AH$169=0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57" id="{574550FD-05FC-4742-84FF-E8B38566605C}">
            <xm:f>Scope!$AH$169=4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8" id="{E0CFC139-319C-4A4B-9390-F5880F392846}">
            <xm:f>Scope!$AH$169=3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59" id="{23E8FF39-2EAB-491B-99B2-0D85AF219A62}">
            <xm:f>Scope!$AH$169=2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60" id="{D8F51609-3996-4777-B554-145FB8205B5C}">
            <xm:f>Scope!$AH$169=1</xm:f>
            <x14:dxf>
              <fill>
                <patternFill>
                  <bgColor theme="5" tint="0.59996337778862885"/>
                </patternFill>
              </fill>
            </x14:dxf>
          </x14:cfRule>
          <xm:sqref>A578:R601</xm:sqref>
        </x14:conditionalFormatting>
        <x14:conditionalFormatting xmlns:xm="http://schemas.microsoft.com/office/excel/2006/main">
          <x14:cfRule type="expression" priority="51" id="{76F249D5-650A-45F5-BBD0-2C8203CEE4D4}">
            <xm:f>Scope!$AH$175=0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52" id="{B975CB9C-2F15-4C4A-8A5D-50C7966B16F0}">
            <xm:f>Scope!$AH$175=4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3" id="{CAD0FCDF-7285-42AF-AA16-6D47DA8B7F36}">
            <xm:f>Scope!$AH$175=3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54" id="{A787B8D1-F826-4811-8CBE-CC6544CD9588}">
            <xm:f>Scope!$AH$175=2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55" id="{2274C681-626A-4EC9-B667-92F8FCFBA794}">
            <xm:f>Scope!$AH$175=1</xm:f>
            <x14:dxf>
              <fill>
                <patternFill>
                  <bgColor theme="5" tint="0.59996337778862885"/>
                </patternFill>
              </fill>
            </x14:dxf>
          </x14:cfRule>
          <xm:sqref>A602:R625</xm:sqref>
        </x14:conditionalFormatting>
        <x14:conditionalFormatting xmlns:xm="http://schemas.microsoft.com/office/excel/2006/main">
          <x14:cfRule type="expression" priority="46" id="{68C43E4D-7FF1-4C31-BA92-47A6E388C4D5}">
            <xm:f>Scope!$AH$180=0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47" id="{EEC81157-0BA0-4ED3-8848-B72EEAB6EA32}">
            <xm:f>Scope!$AH$180=4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48" id="{EEDC6FE1-9A3D-416B-B265-932AAA5C081F}">
            <xm:f>Scope!$AH$180=3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49" id="{A53CC14D-F957-407C-8FF9-E385FC9BABBA}">
            <xm:f>Scope!$AH$180=2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50" id="{6A35F37E-926D-43C9-8062-92B3F7ABFF97}">
            <xm:f>Scope!$AH$180=1</xm:f>
            <x14:dxf>
              <fill>
                <patternFill>
                  <bgColor theme="5" tint="0.59996337778862885"/>
                </patternFill>
              </fill>
            </x14:dxf>
          </x14:cfRule>
          <xm:sqref>A626:R649</xm:sqref>
        </x14:conditionalFormatting>
        <x14:conditionalFormatting xmlns:xm="http://schemas.microsoft.com/office/excel/2006/main">
          <x14:cfRule type="expression" priority="41" id="{369F4041-75B5-47CA-9BB1-933A2071E05B}">
            <xm:f>Scope!$AH$185=0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42" id="{B5B9D31B-1B16-4A65-8CF0-A6D7EE985039}">
            <xm:f>Scope!$AH$185=4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43" id="{6D6357A8-A35D-429E-A0D1-C241F6247725}">
            <xm:f>Scope!$AH$185=3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44" id="{5CEF8C6A-D559-4252-BF55-661263E71D39}">
            <xm:f>Scope!$AH$185=2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45" id="{02AA8584-6058-4D58-9F16-A57B42CC5DB7}">
            <xm:f>Scope!$AH$185=1</xm:f>
            <x14:dxf>
              <fill>
                <patternFill>
                  <bgColor theme="5" tint="0.59996337778862885"/>
                </patternFill>
              </fill>
            </x14:dxf>
          </x14:cfRule>
          <xm:sqref>A650:R673</xm:sqref>
        </x14:conditionalFormatting>
        <x14:conditionalFormatting xmlns:xm="http://schemas.microsoft.com/office/excel/2006/main">
          <x14:cfRule type="expression" priority="36" id="{90A76335-1C24-46B6-94AB-802E93C5BC87}">
            <xm:f>Scope!$AH$191=0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37" id="{EB24E86F-E5C2-4A38-9A01-C4F1A6A6F7E0}">
            <xm:f>Scope!$AH$191=4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38" id="{EC379198-2A6E-4762-B0E6-C8DFD14F11B7}">
            <xm:f>Scope!$AH$191=3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39" id="{D33B633F-FD28-4326-873D-142E7A35C1F0}">
            <xm:f>Scope!$AH$191=2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40" id="{FB540583-B7F0-476C-9B38-15F948F03943}">
            <xm:f>Scope!$AH$191=1</xm:f>
            <x14:dxf>
              <fill>
                <patternFill>
                  <bgColor theme="5" tint="0.59996337778862885"/>
                </patternFill>
              </fill>
            </x14:dxf>
          </x14:cfRule>
          <xm:sqref>A674:R697</xm:sqref>
        </x14:conditionalFormatting>
        <x14:conditionalFormatting xmlns:xm="http://schemas.microsoft.com/office/excel/2006/main">
          <x14:cfRule type="expression" priority="31" id="{F1DCE8EF-A63B-4C2F-8025-74C844C9CB22}">
            <xm:f>Scope!$AH$195=0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32" id="{A530FA5E-A9D9-4587-95A5-E633E3254464}">
            <xm:f>Scope!$AH$195=4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33" id="{BE8C41E0-32B4-4825-9BD5-C740B2A97735}">
            <xm:f>Scope!$AH$195=3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34" id="{EB8DBC88-5CE5-43D1-98E5-E4BBFAD72EF3}">
            <xm:f>Scope!$AH$195=2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35" id="{CA04C419-3607-4FCA-9A17-BB81DA7AAFF1}">
            <xm:f>Scope!$AH$195=1</xm:f>
            <x14:dxf>
              <fill>
                <patternFill>
                  <bgColor theme="5" tint="0.59996337778862885"/>
                </patternFill>
              </fill>
            </x14:dxf>
          </x14:cfRule>
          <xm:sqref>A698:R721</xm:sqref>
        </x14:conditionalFormatting>
        <x14:conditionalFormatting xmlns:xm="http://schemas.microsoft.com/office/excel/2006/main">
          <x14:cfRule type="expression" priority="26" id="{E27646B6-A877-423B-839D-04CE21B29444}">
            <xm:f>Scope!$AH$197=0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27" id="{BFCA8DFB-80DB-48FA-85D0-6AC6E30A96E5}">
            <xm:f>Scope!$AH$197=4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8" id="{5C5FB06E-DDD5-484D-BBBD-C809026C1CAC}">
            <xm:f>Scope!$AH$197=3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29" id="{A8CB116A-B93E-41E0-86DC-1A8C00390AA7}">
            <xm:f>Scope!$AH$197=2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30" id="{F2F5DD61-5AFD-4460-A772-31C7E05AFDB2}">
            <xm:f>Scope!$AH$197=1</xm:f>
            <x14:dxf>
              <fill>
                <patternFill>
                  <bgColor theme="5" tint="0.59996337778862885"/>
                </patternFill>
              </fill>
            </x14:dxf>
          </x14:cfRule>
          <xm:sqref>A722:R745</xm:sqref>
        </x14:conditionalFormatting>
        <x14:conditionalFormatting xmlns:xm="http://schemas.microsoft.com/office/excel/2006/main">
          <x14:cfRule type="expression" priority="21" id="{549778EF-4C6F-41A0-83AB-91796FDE32DF}">
            <xm:f>Scope!$AH$202=0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22" id="{6DF2E3DE-D115-440E-A3BC-F4CC6EF86BEE}">
            <xm:f>Scope!$AH$202=4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3" id="{B7D7EEAD-E11C-4D6E-AA07-2FC35D5A88F8}">
            <xm:f>Scope!$AH$202=3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24" id="{C589EB53-563D-45BE-ACFB-3BD493E2FE4C}">
            <xm:f>Scope!$AH$202=2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5" id="{67F78CF9-D6DD-47CC-A74A-935AF8417A00}">
            <xm:f>Scope!$AH$202=1</xm:f>
            <x14:dxf>
              <fill>
                <patternFill>
                  <bgColor theme="5" tint="0.59996337778862885"/>
                </patternFill>
              </fill>
            </x14:dxf>
          </x14:cfRule>
          <xm:sqref>A746:R769</xm:sqref>
        </x14:conditionalFormatting>
        <x14:conditionalFormatting xmlns:xm="http://schemas.microsoft.com/office/excel/2006/main">
          <x14:cfRule type="expression" priority="16" id="{C566495E-F779-42C5-A45E-70598DC6EA18}">
            <xm:f>Scope!$AH$209=0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7" id="{A3882C25-CBF0-4359-8FDC-7FAE5764F34E}">
            <xm:f>Scope!$AH$209=4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8" id="{94B827D4-BE34-4010-A599-5332649A1814}">
            <xm:f>Scope!$AH$209=3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9" id="{50111FFA-BE69-406C-8090-6EDA89C836A1}">
            <xm:f>Scope!$AH$209=2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0" id="{1D57C57C-F8C0-4AB3-9944-EE9D8951BE73}">
            <xm:f>Scope!$AH$209=1</xm:f>
            <x14:dxf>
              <fill>
                <patternFill>
                  <bgColor theme="5" tint="0.59996337778862885"/>
                </patternFill>
              </fill>
            </x14:dxf>
          </x14:cfRule>
          <xm:sqref>A770:R793</xm:sqref>
        </x14:conditionalFormatting>
        <x14:conditionalFormatting xmlns:xm="http://schemas.microsoft.com/office/excel/2006/main">
          <x14:cfRule type="expression" priority="11" id="{0C20FF62-2CEF-40C6-A062-27B0C14BE031}">
            <xm:f>Scope!$AH$216=0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2" id="{5D864D24-09E2-4A7B-A1BB-1D97C7D029EC}">
            <xm:f>Scope!$AH$216=4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AE4C8D3E-0234-49C6-AF4A-DEE412C45A31}">
            <xm:f>Scope!$AH$216=3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4" id="{6159AEDF-9F71-492E-80CE-9FE99F7B4B4D}">
            <xm:f>Scope!$AH$216=2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5" id="{A1845E9C-7BBF-4AE3-A315-8675C329D55C}">
            <xm:f>Scope!$AH$216=1</xm:f>
            <x14:dxf>
              <fill>
                <patternFill>
                  <bgColor theme="5" tint="0.59996337778862885"/>
                </patternFill>
              </fill>
            </x14:dxf>
          </x14:cfRule>
          <xm:sqref>A794:R817</xm:sqref>
        </x14:conditionalFormatting>
        <x14:conditionalFormatting xmlns:xm="http://schemas.microsoft.com/office/excel/2006/main">
          <x14:cfRule type="expression" priority="250" id="{569C41CF-38A5-46B1-9A13-280ABED1D962}">
            <xm:f>Scope!$AH$43=4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51" id="{10BDEAD0-14AA-4720-9E2D-B2C0ABE77382}">
            <xm:f>Scope!$AH$43=3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252" id="{35D07D4A-1071-44F2-833F-900839894250}">
            <xm:f>Scope!$AH$43=2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53" id="{132B3078-990C-4B4C-A2AF-3DC713A02C0A}">
            <xm:f>Scope!$AH$43=1</xm:f>
            <x14:dxf>
              <fill>
                <patternFill>
                  <bgColor theme="5" tint="0.59996337778862885"/>
                </patternFill>
              </fill>
            </x14:dxf>
          </x14:cfRule>
          <xm:sqref>A50:R70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817"/>
  <sheetViews>
    <sheetView zoomScale="75" zoomScaleNormal="75" workbookViewId="0">
      <pane xSplit="6" ySplit="1" topLeftCell="G20" activePane="bottomRight" state="frozen"/>
      <selection pane="topRight" activeCell="G1" sqref="G1"/>
      <selection pane="bottomLeft" activeCell="A11" sqref="A11"/>
      <selection pane="bottomRight" activeCell="E249" sqref="E249"/>
    </sheetView>
  </sheetViews>
  <sheetFormatPr defaultColWidth="2.375" defaultRowHeight="14.25" x14ac:dyDescent="0.2"/>
  <cols>
    <col min="1" max="1" width="8.25" style="14" bestFit="1" customWidth="1"/>
    <col min="2" max="2" width="6.875" style="3" customWidth="1"/>
    <col min="3" max="3" width="6.875" style="14" customWidth="1"/>
    <col min="4" max="4" width="9.125" style="3" bestFit="1" customWidth="1"/>
    <col min="5" max="5" width="7.625" style="74" bestFit="1" customWidth="1"/>
    <col min="6" max="6" width="6.875" style="3" customWidth="1"/>
    <col min="7" max="57" width="4.125" style="3" customWidth="1"/>
    <col min="58" max="16384" width="2.375" style="3"/>
  </cols>
  <sheetData>
    <row r="1" spans="1:57" ht="59.25" customHeight="1" x14ac:dyDescent="0.2">
      <c r="A1" s="148" t="s">
        <v>32</v>
      </c>
      <c r="B1" s="113" t="s">
        <v>84</v>
      </c>
      <c r="C1" s="114" t="s">
        <v>83</v>
      </c>
      <c r="D1" s="113"/>
      <c r="E1" s="115" t="s">
        <v>77</v>
      </c>
      <c r="F1" s="115" t="s">
        <v>76</v>
      </c>
      <c r="G1" s="116">
        <v>43024</v>
      </c>
      <c r="H1" s="116">
        <v>43025</v>
      </c>
      <c r="I1" s="116">
        <v>43026</v>
      </c>
      <c r="J1" s="116">
        <v>43027</v>
      </c>
      <c r="K1" s="116">
        <v>43028</v>
      </c>
      <c r="L1" s="116">
        <v>43031</v>
      </c>
      <c r="M1" s="116">
        <v>43032</v>
      </c>
      <c r="N1" s="116">
        <v>43033</v>
      </c>
      <c r="O1" s="116">
        <v>43034</v>
      </c>
      <c r="P1" s="116">
        <v>43035</v>
      </c>
      <c r="Q1" s="116">
        <v>43038</v>
      </c>
      <c r="R1" s="116">
        <v>43039</v>
      </c>
      <c r="S1" s="116">
        <v>43040</v>
      </c>
      <c r="T1" s="116">
        <v>43041</v>
      </c>
      <c r="U1" s="116">
        <v>43042</v>
      </c>
      <c r="V1" s="116">
        <v>43045</v>
      </c>
      <c r="W1" s="116">
        <v>43046</v>
      </c>
      <c r="X1" s="116">
        <v>43047</v>
      </c>
      <c r="Y1" s="116">
        <v>43048</v>
      </c>
      <c r="Z1" s="116">
        <v>43049</v>
      </c>
      <c r="AA1" s="116">
        <v>43050</v>
      </c>
      <c r="AB1" s="116">
        <v>43051</v>
      </c>
      <c r="AC1" s="116">
        <v>43053</v>
      </c>
      <c r="AD1" s="116">
        <v>43054</v>
      </c>
      <c r="AE1" s="116">
        <v>43055</v>
      </c>
      <c r="AF1" s="116">
        <v>43056</v>
      </c>
      <c r="AG1" s="116">
        <v>43059</v>
      </c>
      <c r="AH1" s="116">
        <v>43060</v>
      </c>
      <c r="AI1" s="116">
        <v>43061</v>
      </c>
      <c r="AJ1" s="116">
        <v>43062</v>
      </c>
      <c r="AK1" s="116">
        <v>43063</v>
      </c>
      <c r="AL1" s="116">
        <v>43066</v>
      </c>
      <c r="AM1" s="116">
        <v>43067</v>
      </c>
      <c r="AN1" s="116">
        <v>43068</v>
      </c>
      <c r="AO1" s="116">
        <v>43069</v>
      </c>
      <c r="AP1" s="116">
        <v>43070</v>
      </c>
      <c r="AQ1" s="116">
        <v>43073</v>
      </c>
      <c r="AR1" s="116">
        <v>43074</v>
      </c>
      <c r="AS1" s="116">
        <v>43075</v>
      </c>
      <c r="AT1" s="116">
        <v>43076</v>
      </c>
      <c r="AU1" s="116">
        <v>43077</v>
      </c>
      <c r="AV1" s="116">
        <v>43080</v>
      </c>
      <c r="AW1" s="116">
        <v>43081</v>
      </c>
      <c r="AX1" s="116">
        <v>43082</v>
      </c>
      <c r="AY1" s="116">
        <v>43083</v>
      </c>
      <c r="AZ1" s="116">
        <v>43084</v>
      </c>
      <c r="BA1" s="116">
        <v>43087</v>
      </c>
      <c r="BB1" s="116">
        <v>43088</v>
      </c>
      <c r="BC1" s="116">
        <v>43089</v>
      </c>
      <c r="BD1" s="116">
        <v>43090</v>
      </c>
      <c r="BE1" s="116">
        <v>43091</v>
      </c>
    </row>
    <row r="2" spans="1:57" ht="14.25" customHeight="1" x14ac:dyDescent="0.2">
      <c r="A2" s="179" t="str">
        <f>Activites!A2</f>
        <v>1.1.1a</v>
      </c>
      <c r="B2" s="210">
        <f>SUM(E2:E3)/SUM(E2:E3,E5:E6,E8:E9,E11:E12,E14:E15,E17:E18,E20:E21,E23:E24)</f>
        <v>3.4482758620689655E-2</v>
      </c>
      <c r="C2" s="180">
        <f>Activites!Q2</f>
        <v>0</v>
      </c>
      <c r="D2" s="49" t="s">
        <v>78</v>
      </c>
      <c r="E2" s="94">
        <f>Activites!M2</f>
        <v>4</v>
      </c>
      <c r="F2" s="50">
        <f t="shared" ref="F2:F25" si="0">SUM(G2:BE2)</f>
        <v>0</v>
      </c>
      <c r="G2" s="51"/>
      <c r="H2" s="51"/>
      <c r="I2" s="51"/>
      <c r="J2" s="51"/>
      <c r="K2" s="51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</row>
    <row r="3" spans="1:57" ht="14.25" customHeight="1" x14ac:dyDescent="0.2">
      <c r="A3" s="180"/>
      <c r="B3" s="210"/>
      <c r="C3" s="180"/>
      <c r="D3" s="53" t="s">
        <v>79</v>
      </c>
      <c r="E3" s="95">
        <f>Activites!M3</f>
        <v>0</v>
      </c>
      <c r="F3" s="54">
        <f t="shared" si="0"/>
        <v>0</v>
      </c>
      <c r="G3" s="55"/>
      <c r="H3" s="55"/>
      <c r="I3" s="55"/>
      <c r="J3" s="55"/>
      <c r="K3" s="5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</row>
    <row r="4" spans="1:57" s="66" customFormat="1" ht="14.25" customHeight="1" x14ac:dyDescent="0.2">
      <c r="A4" s="180"/>
      <c r="B4" s="210"/>
      <c r="C4" s="180"/>
      <c r="D4" s="69" t="s">
        <v>80</v>
      </c>
      <c r="E4" s="93">
        <f>Activites!N4</f>
        <v>0</v>
      </c>
      <c r="F4" s="65">
        <f t="shared" si="0"/>
        <v>0</v>
      </c>
      <c r="G4" s="69"/>
      <c r="H4" s="69"/>
      <c r="I4" s="69"/>
      <c r="J4" s="69"/>
      <c r="K4" s="69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</row>
    <row r="5" spans="1:57" ht="14.25" customHeight="1" x14ac:dyDescent="0.2">
      <c r="A5" s="179" t="str">
        <f>Activites!A5</f>
        <v>1.1.1b</v>
      </c>
      <c r="B5" s="210">
        <f>SUM(E5:E6)/SUM(E5:E6,E8:E9,E11:E12,E14:E15,E17:E18,E20:E21,E23:E24,E2:E3)</f>
        <v>3.4482758620689655E-2</v>
      </c>
      <c r="C5" s="180">
        <f>Activites!Q5</f>
        <v>0</v>
      </c>
      <c r="D5" s="49" t="s">
        <v>78</v>
      </c>
      <c r="E5" s="94">
        <f>Activites!M5</f>
        <v>4</v>
      </c>
      <c r="F5" s="50">
        <f t="shared" si="0"/>
        <v>0</v>
      </c>
      <c r="G5" s="51"/>
      <c r="H5" s="51"/>
      <c r="I5" s="51"/>
      <c r="J5" s="51"/>
      <c r="K5" s="51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</row>
    <row r="6" spans="1:57" ht="14.25" customHeight="1" x14ac:dyDescent="0.2">
      <c r="A6" s="180"/>
      <c r="B6" s="210"/>
      <c r="C6" s="180"/>
      <c r="D6" s="53" t="s">
        <v>79</v>
      </c>
      <c r="E6" s="95">
        <f>Activites!M6</f>
        <v>0</v>
      </c>
      <c r="F6" s="54">
        <f t="shared" si="0"/>
        <v>0</v>
      </c>
      <c r="G6" s="55"/>
      <c r="H6" s="55"/>
      <c r="I6" s="55"/>
      <c r="J6" s="55"/>
      <c r="K6" s="55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</row>
    <row r="7" spans="1:57" s="66" customFormat="1" ht="14.25" customHeight="1" x14ac:dyDescent="0.2">
      <c r="A7" s="180"/>
      <c r="B7" s="210"/>
      <c r="C7" s="180"/>
      <c r="D7" s="69" t="s">
        <v>80</v>
      </c>
      <c r="E7" s="93">
        <f>Activites!N7</f>
        <v>0</v>
      </c>
      <c r="F7" s="65">
        <f t="shared" si="0"/>
        <v>0</v>
      </c>
      <c r="G7" s="69"/>
      <c r="H7" s="69"/>
      <c r="I7" s="69"/>
      <c r="J7" s="69"/>
      <c r="K7" s="69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</row>
    <row r="8" spans="1:57" ht="14.25" customHeight="1" x14ac:dyDescent="0.2">
      <c r="A8" s="179" t="str">
        <f>Activites!A8</f>
        <v>1.1.1c</v>
      </c>
      <c r="B8" s="210">
        <f>SUM(E8:E9)/SUM(E8:E9,E11:E12,E14:E15,E17:E18,E20:E21,E23:E24,E2:E3,E5:E6)</f>
        <v>9.4827586206896547E-2</v>
      </c>
      <c r="C8" s="180">
        <f>Activites!Q8</f>
        <v>0</v>
      </c>
      <c r="D8" s="49" t="s">
        <v>78</v>
      </c>
      <c r="E8" s="94">
        <f>Activites!M8</f>
        <v>11</v>
      </c>
      <c r="F8" s="50">
        <f t="shared" si="0"/>
        <v>0</v>
      </c>
      <c r="G8" s="51"/>
      <c r="H8" s="51"/>
      <c r="I8" s="51"/>
      <c r="J8" s="51"/>
      <c r="K8" s="51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</row>
    <row r="9" spans="1:57" ht="14.25" customHeight="1" x14ac:dyDescent="0.2">
      <c r="A9" s="180"/>
      <c r="B9" s="210"/>
      <c r="C9" s="180"/>
      <c r="D9" s="106" t="s">
        <v>79</v>
      </c>
      <c r="E9" s="95">
        <f>Activites!M9</f>
        <v>0</v>
      </c>
      <c r="F9" s="54">
        <f t="shared" si="0"/>
        <v>0</v>
      </c>
      <c r="G9" s="107"/>
      <c r="H9" s="107"/>
      <c r="I9" s="107"/>
      <c r="J9" s="107"/>
      <c r="K9" s="107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</row>
    <row r="10" spans="1:57" s="66" customFormat="1" ht="14.25" customHeight="1" x14ac:dyDescent="0.2">
      <c r="A10" s="180"/>
      <c r="B10" s="210"/>
      <c r="C10" s="180"/>
      <c r="D10" s="129" t="s">
        <v>80</v>
      </c>
      <c r="E10" s="96">
        <f>Activites!N10</f>
        <v>0</v>
      </c>
      <c r="F10" s="71">
        <f t="shared" si="0"/>
        <v>0</v>
      </c>
      <c r="G10" s="129"/>
      <c r="H10" s="129"/>
      <c r="I10" s="129"/>
      <c r="J10" s="129"/>
      <c r="K10" s="129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</row>
    <row r="11" spans="1:57" s="66" customFormat="1" ht="14.25" customHeight="1" x14ac:dyDescent="0.2">
      <c r="A11" s="179" t="str">
        <f>Activites!A11</f>
        <v>1.1.1d</v>
      </c>
      <c r="B11" s="210">
        <f>SUM(E11:E12)/SUM(E11:E12,E14:E15,E17:E18,E20:E21,E23:E24,E2:E3,E5:E6,E8:E9)</f>
        <v>5.1724137931034482E-2</v>
      </c>
      <c r="C11" s="180">
        <f>Activites!Q11</f>
        <v>0</v>
      </c>
      <c r="D11" s="49" t="s">
        <v>78</v>
      </c>
      <c r="E11" s="94">
        <f>Activites!M11</f>
        <v>6</v>
      </c>
      <c r="F11" s="50">
        <f>SUM(G11:BE11)</f>
        <v>0</v>
      </c>
      <c r="G11" s="51"/>
      <c r="H11" s="51"/>
      <c r="I11" s="51"/>
      <c r="J11" s="51"/>
      <c r="K11" s="51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</row>
    <row r="12" spans="1:57" s="66" customFormat="1" ht="14.25" customHeight="1" x14ac:dyDescent="0.2">
      <c r="A12" s="180"/>
      <c r="B12" s="210"/>
      <c r="C12" s="180"/>
      <c r="D12" s="106" t="s">
        <v>79</v>
      </c>
      <c r="E12" s="95">
        <f>Activites!M12</f>
        <v>0</v>
      </c>
      <c r="F12" s="54">
        <f>SUM(G12:BE12)</f>
        <v>0</v>
      </c>
      <c r="G12" s="107"/>
      <c r="H12" s="107"/>
      <c r="I12" s="107"/>
      <c r="J12" s="107"/>
      <c r="K12" s="107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</row>
    <row r="13" spans="1:57" s="66" customFormat="1" ht="14.25" customHeight="1" x14ac:dyDescent="0.2">
      <c r="A13" s="180"/>
      <c r="B13" s="210"/>
      <c r="C13" s="180"/>
      <c r="D13" s="129" t="s">
        <v>80</v>
      </c>
      <c r="E13" s="96">
        <f>Activites!N13</f>
        <v>0</v>
      </c>
      <c r="F13" s="71">
        <f>SUM(G13:BE13)</f>
        <v>0</v>
      </c>
      <c r="G13" s="129"/>
      <c r="H13" s="129"/>
      <c r="I13" s="129"/>
      <c r="J13" s="129"/>
      <c r="K13" s="129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</row>
    <row r="14" spans="1:57" ht="14.25" customHeight="1" x14ac:dyDescent="0.2">
      <c r="A14" s="179" t="str">
        <f>Activites!A14</f>
        <v>1.1.1e</v>
      </c>
      <c r="B14" s="210">
        <f>SUM(E14:E15)/SUM(E14:E15,E17:E18,E20:E21,E23:E24,E2:E3,E5:E6,E8:E9,E11:E12)</f>
        <v>0.19827586206896552</v>
      </c>
      <c r="C14" s="180">
        <f>Activites!Q14</f>
        <v>0</v>
      </c>
      <c r="D14" s="49" t="s">
        <v>78</v>
      </c>
      <c r="E14" s="94">
        <f>Activites!M14</f>
        <v>23</v>
      </c>
      <c r="F14" s="50">
        <f t="shared" si="0"/>
        <v>0</v>
      </c>
      <c r="G14" s="51"/>
      <c r="H14" s="51"/>
      <c r="I14" s="51"/>
      <c r="J14" s="51"/>
      <c r="K14" s="51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</row>
    <row r="15" spans="1:57" ht="14.25" customHeight="1" x14ac:dyDescent="0.2">
      <c r="A15" s="180"/>
      <c r="B15" s="210"/>
      <c r="C15" s="180"/>
      <c r="D15" s="106" t="s">
        <v>79</v>
      </c>
      <c r="E15" s="95">
        <f>Activites!M15</f>
        <v>0</v>
      </c>
      <c r="F15" s="54">
        <f t="shared" si="0"/>
        <v>0</v>
      </c>
      <c r="G15" s="107"/>
      <c r="H15" s="107"/>
      <c r="I15" s="107"/>
      <c r="J15" s="107"/>
      <c r="K15" s="107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</row>
    <row r="16" spans="1:57" ht="14.25" customHeight="1" x14ac:dyDescent="0.2">
      <c r="A16" s="180"/>
      <c r="B16" s="210"/>
      <c r="C16" s="180"/>
      <c r="D16" s="129" t="s">
        <v>80</v>
      </c>
      <c r="E16" s="96">
        <f>Activites!N16</f>
        <v>0</v>
      </c>
      <c r="F16" s="71">
        <f t="shared" si="0"/>
        <v>0</v>
      </c>
      <c r="G16" s="129"/>
      <c r="H16" s="129"/>
      <c r="I16" s="129"/>
      <c r="J16" s="129"/>
      <c r="K16" s="129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</row>
    <row r="17" spans="1:57" ht="14.25" customHeight="1" x14ac:dyDescent="0.2">
      <c r="A17" s="179" t="str">
        <f>Activites!A17</f>
        <v>1.1.1f</v>
      </c>
      <c r="B17" s="210">
        <f>SUM(E17:E18)/SUM(E17:E18,E20:E21,E23:E24,E2:E3,E5:E6,E8:E9,E11:E12,E14:E15)</f>
        <v>0.14655172413793102</v>
      </c>
      <c r="C17" s="180">
        <f>Activites!Q17</f>
        <v>0</v>
      </c>
      <c r="D17" s="49" t="s">
        <v>78</v>
      </c>
      <c r="E17" s="94">
        <f>Activites!M17</f>
        <v>0</v>
      </c>
      <c r="F17" s="50">
        <f t="shared" si="0"/>
        <v>0</v>
      </c>
      <c r="G17" s="51"/>
      <c r="H17" s="51"/>
      <c r="I17" s="51"/>
      <c r="J17" s="51"/>
      <c r="K17" s="51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</row>
    <row r="18" spans="1:57" ht="14.25" customHeight="1" x14ac:dyDescent="0.2">
      <c r="A18" s="180"/>
      <c r="B18" s="210"/>
      <c r="C18" s="180"/>
      <c r="D18" s="106" t="s">
        <v>489</v>
      </c>
      <c r="E18" s="95">
        <f>Activites!M18</f>
        <v>17</v>
      </c>
      <c r="F18" s="54">
        <f t="shared" si="0"/>
        <v>0</v>
      </c>
      <c r="G18" s="107"/>
      <c r="H18" s="107"/>
      <c r="I18" s="107"/>
      <c r="J18" s="107"/>
      <c r="K18" s="107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</row>
    <row r="19" spans="1:57" ht="14.25" customHeight="1" x14ac:dyDescent="0.2">
      <c r="A19" s="180"/>
      <c r="B19" s="210"/>
      <c r="C19" s="180"/>
      <c r="D19" s="129" t="s">
        <v>80</v>
      </c>
      <c r="E19" s="96">
        <f>Activites!N19</f>
        <v>0</v>
      </c>
      <c r="F19" s="71">
        <f t="shared" si="0"/>
        <v>0</v>
      </c>
      <c r="G19" s="129"/>
      <c r="H19" s="129"/>
      <c r="I19" s="129"/>
      <c r="J19" s="129"/>
      <c r="K19" s="129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</row>
    <row r="20" spans="1:57" ht="14.25" customHeight="1" x14ac:dyDescent="0.2">
      <c r="A20" s="179" t="str">
        <f>Activites!A20</f>
        <v>1.1.1g</v>
      </c>
      <c r="B20" s="210">
        <f>SUM(E20:E21)/SUM(E20:E21,E23:E24,E2:E3,E5:E6,E8:E9,E11:E12,E14:E15,E17:E18)</f>
        <v>0.36206896551724138</v>
      </c>
      <c r="C20" s="180">
        <f>Activites!Q20</f>
        <v>0</v>
      </c>
      <c r="D20" s="49" t="s">
        <v>78</v>
      </c>
      <c r="E20" s="94">
        <f>Activites!M20</f>
        <v>21</v>
      </c>
      <c r="F20" s="50">
        <f t="shared" si="0"/>
        <v>0</v>
      </c>
      <c r="G20" s="51"/>
      <c r="H20" s="51"/>
      <c r="I20" s="51"/>
      <c r="J20" s="51"/>
      <c r="K20" s="51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</row>
    <row r="21" spans="1:57" ht="14.25" customHeight="1" x14ac:dyDescent="0.2">
      <c r="A21" s="180"/>
      <c r="B21" s="210"/>
      <c r="C21" s="180"/>
      <c r="D21" s="106" t="s">
        <v>79</v>
      </c>
      <c r="E21" s="95">
        <f>Activites!M21</f>
        <v>21</v>
      </c>
      <c r="F21" s="54">
        <f t="shared" si="0"/>
        <v>0</v>
      </c>
      <c r="G21" s="107"/>
      <c r="H21" s="107"/>
      <c r="I21" s="107"/>
      <c r="J21" s="107"/>
      <c r="K21" s="107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</row>
    <row r="22" spans="1:57" ht="14.25" customHeight="1" x14ac:dyDescent="0.2">
      <c r="A22" s="180"/>
      <c r="B22" s="210"/>
      <c r="C22" s="180"/>
      <c r="D22" s="129" t="s">
        <v>80</v>
      </c>
      <c r="E22" s="96">
        <f>Activites!N22</f>
        <v>0</v>
      </c>
      <c r="F22" s="71">
        <f t="shared" si="0"/>
        <v>0</v>
      </c>
      <c r="G22" s="129"/>
      <c r="H22" s="129"/>
      <c r="I22" s="129"/>
      <c r="J22" s="129"/>
      <c r="K22" s="129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</row>
    <row r="23" spans="1:57" ht="14.25" customHeight="1" x14ac:dyDescent="0.2">
      <c r="A23" s="179" t="str">
        <f>Activites!A23</f>
        <v>1.1.1h</v>
      </c>
      <c r="B23" s="210">
        <f>SUM(E23:E24)/SUM(E23:E24,E2:E3,E5:E6,E8:E9,E11:E12,E14:E15,E17:E18,E20:E21)</f>
        <v>7.7586206896551727E-2</v>
      </c>
      <c r="C23" s="180">
        <f>Activites!Q23</f>
        <v>0</v>
      </c>
      <c r="D23" s="49" t="s">
        <v>78</v>
      </c>
      <c r="E23" s="94">
        <f>Activites!M23</f>
        <v>9</v>
      </c>
      <c r="F23" s="50">
        <f t="shared" si="0"/>
        <v>0</v>
      </c>
      <c r="G23" s="51"/>
      <c r="H23" s="51"/>
      <c r="I23" s="51"/>
      <c r="J23" s="51"/>
      <c r="K23" s="51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</row>
    <row r="24" spans="1:57" ht="14.25" customHeight="1" x14ac:dyDescent="0.2">
      <c r="A24" s="180"/>
      <c r="B24" s="210"/>
      <c r="C24" s="180"/>
      <c r="D24" s="106" t="s">
        <v>79</v>
      </c>
      <c r="E24" s="95">
        <f>Activites!M24</f>
        <v>0</v>
      </c>
      <c r="F24" s="54">
        <f t="shared" si="0"/>
        <v>0</v>
      </c>
      <c r="G24" s="107"/>
      <c r="H24" s="107"/>
      <c r="I24" s="107"/>
      <c r="J24" s="107"/>
      <c r="K24" s="107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</row>
    <row r="25" spans="1:57" s="66" customFormat="1" ht="14.25" customHeight="1" x14ac:dyDescent="0.2">
      <c r="A25" s="180"/>
      <c r="B25" s="210"/>
      <c r="C25" s="180"/>
      <c r="D25" s="129" t="s">
        <v>80</v>
      </c>
      <c r="E25" s="96">
        <f>Activites!N25</f>
        <v>0</v>
      </c>
      <c r="F25" s="71">
        <f t="shared" si="0"/>
        <v>0</v>
      </c>
      <c r="G25" s="129"/>
      <c r="H25" s="129"/>
      <c r="I25" s="129"/>
      <c r="J25" s="129"/>
      <c r="K25" s="129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</row>
    <row r="26" spans="1:57" x14ac:dyDescent="0.2">
      <c r="A26" s="179" t="str">
        <f>Activites!A26</f>
        <v>1.1.2a</v>
      </c>
      <c r="B26" s="210">
        <f>SUM(E26:E27)/SUM(E26:E27,E29:E30,E32:E33,E35:E36,E38:E39,E41:E42,E44:E45,E47:E48)</f>
        <v>0.13358778625954199</v>
      </c>
      <c r="C26" s="180">
        <f>Activites!Q26</f>
        <v>0</v>
      </c>
      <c r="D26" s="49" t="s">
        <v>78</v>
      </c>
      <c r="E26" s="94">
        <f>Activites!M26</f>
        <v>0</v>
      </c>
      <c r="F26" s="50">
        <f t="shared" ref="F26:F89" si="1">SUM(G26:BE26)</f>
        <v>0</v>
      </c>
      <c r="G26" s="51"/>
      <c r="H26" s="51"/>
      <c r="I26" s="51"/>
      <c r="J26" s="51"/>
      <c r="K26" s="51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</row>
    <row r="27" spans="1:57" x14ac:dyDescent="0.2">
      <c r="A27" s="180"/>
      <c r="B27" s="210"/>
      <c r="C27" s="180"/>
      <c r="D27" s="53" t="s">
        <v>79</v>
      </c>
      <c r="E27" s="95">
        <f>Activites!M27</f>
        <v>35</v>
      </c>
      <c r="F27" s="54">
        <f t="shared" si="1"/>
        <v>0</v>
      </c>
      <c r="G27" s="55"/>
      <c r="H27" s="55"/>
      <c r="I27" s="55"/>
      <c r="J27" s="55"/>
      <c r="K27" s="55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</row>
    <row r="28" spans="1:57" x14ac:dyDescent="0.2">
      <c r="A28" s="180"/>
      <c r="B28" s="210"/>
      <c r="C28" s="180"/>
      <c r="D28" s="69" t="s">
        <v>80</v>
      </c>
      <c r="E28" s="93">
        <f>Activites!N28</f>
        <v>0</v>
      </c>
      <c r="F28" s="65">
        <f t="shared" si="1"/>
        <v>0</v>
      </c>
      <c r="G28" s="69"/>
      <c r="H28" s="69"/>
      <c r="I28" s="69"/>
      <c r="J28" s="69"/>
      <c r="K28" s="69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</row>
    <row r="29" spans="1:57" x14ac:dyDescent="0.2">
      <c r="A29" s="179" t="str">
        <f>Activites!A29</f>
        <v>1.1.2b</v>
      </c>
      <c r="B29" s="210">
        <f>SUM(E29:E30)/SUM(E29:E30,E32:E33,E35:E36,E38:E39,E41:E42,E44:E45,E47:E48,E26:E27)</f>
        <v>0.19465648854961831</v>
      </c>
      <c r="C29" s="180">
        <f>Activites!Q29</f>
        <v>0</v>
      </c>
      <c r="D29" s="49" t="s">
        <v>78</v>
      </c>
      <c r="E29" s="94">
        <f>Activites!M29</f>
        <v>0</v>
      </c>
      <c r="F29" s="50">
        <f t="shared" si="1"/>
        <v>0</v>
      </c>
      <c r="G29" s="51"/>
      <c r="H29" s="51"/>
      <c r="I29" s="51"/>
      <c r="J29" s="51"/>
      <c r="K29" s="51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</row>
    <row r="30" spans="1:57" x14ac:dyDescent="0.2">
      <c r="A30" s="180"/>
      <c r="B30" s="210"/>
      <c r="C30" s="180"/>
      <c r="D30" s="53" t="s">
        <v>79</v>
      </c>
      <c r="E30" s="95">
        <f>Activites!M30</f>
        <v>51</v>
      </c>
      <c r="F30" s="54">
        <f t="shared" si="1"/>
        <v>0</v>
      </c>
      <c r="G30" s="55"/>
      <c r="H30" s="55"/>
      <c r="I30" s="55"/>
      <c r="J30" s="55"/>
      <c r="K30" s="5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</row>
    <row r="31" spans="1:57" x14ac:dyDescent="0.2">
      <c r="A31" s="180"/>
      <c r="B31" s="210"/>
      <c r="C31" s="180"/>
      <c r="D31" s="69" t="s">
        <v>80</v>
      </c>
      <c r="E31" s="93">
        <f>Activites!N31</f>
        <v>0</v>
      </c>
      <c r="F31" s="65">
        <f t="shared" si="1"/>
        <v>0</v>
      </c>
      <c r="G31" s="69"/>
      <c r="H31" s="69"/>
      <c r="I31" s="69"/>
      <c r="J31" s="69"/>
      <c r="K31" s="69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</row>
    <row r="32" spans="1:57" x14ac:dyDescent="0.2">
      <c r="A32" s="179" t="str">
        <f>Activites!A32</f>
        <v>1.1.2c</v>
      </c>
      <c r="B32" s="210">
        <f>SUM(E32:E33)/SUM(E32:E33,E35:E36,E38:E39,E41:E42,E44:E45,E47:E48,E26:E27,E29:E30)</f>
        <v>0.2786259541984733</v>
      </c>
      <c r="C32" s="180">
        <f>Activites!Q32</f>
        <v>0</v>
      </c>
      <c r="D32" s="49" t="s">
        <v>78</v>
      </c>
      <c r="E32" s="94">
        <f>Activites!M32</f>
        <v>0</v>
      </c>
      <c r="F32" s="50">
        <f t="shared" si="1"/>
        <v>0</v>
      </c>
      <c r="G32" s="51"/>
      <c r="H32" s="51"/>
      <c r="I32" s="51"/>
      <c r="J32" s="51"/>
      <c r="K32" s="51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</row>
    <row r="33" spans="1:57" x14ac:dyDescent="0.2">
      <c r="A33" s="180"/>
      <c r="B33" s="210"/>
      <c r="C33" s="180"/>
      <c r="D33" s="106" t="s">
        <v>79</v>
      </c>
      <c r="E33" s="95">
        <f>Activites!M33</f>
        <v>73</v>
      </c>
      <c r="F33" s="54">
        <f t="shared" si="1"/>
        <v>0</v>
      </c>
      <c r="G33" s="107"/>
      <c r="H33" s="107"/>
      <c r="I33" s="107"/>
      <c r="J33" s="107"/>
      <c r="K33" s="107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</row>
    <row r="34" spans="1:57" x14ac:dyDescent="0.2">
      <c r="A34" s="180"/>
      <c r="B34" s="210"/>
      <c r="C34" s="180"/>
      <c r="D34" s="129" t="s">
        <v>80</v>
      </c>
      <c r="E34" s="96">
        <f>Activites!N34</f>
        <v>0</v>
      </c>
      <c r="F34" s="71">
        <f t="shared" si="1"/>
        <v>0</v>
      </c>
      <c r="G34" s="129"/>
      <c r="H34" s="129"/>
      <c r="I34" s="129"/>
      <c r="J34" s="129"/>
      <c r="K34" s="129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</row>
    <row r="35" spans="1:57" x14ac:dyDescent="0.2">
      <c r="A35" s="179" t="str">
        <f>Activites!A35</f>
        <v>1.1.2d</v>
      </c>
      <c r="B35" s="210">
        <f>SUM(E35:E36)/SUM(E35:E36,E38:E39,E41:E42,E44:E45,E47:E48,E26:E27,E29:E30,E32:E33)</f>
        <v>0.2786259541984733</v>
      </c>
      <c r="C35" s="180">
        <f>Activites!Q35</f>
        <v>0</v>
      </c>
      <c r="D35" s="49" t="s">
        <v>78</v>
      </c>
      <c r="E35" s="94">
        <f>Activites!M35</f>
        <v>0</v>
      </c>
      <c r="F35" s="50">
        <f t="shared" si="1"/>
        <v>0</v>
      </c>
      <c r="G35" s="51"/>
      <c r="H35" s="51"/>
      <c r="I35" s="51"/>
      <c r="J35" s="51"/>
      <c r="K35" s="51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</row>
    <row r="36" spans="1:57" x14ac:dyDescent="0.2">
      <c r="A36" s="180"/>
      <c r="B36" s="210"/>
      <c r="C36" s="180"/>
      <c r="D36" s="106" t="s">
        <v>79</v>
      </c>
      <c r="E36" s="95">
        <f>Activites!M36</f>
        <v>73</v>
      </c>
      <c r="F36" s="54">
        <f t="shared" si="1"/>
        <v>0</v>
      </c>
      <c r="G36" s="107"/>
      <c r="H36" s="107"/>
      <c r="I36" s="107"/>
      <c r="J36" s="107"/>
      <c r="K36" s="107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</row>
    <row r="37" spans="1:57" x14ac:dyDescent="0.2">
      <c r="A37" s="180"/>
      <c r="B37" s="210"/>
      <c r="C37" s="180"/>
      <c r="D37" s="129" t="s">
        <v>80</v>
      </c>
      <c r="E37" s="96">
        <f>Activites!N37</f>
        <v>0</v>
      </c>
      <c r="F37" s="71">
        <f t="shared" si="1"/>
        <v>0</v>
      </c>
      <c r="G37" s="129"/>
      <c r="H37" s="129"/>
      <c r="I37" s="129"/>
      <c r="J37" s="129"/>
      <c r="K37" s="129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</row>
    <row r="38" spans="1:57" x14ac:dyDescent="0.2">
      <c r="A38" s="179" t="str">
        <f>Activites!A38</f>
        <v>1.1.2e</v>
      </c>
      <c r="B38" s="210">
        <f>SUM(E38:E39)/SUM(E38:E39,E41:E42,E44:E45,E47:E48,E26:E27,E29:E30,E32:E33,E35:E36)</f>
        <v>3.0534351145038167E-2</v>
      </c>
      <c r="C38" s="180">
        <f>Activites!Q38</f>
        <v>0</v>
      </c>
      <c r="D38" s="49" t="s">
        <v>78</v>
      </c>
      <c r="E38" s="94">
        <f>Activites!M38</f>
        <v>0</v>
      </c>
      <c r="F38" s="50">
        <f t="shared" si="1"/>
        <v>0</v>
      </c>
      <c r="G38" s="51"/>
      <c r="H38" s="51"/>
      <c r="I38" s="51"/>
      <c r="J38" s="51"/>
      <c r="K38" s="51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</row>
    <row r="39" spans="1:57" x14ac:dyDescent="0.2">
      <c r="A39" s="180"/>
      <c r="B39" s="210"/>
      <c r="C39" s="180"/>
      <c r="D39" s="106" t="s">
        <v>79</v>
      </c>
      <c r="E39" s="95">
        <f>Activites!M39</f>
        <v>8</v>
      </c>
      <c r="F39" s="54">
        <f t="shared" si="1"/>
        <v>0</v>
      </c>
      <c r="G39" s="107"/>
      <c r="H39" s="107"/>
      <c r="I39" s="107"/>
      <c r="J39" s="107"/>
      <c r="K39" s="107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</row>
    <row r="40" spans="1:57" x14ac:dyDescent="0.2">
      <c r="A40" s="180"/>
      <c r="B40" s="210"/>
      <c r="C40" s="180"/>
      <c r="D40" s="129" t="s">
        <v>80</v>
      </c>
      <c r="E40" s="96">
        <f>Activites!N40</f>
        <v>0</v>
      </c>
      <c r="F40" s="71">
        <f t="shared" si="1"/>
        <v>0</v>
      </c>
      <c r="G40" s="129"/>
      <c r="H40" s="129"/>
      <c r="I40" s="129"/>
      <c r="J40" s="129"/>
      <c r="K40" s="129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</row>
    <row r="41" spans="1:57" x14ac:dyDescent="0.2">
      <c r="A41" s="179" t="str">
        <f>Activites!A41</f>
        <v>1.1.2f</v>
      </c>
      <c r="B41" s="210">
        <f>SUM(E41:E42)/SUM(E41:E42,E44:E45,E47:E48,E26:E27,E29:E30,E32:E33,E35:E36,E38:E39)</f>
        <v>4.1984732824427481E-2</v>
      </c>
      <c r="C41" s="180">
        <f>Activites!Q41</f>
        <v>0</v>
      </c>
      <c r="D41" s="49" t="s">
        <v>78</v>
      </c>
      <c r="E41" s="94">
        <f>Activites!M41</f>
        <v>0</v>
      </c>
      <c r="F41" s="50">
        <f t="shared" si="1"/>
        <v>0</v>
      </c>
      <c r="G41" s="51"/>
      <c r="H41" s="51"/>
      <c r="I41" s="51"/>
      <c r="J41" s="51"/>
      <c r="K41" s="51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</row>
    <row r="42" spans="1:57" x14ac:dyDescent="0.2">
      <c r="A42" s="180"/>
      <c r="B42" s="210"/>
      <c r="C42" s="180"/>
      <c r="D42" s="106" t="s">
        <v>79</v>
      </c>
      <c r="E42" s="95">
        <f>Activites!M42</f>
        <v>11</v>
      </c>
      <c r="F42" s="54">
        <f t="shared" si="1"/>
        <v>0</v>
      </c>
      <c r="G42" s="107"/>
      <c r="H42" s="107"/>
      <c r="I42" s="107"/>
      <c r="J42" s="107"/>
      <c r="K42" s="107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</row>
    <row r="43" spans="1:57" x14ac:dyDescent="0.2">
      <c r="A43" s="180"/>
      <c r="B43" s="210"/>
      <c r="C43" s="180"/>
      <c r="D43" s="129" t="s">
        <v>80</v>
      </c>
      <c r="E43" s="96">
        <f>Activites!N43</f>
        <v>0</v>
      </c>
      <c r="F43" s="71">
        <f t="shared" si="1"/>
        <v>0</v>
      </c>
      <c r="G43" s="129"/>
      <c r="H43" s="129"/>
      <c r="I43" s="129"/>
      <c r="J43" s="129"/>
      <c r="K43" s="129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</row>
    <row r="44" spans="1:57" x14ac:dyDescent="0.2">
      <c r="A44" s="179" t="str">
        <f>Activites!A44</f>
        <v>1.1.2g</v>
      </c>
      <c r="B44" s="210">
        <f>SUM(E44:E45)/SUM(E44:E45,E47:E48,E26:E27,E29:E30,E32:E33,E35:E36,E38:E39,E41:E42)</f>
        <v>4.1984732824427481E-2</v>
      </c>
      <c r="C44" s="180">
        <f>Activites!Q44</f>
        <v>0</v>
      </c>
      <c r="D44" s="49" t="s">
        <v>78</v>
      </c>
      <c r="E44" s="94">
        <f>Activites!M44</f>
        <v>0</v>
      </c>
      <c r="F44" s="50">
        <f t="shared" si="1"/>
        <v>0</v>
      </c>
      <c r="G44" s="51"/>
      <c r="H44" s="51"/>
      <c r="I44" s="51"/>
      <c r="J44" s="51"/>
      <c r="K44" s="51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</row>
    <row r="45" spans="1:57" x14ac:dyDescent="0.2">
      <c r="A45" s="180"/>
      <c r="B45" s="210"/>
      <c r="C45" s="180"/>
      <c r="D45" s="106" t="s">
        <v>79</v>
      </c>
      <c r="E45" s="95">
        <f>Activites!M45</f>
        <v>11</v>
      </c>
      <c r="F45" s="54">
        <f t="shared" si="1"/>
        <v>0</v>
      </c>
      <c r="G45" s="107"/>
      <c r="H45" s="107"/>
      <c r="I45" s="107"/>
      <c r="J45" s="107"/>
      <c r="K45" s="107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</row>
    <row r="46" spans="1:57" x14ac:dyDescent="0.2">
      <c r="A46" s="180"/>
      <c r="B46" s="210"/>
      <c r="C46" s="180"/>
      <c r="D46" s="129" t="s">
        <v>80</v>
      </c>
      <c r="E46" s="96">
        <f>Activites!N46</f>
        <v>0</v>
      </c>
      <c r="F46" s="71">
        <f t="shared" si="1"/>
        <v>0</v>
      </c>
      <c r="G46" s="129"/>
      <c r="H46" s="129"/>
      <c r="I46" s="129"/>
      <c r="J46" s="129"/>
      <c r="K46" s="129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</row>
    <row r="47" spans="1:57" hidden="1" x14ac:dyDescent="0.2">
      <c r="A47" s="179" t="str">
        <f>Activites!A47</f>
        <v>1.1.2h</v>
      </c>
      <c r="B47" s="210">
        <f>SUM(E47:E48)/SUM(E47:E48,E26:E27,E29:E30,E32:E33,E35:E36,E38:E39,E41:E42,E44:E45)</f>
        <v>0</v>
      </c>
      <c r="C47" s="180">
        <f>Activites!Q47</f>
        <v>0</v>
      </c>
      <c r="D47" s="49" t="s">
        <v>78</v>
      </c>
      <c r="E47" s="94">
        <f>Activites!M47</f>
        <v>0</v>
      </c>
      <c r="F47" s="50">
        <f t="shared" si="1"/>
        <v>0</v>
      </c>
      <c r="G47" s="51"/>
      <c r="H47" s="51"/>
      <c r="I47" s="51"/>
      <c r="J47" s="51"/>
      <c r="K47" s="51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</row>
    <row r="48" spans="1:57" hidden="1" x14ac:dyDescent="0.2">
      <c r="A48" s="180"/>
      <c r="B48" s="210"/>
      <c r="C48" s="180"/>
      <c r="D48" s="106" t="s">
        <v>79</v>
      </c>
      <c r="E48" s="95">
        <f>Activites!M48</f>
        <v>0</v>
      </c>
      <c r="F48" s="54">
        <f t="shared" si="1"/>
        <v>0</v>
      </c>
      <c r="G48" s="107"/>
      <c r="H48" s="107"/>
      <c r="I48" s="107"/>
      <c r="J48" s="107"/>
      <c r="K48" s="107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  <c r="BC48" s="108"/>
      <c r="BD48" s="108"/>
      <c r="BE48" s="108"/>
    </row>
    <row r="49" spans="1:57" hidden="1" x14ac:dyDescent="0.2">
      <c r="A49" s="180"/>
      <c r="B49" s="210"/>
      <c r="C49" s="180"/>
      <c r="D49" s="129" t="s">
        <v>80</v>
      </c>
      <c r="E49" s="96">
        <f>Activites!N49</f>
        <v>0</v>
      </c>
      <c r="F49" s="71">
        <f t="shared" si="1"/>
        <v>0</v>
      </c>
      <c r="G49" s="129"/>
      <c r="H49" s="129"/>
      <c r="I49" s="129"/>
      <c r="J49" s="129"/>
      <c r="K49" s="129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</row>
    <row r="50" spans="1:57" x14ac:dyDescent="0.2">
      <c r="A50" s="179" t="str">
        <f>Activites!A50</f>
        <v>1.1.3a</v>
      </c>
      <c r="B50" s="210">
        <f>SUM(E50:E51)/SUM(E50:E51,E53:E54,E56:E57,E59:E60,E62:E63,E65:E66,E68:E69,E71:E72)</f>
        <v>0.14741035856573706</v>
      </c>
      <c r="C50" s="180">
        <f>Activites!Q50</f>
        <v>0</v>
      </c>
      <c r="D50" s="49" t="s">
        <v>78</v>
      </c>
      <c r="E50" s="94">
        <f>Activites!M50</f>
        <v>0</v>
      </c>
      <c r="F50" s="50">
        <f t="shared" si="1"/>
        <v>0</v>
      </c>
      <c r="G50" s="51"/>
      <c r="H50" s="51"/>
      <c r="I50" s="51"/>
      <c r="J50" s="51"/>
      <c r="K50" s="51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</row>
    <row r="51" spans="1:57" x14ac:dyDescent="0.2">
      <c r="A51" s="180"/>
      <c r="B51" s="210"/>
      <c r="C51" s="180"/>
      <c r="D51" s="53" t="s">
        <v>79</v>
      </c>
      <c r="E51" s="95">
        <f>Activites!M51</f>
        <v>37</v>
      </c>
      <c r="F51" s="54">
        <f t="shared" si="1"/>
        <v>0</v>
      </c>
      <c r="G51" s="55"/>
      <c r="H51" s="55"/>
      <c r="I51" s="55"/>
      <c r="J51" s="55"/>
      <c r="K51" s="55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</row>
    <row r="52" spans="1:57" x14ac:dyDescent="0.2">
      <c r="A52" s="180"/>
      <c r="B52" s="210"/>
      <c r="C52" s="180"/>
      <c r="D52" s="69" t="s">
        <v>80</v>
      </c>
      <c r="E52" s="93">
        <f>Activites!N52</f>
        <v>0</v>
      </c>
      <c r="F52" s="65">
        <f t="shared" si="1"/>
        <v>0</v>
      </c>
      <c r="G52" s="69"/>
      <c r="H52" s="69"/>
      <c r="I52" s="69"/>
      <c r="J52" s="69"/>
      <c r="K52" s="69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</row>
    <row r="53" spans="1:57" x14ac:dyDescent="0.2">
      <c r="A53" s="179" t="str">
        <f>Activites!A53</f>
        <v>1.1.3b</v>
      </c>
      <c r="B53" s="210">
        <f>SUM(E53:E54)/SUM(E53:E54,E56:E57,E59:E60,E62:E63,E65:E66,E68:E69,E71:E72,E50:E51)</f>
        <v>0.61752988047808766</v>
      </c>
      <c r="C53" s="180">
        <f>Activites!Q53</f>
        <v>0</v>
      </c>
      <c r="D53" s="49" t="s">
        <v>78</v>
      </c>
      <c r="E53" s="94">
        <f>Activites!M53</f>
        <v>0</v>
      </c>
      <c r="F53" s="50">
        <f t="shared" si="1"/>
        <v>0</v>
      </c>
      <c r="G53" s="51"/>
      <c r="H53" s="51"/>
      <c r="I53" s="51"/>
      <c r="J53" s="51"/>
      <c r="K53" s="51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</row>
    <row r="54" spans="1:57" x14ac:dyDescent="0.2">
      <c r="A54" s="180"/>
      <c r="B54" s="210"/>
      <c r="C54" s="180"/>
      <c r="D54" s="53" t="s">
        <v>79</v>
      </c>
      <c r="E54" s="95">
        <f>Activites!M54</f>
        <v>155</v>
      </c>
      <c r="F54" s="54">
        <f t="shared" si="1"/>
        <v>0</v>
      </c>
      <c r="G54" s="55"/>
      <c r="H54" s="55"/>
      <c r="I54" s="55"/>
      <c r="J54" s="55"/>
      <c r="K54" s="55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</row>
    <row r="55" spans="1:57" x14ac:dyDescent="0.2">
      <c r="A55" s="180"/>
      <c r="B55" s="210"/>
      <c r="C55" s="180"/>
      <c r="D55" s="69" t="s">
        <v>80</v>
      </c>
      <c r="E55" s="93">
        <f>Activites!N55</f>
        <v>0</v>
      </c>
      <c r="F55" s="65">
        <f t="shared" si="1"/>
        <v>0</v>
      </c>
      <c r="G55" s="69"/>
      <c r="H55" s="69"/>
      <c r="I55" s="69"/>
      <c r="J55" s="69"/>
      <c r="K55" s="69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</row>
    <row r="56" spans="1:57" x14ac:dyDescent="0.2">
      <c r="A56" s="179" t="str">
        <f>Activites!A56</f>
        <v>1.1.3c</v>
      </c>
      <c r="B56" s="210">
        <f>SUM(E56:E57)/SUM(E56:E57,E59:E60,E62:E63,E65:E66,E68:E69,E71:E72,E50:E51,E53:E54)</f>
        <v>2.3904382470119521E-2</v>
      </c>
      <c r="C56" s="180">
        <f>Activites!Q56</f>
        <v>0</v>
      </c>
      <c r="D56" s="49" t="s">
        <v>78</v>
      </c>
      <c r="E56" s="94">
        <f>Activites!M56</f>
        <v>0</v>
      </c>
      <c r="F56" s="50">
        <f t="shared" si="1"/>
        <v>0</v>
      </c>
      <c r="G56" s="51"/>
      <c r="H56" s="51"/>
      <c r="I56" s="51"/>
      <c r="J56" s="51"/>
      <c r="K56" s="51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</row>
    <row r="57" spans="1:57" x14ac:dyDescent="0.2">
      <c r="A57" s="180"/>
      <c r="B57" s="210"/>
      <c r="C57" s="180"/>
      <c r="D57" s="106" t="s">
        <v>79</v>
      </c>
      <c r="E57" s="95">
        <f>Activites!M57</f>
        <v>6</v>
      </c>
      <c r="F57" s="54">
        <f t="shared" si="1"/>
        <v>0</v>
      </c>
      <c r="G57" s="107"/>
      <c r="H57" s="107"/>
      <c r="I57" s="107"/>
      <c r="J57" s="107"/>
      <c r="K57" s="107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8"/>
      <c r="BA57" s="108"/>
      <c r="BB57" s="108"/>
      <c r="BC57" s="108"/>
      <c r="BD57" s="108"/>
      <c r="BE57" s="108"/>
    </row>
    <row r="58" spans="1:57" x14ac:dyDescent="0.2">
      <c r="A58" s="180"/>
      <c r="B58" s="210"/>
      <c r="C58" s="180"/>
      <c r="D58" s="129" t="s">
        <v>80</v>
      </c>
      <c r="E58" s="96">
        <f>Activites!N58</f>
        <v>0</v>
      </c>
      <c r="F58" s="71">
        <f t="shared" si="1"/>
        <v>0</v>
      </c>
      <c r="G58" s="129"/>
      <c r="H58" s="129"/>
      <c r="I58" s="129"/>
      <c r="J58" s="129"/>
      <c r="K58" s="129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</row>
    <row r="59" spans="1:57" x14ac:dyDescent="0.2">
      <c r="A59" s="179" t="str">
        <f>Activites!A59</f>
        <v>1.1.3d</v>
      </c>
      <c r="B59" s="210">
        <f>SUM(E59:E60)/SUM(E59:E60,E62:E63,E65:E66,E68:E69,E71:E72,E50:E51,E53:E54,E56:E57)</f>
        <v>3.1872509960159362E-2</v>
      </c>
      <c r="C59" s="180">
        <f>Activites!Q59</f>
        <v>0</v>
      </c>
      <c r="D59" s="49" t="s">
        <v>78</v>
      </c>
      <c r="E59" s="94">
        <f>Activites!M59</f>
        <v>0</v>
      </c>
      <c r="F59" s="50">
        <f t="shared" si="1"/>
        <v>0</v>
      </c>
      <c r="G59" s="51"/>
      <c r="H59" s="51"/>
      <c r="I59" s="51"/>
      <c r="J59" s="51"/>
      <c r="K59" s="51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</row>
    <row r="60" spans="1:57" x14ac:dyDescent="0.2">
      <c r="A60" s="180"/>
      <c r="B60" s="210"/>
      <c r="C60" s="180"/>
      <c r="D60" s="106" t="s">
        <v>79</v>
      </c>
      <c r="E60" s="95">
        <f>Activites!M60</f>
        <v>8</v>
      </c>
      <c r="F60" s="54">
        <f t="shared" si="1"/>
        <v>0</v>
      </c>
      <c r="G60" s="107"/>
      <c r="H60" s="107"/>
      <c r="I60" s="107"/>
      <c r="J60" s="107"/>
      <c r="K60" s="107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</row>
    <row r="61" spans="1:57" x14ac:dyDescent="0.2">
      <c r="A61" s="180"/>
      <c r="B61" s="210"/>
      <c r="C61" s="180"/>
      <c r="D61" s="129" t="s">
        <v>80</v>
      </c>
      <c r="E61" s="96">
        <f>Activites!N61</f>
        <v>0</v>
      </c>
      <c r="F61" s="71">
        <f t="shared" si="1"/>
        <v>0</v>
      </c>
      <c r="G61" s="129"/>
      <c r="H61" s="129"/>
      <c r="I61" s="129"/>
      <c r="J61" s="129"/>
      <c r="K61" s="129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</row>
    <row r="62" spans="1:57" x14ac:dyDescent="0.2">
      <c r="A62" s="179" t="str">
        <f>Activites!A62</f>
        <v>1.1.3e</v>
      </c>
      <c r="B62" s="210">
        <f>SUM(E62:E63)/SUM(E62:E63,E65:E66,E68:E69,E71:E72,E50:E51,E53:E54,E56:E57,E59:E60)</f>
        <v>5.9760956175298807E-2</v>
      </c>
      <c r="C62" s="180">
        <f>Activites!Q62</f>
        <v>0</v>
      </c>
      <c r="D62" s="49" t="s">
        <v>78</v>
      </c>
      <c r="E62" s="94">
        <f>Activites!M62</f>
        <v>0</v>
      </c>
      <c r="F62" s="50">
        <f t="shared" si="1"/>
        <v>0</v>
      </c>
      <c r="G62" s="51"/>
      <c r="H62" s="51"/>
      <c r="I62" s="51"/>
      <c r="J62" s="51"/>
      <c r="K62" s="51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</row>
    <row r="63" spans="1:57" x14ac:dyDescent="0.2">
      <c r="A63" s="180"/>
      <c r="B63" s="210"/>
      <c r="C63" s="180"/>
      <c r="D63" s="106" t="s">
        <v>79</v>
      </c>
      <c r="E63" s="95">
        <f>Activites!M63</f>
        <v>15</v>
      </c>
      <c r="F63" s="54">
        <f t="shared" si="1"/>
        <v>0</v>
      </c>
      <c r="G63" s="107"/>
      <c r="H63" s="107"/>
      <c r="I63" s="107"/>
      <c r="J63" s="107"/>
      <c r="K63" s="107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</row>
    <row r="64" spans="1:57" x14ac:dyDescent="0.2">
      <c r="A64" s="180"/>
      <c r="B64" s="210"/>
      <c r="C64" s="180"/>
      <c r="D64" s="129" t="s">
        <v>80</v>
      </c>
      <c r="E64" s="96">
        <f>Activites!N64</f>
        <v>0</v>
      </c>
      <c r="F64" s="71">
        <f t="shared" si="1"/>
        <v>0</v>
      </c>
      <c r="G64" s="129"/>
      <c r="H64" s="129"/>
      <c r="I64" s="129"/>
      <c r="J64" s="129"/>
      <c r="K64" s="129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</row>
    <row r="65" spans="1:57" x14ac:dyDescent="0.2">
      <c r="A65" s="179" t="str">
        <f>Activites!A65</f>
        <v>1.1.3f</v>
      </c>
      <c r="B65" s="210">
        <f>SUM(E65:E66)/SUM(E65:E66,E68:E69,E71:E72,E50:E51,E53:E54,E56:E57,E59:E60,E62:E63)</f>
        <v>5.9760956175298807E-2</v>
      </c>
      <c r="C65" s="180">
        <f>Activites!Q65</f>
        <v>0</v>
      </c>
      <c r="D65" s="49" t="s">
        <v>78</v>
      </c>
      <c r="E65" s="94">
        <f>Activites!M65</f>
        <v>0</v>
      </c>
      <c r="F65" s="50">
        <f t="shared" si="1"/>
        <v>0</v>
      </c>
      <c r="G65" s="51"/>
      <c r="H65" s="51"/>
      <c r="I65" s="51"/>
      <c r="J65" s="51"/>
      <c r="K65" s="51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</row>
    <row r="66" spans="1:57" x14ac:dyDescent="0.2">
      <c r="A66" s="180"/>
      <c r="B66" s="210"/>
      <c r="C66" s="180"/>
      <c r="D66" s="106" t="s">
        <v>79</v>
      </c>
      <c r="E66" s="95">
        <f>Activites!M66</f>
        <v>15</v>
      </c>
      <c r="F66" s="54">
        <f t="shared" si="1"/>
        <v>0</v>
      </c>
      <c r="G66" s="107"/>
      <c r="H66" s="107"/>
      <c r="I66" s="107"/>
      <c r="J66" s="107"/>
      <c r="K66" s="107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108"/>
      <c r="AU66" s="108"/>
      <c r="AV66" s="108"/>
      <c r="AW66" s="108"/>
      <c r="AX66" s="108"/>
      <c r="AY66" s="108"/>
      <c r="AZ66" s="108"/>
      <c r="BA66" s="108"/>
      <c r="BB66" s="108"/>
      <c r="BC66" s="108"/>
      <c r="BD66" s="108"/>
      <c r="BE66" s="108"/>
    </row>
    <row r="67" spans="1:57" x14ac:dyDescent="0.2">
      <c r="A67" s="180"/>
      <c r="B67" s="210"/>
      <c r="C67" s="180"/>
      <c r="D67" s="129" t="s">
        <v>80</v>
      </c>
      <c r="E67" s="96">
        <f>Activites!N67</f>
        <v>0</v>
      </c>
      <c r="F67" s="71">
        <f t="shared" si="1"/>
        <v>0</v>
      </c>
      <c r="G67" s="129"/>
      <c r="H67" s="129"/>
      <c r="I67" s="129"/>
      <c r="J67" s="129"/>
      <c r="K67" s="129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</row>
    <row r="68" spans="1:57" x14ac:dyDescent="0.2">
      <c r="A68" s="179" t="str">
        <f>Activites!A68</f>
        <v>1.1.3g</v>
      </c>
      <c r="B68" s="210">
        <f>SUM(E68:E69)/SUM(E68:E69,E71:E72,E50:E51,E53:E54,E56:E57,E59:E60,E62:E63,E65:E66)</f>
        <v>5.9760956175298807E-2</v>
      </c>
      <c r="C68" s="180">
        <f>Activites!Q68</f>
        <v>0</v>
      </c>
      <c r="D68" s="49" t="s">
        <v>78</v>
      </c>
      <c r="E68" s="94">
        <f>Activites!M68</f>
        <v>0</v>
      </c>
      <c r="F68" s="50">
        <f t="shared" si="1"/>
        <v>0</v>
      </c>
      <c r="G68" s="51"/>
      <c r="H68" s="51"/>
      <c r="I68" s="51"/>
      <c r="J68" s="51"/>
      <c r="K68" s="51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</row>
    <row r="69" spans="1:57" x14ac:dyDescent="0.2">
      <c r="A69" s="180"/>
      <c r="B69" s="210"/>
      <c r="C69" s="180"/>
      <c r="D69" s="106" t="s">
        <v>79</v>
      </c>
      <c r="E69" s="95">
        <f>Activites!M69</f>
        <v>15</v>
      </c>
      <c r="F69" s="54">
        <f t="shared" si="1"/>
        <v>0</v>
      </c>
      <c r="G69" s="107"/>
      <c r="H69" s="107"/>
      <c r="I69" s="107"/>
      <c r="J69" s="107"/>
      <c r="K69" s="107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</row>
    <row r="70" spans="1:57" x14ac:dyDescent="0.2">
      <c r="A70" s="180"/>
      <c r="B70" s="210"/>
      <c r="C70" s="180"/>
      <c r="D70" s="129" t="s">
        <v>80</v>
      </c>
      <c r="E70" s="96">
        <f>Activites!N70</f>
        <v>0</v>
      </c>
      <c r="F70" s="71">
        <f t="shared" si="1"/>
        <v>0</v>
      </c>
      <c r="G70" s="129"/>
      <c r="H70" s="129"/>
      <c r="I70" s="129"/>
      <c r="J70" s="129"/>
      <c r="K70" s="129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</row>
    <row r="71" spans="1:57" hidden="1" x14ac:dyDescent="0.2">
      <c r="A71" s="179" t="str">
        <f>Activites!A71</f>
        <v>1.1.3h</v>
      </c>
      <c r="B71" s="210">
        <f>SUM(E71:E72)/SUM(E71:E72,E50:E51,E53:E54,E56:E57,E59:E60,E62:E63,E65:E66,E68:E69)</f>
        <v>0</v>
      </c>
      <c r="C71" s="180">
        <f>Activites!Q71</f>
        <v>0</v>
      </c>
      <c r="D71" s="49" t="s">
        <v>78</v>
      </c>
      <c r="E71" s="94">
        <f>Activites!M71</f>
        <v>0</v>
      </c>
      <c r="F71" s="50">
        <f t="shared" si="1"/>
        <v>0</v>
      </c>
      <c r="G71" s="51"/>
      <c r="H71" s="51"/>
      <c r="I71" s="51"/>
      <c r="J71" s="51"/>
      <c r="K71" s="51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</row>
    <row r="72" spans="1:57" hidden="1" x14ac:dyDescent="0.2">
      <c r="A72" s="180"/>
      <c r="B72" s="210"/>
      <c r="C72" s="180"/>
      <c r="D72" s="106" t="s">
        <v>79</v>
      </c>
      <c r="E72" s="95">
        <f>Activites!M72</f>
        <v>0</v>
      </c>
      <c r="F72" s="54">
        <f t="shared" si="1"/>
        <v>0</v>
      </c>
      <c r="G72" s="107"/>
      <c r="H72" s="107"/>
      <c r="I72" s="107"/>
      <c r="J72" s="107"/>
      <c r="K72" s="107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</row>
    <row r="73" spans="1:57" hidden="1" x14ac:dyDescent="0.2">
      <c r="A73" s="180"/>
      <c r="B73" s="210"/>
      <c r="C73" s="180"/>
      <c r="D73" s="129" t="s">
        <v>80</v>
      </c>
      <c r="E73" s="96">
        <f>Activites!N73</f>
        <v>0</v>
      </c>
      <c r="F73" s="71">
        <f t="shared" si="1"/>
        <v>0</v>
      </c>
      <c r="G73" s="129"/>
      <c r="H73" s="129"/>
      <c r="I73" s="129"/>
      <c r="J73" s="129"/>
      <c r="K73" s="129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</row>
    <row r="74" spans="1:57" x14ac:dyDescent="0.2">
      <c r="A74" s="179" t="str">
        <f>Activites!A74</f>
        <v>1.1.4a</v>
      </c>
      <c r="B74" s="210">
        <f>SUM(E74:E75)/SUM(E74:E75,E77:E78,E80:E81,E83:E84,E86:E87,E89:E90,E92:E93,E95:E96)</f>
        <v>0.16</v>
      </c>
      <c r="C74" s="180">
        <f>Activites!Q74</f>
        <v>0</v>
      </c>
      <c r="D74" s="49" t="s">
        <v>78</v>
      </c>
      <c r="E74" s="94">
        <f>Activites!M74</f>
        <v>6</v>
      </c>
      <c r="F74" s="50">
        <f t="shared" si="1"/>
        <v>0</v>
      </c>
      <c r="G74" s="51"/>
      <c r="H74" s="51"/>
      <c r="I74" s="51"/>
      <c r="J74" s="51"/>
      <c r="K74" s="51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</row>
    <row r="75" spans="1:57" x14ac:dyDescent="0.2">
      <c r="A75" s="180"/>
      <c r="B75" s="210"/>
      <c r="C75" s="180"/>
      <c r="D75" s="53" t="s">
        <v>79</v>
      </c>
      <c r="E75" s="95">
        <f>Activites!M75</f>
        <v>6</v>
      </c>
      <c r="F75" s="54">
        <f t="shared" si="1"/>
        <v>0</v>
      </c>
      <c r="G75" s="55"/>
      <c r="H75" s="55"/>
      <c r="I75" s="55"/>
      <c r="J75" s="55"/>
      <c r="K75" s="55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</row>
    <row r="76" spans="1:57" x14ac:dyDescent="0.2">
      <c r="A76" s="180"/>
      <c r="B76" s="210"/>
      <c r="C76" s="180"/>
      <c r="D76" s="69" t="s">
        <v>80</v>
      </c>
      <c r="E76" s="93">
        <f>Activites!N76</f>
        <v>0</v>
      </c>
      <c r="F76" s="65">
        <f t="shared" si="1"/>
        <v>0</v>
      </c>
      <c r="G76" s="69"/>
      <c r="H76" s="69"/>
      <c r="I76" s="69"/>
      <c r="J76" s="69"/>
      <c r="K76" s="69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</row>
    <row r="77" spans="1:57" x14ac:dyDescent="0.2">
      <c r="A77" s="179" t="str">
        <f>Activites!A77</f>
        <v>1.1.4b</v>
      </c>
      <c r="B77" s="210">
        <f>SUM(E77:E78)/SUM(E77:E78,E80:E81,E83:E84,E86:E87,E89:E90,E92:E93,E95:E96,E74:E75)</f>
        <v>0.16</v>
      </c>
      <c r="C77" s="180">
        <f>Activites!Q77</f>
        <v>0</v>
      </c>
      <c r="D77" s="49" t="s">
        <v>78</v>
      </c>
      <c r="E77" s="94">
        <f>Activites!M77</f>
        <v>6</v>
      </c>
      <c r="F77" s="50">
        <f t="shared" si="1"/>
        <v>0</v>
      </c>
      <c r="G77" s="51"/>
      <c r="H77" s="51"/>
      <c r="I77" s="51"/>
      <c r="J77" s="51"/>
      <c r="K77" s="51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</row>
    <row r="78" spans="1:57" x14ac:dyDescent="0.2">
      <c r="A78" s="180"/>
      <c r="B78" s="210"/>
      <c r="C78" s="180"/>
      <c r="D78" s="53" t="s">
        <v>79</v>
      </c>
      <c r="E78" s="95">
        <f>Activites!M78</f>
        <v>6</v>
      </c>
      <c r="F78" s="54">
        <f t="shared" si="1"/>
        <v>0</v>
      </c>
      <c r="G78" s="55"/>
      <c r="H78" s="55"/>
      <c r="I78" s="55"/>
      <c r="J78" s="55"/>
      <c r="K78" s="55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</row>
    <row r="79" spans="1:57" x14ac:dyDescent="0.2">
      <c r="A79" s="180"/>
      <c r="B79" s="210"/>
      <c r="C79" s="180"/>
      <c r="D79" s="69" t="s">
        <v>80</v>
      </c>
      <c r="E79" s="93">
        <f>Activites!N79</f>
        <v>0</v>
      </c>
      <c r="F79" s="65">
        <f t="shared" si="1"/>
        <v>0</v>
      </c>
      <c r="G79" s="69"/>
      <c r="H79" s="69"/>
      <c r="I79" s="69"/>
      <c r="J79" s="69"/>
      <c r="K79" s="69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</row>
    <row r="80" spans="1:57" x14ac:dyDescent="0.2">
      <c r="A80" s="179" t="str">
        <f>Activites!A80</f>
        <v>1.1.4c</v>
      </c>
      <c r="B80" s="210">
        <f>SUM(E80:E81)/SUM(E80:E81,E83:E84,E86:E87,E89:E90,E92:E93,E95:E96,E74:E75,E77:E78)</f>
        <v>0.16</v>
      </c>
      <c r="C80" s="180">
        <f>Activites!Q80</f>
        <v>0</v>
      </c>
      <c r="D80" s="49" t="s">
        <v>78</v>
      </c>
      <c r="E80" s="94">
        <f>Activites!M80</f>
        <v>6</v>
      </c>
      <c r="F80" s="50">
        <f t="shared" si="1"/>
        <v>0</v>
      </c>
      <c r="G80" s="51"/>
      <c r="H80" s="51"/>
      <c r="I80" s="51"/>
      <c r="J80" s="51"/>
      <c r="K80" s="51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</row>
    <row r="81" spans="1:57" x14ac:dyDescent="0.2">
      <c r="A81" s="180"/>
      <c r="B81" s="210"/>
      <c r="C81" s="180"/>
      <c r="D81" s="106" t="s">
        <v>79</v>
      </c>
      <c r="E81" s="95">
        <f>Activites!M81</f>
        <v>6</v>
      </c>
      <c r="F81" s="54">
        <f t="shared" si="1"/>
        <v>0</v>
      </c>
      <c r="G81" s="107"/>
      <c r="H81" s="107"/>
      <c r="I81" s="107"/>
      <c r="J81" s="107"/>
      <c r="K81" s="107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</row>
    <row r="82" spans="1:57" x14ac:dyDescent="0.2">
      <c r="A82" s="180"/>
      <c r="B82" s="210"/>
      <c r="C82" s="180"/>
      <c r="D82" s="129" t="s">
        <v>80</v>
      </c>
      <c r="E82" s="96">
        <f>Activites!N82</f>
        <v>0</v>
      </c>
      <c r="F82" s="71">
        <f t="shared" si="1"/>
        <v>0</v>
      </c>
      <c r="G82" s="129"/>
      <c r="H82" s="129"/>
      <c r="I82" s="129"/>
      <c r="J82" s="129"/>
      <c r="K82" s="129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</row>
    <row r="83" spans="1:57" x14ac:dyDescent="0.2">
      <c r="A83" s="179" t="str">
        <f>Activites!A83</f>
        <v>1.1.4d</v>
      </c>
      <c r="B83" s="210">
        <f>SUM(E83:E84)/SUM(E83:E84,E86:E87,E89:E90,E92:E93,E95:E96,E74:E75,E77:E78,E80:E81)</f>
        <v>5.3333333333333337E-2</v>
      </c>
      <c r="C83" s="180">
        <f>Activites!Q83</f>
        <v>0</v>
      </c>
      <c r="D83" s="49" t="s">
        <v>78</v>
      </c>
      <c r="E83" s="94">
        <f>Activites!M83</f>
        <v>0</v>
      </c>
      <c r="F83" s="50">
        <f t="shared" si="1"/>
        <v>0</v>
      </c>
      <c r="G83" s="51"/>
      <c r="H83" s="51"/>
      <c r="I83" s="51"/>
      <c r="J83" s="51"/>
      <c r="K83" s="51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</row>
    <row r="84" spans="1:57" x14ac:dyDescent="0.2">
      <c r="A84" s="180"/>
      <c r="B84" s="210"/>
      <c r="C84" s="180"/>
      <c r="D84" s="106" t="s">
        <v>79</v>
      </c>
      <c r="E84" s="95">
        <f>Activites!M84</f>
        <v>4</v>
      </c>
      <c r="F84" s="54">
        <f t="shared" si="1"/>
        <v>0</v>
      </c>
      <c r="G84" s="107"/>
      <c r="H84" s="107"/>
      <c r="I84" s="107"/>
      <c r="J84" s="107"/>
      <c r="K84" s="107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108"/>
      <c r="AI84" s="108"/>
      <c r="AJ84" s="108"/>
      <c r="AK84" s="108"/>
      <c r="AL84" s="108"/>
      <c r="AM84" s="108"/>
      <c r="AN84" s="108"/>
      <c r="AO84" s="108"/>
      <c r="AP84" s="108"/>
      <c r="AQ84" s="108"/>
      <c r="AR84" s="108"/>
      <c r="AS84" s="108"/>
      <c r="AT84" s="108"/>
      <c r="AU84" s="108"/>
      <c r="AV84" s="108"/>
      <c r="AW84" s="108"/>
      <c r="AX84" s="108"/>
      <c r="AY84" s="108"/>
      <c r="AZ84" s="108"/>
      <c r="BA84" s="108"/>
      <c r="BB84" s="108"/>
      <c r="BC84" s="108"/>
      <c r="BD84" s="108"/>
      <c r="BE84" s="108"/>
    </row>
    <row r="85" spans="1:57" x14ac:dyDescent="0.2">
      <c r="A85" s="180"/>
      <c r="B85" s="210"/>
      <c r="C85" s="180"/>
      <c r="D85" s="129" t="s">
        <v>80</v>
      </c>
      <c r="E85" s="96">
        <f>Activites!N85</f>
        <v>0</v>
      </c>
      <c r="F85" s="71">
        <f t="shared" si="1"/>
        <v>0</v>
      </c>
      <c r="G85" s="129"/>
      <c r="H85" s="129"/>
      <c r="I85" s="129"/>
      <c r="J85" s="129"/>
      <c r="K85" s="129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</row>
    <row r="86" spans="1:57" x14ac:dyDescent="0.2">
      <c r="A86" s="179" t="str">
        <f>Activites!A86</f>
        <v>1.1.4e</v>
      </c>
      <c r="B86" s="210">
        <f>SUM(E86:E87)/SUM(E86:E87,E89:E90,E92:E93,E95:E96,E74:E75,E77:E78,E80:E81,E83:E84)</f>
        <v>0.38666666666666666</v>
      </c>
      <c r="C86" s="180">
        <f>Activites!Q86</f>
        <v>0</v>
      </c>
      <c r="D86" s="49" t="s">
        <v>78</v>
      </c>
      <c r="E86" s="94">
        <f>Activites!M86</f>
        <v>0</v>
      </c>
      <c r="F86" s="50">
        <f t="shared" si="1"/>
        <v>0</v>
      </c>
      <c r="G86" s="51"/>
      <c r="H86" s="51"/>
      <c r="I86" s="51"/>
      <c r="J86" s="51"/>
      <c r="K86" s="51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</row>
    <row r="87" spans="1:57" x14ac:dyDescent="0.2">
      <c r="A87" s="180"/>
      <c r="B87" s="210"/>
      <c r="C87" s="180"/>
      <c r="D87" s="106" t="s">
        <v>79</v>
      </c>
      <c r="E87" s="95">
        <f>Activites!M87</f>
        <v>29</v>
      </c>
      <c r="F87" s="54">
        <f t="shared" si="1"/>
        <v>0</v>
      </c>
      <c r="G87" s="107"/>
      <c r="H87" s="107"/>
      <c r="I87" s="107"/>
      <c r="J87" s="107"/>
      <c r="K87" s="107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</row>
    <row r="88" spans="1:57" x14ac:dyDescent="0.2">
      <c r="A88" s="180"/>
      <c r="B88" s="210"/>
      <c r="C88" s="180"/>
      <c r="D88" s="129" t="s">
        <v>80</v>
      </c>
      <c r="E88" s="96">
        <f>Activites!N88</f>
        <v>0</v>
      </c>
      <c r="F88" s="71">
        <f t="shared" si="1"/>
        <v>0</v>
      </c>
      <c r="G88" s="129"/>
      <c r="H88" s="129"/>
      <c r="I88" s="129"/>
      <c r="J88" s="129"/>
      <c r="K88" s="129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</row>
    <row r="89" spans="1:57" x14ac:dyDescent="0.2">
      <c r="A89" s="179" t="str">
        <f>Activites!A89</f>
        <v>1.1.4f</v>
      </c>
      <c r="B89" s="210">
        <f>SUM(E89:E90)/SUM(E89:E90,E92:E93,E95:E96,E74:E75,E77:E78,E80:E81,E83:E84,E86:E87)</f>
        <v>0.08</v>
      </c>
      <c r="C89" s="180">
        <f>Activites!Q89</f>
        <v>0</v>
      </c>
      <c r="D89" s="49" t="s">
        <v>78</v>
      </c>
      <c r="E89" s="94">
        <f>Activites!M89</f>
        <v>0</v>
      </c>
      <c r="F89" s="50">
        <f t="shared" si="1"/>
        <v>0</v>
      </c>
      <c r="G89" s="51"/>
      <c r="H89" s="51"/>
      <c r="I89" s="51"/>
      <c r="J89" s="51"/>
      <c r="K89" s="51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</row>
    <row r="90" spans="1:57" x14ac:dyDescent="0.2">
      <c r="A90" s="180"/>
      <c r="B90" s="210"/>
      <c r="C90" s="180"/>
      <c r="D90" s="106" t="s">
        <v>79</v>
      </c>
      <c r="E90" s="95">
        <f>Activites!M90</f>
        <v>6</v>
      </c>
      <c r="F90" s="54">
        <f t="shared" ref="F90:F153" si="2">SUM(G90:BE90)</f>
        <v>0</v>
      </c>
      <c r="G90" s="107"/>
      <c r="H90" s="107"/>
      <c r="I90" s="107"/>
      <c r="J90" s="107"/>
      <c r="K90" s="107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08"/>
      <c r="AN90" s="108"/>
      <c r="AO90" s="108"/>
      <c r="AP90" s="108"/>
      <c r="AQ90" s="108"/>
      <c r="AR90" s="108"/>
      <c r="AS90" s="108"/>
      <c r="AT90" s="108"/>
      <c r="AU90" s="108"/>
      <c r="AV90" s="108"/>
      <c r="AW90" s="108"/>
      <c r="AX90" s="108"/>
      <c r="AY90" s="108"/>
      <c r="AZ90" s="108"/>
      <c r="BA90" s="108"/>
      <c r="BB90" s="108"/>
      <c r="BC90" s="108"/>
      <c r="BD90" s="108"/>
      <c r="BE90" s="108"/>
    </row>
    <row r="91" spans="1:57" x14ac:dyDescent="0.2">
      <c r="A91" s="180"/>
      <c r="B91" s="210"/>
      <c r="C91" s="180"/>
      <c r="D91" s="129" t="s">
        <v>80</v>
      </c>
      <c r="E91" s="96">
        <f>Activites!N91</f>
        <v>0</v>
      </c>
      <c r="F91" s="71">
        <f t="shared" si="2"/>
        <v>0</v>
      </c>
      <c r="G91" s="129"/>
      <c r="H91" s="129"/>
      <c r="I91" s="129"/>
      <c r="J91" s="129"/>
      <c r="K91" s="129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</row>
    <row r="92" spans="1:57" hidden="1" x14ac:dyDescent="0.2">
      <c r="A92" s="179" t="str">
        <f>Activites!A92</f>
        <v>1.1.4g</v>
      </c>
      <c r="B92" s="210">
        <f>SUM(E92:E93)/SUM(E92:E93,E95:E96,E74:E75,E77:E78,E80:E81,E83:E84,E86:E87,E89:E90)</f>
        <v>0</v>
      </c>
      <c r="C92" s="180">
        <f>Activites!Q92</f>
        <v>0</v>
      </c>
      <c r="D92" s="49" t="s">
        <v>78</v>
      </c>
      <c r="E92" s="94">
        <f>Activites!M92</f>
        <v>0</v>
      </c>
      <c r="F92" s="50">
        <f t="shared" si="2"/>
        <v>0</v>
      </c>
      <c r="G92" s="51"/>
      <c r="H92" s="51"/>
      <c r="I92" s="51"/>
      <c r="J92" s="51"/>
      <c r="K92" s="51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</row>
    <row r="93" spans="1:57" hidden="1" x14ac:dyDescent="0.2">
      <c r="A93" s="180"/>
      <c r="B93" s="210"/>
      <c r="C93" s="180"/>
      <c r="D93" s="106" t="s">
        <v>79</v>
      </c>
      <c r="E93" s="95">
        <f>Activites!M93</f>
        <v>0</v>
      </c>
      <c r="F93" s="54">
        <f t="shared" si="2"/>
        <v>0</v>
      </c>
      <c r="G93" s="107"/>
      <c r="H93" s="107"/>
      <c r="I93" s="107"/>
      <c r="J93" s="107"/>
      <c r="K93" s="107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</row>
    <row r="94" spans="1:57" hidden="1" x14ac:dyDescent="0.2">
      <c r="A94" s="180"/>
      <c r="B94" s="210"/>
      <c r="C94" s="180"/>
      <c r="D94" s="129" t="s">
        <v>80</v>
      </c>
      <c r="E94" s="96">
        <f>Activites!N94</f>
        <v>0</v>
      </c>
      <c r="F94" s="71">
        <f t="shared" si="2"/>
        <v>0</v>
      </c>
      <c r="G94" s="129"/>
      <c r="H94" s="129"/>
      <c r="I94" s="129"/>
      <c r="J94" s="129"/>
      <c r="K94" s="129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</row>
    <row r="95" spans="1:57" hidden="1" x14ac:dyDescent="0.2">
      <c r="A95" s="179" t="str">
        <f>Activites!A95</f>
        <v>1.1.4h</v>
      </c>
      <c r="B95" s="210">
        <f>SUM(E95:E96)/SUM(E95:E96,E74:E75,E77:E78,E80:E81,E83:E84,E86:E87,E89:E90,E92:E93)</f>
        <v>0</v>
      </c>
      <c r="C95" s="180">
        <f>Activites!Q95</f>
        <v>0</v>
      </c>
      <c r="D95" s="49" t="s">
        <v>78</v>
      </c>
      <c r="E95" s="94">
        <f>Activites!M95</f>
        <v>0</v>
      </c>
      <c r="F95" s="50">
        <f t="shared" si="2"/>
        <v>0</v>
      </c>
      <c r="G95" s="51"/>
      <c r="H95" s="51"/>
      <c r="I95" s="51"/>
      <c r="J95" s="51"/>
      <c r="K95" s="51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</row>
    <row r="96" spans="1:57" hidden="1" x14ac:dyDescent="0.2">
      <c r="A96" s="180"/>
      <c r="B96" s="210"/>
      <c r="C96" s="180"/>
      <c r="D96" s="106" t="s">
        <v>79</v>
      </c>
      <c r="E96" s="95">
        <f>Activites!M96</f>
        <v>0</v>
      </c>
      <c r="F96" s="54">
        <f t="shared" si="2"/>
        <v>0</v>
      </c>
      <c r="G96" s="107"/>
      <c r="H96" s="107"/>
      <c r="I96" s="107"/>
      <c r="J96" s="107"/>
      <c r="K96" s="107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</row>
    <row r="97" spans="1:57" hidden="1" x14ac:dyDescent="0.2">
      <c r="A97" s="180"/>
      <c r="B97" s="210"/>
      <c r="C97" s="180"/>
      <c r="D97" s="64" t="s">
        <v>80</v>
      </c>
      <c r="E97" s="93">
        <f>Activites!N97</f>
        <v>0</v>
      </c>
      <c r="F97" s="65">
        <f t="shared" si="2"/>
        <v>0</v>
      </c>
      <c r="G97" s="69"/>
      <c r="H97" s="69"/>
      <c r="I97" s="69"/>
      <c r="J97" s="69"/>
      <c r="K97" s="69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</row>
    <row r="98" spans="1:57" x14ac:dyDescent="0.2">
      <c r="A98" s="179" t="str">
        <f>Activites!A98</f>
        <v>1.2a</v>
      </c>
      <c r="B98" s="210">
        <f>SUM(E98:E99)/SUM(E98:E99,E101:E102,E104:E105,E107:E108,E110:E111,E113:E114,E116:E117,E119:E120)</f>
        <v>0.21052631578947367</v>
      </c>
      <c r="C98" s="180">
        <f>Activites!Q98</f>
        <v>0</v>
      </c>
      <c r="D98" s="49" t="s">
        <v>472</v>
      </c>
      <c r="E98" s="94">
        <f>Activites!M98</f>
        <v>8</v>
      </c>
      <c r="F98" s="50">
        <f t="shared" si="2"/>
        <v>0</v>
      </c>
      <c r="G98" s="51"/>
      <c r="H98" s="51"/>
      <c r="I98" s="51"/>
      <c r="J98" s="51"/>
      <c r="K98" s="51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</row>
    <row r="99" spans="1:57" x14ac:dyDescent="0.2">
      <c r="A99" s="180"/>
      <c r="B99" s="210"/>
      <c r="C99" s="180"/>
      <c r="D99" s="53" t="s">
        <v>79</v>
      </c>
      <c r="E99" s="95">
        <f>Activites!M99</f>
        <v>0</v>
      </c>
      <c r="F99" s="54">
        <f t="shared" si="2"/>
        <v>0</v>
      </c>
      <c r="G99" s="55"/>
      <c r="H99" s="55"/>
      <c r="I99" s="55"/>
      <c r="J99" s="55"/>
      <c r="K99" s="55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</row>
    <row r="100" spans="1:57" x14ac:dyDescent="0.2">
      <c r="A100" s="180"/>
      <c r="B100" s="210"/>
      <c r="C100" s="180"/>
      <c r="D100" s="69" t="s">
        <v>80</v>
      </c>
      <c r="E100" s="93">
        <f>Activites!N100</f>
        <v>0</v>
      </c>
      <c r="F100" s="65">
        <f t="shared" si="2"/>
        <v>0</v>
      </c>
      <c r="G100" s="69"/>
      <c r="H100" s="69"/>
      <c r="I100" s="69"/>
      <c r="J100" s="69"/>
      <c r="K100" s="69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</row>
    <row r="101" spans="1:57" x14ac:dyDescent="0.2">
      <c r="A101" s="179" t="str">
        <f>Activites!A101</f>
        <v>1.2b</v>
      </c>
      <c r="B101" s="210">
        <f>SUM(E101:E102)/SUM(E101:E102,E104:E105,E107:E108,E110:E111,E113:E114,E116:E117,E119:E120,E98:E99)</f>
        <v>0.15789473684210525</v>
      </c>
      <c r="C101" s="180">
        <f>Activites!Q101</f>
        <v>0</v>
      </c>
      <c r="D101" s="49" t="s">
        <v>78</v>
      </c>
      <c r="E101" s="94">
        <f>Activites!M101</f>
        <v>0</v>
      </c>
      <c r="F101" s="50">
        <f t="shared" si="2"/>
        <v>0</v>
      </c>
      <c r="G101" s="51"/>
      <c r="H101" s="51"/>
      <c r="I101" s="51"/>
      <c r="J101" s="51"/>
      <c r="K101" s="51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</row>
    <row r="102" spans="1:57" x14ac:dyDescent="0.2">
      <c r="A102" s="180"/>
      <c r="B102" s="210"/>
      <c r="C102" s="180"/>
      <c r="D102" s="53" t="s">
        <v>79</v>
      </c>
      <c r="E102" s="95">
        <f>Activites!M102</f>
        <v>6</v>
      </c>
      <c r="F102" s="54">
        <f t="shared" si="2"/>
        <v>0</v>
      </c>
      <c r="G102" s="55"/>
      <c r="H102" s="55"/>
      <c r="I102" s="55"/>
      <c r="J102" s="55"/>
      <c r="K102" s="55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</row>
    <row r="103" spans="1:57" x14ac:dyDescent="0.2">
      <c r="A103" s="180"/>
      <c r="B103" s="210"/>
      <c r="C103" s="180"/>
      <c r="D103" s="69" t="s">
        <v>80</v>
      </c>
      <c r="E103" s="93">
        <f>Activites!N103</f>
        <v>0</v>
      </c>
      <c r="F103" s="65">
        <f t="shared" si="2"/>
        <v>0</v>
      </c>
      <c r="G103" s="69"/>
      <c r="H103" s="69"/>
      <c r="I103" s="69"/>
      <c r="J103" s="69"/>
      <c r="K103" s="69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</row>
    <row r="104" spans="1:57" x14ac:dyDescent="0.2">
      <c r="A104" s="179" t="str">
        <f>Activites!A104</f>
        <v>1.2c</v>
      </c>
      <c r="B104" s="210">
        <f>SUM(E104:E105)/SUM(E104:E105,E107:E108,E110:E111,E113:E114,E116:E117,E119:E120,E98:E99,E101:E102)</f>
        <v>0.15789473684210525</v>
      </c>
      <c r="C104" s="180">
        <f>Activites!Q104</f>
        <v>0</v>
      </c>
      <c r="D104" s="49" t="s">
        <v>78</v>
      </c>
      <c r="E104" s="94">
        <f>Activites!M104</f>
        <v>0</v>
      </c>
      <c r="F104" s="50">
        <f t="shared" si="2"/>
        <v>0</v>
      </c>
      <c r="G104" s="51"/>
      <c r="H104" s="51"/>
      <c r="I104" s="51"/>
      <c r="J104" s="51"/>
      <c r="K104" s="51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</row>
    <row r="105" spans="1:57" x14ac:dyDescent="0.2">
      <c r="A105" s="180"/>
      <c r="B105" s="210"/>
      <c r="C105" s="180"/>
      <c r="D105" s="106" t="s">
        <v>79</v>
      </c>
      <c r="E105" s="95">
        <f>Activites!M105</f>
        <v>6</v>
      </c>
      <c r="F105" s="54">
        <f t="shared" si="2"/>
        <v>0</v>
      </c>
      <c r="G105" s="107"/>
      <c r="H105" s="107"/>
      <c r="I105" s="107"/>
      <c r="J105" s="107"/>
      <c r="K105" s="107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  <c r="AH105" s="108"/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8"/>
      <c r="BB105" s="108"/>
      <c r="BC105" s="108"/>
      <c r="BD105" s="108"/>
      <c r="BE105" s="108"/>
    </row>
    <row r="106" spans="1:57" x14ac:dyDescent="0.2">
      <c r="A106" s="180"/>
      <c r="B106" s="210"/>
      <c r="C106" s="180"/>
      <c r="D106" s="129" t="s">
        <v>80</v>
      </c>
      <c r="E106" s="96">
        <f>Activites!N106</f>
        <v>0</v>
      </c>
      <c r="F106" s="71">
        <f t="shared" si="2"/>
        <v>0</v>
      </c>
      <c r="G106" s="129"/>
      <c r="H106" s="129"/>
      <c r="I106" s="129"/>
      <c r="J106" s="129"/>
      <c r="K106" s="129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</row>
    <row r="107" spans="1:57" x14ac:dyDescent="0.2">
      <c r="A107" s="179" t="str">
        <f>Activites!A107</f>
        <v>1.2d</v>
      </c>
      <c r="B107" s="210">
        <f>SUM(E107:E108)/SUM(E107:E108,E110:E111,E113:E114,E116:E117,E119:E120,E98:E99,E101:E102,E104:E105)</f>
        <v>0.15789473684210525</v>
      </c>
      <c r="C107" s="180">
        <f>Activites!Q107</f>
        <v>0</v>
      </c>
      <c r="D107" s="49" t="s">
        <v>78</v>
      </c>
      <c r="E107" s="94">
        <f>Activites!M107</f>
        <v>0</v>
      </c>
      <c r="F107" s="50">
        <f t="shared" si="2"/>
        <v>0</v>
      </c>
      <c r="G107" s="51"/>
      <c r="H107" s="51"/>
      <c r="I107" s="51"/>
      <c r="J107" s="51"/>
      <c r="K107" s="51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</row>
    <row r="108" spans="1:57" x14ac:dyDescent="0.2">
      <c r="A108" s="180"/>
      <c r="B108" s="210"/>
      <c r="C108" s="180"/>
      <c r="D108" s="106" t="s">
        <v>79</v>
      </c>
      <c r="E108" s="95">
        <f>Activites!M108</f>
        <v>6</v>
      </c>
      <c r="F108" s="54">
        <f t="shared" si="2"/>
        <v>0</v>
      </c>
      <c r="G108" s="107"/>
      <c r="H108" s="107"/>
      <c r="I108" s="107"/>
      <c r="J108" s="107"/>
      <c r="K108" s="107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  <c r="AH108" s="108"/>
      <c r="AI108" s="108"/>
      <c r="AJ108" s="108"/>
      <c r="AK108" s="108"/>
      <c r="AL108" s="108"/>
      <c r="AM108" s="108"/>
      <c r="AN108" s="108"/>
      <c r="AO108" s="108"/>
      <c r="AP108" s="108"/>
      <c r="AQ108" s="108"/>
      <c r="AR108" s="108"/>
      <c r="AS108" s="108"/>
      <c r="AT108" s="108"/>
      <c r="AU108" s="108"/>
      <c r="AV108" s="108"/>
      <c r="AW108" s="108"/>
      <c r="AX108" s="108"/>
      <c r="AY108" s="108"/>
      <c r="AZ108" s="108"/>
      <c r="BA108" s="108"/>
      <c r="BB108" s="108"/>
      <c r="BC108" s="108"/>
      <c r="BD108" s="108"/>
      <c r="BE108" s="108"/>
    </row>
    <row r="109" spans="1:57" x14ac:dyDescent="0.2">
      <c r="A109" s="180"/>
      <c r="B109" s="210"/>
      <c r="C109" s="180"/>
      <c r="D109" s="129" t="s">
        <v>80</v>
      </c>
      <c r="E109" s="96">
        <f>Activites!N109</f>
        <v>0</v>
      </c>
      <c r="F109" s="71">
        <f t="shared" si="2"/>
        <v>0</v>
      </c>
      <c r="G109" s="129"/>
      <c r="H109" s="129"/>
      <c r="I109" s="129"/>
      <c r="J109" s="129"/>
      <c r="K109" s="129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</row>
    <row r="110" spans="1:57" x14ac:dyDescent="0.2">
      <c r="A110" s="179" t="str">
        <f>Activites!A110</f>
        <v>1.2e</v>
      </c>
      <c r="B110" s="210">
        <f>SUM(E110:E111)/SUM(E110:E111,E113:E114,E116:E117,E119:E120,E98:E99,E101:E102,E104:E105,E107:E108)</f>
        <v>0.15789473684210525</v>
      </c>
      <c r="C110" s="180">
        <f>Activites!Q110</f>
        <v>0</v>
      </c>
      <c r="D110" s="49" t="s">
        <v>78</v>
      </c>
      <c r="E110" s="94">
        <f>Activites!M110</f>
        <v>0</v>
      </c>
      <c r="F110" s="50">
        <f t="shared" si="2"/>
        <v>0</v>
      </c>
      <c r="G110" s="51"/>
      <c r="H110" s="51"/>
      <c r="I110" s="51"/>
      <c r="J110" s="51"/>
      <c r="K110" s="51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</row>
    <row r="111" spans="1:57" x14ac:dyDescent="0.2">
      <c r="A111" s="180"/>
      <c r="B111" s="210"/>
      <c r="C111" s="180"/>
      <c r="D111" s="106" t="s">
        <v>79</v>
      </c>
      <c r="E111" s="95">
        <f>Activites!M111</f>
        <v>6</v>
      </c>
      <c r="F111" s="54">
        <f t="shared" si="2"/>
        <v>0</v>
      </c>
      <c r="G111" s="107"/>
      <c r="H111" s="107"/>
      <c r="I111" s="107"/>
      <c r="J111" s="107"/>
      <c r="K111" s="107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8"/>
      <c r="AK111" s="108"/>
      <c r="AL111" s="108"/>
      <c r="AM111" s="108"/>
      <c r="AN111" s="108"/>
      <c r="AO111" s="108"/>
      <c r="AP111" s="108"/>
      <c r="AQ111" s="108"/>
      <c r="AR111" s="108"/>
      <c r="AS111" s="108"/>
      <c r="AT111" s="108"/>
      <c r="AU111" s="108"/>
      <c r="AV111" s="108"/>
      <c r="AW111" s="108"/>
      <c r="AX111" s="108"/>
      <c r="AY111" s="108"/>
      <c r="AZ111" s="108"/>
      <c r="BA111" s="108"/>
      <c r="BB111" s="108"/>
      <c r="BC111" s="108"/>
      <c r="BD111" s="108"/>
      <c r="BE111" s="108"/>
    </row>
    <row r="112" spans="1:57" x14ac:dyDescent="0.2">
      <c r="A112" s="180"/>
      <c r="B112" s="210"/>
      <c r="C112" s="180"/>
      <c r="D112" s="129" t="s">
        <v>80</v>
      </c>
      <c r="E112" s="96">
        <f>Activites!N112</f>
        <v>0</v>
      </c>
      <c r="F112" s="71">
        <f t="shared" si="2"/>
        <v>0</v>
      </c>
      <c r="G112" s="129"/>
      <c r="H112" s="129"/>
      <c r="I112" s="129"/>
      <c r="J112" s="129"/>
      <c r="K112" s="129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</row>
    <row r="113" spans="1:57" x14ac:dyDescent="0.2">
      <c r="A113" s="179" t="str">
        <f>Activites!A113</f>
        <v>1.2f</v>
      </c>
      <c r="B113" s="210">
        <f>SUM(E113:E114)/SUM(E113:E114,E116:E117,E119:E120,E98:E99,E101:E102,E104:E105,E107:E108,E110:E111)</f>
        <v>0.15789473684210525</v>
      </c>
      <c r="C113" s="180">
        <f>Activites!Q113</f>
        <v>0</v>
      </c>
      <c r="D113" s="49" t="s">
        <v>78</v>
      </c>
      <c r="E113" s="94">
        <f>Activites!M113</f>
        <v>0</v>
      </c>
      <c r="F113" s="50">
        <f t="shared" si="2"/>
        <v>0</v>
      </c>
      <c r="G113" s="51"/>
      <c r="H113" s="51"/>
      <c r="I113" s="51"/>
      <c r="J113" s="51"/>
      <c r="K113" s="51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</row>
    <row r="114" spans="1:57" x14ac:dyDescent="0.2">
      <c r="A114" s="180"/>
      <c r="B114" s="210"/>
      <c r="C114" s="180"/>
      <c r="D114" s="106" t="s">
        <v>79</v>
      </c>
      <c r="E114" s="95">
        <f>Activites!M114</f>
        <v>6</v>
      </c>
      <c r="F114" s="54">
        <f t="shared" si="2"/>
        <v>0</v>
      </c>
      <c r="G114" s="107"/>
      <c r="H114" s="107"/>
      <c r="I114" s="107"/>
      <c r="J114" s="107"/>
      <c r="K114" s="107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  <c r="AH114" s="108"/>
      <c r="AI114" s="108"/>
      <c r="AJ114" s="108"/>
      <c r="AK114" s="108"/>
      <c r="AL114" s="108"/>
      <c r="AM114" s="108"/>
      <c r="AN114" s="108"/>
      <c r="AO114" s="108"/>
      <c r="AP114" s="108"/>
      <c r="AQ114" s="108"/>
      <c r="AR114" s="108"/>
      <c r="AS114" s="108"/>
      <c r="AT114" s="108"/>
      <c r="AU114" s="108"/>
      <c r="AV114" s="108"/>
      <c r="AW114" s="108"/>
      <c r="AX114" s="108"/>
      <c r="AY114" s="108"/>
      <c r="AZ114" s="108"/>
      <c r="BA114" s="108"/>
      <c r="BB114" s="108"/>
      <c r="BC114" s="108"/>
      <c r="BD114" s="108"/>
      <c r="BE114" s="108"/>
    </row>
    <row r="115" spans="1:57" x14ac:dyDescent="0.2">
      <c r="A115" s="180"/>
      <c r="B115" s="210"/>
      <c r="C115" s="180"/>
      <c r="D115" s="129" t="s">
        <v>80</v>
      </c>
      <c r="E115" s="96">
        <f>Activites!N115</f>
        <v>0</v>
      </c>
      <c r="F115" s="71">
        <f t="shared" si="2"/>
        <v>0</v>
      </c>
      <c r="G115" s="129"/>
      <c r="H115" s="129"/>
      <c r="I115" s="129"/>
      <c r="J115" s="129"/>
      <c r="K115" s="129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</row>
    <row r="116" spans="1:57" x14ac:dyDescent="0.2">
      <c r="A116" s="179" t="str">
        <f>Activites!A116</f>
        <v>1.2g</v>
      </c>
      <c r="B116" s="210">
        <f>SUM(E116:E117)/SUM(E116:E117,E119:E120,E98:E99,E101:E102,E104:E105,E107:E108,E110:E111,E113:E114)</f>
        <v>0</v>
      </c>
      <c r="C116" s="180">
        <f>Activites!Q116</f>
        <v>0</v>
      </c>
      <c r="D116" s="49" t="s">
        <v>78</v>
      </c>
      <c r="E116" s="94">
        <f>Activites!M116</f>
        <v>0</v>
      </c>
      <c r="F116" s="50">
        <f t="shared" si="2"/>
        <v>0</v>
      </c>
      <c r="G116" s="51"/>
      <c r="H116" s="51"/>
      <c r="I116" s="51"/>
      <c r="J116" s="51"/>
      <c r="K116" s="51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</row>
    <row r="117" spans="1:57" x14ac:dyDescent="0.2">
      <c r="A117" s="180"/>
      <c r="B117" s="210"/>
      <c r="C117" s="180"/>
      <c r="D117" s="106" t="s">
        <v>79</v>
      </c>
      <c r="E117" s="95">
        <f>Activites!M117</f>
        <v>0</v>
      </c>
      <c r="F117" s="54">
        <f t="shared" si="2"/>
        <v>0</v>
      </c>
      <c r="G117" s="107"/>
      <c r="H117" s="107"/>
      <c r="I117" s="107"/>
      <c r="J117" s="107"/>
      <c r="K117" s="107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  <c r="AH117" s="108"/>
      <c r="AI117" s="108"/>
      <c r="AJ117" s="108"/>
      <c r="AK117" s="108"/>
      <c r="AL117" s="108"/>
      <c r="AM117" s="108"/>
      <c r="AN117" s="108"/>
      <c r="AO117" s="108"/>
      <c r="AP117" s="108"/>
      <c r="AQ117" s="108"/>
      <c r="AR117" s="108"/>
      <c r="AS117" s="108"/>
      <c r="AT117" s="108"/>
      <c r="AU117" s="108"/>
      <c r="AV117" s="108"/>
      <c r="AW117" s="108"/>
      <c r="AX117" s="108"/>
      <c r="AY117" s="108"/>
      <c r="AZ117" s="108"/>
      <c r="BA117" s="108"/>
      <c r="BB117" s="108"/>
      <c r="BC117" s="108"/>
      <c r="BD117" s="108"/>
      <c r="BE117" s="108"/>
    </row>
    <row r="118" spans="1:57" x14ac:dyDescent="0.2">
      <c r="A118" s="180"/>
      <c r="B118" s="210"/>
      <c r="C118" s="180"/>
      <c r="D118" s="129" t="s">
        <v>80</v>
      </c>
      <c r="E118" s="96">
        <f>Activites!N118</f>
        <v>0</v>
      </c>
      <c r="F118" s="71">
        <f t="shared" si="2"/>
        <v>0</v>
      </c>
      <c r="G118" s="129"/>
      <c r="H118" s="129"/>
      <c r="I118" s="129"/>
      <c r="J118" s="129"/>
      <c r="K118" s="129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</row>
    <row r="119" spans="1:57" x14ac:dyDescent="0.2">
      <c r="A119" s="179" t="str">
        <f>Activites!A119</f>
        <v>1.2h</v>
      </c>
      <c r="B119" s="210">
        <f>SUM(E119:E120)/SUM(E119:E120,E98:E99,E101:E102,E104:E105,E107:E108,E110:E111,E113:E114,E116:E117)</f>
        <v>0</v>
      </c>
      <c r="C119" s="180">
        <f>Activites!Q119</f>
        <v>0</v>
      </c>
      <c r="D119" s="49" t="s">
        <v>78</v>
      </c>
      <c r="E119" s="94">
        <f>Activites!M119</f>
        <v>0</v>
      </c>
      <c r="F119" s="50">
        <f t="shared" si="2"/>
        <v>0</v>
      </c>
      <c r="G119" s="51"/>
      <c r="H119" s="51"/>
      <c r="I119" s="51"/>
      <c r="J119" s="51"/>
      <c r="K119" s="51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</row>
    <row r="120" spans="1:57" x14ac:dyDescent="0.2">
      <c r="A120" s="180"/>
      <c r="B120" s="210"/>
      <c r="C120" s="180"/>
      <c r="D120" s="106" t="s">
        <v>79</v>
      </c>
      <c r="E120" s="95">
        <f>Activites!M120</f>
        <v>0</v>
      </c>
      <c r="F120" s="54">
        <f t="shared" si="2"/>
        <v>0</v>
      </c>
      <c r="G120" s="107"/>
      <c r="H120" s="107"/>
      <c r="I120" s="107"/>
      <c r="J120" s="107"/>
      <c r="K120" s="107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  <c r="AH120" s="108"/>
      <c r="AI120" s="108"/>
      <c r="AJ120" s="108"/>
      <c r="AK120" s="108"/>
      <c r="AL120" s="108"/>
      <c r="AM120" s="108"/>
      <c r="AN120" s="108"/>
      <c r="AO120" s="108"/>
      <c r="AP120" s="108"/>
      <c r="AQ120" s="108"/>
      <c r="AR120" s="108"/>
      <c r="AS120" s="108"/>
      <c r="AT120" s="108"/>
      <c r="AU120" s="108"/>
      <c r="AV120" s="108"/>
      <c r="AW120" s="108"/>
      <c r="AX120" s="108"/>
      <c r="AY120" s="108"/>
      <c r="AZ120" s="108"/>
      <c r="BA120" s="108"/>
      <c r="BB120" s="108"/>
      <c r="BC120" s="108"/>
      <c r="BD120" s="108"/>
      <c r="BE120" s="108"/>
    </row>
    <row r="121" spans="1:57" x14ac:dyDescent="0.2">
      <c r="A121" s="180"/>
      <c r="B121" s="210"/>
      <c r="C121" s="180"/>
      <c r="D121" s="64" t="s">
        <v>80</v>
      </c>
      <c r="E121" s="93">
        <f>Activites!N121</f>
        <v>0</v>
      </c>
      <c r="F121" s="65">
        <f t="shared" si="2"/>
        <v>0</v>
      </c>
      <c r="G121" s="69"/>
      <c r="H121" s="69"/>
      <c r="I121" s="69"/>
      <c r="J121" s="69"/>
      <c r="K121" s="69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</row>
    <row r="122" spans="1:57" hidden="1" x14ac:dyDescent="0.2">
      <c r="A122" s="179" t="str">
        <f>Activites!A122</f>
        <v>2.1a</v>
      </c>
      <c r="B122" s="210" t="e">
        <f>SUM(E122:E123)/SUM(E122:E123,E125:E126,E128:E129,E131:E132,E134:E135,E137:E138,E140:E141,E143:E144)</f>
        <v>#DIV/0!</v>
      </c>
      <c r="C122" s="180">
        <f>Activites!Q122</f>
        <v>0</v>
      </c>
      <c r="D122" s="49" t="s">
        <v>78</v>
      </c>
      <c r="E122" s="94">
        <f>Activites!M122</f>
        <v>0</v>
      </c>
      <c r="F122" s="50">
        <f t="shared" si="2"/>
        <v>0</v>
      </c>
      <c r="G122" s="51"/>
      <c r="H122" s="51"/>
      <c r="I122" s="51"/>
      <c r="J122" s="51"/>
      <c r="K122" s="51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</row>
    <row r="123" spans="1:57" hidden="1" x14ac:dyDescent="0.2">
      <c r="A123" s="180"/>
      <c r="B123" s="210"/>
      <c r="C123" s="180"/>
      <c r="D123" s="53" t="s">
        <v>79</v>
      </c>
      <c r="E123" s="95">
        <f>Activites!M123</f>
        <v>0</v>
      </c>
      <c r="F123" s="54">
        <f t="shared" si="2"/>
        <v>0</v>
      </c>
      <c r="G123" s="55"/>
      <c r="H123" s="55"/>
      <c r="I123" s="55"/>
      <c r="J123" s="55"/>
      <c r="K123" s="5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</row>
    <row r="124" spans="1:57" hidden="1" x14ac:dyDescent="0.2">
      <c r="A124" s="180"/>
      <c r="B124" s="210"/>
      <c r="C124" s="180"/>
      <c r="D124" s="69" t="s">
        <v>80</v>
      </c>
      <c r="E124" s="93">
        <f>Activites!N124</f>
        <v>0</v>
      </c>
      <c r="F124" s="65">
        <f t="shared" si="2"/>
        <v>0</v>
      </c>
      <c r="G124" s="69"/>
      <c r="H124" s="69"/>
      <c r="I124" s="69"/>
      <c r="J124" s="69"/>
      <c r="K124" s="69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</row>
    <row r="125" spans="1:57" hidden="1" x14ac:dyDescent="0.2">
      <c r="A125" s="179" t="str">
        <f>Activites!A125</f>
        <v>2.1b</v>
      </c>
      <c r="B125" s="210" t="e">
        <f>SUM(E125:E126)/SUM(E125:E126,E128:E129,E131:E132,E134:E135,E137:E138,E140:E141,E143:E144,E122:E123)</f>
        <v>#DIV/0!</v>
      </c>
      <c r="C125" s="180">
        <f>Activites!Q125</f>
        <v>0</v>
      </c>
      <c r="D125" s="49" t="s">
        <v>78</v>
      </c>
      <c r="E125" s="94">
        <f>Activites!M125</f>
        <v>0</v>
      </c>
      <c r="F125" s="50">
        <f t="shared" si="2"/>
        <v>0</v>
      </c>
      <c r="G125" s="51"/>
      <c r="H125" s="51"/>
      <c r="I125" s="51"/>
      <c r="J125" s="51"/>
      <c r="K125" s="51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</row>
    <row r="126" spans="1:57" hidden="1" x14ac:dyDescent="0.2">
      <c r="A126" s="180"/>
      <c r="B126" s="210"/>
      <c r="C126" s="180"/>
      <c r="D126" s="53" t="s">
        <v>79</v>
      </c>
      <c r="E126" s="95">
        <f>Activites!M126</f>
        <v>0</v>
      </c>
      <c r="F126" s="54">
        <f t="shared" si="2"/>
        <v>0</v>
      </c>
      <c r="G126" s="55"/>
      <c r="H126" s="55"/>
      <c r="I126" s="55"/>
      <c r="J126" s="55"/>
      <c r="K126" s="5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</row>
    <row r="127" spans="1:57" hidden="1" x14ac:dyDescent="0.2">
      <c r="A127" s="180"/>
      <c r="B127" s="210"/>
      <c r="C127" s="180"/>
      <c r="D127" s="69" t="s">
        <v>80</v>
      </c>
      <c r="E127" s="93">
        <f>Activites!N127</f>
        <v>0</v>
      </c>
      <c r="F127" s="65">
        <f t="shared" si="2"/>
        <v>0</v>
      </c>
      <c r="G127" s="69"/>
      <c r="H127" s="69"/>
      <c r="I127" s="69"/>
      <c r="J127" s="69"/>
      <c r="K127" s="69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</row>
    <row r="128" spans="1:57" hidden="1" x14ac:dyDescent="0.2">
      <c r="A128" s="179" t="str">
        <f>Activites!A128</f>
        <v>2.1c</v>
      </c>
      <c r="B128" s="210" t="e">
        <f>SUM(E128:E129)/SUM(E128:E129,E131:E132,E134:E135,E137:E138,E140:E141,E143:E144,E122:E123,E125:E126)</f>
        <v>#DIV/0!</v>
      </c>
      <c r="C128" s="180">
        <f>Activites!Q128</f>
        <v>0</v>
      </c>
      <c r="D128" s="49" t="s">
        <v>78</v>
      </c>
      <c r="E128" s="94">
        <f>Activites!M128</f>
        <v>0</v>
      </c>
      <c r="F128" s="50">
        <f t="shared" si="2"/>
        <v>0</v>
      </c>
      <c r="G128" s="51"/>
      <c r="H128" s="51"/>
      <c r="I128" s="51"/>
      <c r="J128" s="51"/>
      <c r="K128" s="51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</row>
    <row r="129" spans="1:57" hidden="1" x14ac:dyDescent="0.2">
      <c r="A129" s="180"/>
      <c r="B129" s="210"/>
      <c r="C129" s="180"/>
      <c r="D129" s="106" t="s">
        <v>79</v>
      </c>
      <c r="E129" s="95">
        <f>Activites!M129</f>
        <v>0</v>
      </c>
      <c r="F129" s="54">
        <f t="shared" si="2"/>
        <v>0</v>
      </c>
      <c r="G129" s="107"/>
      <c r="H129" s="107"/>
      <c r="I129" s="107"/>
      <c r="J129" s="107"/>
      <c r="K129" s="107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  <c r="AH129" s="108"/>
      <c r="AI129" s="108"/>
      <c r="AJ129" s="108"/>
      <c r="AK129" s="108"/>
      <c r="AL129" s="108"/>
      <c r="AM129" s="108"/>
      <c r="AN129" s="108"/>
      <c r="AO129" s="108"/>
      <c r="AP129" s="108"/>
      <c r="AQ129" s="108"/>
      <c r="AR129" s="108"/>
      <c r="AS129" s="108"/>
      <c r="AT129" s="108"/>
      <c r="AU129" s="108"/>
      <c r="AV129" s="108"/>
      <c r="AW129" s="108"/>
      <c r="AX129" s="108"/>
      <c r="AY129" s="108"/>
      <c r="AZ129" s="108"/>
      <c r="BA129" s="108"/>
      <c r="BB129" s="108"/>
      <c r="BC129" s="108"/>
      <c r="BD129" s="108"/>
      <c r="BE129" s="108"/>
    </row>
    <row r="130" spans="1:57" hidden="1" x14ac:dyDescent="0.2">
      <c r="A130" s="180"/>
      <c r="B130" s="210"/>
      <c r="C130" s="180"/>
      <c r="D130" s="129" t="s">
        <v>80</v>
      </c>
      <c r="E130" s="96">
        <f>Activites!N130</f>
        <v>0</v>
      </c>
      <c r="F130" s="71">
        <f t="shared" si="2"/>
        <v>0</v>
      </c>
      <c r="G130" s="129"/>
      <c r="H130" s="129"/>
      <c r="I130" s="129"/>
      <c r="J130" s="129"/>
      <c r="K130" s="129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</row>
    <row r="131" spans="1:57" hidden="1" x14ac:dyDescent="0.2">
      <c r="A131" s="179" t="str">
        <f>Activites!A131</f>
        <v>2.1d</v>
      </c>
      <c r="B131" s="210" t="e">
        <f>SUM(E131:E132)/SUM(E131:E132,E134:E135,E137:E138,E140:E141,E143:E144,E122:E123,E125:E126,E128:E129)</f>
        <v>#DIV/0!</v>
      </c>
      <c r="C131" s="180">
        <f>Activites!Q131</f>
        <v>0</v>
      </c>
      <c r="D131" s="49" t="s">
        <v>78</v>
      </c>
      <c r="E131" s="94">
        <f>Activites!M131</f>
        <v>0</v>
      </c>
      <c r="F131" s="50">
        <f t="shared" si="2"/>
        <v>0</v>
      </c>
      <c r="G131" s="51"/>
      <c r="H131" s="51"/>
      <c r="I131" s="51"/>
      <c r="J131" s="51"/>
      <c r="K131" s="51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</row>
    <row r="132" spans="1:57" hidden="1" x14ac:dyDescent="0.2">
      <c r="A132" s="180"/>
      <c r="B132" s="210"/>
      <c r="C132" s="180"/>
      <c r="D132" s="106" t="s">
        <v>79</v>
      </c>
      <c r="E132" s="95">
        <f>Activites!M132</f>
        <v>0</v>
      </c>
      <c r="F132" s="54">
        <f t="shared" si="2"/>
        <v>0</v>
      </c>
      <c r="G132" s="107"/>
      <c r="H132" s="107"/>
      <c r="I132" s="107"/>
      <c r="J132" s="107"/>
      <c r="K132" s="107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  <c r="AH132" s="108"/>
      <c r="AI132" s="108"/>
      <c r="AJ132" s="108"/>
      <c r="AK132" s="108"/>
      <c r="AL132" s="108"/>
      <c r="AM132" s="108"/>
      <c r="AN132" s="108"/>
      <c r="AO132" s="108"/>
      <c r="AP132" s="108"/>
      <c r="AQ132" s="108"/>
      <c r="AR132" s="108"/>
      <c r="AS132" s="108"/>
      <c r="AT132" s="108"/>
      <c r="AU132" s="108"/>
      <c r="AV132" s="108"/>
      <c r="AW132" s="108"/>
      <c r="AX132" s="108"/>
      <c r="AY132" s="108"/>
      <c r="AZ132" s="108"/>
      <c r="BA132" s="108"/>
      <c r="BB132" s="108"/>
      <c r="BC132" s="108"/>
      <c r="BD132" s="108"/>
      <c r="BE132" s="108"/>
    </row>
    <row r="133" spans="1:57" hidden="1" x14ac:dyDescent="0.2">
      <c r="A133" s="180"/>
      <c r="B133" s="210"/>
      <c r="C133" s="180"/>
      <c r="D133" s="129" t="s">
        <v>80</v>
      </c>
      <c r="E133" s="96">
        <f>Activites!N133</f>
        <v>0</v>
      </c>
      <c r="F133" s="71">
        <f t="shared" si="2"/>
        <v>0</v>
      </c>
      <c r="G133" s="129"/>
      <c r="H133" s="129"/>
      <c r="I133" s="129"/>
      <c r="J133" s="129"/>
      <c r="K133" s="129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</row>
    <row r="134" spans="1:57" hidden="1" x14ac:dyDescent="0.2">
      <c r="A134" s="179" t="str">
        <f>Activites!A134</f>
        <v>2.1e</v>
      </c>
      <c r="B134" s="210" t="e">
        <f>SUM(E134:E135)/SUM(E134:E135,E137:E138,E140:E141,E143:E144,E122:E123,E125:E126,E128:E129,E131:E132)</f>
        <v>#DIV/0!</v>
      </c>
      <c r="C134" s="180">
        <f>Activites!Q134</f>
        <v>0</v>
      </c>
      <c r="D134" s="49" t="s">
        <v>78</v>
      </c>
      <c r="E134" s="94">
        <f>Activites!M134</f>
        <v>0</v>
      </c>
      <c r="F134" s="50">
        <f t="shared" si="2"/>
        <v>0</v>
      </c>
      <c r="G134" s="51"/>
      <c r="H134" s="51"/>
      <c r="I134" s="51"/>
      <c r="J134" s="51"/>
      <c r="K134" s="51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</row>
    <row r="135" spans="1:57" hidden="1" x14ac:dyDescent="0.2">
      <c r="A135" s="180"/>
      <c r="B135" s="210"/>
      <c r="C135" s="180"/>
      <c r="D135" s="106" t="s">
        <v>79</v>
      </c>
      <c r="E135" s="95">
        <f>Activites!M135</f>
        <v>0</v>
      </c>
      <c r="F135" s="54">
        <f t="shared" si="2"/>
        <v>0</v>
      </c>
      <c r="G135" s="107"/>
      <c r="H135" s="107"/>
      <c r="I135" s="107"/>
      <c r="J135" s="107"/>
      <c r="K135" s="107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  <c r="AH135" s="108"/>
      <c r="AI135" s="108"/>
      <c r="AJ135" s="108"/>
      <c r="AK135" s="108"/>
      <c r="AL135" s="108"/>
      <c r="AM135" s="108"/>
      <c r="AN135" s="108"/>
      <c r="AO135" s="108"/>
      <c r="AP135" s="108"/>
      <c r="AQ135" s="108"/>
      <c r="AR135" s="108"/>
      <c r="AS135" s="108"/>
      <c r="AT135" s="108"/>
      <c r="AU135" s="108"/>
      <c r="AV135" s="108"/>
      <c r="AW135" s="108"/>
      <c r="AX135" s="108"/>
      <c r="AY135" s="108"/>
      <c r="AZ135" s="108"/>
      <c r="BA135" s="108"/>
      <c r="BB135" s="108"/>
      <c r="BC135" s="108"/>
      <c r="BD135" s="108"/>
      <c r="BE135" s="108"/>
    </row>
    <row r="136" spans="1:57" hidden="1" x14ac:dyDescent="0.2">
      <c r="A136" s="180"/>
      <c r="B136" s="210"/>
      <c r="C136" s="180"/>
      <c r="D136" s="129" t="s">
        <v>80</v>
      </c>
      <c r="E136" s="96">
        <f>Activites!N136</f>
        <v>0</v>
      </c>
      <c r="F136" s="71">
        <f t="shared" si="2"/>
        <v>0</v>
      </c>
      <c r="G136" s="129"/>
      <c r="H136" s="129"/>
      <c r="I136" s="129"/>
      <c r="J136" s="129"/>
      <c r="K136" s="129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</row>
    <row r="137" spans="1:57" hidden="1" x14ac:dyDescent="0.2">
      <c r="A137" s="179" t="str">
        <f>Activites!A137</f>
        <v>2.1f</v>
      </c>
      <c r="B137" s="210" t="e">
        <f>SUM(E137:E138)/SUM(E137:E138,E140:E141,E143:E144,E122:E123,E125:E126,E128:E129,E131:E132,E134:E135)</f>
        <v>#DIV/0!</v>
      </c>
      <c r="C137" s="180">
        <f>Activites!Q137</f>
        <v>0</v>
      </c>
      <c r="D137" s="49" t="s">
        <v>78</v>
      </c>
      <c r="E137" s="94">
        <f>Activites!M137</f>
        <v>0</v>
      </c>
      <c r="F137" s="50">
        <f t="shared" si="2"/>
        <v>0</v>
      </c>
      <c r="G137" s="51"/>
      <c r="H137" s="51"/>
      <c r="I137" s="51"/>
      <c r="J137" s="51"/>
      <c r="K137" s="51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</row>
    <row r="138" spans="1:57" hidden="1" x14ac:dyDescent="0.2">
      <c r="A138" s="180"/>
      <c r="B138" s="210"/>
      <c r="C138" s="180"/>
      <c r="D138" s="106" t="s">
        <v>79</v>
      </c>
      <c r="E138" s="95">
        <f>Activites!M138</f>
        <v>0</v>
      </c>
      <c r="F138" s="54">
        <f t="shared" si="2"/>
        <v>0</v>
      </c>
      <c r="G138" s="107"/>
      <c r="H138" s="107"/>
      <c r="I138" s="107"/>
      <c r="J138" s="107"/>
      <c r="K138" s="107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  <c r="AH138" s="108"/>
      <c r="AI138" s="108"/>
      <c r="AJ138" s="108"/>
      <c r="AK138" s="108"/>
      <c r="AL138" s="108"/>
      <c r="AM138" s="108"/>
      <c r="AN138" s="108"/>
      <c r="AO138" s="108"/>
      <c r="AP138" s="108"/>
      <c r="AQ138" s="108"/>
      <c r="AR138" s="108"/>
      <c r="AS138" s="108"/>
      <c r="AT138" s="108"/>
      <c r="AU138" s="108"/>
      <c r="AV138" s="108"/>
      <c r="AW138" s="108"/>
      <c r="AX138" s="108"/>
      <c r="AY138" s="108"/>
      <c r="AZ138" s="108"/>
      <c r="BA138" s="108"/>
      <c r="BB138" s="108"/>
      <c r="BC138" s="108"/>
      <c r="BD138" s="108"/>
      <c r="BE138" s="108"/>
    </row>
    <row r="139" spans="1:57" hidden="1" x14ac:dyDescent="0.2">
      <c r="A139" s="180"/>
      <c r="B139" s="210"/>
      <c r="C139" s="180"/>
      <c r="D139" s="129" t="s">
        <v>80</v>
      </c>
      <c r="E139" s="96">
        <f>Activites!N139</f>
        <v>0</v>
      </c>
      <c r="F139" s="71">
        <f t="shared" si="2"/>
        <v>0</v>
      </c>
      <c r="G139" s="129"/>
      <c r="H139" s="129"/>
      <c r="I139" s="129"/>
      <c r="J139" s="129"/>
      <c r="K139" s="129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</row>
    <row r="140" spans="1:57" hidden="1" x14ac:dyDescent="0.2">
      <c r="A140" s="179" t="str">
        <f>Activites!A140</f>
        <v>2.1g</v>
      </c>
      <c r="B140" s="210" t="e">
        <f>SUM(E140:E141)/SUM(E140:E141,E143:E144,E122:E123,E125:E126,E128:E129,E131:E132,E134:E135,E137:E138)</f>
        <v>#DIV/0!</v>
      </c>
      <c r="C140" s="180">
        <f>Activites!Q140</f>
        <v>0</v>
      </c>
      <c r="D140" s="49" t="s">
        <v>78</v>
      </c>
      <c r="E140" s="94">
        <f>Activites!M140</f>
        <v>0</v>
      </c>
      <c r="F140" s="50">
        <f t="shared" si="2"/>
        <v>0</v>
      </c>
      <c r="G140" s="51"/>
      <c r="H140" s="51"/>
      <c r="I140" s="51"/>
      <c r="J140" s="51"/>
      <c r="K140" s="51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</row>
    <row r="141" spans="1:57" hidden="1" x14ac:dyDescent="0.2">
      <c r="A141" s="180"/>
      <c r="B141" s="210"/>
      <c r="C141" s="180"/>
      <c r="D141" s="106" t="s">
        <v>79</v>
      </c>
      <c r="E141" s="95">
        <f>Activites!M141</f>
        <v>0</v>
      </c>
      <c r="F141" s="54">
        <f t="shared" si="2"/>
        <v>0</v>
      </c>
      <c r="G141" s="107"/>
      <c r="H141" s="107"/>
      <c r="I141" s="107"/>
      <c r="J141" s="107"/>
      <c r="K141" s="107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  <c r="AH141" s="108"/>
      <c r="AI141" s="108"/>
      <c r="AJ141" s="108"/>
      <c r="AK141" s="108"/>
      <c r="AL141" s="108"/>
      <c r="AM141" s="108"/>
      <c r="AN141" s="108"/>
      <c r="AO141" s="108"/>
      <c r="AP141" s="108"/>
      <c r="AQ141" s="108"/>
      <c r="AR141" s="108"/>
      <c r="AS141" s="108"/>
      <c r="AT141" s="108"/>
      <c r="AU141" s="108"/>
      <c r="AV141" s="108"/>
      <c r="AW141" s="108"/>
      <c r="AX141" s="108"/>
      <c r="AY141" s="108"/>
      <c r="AZ141" s="108"/>
      <c r="BA141" s="108"/>
      <c r="BB141" s="108"/>
      <c r="BC141" s="108"/>
      <c r="BD141" s="108"/>
      <c r="BE141" s="108"/>
    </row>
    <row r="142" spans="1:57" hidden="1" x14ac:dyDescent="0.2">
      <c r="A142" s="180"/>
      <c r="B142" s="210"/>
      <c r="C142" s="180"/>
      <c r="D142" s="129" t="s">
        <v>80</v>
      </c>
      <c r="E142" s="96">
        <f>Activites!N142</f>
        <v>0</v>
      </c>
      <c r="F142" s="71">
        <f t="shared" si="2"/>
        <v>0</v>
      </c>
      <c r="G142" s="129"/>
      <c r="H142" s="129"/>
      <c r="I142" s="129"/>
      <c r="J142" s="129"/>
      <c r="K142" s="129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</row>
    <row r="143" spans="1:57" hidden="1" x14ac:dyDescent="0.2">
      <c r="A143" s="179" t="str">
        <f>Activites!A143</f>
        <v>2.1h</v>
      </c>
      <c r="B143" s="210" t="e">
        <f>SUM(E143:E144)/SUM(E143:E144,E122:E123,E125:E126,E128:E129,E131:E132,E134:E135,E137:E138,E140:E141)</f>
        <v>#DIV/0!</v>
      </c>
      <c r="C143" s="180">
        <f>Activites!Q143</f>
        <v>0</v>
      </c>
      <c r="D143" s="49" t="s">
        <v>78</v>
      </c>
      <c r="E143" s="94">
        <f>Activites!M143</f>
        <v>0</v>
      </c>
      <c r="F143" s="50">
        <f t="shared" si="2"/>
        <v>0</v>
      </c>
      <c r="G143" s="51"/>
      <c r="H143" s="51"/>
      <c r="I143" s="51"/>
      <c r="J143" s="51"/>
      <c r="K143" s="51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</row>
    <row r="144" spans="1:57" hidden="1" x14ac:dyDescent="0.2">
      <c r="A144" s="180"/>
      <c r="B144" s="210"/>
      <c r="C144" s="180"/>
      <c r="D144" s="106" t="s">
        <v>79</v>
      </c>
      <c r="E144" s="95">
        <f>Activites!M144</f>
        <v>0</v>
      </c>
      <c r="F144" s="54">
        <f t="shared" si="2"/>
        <v>0</v>
      </c>
      <c r="G144" s="107"/>
      <c r="H144" s="107"/>
      <c r="I144" s="107"/>
      <c r="J144" s="107"/>
      <c r="K144" s="107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/>
      <c r="AH144" s="108"/>
      <c r="AI144" s="108"/>
      <c r="AJ144" s="108"/>
      <c r="AK144" s="108"/>
      <c r="AL144" s="108"/>
      <c r="AM144" s="108"/>
      <c r="AN144" s="108"/>
      <c r="AO144" s="108"/>
      <c r="AP144" s="108"/>
      <c r="AQ144" s="108"/>
      <c r="AR144" s="108"/>
      <c r="AS144" s="108"/>
      <c r="AT144" s="108"/>
      <c r="AU144" s="108"/>
      <c r="AV144" s="108"/>
      <c r="AW144" s="108"/>
      <c r="AX144" s="108"/>
      <c r="AY144" s="108"/>
      <c r="AZ144" s="108"/>
      <c r="BA144" s="108"/>
      <c r="BB144" s="108"/>
      <c r="BC144" s="108"/>
      <c r="BD144" s="108"/>
      <c r="BE144" s="108"/>
    </row>
    <row r="145" spans="1:57" hidden="1" x14ac:dyDescent="0.2">
      <c r="A145" s="180"/>
      <c r="B145" s="210"/>
      <c r="C145" s="180"/>
      <c r="D145" s="64" t="s">
        <v>80</v>
      </c>
      <c r="E145" s="93">
        <f>Activites!N145</f>
        <v>0</v>
      </c>
      <c r="F145" s="65">
        <f t="shared" si="2"/>
        <v>0</v>
      </c>
      <c r="G145" s="69"/>
      <c r="H145" s="69"/>
      <c r="I145" s="69"/>
      <c r="J145" s="69"/>
      <c r="K145" s="69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</row>
    <row r="146" spans="1:57" hidden="1" x14ac:dyDescent="0.2">
      <c r="A146" s="179" t="str">
        <f>Activites!A146</f>
        <v>2.2a</v>
      </c>
      <c r="B146" s="210" t="e">
        <f>SUM(E146:E147)/SUM(E146:E147,E149:E150,E152:E153,E155:E156,E158:E159,E161:E162,E164:E165,E167:E168)</f>
        <v>#DIV/0!</v>
      </c>
      <c r="C146" s="180">
        <f>Activites!Q146</f>
        <v>0</v>
      </c>
      <c r="D146" s="49" t="s">
        <v>78</v>
      </c>
      <c r="E146" s="94">
        <f>Activites!M146</f>
        <v>0</v>
      </c>
      <c r="F146" s="50">
        <f t="shared" si="2"/>
        <v>0</v>
      </c>
      <c r="G146" s="51"/>
      <c r="H146" s="51"/>
      <c r="I146" s="51"/>
      <c r="J146" s="51"/>
      <c r="K146" s="51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</row>
    <row r="147" spans="1:57" hidden="1" x14ac:dyDescent="0.2">
      <c r="A147" s="180"/>
      <c r="B147" s="210"/>
      <c r="C147" s="180"/>
      <c r="D147" s="53" t="s">
        <v>79</v>
      </c>
      <c r="E147" s="95">
        <f>Activites!M147</f>
        <v>0</v>
      </c>
      <c r="F147" s="54">
        <f t="shared" si="2"/>
        <v>0</v>
      </c>
      <c r="G147" s="55"/>
      <c r="H147" s="55"/>
      <c r="I147" s="55"/>
      <c r="J147" s="55"/>
      <c r="K147" s="5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</row>
    <row r="148" spans="1:57" hidden="1" x14ac:dyDescent="0.2">
      <c r="A148" s="180"/>
      <c r="B148" s="210"/>
      <c r="C148" s="180"/>
      <c r="D148" s="69" t="s">
        <v>80</v>
      </c>
      <c r="E148" s="93">
        <f>Activites!N148</f>
        <v>0</v>
      </c>
      <c r="F148" s="65">
        <f t="shared" si="2"/>
        <v>0</v>
      </c>
      <c r="G148" s="69"/>
      <c r="H148" s="69"/>
      <c r="I148" s="69"/>
      <c r="J148" s="69"/>
      <c r="K148" s="69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</row>
    <row r="149" spans="1:57" hidden="1" x14ac:dyDescent="0.2">
      <c r="A149" s="179" t="str">
        <f>Activites!A149</f>
        <v>2.2b</v>
      </c>
      <c r="B149" s="210" t="e">
        <f>SUM(E149:E150)/SUM(E149:E150,E152:E153,E155:E156,E158:E159,E161:E162,E164:E165,E167:E168,E146:E147)</f>
        <v>#DIV/0!</v>
      </c>
      <c r="C149" s="180">
        <f>Activites!Q149</f>
        <v>0</v>
      </c>
      <c r="D149" s="49" t="s">
        <v>78</v>
      </c>
      <c r="E149" s="94">
        <f>Activites!M149</f>
        <v>0</v>
      </c>
      <c r="F149" s="50">
        <f t="shared" si="2"/>
        <v>0</v>
      </c>
      <c r="G149" s="51"/>
      <c r="H149" s="51"/>
      <c r="I149" s="51"/>
      <c r="J149" s="51"/>
      <c r="K149" s="51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</row>
    <row r="150" spans="1:57" hidden="1" x14ac:dyDescent="0.2">
      <c r="A150" s="180"/>
      <c r="B150" s="210"/>
      <c r="C150" s="180"/>
      <c r="D150" s="53" t="s">
        <v>79</v>
      </c>
      <c r="E150" s="95">
        <f>Activites!M150</f>
        <v>0</v>
      </c>
      <c r="F150" s="54">
        <f t="shared" si="2"/>
        <v>0</v>
      </c>
      <c r="G150" s="55"/>
      <c r="H150" s="55"/>
      <c r="I150" s="55"/>
      <c r="J150" s="55"/>
      <c r="K150" s="55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</row>
    <row r="151" spans="1:57" hidden="1" x14ac:dyDescent="0.2">
      <c r="A151" s="180"/>
      <c r="B151" s="210"/>
      <c r="C151" s="180"/>
      <c r="D151" s="69" t="s">
        <v>80</v>
      </c>
      <c r="E151" s="93">
        <f>Activites!N151</f>
        <v>0</v>
      </c>
      <c r="F151" s="65">
        <f t="shared" si="2"/>
        <v>0</v>
      </c>
      <c r="G151" s="69"/>
      <c r="H151" s="69"/>
      <c r="I151" s="69"/>
      <c r="J151" s="69"/>
      <c r="K151" s="69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</row>
    <row r="152" spans="1:57" hidden="1" x14ac:dyDescent="0.2">
      <c r="A152" s="179" t="str">
        <f>Activites!A152</f>
        <v>2.2c</v>
      </c>
      <c r="B152" s="210" t="e">
        <f>SUM(E152:E153)/SUM(E152:E153,E155:E156,E158:E159,E161:E162,E164:E165,E167:E168,E146:E147,E149:E150)</f>
        <v>#DIV/0!</v>
      </c>
      <c r="C152" s="180">
        <f>Activites!Q152</f>
        <v>0</v>
      </c>
      <c r="D152" s="49" t="s">
        <v>78</v>
      </c>
      <c r="E152" s="94">
        <f>Activites!M152</f>
        <v>0</v>
      </c>
      <c r="F152" s="50">
        <f t="shared" si="2"/>
        <v>0</v>
      </c>
      <c r="G152" s="51"/>
      <c r="H152" s="51"/>
      <c r="I152" s="51"/>
      <c r="J152" s="51"/>
      <c r="K152" s="51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</row>
    <row r="153" spans="1:57" hidden="1" x14ac:dyDescent="0.2">
      <c r="A153" s="180"/>
      <c r="B153" s="210"/>
      <c r="C153" s="180"/>
      <c r="D153" s="106" t="s">
        <v>79</v>
      </c>
      <c r="E153" s="95">
        <f>Activites!M153</f>
        <v>0</v>
      </c>
      <c r="F153" s="54">
        <f t="shared" si="2"/>
        <v>0</v>
      </c>
      <c r="G153" s="107"/>
      <c r="H153" s="107"/>
      <c r="I153" s="107"/>
      <c r="J153" s="107"/>
      <c r="K153" s="107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  <c r="AH153" s="108"/>
      <c r="AI153" s="108"/>
      <c r="AJ153" s="108"/>
      <c r="AK153" s="108"/>
      <c r="AL153" s="108"/>
      <c r="AM153" s="108"/>
      <c r="AN153" s="108"/>
      <c r="AO153" s="108"/>
      <c r="AP153" s="108"/>
      <c r="AQ153" s="108"/>
      <c r="AR153" s="108"/>
      <c r="AS153" s="108"/>
      <c r="AT153" s="108"/>
      <c r="AU153" s="108"/>
      <c r="AV153" s="108"/>
      <c r="AW153" s="108"/>
      <c r="AX153" s="108"/>
      <c r="AY153" s="108"/>
      <c r="AZ153" s="108"/>
      <c r="BA153" s="108"/>
      <c r="BB153" s="108"/>
      <c r="BC153" s="108"/>
      <c r="BD153" s="108"/>
      <c r="BE153" s="108"/>
    </row>
    <row r="154" spans="1:57" hidden="1" x14ac:dyDescent="0.2">
      <c r="A154" s="180"/>
      <c r="B154" s="210"/>
      <c r="C154" s="180"/>
      <c r="D154" s="129" t="s">
        <v>80</v>
      </c>
      <c r="E154" s="96">
        <f>Activites!N154</f>
        <v>0</v>
      </c>
      <c r="F154" s="71">
        <f t="shared" ref="F154:F217" si="3">SUM(G154:BE154)</f>
        <v>0</v>
      </c>
      <c r="G154" s="129"/>
      <c r="H154" s="129"/>
      <c r="I154" s="129"/>
      <c r="J154" s="129"/>
      <c r="K154" s="129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</row>
    <row r="155" spans="1:57" hidden="1" x14ac:dyDescent="0.2">
      <c r="A155" s="179" t="str">
        <f>Activites!A155</f>
        <v>2.2d</v>
      </c>
      <c r="B155" s="210" t="e">
        <f>SUM(E155:E156)/SUM(E155:E156,E158:E159,E161:E162,E164:E165,E167:E168,E146:E147,E149:E150,E152:E153)</f>
        <v>#DIV/0!</v>
      </c>
      <c r="C155" s="180">
        <f>Activites!Q155</f>
        <v>0</v>
      </c>
      <c r="D155" s="49" t="s">
        <v>78</v>
      </c>
      <c r="E155" s="94">
        <f>Activites!M155</f>
        <v>0</v>
      </c>
      <c r="F155" s="50">
        <f t="shared" si="3"/>
        <v>0</v>
      </c>
      <c r="G155" s="51"/>
      <c r="H155" s="51"/>
      <c r="I155" s="51"/>
      <c r="J155" s="51"/>
      <c r="K155" s="51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</row>
    <row r="156" spans="1:57" hidden="1" x14ac:dyDescent="0.2">
      <c r="A156" s="180"/>
      <c r="B156" s="210"/>
      <c r="C156" s="180"/>
      <c r="D156" s="106" t="s">
        <v>79</v>
      </c>
      <c r="E156" s="95">
        <f>Activites!M156</f>
        <v>0</v>
      </c>
      <c r="F156" s="54">
        <f t="shared" si="3"/>
        <v>0</v>
      </c>
      <c r="G156" s="107"/>
      <c r="H156" s="107"/>
      <c r="I156" s="107"/>
      <c r="J156" s="107"/>
      <c r="K156" s="107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  <c r="AH156" s="108"/>
      <c r="AI156" s="108"/>
      <c r="AJ156" s="108"/>
      <c r="AK156" s="108"/>
      <c r="AL156" s="108"/>
      <c r="AM156" s="108"/>
      <c r="AN156" s="108"/>
      <c r="AO156" s="108"/>
      <c r="AP156" s="108"/>
      <c r="AQ156" s="108"/>
      <c r="AR156" s="108"/>
      <c r="AS156" s="108"/>
      <c r="AT156" s="108"/>
      <c r="AU156" s="108"/>
      <c r="AV156" s="108"/>
      <c r="AW156" s="108"/>
      <c r="AX156" s="108"/>
      <c r="AY156" s="108"/>
      <c r="AZ156" s="108"/>
      <c r="BA156" s="108"/>
      <c r="BB156" s="108"/>
      <c r="BC156" s="108"/>
      <c r="BD156" s="108"/>
      <c r="BE156" s="108"/>
    </row>
    <row r="157" spans="1:57" hidden="1" x14ac:dyDescent="0.2">
      <c r="A157" s="180"/>
      <c r="B157" s="210"/>
      <c r="C157" s="180"/>
      <c r="D157" s="129" t="s">
        <v>80</v>
      </c>
      <c r="E157" s="96">
        <f>Activites!N157</f>
        <v>0</v>
      </c>
      <c r="F157" s="71">
        <f t="shared" si="3"/>
        <v>0</v>
      </c>
      <c r="G157" s="129"/>
      <c r="H157" s="129"/>
      <c r="I157" s="129"/>
      <c r="J157" s="129"/>
      <c r="K157" s="129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</row>
    <row r="158" spans="1:57" hidden="1" x14ac:dyDescent="0.2">
      <c r="A158" s="179" t="str">
        <f>Activites!A158</f>
        <v>2.2e</v>
      </c>
      <c r="B158" s="210" t="e">
        <f>SUM(E158:E159)/SUM(E158:E159,E161:E162,E164:E165,E167:E168,E146:E147,E149:E150,E152:E153,E155:E156)</f>
        <v>#DIV/0!</v>
      </c>
      <c r="C158" s="180">
        <f>Activites!Q158</f>
        <v>0</v>
      </c>
      <c r="D158" s="49" t="s">
        <v>78</v>
      </c>
      <c r="E158" s="94">
        <f>Activites!M158</f>
        <v>0</v>
      </c>
      <c r="F158" s="50">
        <f t="shared" si="3"/>
        <v>0</v>
      </c>
      <c r="G158" s="51"/>
      <c r="H158" s="51"/>
      <c r="I158" s="51"/>
      <c r="J158" s="51"/>
      <c r="K158" s="51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</row>
    <row r="159" spans="1:57" hidden="1" x14ac:dyDescent="0.2">
      <c r="A159" s="180"/>
      <c r="B159" s="210"/>
      <c r="C159" s="180"/>
      <c r="D159" s="106" t="s">
        <v>79</v>
      </c>
      <c r="E159" s="95">
        <f>Activites!M159</f>
        <v>0</v>
      </c>
      <c r="F159" s="54">
        <f t="shared" si="3"/>
        <v>0</v>
      </c>
      <c r="G159" s="107"/>
      <c r="H159" s="107"/>
      <c r="I159" s="107"/>
      <c r="J159" s="107"/>
      <c r="K159" s="107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  <c r="AH159" s="108"/>
      <c r="AI159" s="108"/>
      <c r="AJ159" s="108"/>
      <c r="AK159" s="108"/>
      <c r="AL159" s="108"/>
      <c r="AM159" s="108"/>
      <c r="AN159" s="108"/>
      <c r="AO159" s="108"/>
      <c r="AP159" s="108"/>
      <c r="AQ159" s="108"/>
      <c r="AR159" s="108"/>
      <c r="AS159" s="108"/>
      <c r="AT159" s="108"/>
      <c r="AU159" s="108"/>
      <c r="AV159" s="108"/>
      <c r="AW159" s="108"/>
      <c r="AX159" s="108"/>
      <c r="AY159" s="108"/>
      <c r="AZ159" s="108"/>
      <c r="BA159" s="108"/>
      <c r="BB159" s="108"/>
      <c r="BC159" s="108"/>
      <c r="BD159" s="108"/>
      <c r="BE159" s="108"/>
    </row>
    <row r="160" spans="1:57" hidden="1" x14ac:dyDescent="0.2">
      <c r="A160" s="180"/>
      <c r="B160" s="210"/>
      <c r="C160" s="180"/>
      <c r="D160" s="129" t="s">
        <v>80</v>
      </c>
      <c r="E160" s="96">
        <f>Activites!N160</f>
        <v>0</v>
      </c>
      <c r="F160" s="71">
        <f t="shared" si="3"/>
        <v>0</v>
      </c>
      <c r="G160" s="129"/>
      <c r="H160" s="129"/>
      <c r="I160" s="129"/>
      <c r="J160" s="129"/>
      <c r="K160" s="129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</row>
    <row r="161" spans="1:57" hidden="1" x14ac:dyDescent="0.2">
      <c r="A161" s="179" t="str">
        <f>Activites!A161</f>
        <v>2.2f</v>
      </c>
      <c r="B161" s="210" t="e">
        <f>SUM(E161:E162)/SUM(E161:E162,E164:E165,E167:E168,E146:E147,E149:E150,E152:E153,E155:E156,E158:E159)</f>
        <v>#DIV/0!</v>
      </c>
      <c r="C161" s="180">
        <f>Activites!Q161</f>
        <v>0</v>
      </c>
      <c r="D161" s="49" t="s">
        <v>78</v>
      </c>
      <c r="E161" s="94">
        <f>Activites!M161</f>
        <v>0</v>
      </c>
      <c r="F161" s="50">
        <f t="shared" si="3"/>
        <v>0</v>
      </c>
      <c r="G161" s="51"/>
      <c r="H161" s="51"/>
      <c r="I161" s="51"/>
      <c r="J161" s="51"/>
      <c r="K161" s="51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</row>
    <row r="162" spans="1:57" hidden="1" x14ac:dyDescent="0.2">
      <c r="A162" s="180"/>
      <c r="B162" s="210"/>
      <c r="C162" s="180"/>
      <c r="D162" s="106" t="s">
        <v>79</v>
      </c>
      <c r="E162" s="95">
        <f>Activites!M162</f>
        <v>0</v>
      </c>
      <c r="F162" s="54">
        <f t="shared" si="3"/>
        <v>0</v>
      </c>
      <c r="G162" s="107"/>
      <c r="H162" s="107"/>
      <c r="I162" s="107"/>
      <c r="J162" s="107"/>
      <c r="K162" s="107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/>
      <c r="AH162" s="108"/>
      <c r="AI162" s="108"/>
      <c r="AJ162" s="108"/>
      <c r="AK162" s="108"/>
      <c r="AL162" s="108"/>
      <c r="AM162" s="108"/>
      <c r="AN162" s="108"/>
      <c r="AO162" s="108"/>
      <c r="AP162" s="108"/>
      <c r="AQ162" s="108"/>
      <c r="AR162" s="108"/>
      <c r="AS162" s="108"/>
      <c r="AT162" s="108"/>
      <c r="AU162" s="108"/>
      <c r="AV162" s="108"/>
      <c r="AW162" s="108"/>
      <c r="AX162" s="108"/>
      <c r="AY162" s="108"/>
      <c r="AZ162" s="108"/>
      <c r="BA162" s="108"/>
      <c r="BB162" s="108"/>
      <c r="BC162" s="108"/>
      <c r="BD162" s="108"/>
      <c r="BE162" s="108"/>
    </row>
    <row r="163" spans="1:57" hidden="1" x14ac:dyDescent="0.2">
      <c r="A163" s="180"/>
      <c r="B163" s="210"/>
      <c r="C163" s="180"/>
      <c r="D163" s="129" t="s">
        <v>80</v>
      </c>
      <c r="E163" s="96">
        <f>Activites!N163</f>
        <v>0</v>
      </c>
      <c r="F163" s="71">
        <f t="shared" si="3"/>
        <v>0</v>
      </c>
      <c r="G163" s="129"/>
      <c r="H163" s="129"/>
      <c r="I163" s="129"/>
      <c r="J163" s="129"/>
      <c r="K163" s="129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</row>
    <row r="164" spans="1:57" hidden="1" x14ac:dyDescent="0.2">
      <c r="A164" s="179" t="str">
        <f>Activites!A164</f>
        <v>2.2g</v>
      </c>
      <c r="B164" s="210" t="e">
        <f>SUM(E164:E165)/SUM(E164:E165,E167:E168,E146:E147,E149:E150,E152:E153,E155:E156,E158:E159,E161:E162)</f>
        <v>#DIV/0!</v>
      </c>
      <c r="C164" s="180">
        <f>Activites!Q164</f>
        <v>0</v>
      </c>
      <c r="D164" s="49" t="s">
        <v>78</v>
      </c>
      <c r="E164" s="94">
        <f>Activites!M164</f>
        <v>0</v>
      </c>
      <c r="F164" s="50">
        <f t="shared" si="3"/>
        <v>0</v>
      </c>
      <c r="G164" s="51"/>
      <c r="H164" s="51"/>
      <c r="I164" s="51"/>
      <c r="J164" s="51"/>
      <c r="K164" s="51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</row>
    <row r="165" spans="1:57" hidden="1" x14ac:dyDescent="0.2">
      <c r="A165" s="180"/>
      <c r="B165" s="210"/>
      <c r="C165" s="180"/>
      <c r="D165" s="106" t="s">
        <v>79</v>
      </c>
      <c r="E165" s="95">
        <f>Activites!M165</f>
        <v>0</v>
      </c>
      <c r="F165" s="54">
        <f t="shared" si="3"/>
        <v>0</v>
      </c>
      <c r="G165" s="107"/>
      <c r="H165" s="107"/>
      <c r="I165" s="107"/>
      <c r="J165" s="107"/>
      <c r="K165" s="107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  <c r="AH165" s="108"/>
      <c r="AI165" s="108"/>
      <c r="AJ165" s="108"/>
      <c r="AK165" s="108"/>
      <c r="AL165" s="108"/>
      <c r="AM165" s="108"/>
      <c r="AN165" s="108"/>
      <c r="AO165" s="108"/>
      <c r="AP165" s="108"/>
      <c r="AQ165" s="108"/>
      <c r="AR165" s="108"/>
      <c r="AS165" s="108"/>
      <c r="AT165" s="108"/>
      <c r="AU165" s="108"/>
      <c r="AV165" s="108"/>
      <c r="AW165" s="108"/>
      <c r="AX165" s="108"/>
      <c r="AY165" s="108"/>
      <c r="AZ165" s="108"/>
      <c r="BA165" s="108"/>
      <c r="BB165" s="108"/>
      <c r="BC165" s="108"/>
      <c r="BD165" s="108"/>
      <c r="BE165" s="108"/>
    </row>
    <row r="166" spans="1:57" hidden="1" x14ac:dyDescent="0.2">
      <c r="A166" s="180"/>
      <c r="B166" s="210"/>
      <c r="C166" s="180"/>
      <c r="D166" s="129" t="s">
        <v>80</v>
      </c>
      <c r="E166" s="96">
        <f>Activites!N166</f>
        <v>0</v>
      </c>
      <c r="F166" s="71">
        <f t="shared" si="3"/>
        <v>0</v>
      </c>
      <c r="G166" s="129"/>
      <c r="H166" s="129"/>
      <c r="I166" s="129"/>
      <c r="J166" s="129"/>
      <c r="K166" s="129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</row>
    <row r="167" spans="1:57" hidden="1" x14ac:dyDescent="0.2">
      <c r="A167" s="179" t="str">
        <f>Activites!A167</f>
        <v>2.2h</v>
      </c>
      <c r="B167" s="210" t="e">
        <f>SUM(E167:E168)/SUM(E167:E168,E146:E147,E149:E150,E152:E153,E155:E156,E158:E159,E161:E162,E164:E165)</f>
        <v>#DIV/0!</v>
      </c>
      <c r="C167" s="180">
        <f>Activites!Q167</f>
        <v>0</v>
      </c>
      <c r="D167" s="49" t="s">
        <v>78</v>
      </c>
      <c r="E167" s="94">
        <f>Activites!M167</f>
        <v>0</v>
      </c>
      <c r="F167" s="50">
        <f t="shared" si="3"/>
        <v>0</v>
      </c>
      <c r="G167" s="51"/>
      <c r="H167" s="51"/>
      <c r="I167" s="51"/>
      <c r="J167" s="51"/>
      <c r="K167" s="51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</row>
    <row r="168" spans="1:57" hidden="1" x14ac:dyDescent="0.2">
      <c r="A168" s="180"/>
      <c r="B168" s="210"/>
      <c r="C168" s="180"/>
      <c r="D168" s="106" t="s">
        <v>79</v>
      </c>
      <c r="E168" s="95">
        <f>Activites!M168</f>
        <v>0</v>
      </c>
      <c r="F168" s="54">
        <f t="shared" si="3"/>
        <v>0</v>
      </c>
      <c r="G168" s="107"/>
      <c r="H168" s="107"/>
      <c r="I168" s="107"/>
      <c r="J168" s="107"/>
      <c r="K168" s="107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/>
      <c r="AH168" s="108"/>
      <c r="AI168" s="108"/>
      <c r="AJ168" s="108"/>
      <c r="AK168" s="108"/>
      <c r="AL168" s="108"/>
      <c r="AM168" s="108"/>
      <c r="AN168" s="108"/>
      <c r="AO168" s="108"/>
      <c r="AP168" s="108"/>
      <c r="AQ168" s="108"/>
      <c r="AR168" s="108"/>
      <c r="AS168" s="108"/>
      <c r="AT168" s="108"/>
      <c r="AU168" s="108"/>
      <c r="AV168" s="108"/>
      <c r="AW168" s="108"/>
      <c r="AX168" s="108"/>
      <c r="AY168" s="108"/>
      <c r="AZ168" s="108"/>
      <c r="BA168" s="108"/>
      <c r="BB168" s="108"/>
      <c r="BC168" s="108"/>
      <c r="BD168" s="108"/>
      <c r="BE168" s="108"/>
    </row>
    <row r="169" spans="1:57" hidden="1" x14ac:dyDescent="0.2">
      <c r="A169" s="180"/>
      <c r="B169" s="210"/>
      <c r="C169" s="180"/>
      <c r="D169" s="64" t="s">
        <v>80</v>
      </c>
      <c r="E169" s="93">
        <f>Activites!N169</f>
        <v>0</v>
      </c>
      <c r="F169" s="65">
        <f t="shared" si="3"/>
        <v>0</v>
      </c>
      <c r="G169" s="69"/>
      <c r="H169" s="69"/>
      <c r="I169" s="69"/>
      <c r="J169" s="69"/>
      <c r="K169" s="69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</row>
    <row r="170" spans="1:57" x14ac:dyDescent="0.2">
      <c r="A170" s="179" t="str">
        <f>Activites!A170</f>
        <v>3.1a</v>
      </c>
      <c r="B170" s="210">
        <f>SUM(E170:E171)/SUM(E170:E171,E173:E174,E176:E177,E179:E180,E182:E183,E185:E186,E188:E189,E191:E192)</f>
        <v>0.2</v>
      </c>
      <c r="C170" s="180">
        <f>Activites!Q170</f>
        <v>0</v>
      </c>
      <c r="D170" s="49" t="s">
        <v>78</v>
      </c>
      <c r="E170" s="94">
        <f>Activites!M170</f>
        <v>0</v>
      </c>
      <c r="F170" s="50">
        <f t="shared" si="3"/>
        <v>0</v>
      </c>
      <c r="G170" s="51"/>
      <c r="H170" s="51"/>
      <c r="I170" s="51"/>
      <c r="J170" s="51"/>
      <c r="K170" s="51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</row>
    <row r="171" spans="1:57" x14ac:dyDescent="0.2">
      <c r="A171" s="180"/>
      <c r="B171" s="210"/>
      <c r="C171" s="180"/>
      <c r="D171" s="53" t="s">
        <v>79</v>
      </c>
      <c r="E171" s="95">
        <f>Activites!M171</f>
        <v>8</v>
      </c>
      <c r="F171" s="54">
        <f t="shared" si="3"/>
        <v>0</v>
      </c>
      <c r="G171" s="55"/>
      <c r="H171" s="55"/>
      <c r="I171" s="55"/>
      <c r="J171" s="55"/>
      <c r="K171" s="55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</row>
    <row r="172" spans="1:57" x14ac:dyDescent="0.2">
      <c r="A172" s="180"/>
      <c r="B172" s="210"/>
      <c r="C172" s="180"/>
      <c r="D172" s="69" t="s">
        <v>80</v>
      </c>
      <c r="E172" s="93">
        <f>Activites!N172</f>
        <v>0</v>
      </c>
      <c r="F172" s="65">
        <f t="shared" si="3"/>
        <v>0</v>
      </c>
      <c r="G172" s="69"/>
      <c r="H172" s="69"/>
      <c r="I172" s="69"/>
      <c r="J172" s="69"/>
      <c r="K172" s="69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</row>
    <row r="173" spans="1:57" x14ac:dyDescent="0.2">
      <c r="A173" s="179" t="str">
        <f>Activites!A173</f>
        <v>3.1b</v>
      </c>
      <c r="B173" s="210">
        <f>SUM(E173:E174)/SUM(E173:E174,E176:E177,E179:E180,E182:E183,E185:E186,E188:E189,E191:E192,E170:E171)</f>
        <v>0.4</v>
      </c>
      <c r="C173" s="180">
        <f>Activites!Q173</f>
        <v>0</v>
      </c>
      <c r="D173" s="49" t="s">
        <v>78</v>
      </c>
      <c r="E173" s="94">
        <f>Activites!M173</f>
        <v>0</v>
      </c>
      <c r="F173" s="50">
        <f t="shared" si="3"/>
        <v>0</v>
      </c>
      <c r="G173" s="51"/>
      <c r="H173" s="51"/>
      <c r="I173" s="51"/>
      <c r="J173" s="51"/>
      <c r="K173" s="51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</row>
    <row r="174" spans="1:57" x14ac:dyDescent="0.2">
      <c r="A174" s="180"/>
      <c r="B174" s="210"/>
      <c r="C174" s="180"/>
      <c r="D174" s="53" t="s">
        <v>79</v>
      </c>
      <c r="E174" s="95">
        <f>Activites!M174</f>
        <v>16</v>
      </c>
      <c r="F174" s="54">
        <f t="shared" si="3"/>
        <v>0</v>
      </c>
      <c r="G174" s="55"/>
      <c r="H174" s="55"/>
      <c r="I174" s="55"/>
      <c r="J174" s="55"/>
      <c r="K174" s="55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</row>
    <row r="175" spans="1:57" x14ac:dyDescent="0.2">
      <c r="A175" s="180"/>
      <c r="B175" s="210"/>
      <c r="C175" s="180"/>
      <c r="D175" s="69" t="s">
        <v>80</v>
      </c>
      <c r="E175" s="93">
        <f>Activites!N175</f>
        <v>0</v>
      </c>
      <c r="F175" s="65">
        <f t="shared" si="3"/>
        <v>0</v>
      </c>
      <c r="G175" s="69"/>
      <c r="H175" s="69"/>
      <c r="I175" s="69"/>
      <c r="J175" s="69"/>
      <c r="K175" s="69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</row>
    <row r="176" spans="1:57" x14ac:dyDescent="0.2">
      <c r="A176" s="179" t="str">
        <f>Activites!A176</f>
        <v>3.1c</v>
      </c>
      <c r="B176" s="210">
        <f>SUM(E176:E177)/SUM(E176:E177,E179:E180,E182:E183,E185:E186,E188:E189,E191:E192,E170:E171,E173:E174)</f>
        <v>0.1</v>
      </c>
      <c r="C176" s="180">
        <f>Activites!Q176</f>
        <v>0</v>
      </c>
      <c r="D176" s="49" t="s">
        <v>78</v>
      </c>
      <c r="E176" s="94">
        <f>Activites!M176</f>
        <v>0</v>
      </c>
      <c r="F176" s="50">
        <f t="shared" si="3"/>
        <v>0</v>
      </c>
      <c r="G176" s="51"/>
      <c r="H176" s="51"/>
      <c r="I176" s="51"/>
      <c r="J176" s="51"/>
      <c r="K176" s="51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</row>
    <row r="177" spans="1:57" x14ac:dyDescent="0.2">
      <c r="A177" s="180"/>
      <c r="B177" s="210"/>
      <c r="C177" s="180"/>
      <c r="D177" s="106" t="s">
        <v>79</v>
      </c>
      <c r="E177" s="95">
        <f>Activites!M177</f>
        <v>4</v>
      </c>
      <c r="F177" s="54">
        <f t="shared" si="3"/>
        <v>0</v>
      </c>
      <c r="G177" s="107"/>
      <c r="H177" s="107"/>
      <c r="I177" s="107"/>
      <c r="J177" s="107"/>
      <c r="K177" s="107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  <c r="AH177" s="108"/>
      <c r="AI177" s="108"/>
      <c r="AJ177" s="108"/>
      <c r="AK177" s="108"/>
      <c r="AL177" s="108"/>
      <c r="AM177" s="108"/>
      <c r="AN177" s="108"/>
      <c r="AO177" s="108"/>
      <c r="AP177" s="108"/>
      <c r="AQ177" s="108"/>
      <c r="AR177" s="108"/>
      <c r="AS177" s="108"/>
      <c r="AT177" s="108"/>
      <c r="AU177" s="108"/>
      <c r="AV177" s="108"/>
      <c r="AW177" s="108"/>
      <c r="AX177" s="108"/>
      <c r="AY177" s="108"/>
      <c r="AZ177" s="108"/>
      <c r="BA177" s="108"/>
      <c r="BB177" s="108"/>
      <c r="BC177" s="108"/>
      <c r="BD177" s="108"/>
      <c r="BE177" s="108"/>
    </row>
    <row r="178" spans="1:57" x14ac:dyDescent="0.2">
      <c r="A178" s="180"/>
      <c r="B178" s="210"/>
      <c r="C178" s="180"/>
      <c r="D178" s="129" t="s">
        <v>80</v>
      </c>
      <c r="E178" s="96">
        <f>Activites!N178</f>
        <v>0</v>
      </c>
      <c r="F178" s="71">
        <f t="shared" si="3"/>
        <v>0</v>
      </c>
      <c r="G178" s="129"/>
      <c r="H178" s="129"/>
      <c r="I178" s="129"/>
      <c r="J178" s="129"/>
      <c r="K178" s="129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</row>
    <row r="179" spans="1:57" x14ac:dyDescent="0.2">
      <c r="A179" s="179" t="str">
        <f>Activites!A179</f>
        <v>3.1d</v>
      </c>
      <c r="B179" s="210">
        <f>SUM(E179:E180)/SUM(E179:E180,E182:E183,E185:E186,E188:E189,E191:E192,E170:E171,E173:E174,E176:E177)</f>
        <v>0.3</v>
      </c>
      <c r="C179" s="180">
        <f>Activites!Q179</f>
        <v>0</v>
      </c>
      <c r="D179" s="49" t="s">
        <v>78</v>
      </c>
      <c r="E179" s="94">
        <f>Activites!M179</f>
        <v>0</v>
      </c>
      <c r="F179" s="50">
        <f t="shared" si="3"/>
        <v>0</v>
      </c>
      <c r="G179" s="51"/>
      <c r="H179" s="51"/>
      <c r="I179" s="51"/>
      <c r="J179" s="51"/>
      <c r="K179" s="51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</row>
    <row r="180" spans="1:57" x14ac:dyDescent="0.2">
      <c r="A180" s="180"/>
      <c r="B180" s="210"/>
      <c r="C180" s="180"/>
      <c r="D180" s="106" t="s">
        <v>79</v>
      </c>
      <c r="E180" s="95">
        <f>Activites!M180</f>
        <v>12</v>
      </c>
      <c r="F180" s="54">
        <f t="shared" si="3"/>
        <v>0</v>
      </c>
      <c r="G180" s="107"/>
      <c r="H180" s="107"/>
      <c r="I180" s="107"/>
      <c r="J180" s="107"/>
      <c r="K180" s="107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  <c r="AH180" s="108"/>
      <c r="AI180" s="108"/>
      <c r="AJ180" s="108"/>
      <c r="AK180" s="108"/>
      <c r="AL180" s="108"/>
      <c r="AM180" s="108"/>
      <c r="AN180" s="108"/>
      <c r="AO180" s="108"/>
      <c r="AP180" s="108"/>
      <c r="AQ180" s="108"/>
      <c r="AR180" s="108"/>
      <c r="AS180" s="108"/>
      <c r="AT180" s="108"/>
      <c r="AU180" s="108"/>
      <c r="AV180" s="108"/>
      <c r="AW180" s="108"/>
      <c r="AX180" s="108"/>
      <c r="AY180" s="108"/>
      <c r="AZ180" s="108"/>
      <c r="BA180" s="108"/>
      <c r="BB180" s="108"/>
      <c r="BC180" s="108"/>
      <c r="BD180" s="108"/>
      <c r="BE180" s="108"/>
    </row>
    <row r="181" spans="1:57" x14ac:dyDescent="0.2">
      <c r="A181" s="180"/>
      <c r="B181" s="210"/>
      <c r="C181" s="180"/>
      <c r="D181" s="129" t="s">
        <v>80</v>
      </c>
      <c r="E181" s="96">
        <f>Activites!N181</f>
        <v>0</v>
      </c>
      <c r="F181" s="71">
        <f t="shared" si="3"/>
        <v>0</v>
      </c>
      <c r="G181" s="129"/>
      <c r="H181" s="129"/>
      <c r="I181" s="129"/>
      <c r="J181" s="129"/>
      <c r="K181" s="129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</row>
    <row r="182" spans="1:57" hidden="1" x14ac:dyDescent="0.2">
      <c r="A182" s="179" t="str">
        <f>Activites!A182</f>
        <v>3.1e</v>
      </c>
      <c r="B182" s="210">
        <f>SUM(E182:E183)/SUM(E182:E183,E185:E186,E188:E189,E191:E192,E170:E171,E173:E174,E176:E177,E179:E180)</f>
        <v>0</v>
      </c>
      <c r="C182" s="180">
        <f>Activites!Q182</f>
        <v>0</v>
      </c>
      <c r="D182" s="49" t="s">
        <v>78</v>
      </c>
      <c r="E182" s="94">
        <f>Activites!M182</f>
        <v>0</v>
      </c>
      <c r="F182" s="50">
        <f t="shared" si="3"/>
        <v>0</v>
      </c>
      <c r="G182" s="51"/>
      <c r="H182" s="51"/>
      <c r="I182" s="51"/>
      <c r="J182" s="51"/>
      <c r="K182" s="51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</row>
    <row r="183" spans="1:57" hidden="1" x14ac:dyDescent="0.2">
      <c r="A183" s="180"/>
      <c r="B183" s="210"/>
      <c r="C183" s="180"/>
      <c r="D183" s="106" t="s">
        <v>79</v>
      </c>
      <c r="E183" s="95">
        <f>Activites!M183</f>
        <v>0</v>
      </c>
      <c r="F183" s="54">
        <f t="shared" si="3"/>
        <v>0</v>
      </c>
      <c r="G183" s="107"/>
      <c r="H183" s="107"/>
      <c r="I183" s="107"/>
      <c r="J183" s="107"/>
      <c r="K183" s="107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  <c r="AH183" s="108"/>
      <c r="AI183" s="108"/>
      <c r="AJ183" s="108"/>
      <c r="AK183" s="108"/>
      <c r="AL183" s="108"/>
      <c r="AM183" s="108"/>
      <c r="AN183" s="108"/>
      <c r="AO183" s="108"/>
      <c r="AP183" s="108"/>
      <c r="AQ183" s="108"/>
      <c r="AR183" s="108"/>
      <c r="AS183" s="108"/>
      <c r="AT183" s="108"/>
      <c r="AU183" s="108"/>
      <c r="AV183" s="108"/>
      <c r="AW183" s="108"/>
      <c r="AX183" s="108"/>
      <c r="AY183" s="108"/>
      <c r="AZ183" s="108"/>
      <c r="BA183" s="108"/>
      <c r="BB183" s="108"/>
      <c r="BC183" s="108"/>
      <c r="BD183" s="108"/>
      <c r="BE183" s="108"/>
    </row>
    <row r="184" spans="1:57" hidden="1" x14ac:dyDescent="0.2">
      <c r="A184" s="180"/>
      <c r="B184" s="210"/>
      <c r="C184" s="180"/>
      <c r="D184" s="129" t="s">
        <v>80</v>
      </c>
      <c r="E184" s="96">
        <f>Activites!N184</f>
        <v>0</v>
      </c>
      <c r="F184" s="71">
        <f t="shared" si="3"/>
        <v>0</v>
      </c>
      <c r="G184" s="129"/>
      <c r="H184" s="129"/>
      <c r="I184" s="129"/>
      <c r="J184" s="129"/>
      <c r="K184" s="129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</row>
    <row r="185" spans="1:57" hidden="1" x14ac:dyDescent="0.2">
      <c r="A185" s="179" t="str">
        <f>Activites!A185</f>
        <v>3.1f</v>
      </c>
      <c r="B185" s="210">
        <f>SUM(E185:E186)/SUM(E185:E186,E188:E189,E191:E192,E170:E171,E173:E174,E176:E177,E179:E180,E182:E183)</f>
        <v>0</v>
      </c>
      <c r="C185" s="180">
        <f>Activites!Q185</f>
        <v>0</v>
      </c>
      <c r="D185" s="49" t="s">
        <v>78</v>
      </c>
      <c r="E185" s="94">
        <f>Activites!M185</f>
        <v>0</v>
      </c>
      <c r="F185" s="50">
        <f t="shared" si="3"/>
        <v>0</v>
      </c>
      <c r="G185" s="51"/>
      <c r="H185" s="51"/>
      <c r="I185" s="51"/>
      <c r="J185" s="51"/>
      <c r="K185" s="51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</row>
    <row r="186" spans="1:57" hidden="1" x14ac:dyDescent="0.2">
      <c r="A186" s="180"/>
      <c r="B186" s="210"/>
      <c r="C186" s="180"/>
      <c r="D186" s="106" t="s">
        <v>79</v>
      </c>
      <c r="E186" s="95">
        <f>Activites!M186</f>
        <v>0</v>
      </c>
      <c r="F186" s="54">
        <f t="shared" si="3"/>
        <v>0</v>
      </c>
      <c r="G186" s="107"/>
      <c r="H186" s="107"/>
      <c r="I186" s="107"/>
      <c r="J186" s="107"/>
      <c r="K186" s="107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  <c r="AH186" s="108"/>
      <c r="AI186" s="108"/>
      <c r="AJ186" s="108"/>
      <c r="AK186" s="108"/>
      <c r="AL186" s="108"/>
      <c r="AM186" s="108"/>
      <c r="AN186" s="108"/>
      <c r="AO186" s="108"/>
      <c r="AP186" s="108"/>
      <c r="AQ186" s="108"/>
      <c r="AR186" s="108"/>
      <c r="AS186" s="108"/>
      <c r="AT186" s="108"/>
      <c r="AU186" s="108"/>
      <c r="AV186" s="108"/>
      <c r="AW186" s="108"/>
      <c r="AX186" s="108"/>
      <c r="AY186" s="108"/>
      <c r="AZ186" s="108"/>
      <c r="BA186" s="108"/>
      <c r="BB186" s="108"/>
      <c r="BC186" s="108"/>
      <c r="BD186" s="108"/>
      <c r="BE186" s="108"/>
    </row>
    <row r="187" spans="1:57" hidden="1" x14ac:dyDescent="0.2">
      <c r="A187" s="180"/>
      <c r="B187" s="210"/>
      <c r="C187" s="180"/>
      <c r="D187" s="129" t="s">
        <v>80</v>
      </c>
      <c r="E187" s="96">
        <f>Activites!N187</f>
        <v>0</v>
      </c>
      <c r="F187" s="71">
        <f t="shared" si="3"/>
        <v>0</v>
      </c>
      <c r="G187" s="129"/>
      <c r="H187" s="129"/>
      <c r="I187" s="129"/>
      <c r="J187" s="129"/>
      <c r="K187" s="129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</row>
    <row r="188" spans="1:57" hidden="1" x14ac:dyDescent="0.2">
      <c r="A188" s="179" t="str">
        <f>Activites!A188</f>
        <v>3.1g</v>
      </c>
      <c r="B188" s="210">
        <f>SUM(E188:E189)/SUM(E188:E189,E191:E192,E170:E171,E173:E174,E176:E177,E179:E180,E182:E183,E185:E186)</f>
        <v>0</v>
      </c>
      <c r="C188" s="180">
        <f>Activites!Q188</f>
        <v>0</v>
      </c>
      <c r="D188" s="49" t="s">
        <v>78</v>
      </c>
      <c r="E188" s="94">
        <f>Activites!M188</f>
        <v>0</v>
      </c>
      <c r="F188" s="50">
        <f t="shared" si="3"/>
        <v>0</v>
      </c>
      <c r="G188" s="51"/>
      <c r="H188" s="51"/>
      <c r="I188" s="51"/>
      <c r="J188" s="51"/>
      <c r="K188" s="51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</row>
    <row r="189" spans="1:57" hidden="1" x14ac:dyDescent="0.2">
      <c r="A189" s="180"/>
      <c r="B189" s="210"/>
      <c r="C189" s="180"/>
      <c r="D189" s="106" t="s">
        <v>79</v>
      </c>
      <c r="E189" s="95">
        <f>Activites!M189</f>
        <v>0</v>
      </c>
      <c r="F189" s="54">
        <f t="shared" si="3"/>
        <v>0</v>
      </c>
      <c r="G189" s="107"/>
      <c r="H189" s="107"/>
      <c r="I189" s="107"/>
      <c r="J189" s="107"/>
      <c r="K189" s="107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  <c r="AH189" s="108"/>
      <c r="AI189" s="108"/>
      <c r="AJ189" s="108"/>
      <c r="AK189" s="108"/>
      <c r="AL189" s="108"/>
      <c r="AM189" s="108"/>
      <c r="AN189" s="108"/>
      <c r="AO189" s="108"/>
      <c r="AP189" s="108"/>
      <c r="AQ189" s="108"/>
      <c r="AR189" s="108"/>
      <c r="AS189" s="108"/>
      <c r="AT189" s="108"/>
      <c r="AU189" s="108"/>
      <c r="AV189" s="108"/>
      <c r="AW189" s="108"/>
      <c r="AX189" s="108"/>
      <c r="AY189" s="108"/>
      <c r="AZ189" s="108"/>
      <c r="BA189" s="108"/>
      <c r="BB189" s="108"/>
      <c r="BC189" s="108"/>
      <c r="BD189" s="108"/>
      <c r="BE189" s="108"/>
    </row>
    <row r="190" spans="1:57" hidden="1" x14ac:dyDescent="0.2">
      <c r="A190" s="180"/>
      <c r="B190" s="210"/>
      <c r="C190" s="180"/>
      <c r="D190" s="129" t="s">
        <v>80</v>
      </c>
      <c r="E190" s="96">
        <f>Activites!N190</f>
        <v>0</v>
      </c>
      <c r="F190" s="71">
        <f t="shared" si="3"/>
        <v>0</v>
      </c>
      <c r="G190" s="129"/>
      <c r="H190" s="129"/>
      <c r="I190" s="129"/>
      <c r="J190" s="129"/>
      <c r="K190" s="129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</row>
    <row r="191" spans="1:57" hidden="1" x14ac:dyDescent="0.2">
      <c r="A191" s="179" t="str">
        <f>Activites!A191</f>
        <v>3.1h</v>
      </c>
      <c r="B191" s="210">
        <f>SUM(E191:E192)/SUM(E191:E192,E170:E171,E173:E174,E176:E177,E179:E180,E182:E183,E185:E186,E188:E189)</f>
        <v>0</v>
      </c>
      <c r="C191" s="180">
        <f>Activites!Q191</f>
        <v>0</v>
      </c>
      <c r="D191" s="49" t="s">
        <v>78</v>
      </c>
      <c r="E191" s="94">
        <f>Activites!M191</f>
        <v>0</v>
      </c>
      <c r="F191" s="50">
        <f t="shared" si="3"/>
        <v>0</v>
      </c>
      <c r="G191" s="51"/>
      <c r="H191" s="51"/>
      <c r="I191" s="51"/>
      <c r="J191" s="51"/>
      <c r="K191" s="51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</row>
    <row r="192" spans="1:57" hidden="1" x14ac:dyDescent="0.2">
      <c r="A192" s="180"/>
      <c r="B192" s="210"/>
      <c r="C192" s="180"/>
      <c r="D192" s="106" t="s">
        <v>79</v>
      </c>
      <c r="E192" s="95">
        <f>Activites!M192</f>
        <v>0</v>
      </c>
      <c r="F192" s="54">
        <f t="shared" si="3"/>
        <v>0</v>
      </c>
      <c r="G192" s="107"/>
      <c r="H192" s="107"/>
      <c r="I192" s="107"/>
      <c r="J192" s="107"/>
      <c r="K192" s="107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  <c r="AH192" s="108"/>
      <c r="AI192" s="108"/>
      <c r="AJ192" s="108"/>
      <c r="AK192" s="108"/>
      <c r="AL192" s="108"/>
      <c r="AM192" s="108"/>
      <c r="AN192" s="108"/>
      <c r="AO192" s="108"/>
      <c r="AP192" s="108"/>
      <c r="AQ192" s="108"/>
      <c r="AR192" s="108"/>
      <c r="AS192" s="108"/>
      <c r="AT192" s="108"/>
      <c r="AU192" s="108"/>
      <c r="AV192" s="108"/>
      <c r="AW192" s="108"/>
      <c r="AX192" s="108"/>
      <c r="AY192" s="108"/>
      <c r="AZ192" s="108"/>
      <c r="BA192" s="108"/>
      <c r="BB192" s="108"/>
      <c r="BC192" s="108"/>
      <c r="BD192" s="108"/>
      <c r="BE192" s="108"/>
    </row>
    <row r="193" spans="1:57" hidden="1" x14ac:dyDescent="0.2">
      <c r="A193" s="180"/>
      <c r="B193" s="210"/>
      <c r="C193" s="180"/>
      <c r="D193" s="64" t="s">
        <v>80</v>
      </c>
      <c r="E193" s="93">
        <f>Activites!N193</f>
        <v>0</v>
      </c>
      <c r="F193" s="65">
        <f t="shared" si="3"/>
        <v>0</v>
      </c>
      <c r="G193" s="69"/>
      <c r="H193" s="69"/>
      <c r="I193" s="69"/>
      <c r="J193" s="69"/>
      <c r="K193" s="69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</row>
    <row r="194" spans="1:57" hidden="1" x14ac:dyDescent="0.2">
      <c r="A194" s="179" t="str">
        <f>Activites!A194</f>
        <v>4.1a</v>
      </c>
      <c r="B194" s="210" t="e">
        <f>SUM(E194:E195)/SUM(E194:E195,E197:E198,E200:E201,E203:E204,E206:E207,E209:E210,E212:E213,E215:E216)</f>
        <v>#DIV/0!</v>
      </c>
      <c r="C194" s="180">
        <f>Activites!Q194</f>
        <v>0</v>
      </c>
      <c r="D194" s="49" t="s">
        <v>78</v>
      </c>
      <c r="E194" s="94">
        <f>Activites!M194</f>
        <v>0</v>
      </c>
      <c r="F194" s="50">
        <f t="shared" si="3"/>
        <v>0</v>
      </c>
      <c r="G194" s="51"/>
      <c r="H194" s="51"/>
      <c r="I194" s="51"/>
      <c r="J194" s="51"/>
      <c r="K194" s="51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</row>
    <row r="195" spans="1:57" hidden="1" x14ac:dyDescent="0.2">
      <c r="A195" s="180"/>
      <c r="B195" s="210"/>
      <c r="C195" s="180"/>
      <c r="D195" s="53" t="s">
        <v>79</v>
      </c>
      <c r="E195" s="95">
        <f>Activites!M195</f>
        <v>0</v>
      </c>
      <c r="F195" s="54">
        <f t="shared" si="3"/>
        <v>0</v>
      </c>
      <c r="G195" s="55"/>
      <c r="H195" s="55"/>
      <c r="I195" s="55"/>
      <c r="J195" s="55"/>
      <c r="K195" s="55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</row>
    <row r="196" spans="1:57" hidden="1" x14ac:dyDescent="0.2">
      <c r="A196" s="180"/>
      <c r="B196" s="210"/>
      <c r="C196" s="180"/>
      <c r="D196" s="69" t="s">
        <v>80</v>
      </c>
      <c r="E196" s="93">
        <f>Activites!N196</f>
        <v>0</v>
      </c>
      <c r="F196" s="65">
        <f t="shared" si="3"/>
        <v>0</v>
      </c>
      <c r="G196" s="69"/>
      <c r="H196" s="69"/>
      <c r="I196" s="69"/>
      <c r="J196" s="69"/>
      <c r="K196" s="69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</row>
    <row r="197" spans="1:57" hidden="1" x14ac:dyDescent="0.2">
      <c r="A197" s="179" t="str">
        <f>Activites!A197</f>
        <v>4.1b</v>
      </c>
      <c r="B197" s="210" t="e">
        <f>SUM(E197:E198)/SUM(E197:E198,E200:E201,E203:E204,E206:E207,E209:E210,E212:E213,E215:E216,E194:E195)</f>
        <v>#DIV/0!</v>
      </c>
      <c r="C197" s="180">
        <f>Activites!Q197</f>
        <v>0</v>
      </c>
      <c r="D197" s="49" t="s">
        <v>78</v>
      </c>
      <c r="E197" s="94">
        <f>Activites!M197</f>
        <v>0</v>
      </c>
      <c r="F197" s="50">
        <f t="shared" si="3"/>
        <v>0</v>
      </c>
      <c r="G197" s="51"/>
      <c r="H197" s="51"/>
      <c r="I197" s="51"/>
      <c r="J197" s="51"/>
      <c r="K197" s="51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</row>
    <row r="198" spans="1:57" hidden="1" x14ac:dyDescent="0.2">
      <c r="A198" s="180"/>
      <c r="B198" s="210"/>
      <c r="C198" s="180"/>
      <c r="D198" s="53" t="s">
        <v>79</v>
      </c>
      <c r="E198" s="95">
        <f>Activites!M198</f>
        <v>0</v>
      </c>
      <c r="F198" s="54">
        <f t="shared" si="3"/>
        <v>0</v>
      </c>
      <c r="G198" s="55"/>
      <c r="H198" s="55"/>
      <c r="I198" s="55"/>
      <c r="J198" s="55"/>
      <c r="K198" s="55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</row>
    <row r="199" spans="1:57" hidden="1" x14ac:dyDescent="0.2">
      <c r="A199" s="180"/>
      <c r="B199" s="210"/>
      <c r="C199" s="180"/>
      <c r="D199" s="69" t="s">
        <v>80</v>
      </c>
      <c r="E199" s="93">
        <f>Activites!N199</f>
        <v>0</v>
      </c>
      <c r="F199" s="65">
        <f t="shared" si="3"/>
        <v>0</v>
      </c>
      <c r="G199" s="69"/>
      <c r="H199" s="69"/>
      <c r="I199" s="69"/>
      <c r="J199" s="69"/>
      <c r="K199" s="69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</row>
    <row r="200" spans="1:57" hidden="1" x14ac:dyDescent="0.2">
      <c r="A200" s="179" t="str">
        <f>Activites!A200</f>
        <v>4.1c</v>
      </c>
      <c r="B200" s="210" t="e">
        <f>SUM(E200:E201)/SUM(E200:E201,E203:E204,E206:E207,E209:E210,E212:E213,E215:E216,E194:E195,E197:E198)</f>
        <v>#DIV/0!</v>
      </c>
      <c r="C200" s="180">
        <f>Activites!Q200</f>
        <v>0</v>
      </c>
      <c r="D200" s="49" t="s">
        <v>78</v>
      </c>
      <c r="E200" s="94">
        <f>Activites!M200</f>
        <v>0</v>
      </c>
      <c r="F200" s="50">
        <f t="shared" si="3"/>
        <v>0</v>
      </c>
      <c r="G200" s="51"/>
      <c r="H200" s="51"/>
      <c r="I200" s="51"/>
      <c r="J200" s="51"/>
      <c r="K200" s="51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</row>
    <row r="201" spans="1:57" hidden="1" x14ac:dyDescent="0.2">
      <c r="A201" s="180"/>
      <c r="B201" s="210"/>
      <c r="C201" s="180"/>
      <c r="D201" s="106" t="s">
        <v>79</v>
      </c>
      <c r="E201" s="95">
        <f>Activites!M201</f>
        <v>0</v>
      </c>
      <c r="F201" s="54">
        <f t="shared" si="3"/>
        <v>0</v>
      </c>
      <c r="G201" s="107"/>
      <c r="H201" s="107"/>
      <c r="I201" s="107"/>
      <c r="J201" s="107"/>
      <c r="K201" s="107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  <c r="AH201" s="108"/>
      <c r="AI201" s="108"/>
      <c r="AJ201" s="108"/>
      <c r="AK201" s="108"/>
      <c r="AL201" s="108"/>
      <c r="AM201" s="108"/>
      <c r="AN201" s="108"/>
      <c r="AO201" s="108"/>
      <c r="AP201" s="108"/>
      <c r="AQ201" s="108"/>
      <c r="AR201" s="108"/>
      <c r="AS201" s="108"/>
      <c r="AT201" s="108"/>
      <c r="AU201" s="108"/>
      <c r="AV201" s="108"/>
      <c r="AW201" s="108"/>
      <c r="AX201" s="108"/>
      <c r="AY201" s="108"/>
      <c r="AZ201" s="108"/>
      <c r="BA201" s="108"/>
      <c r="BB201" s="108"/>
      <c r="BC201" s="108"/>
      <c r="BD201" s="108"/>
      <c r="BE201" s="108"/>
    </row>
    <row r="202" spans="1:57" hidden="1" x14ac:dyDescent="0.2">
      <c r="A202" s="180"/>
      <c r="B202" s="210"/>
      <c r="C202" s="180"/>
      <c r="D202" s="129" t="s">
        <v>80</v>
      </c>
      <c r="E202" s="96">
        <f>Activites!N202</f>
        <v>0</v>
      </c>
      <c r="F202" s="71">
        <f t="shared" si="3"/>
        <v>0</v>
      </c>
      <c r="G202" s="129"/>
      <c r="H202" s="129"/>
      <c r="I202" s="129"/>
      <c r="J202" s="129"/>
      <c r="K202" s="129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</row>
    <row r="203" spans="1:57" hidden="1" x14ac:dyDescent="0.2">
      <c r="A203" s="179" t="str">
        <f>Activites!A203</f>
        <v>4.1d</v>
      </c>
      <c r="B203" s="210" t="e">
        <f>SUM(E203:E204)/SUM(E203:E204,E206:E207,E209:E210,E212:E213,E215:E216,E194:E195,E197:E198,E200:E201)</f>
        <v>#DIV/0!</v>
      </c>
      <c r="C203" s="180">
        <f>Activites!Q203</f>
        <v>0</v>
      </c>
      <c r="D203" s="49" t="s">
        <v>78</v>
      </c>
      <c r="E203" s="94">
        <f>Activites!M203</f>
        <v>0</v>
      </c>
      <c r="F203" s="50">
        <f t="shared" si="3"/>
        <v>0</v>
      </c>
      <c r="G203" s="51"/>
      <c r="H203" s="51"/>
      <c r="I203" s="51"/>
      <c r="J203" s="51"/>
      <c r="K203" s="51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</row>
    <row r="204" spans="1:57" hidden="1" x14ac:dyDescent="0.2">
      <c r="A204" s="180"/>
      <c r="B204" s="210"/>
      <c r="C204" s="180"/>
      <c r="D204" s="106" t="s">
        <v>79</v>
      </c>
      <c r="E204" s="95">
        <f>Activites!M204</f>
        <v>0</v>
      </c>
      <c r="F204" s="54">
        <f t="shared" si="3"/>
        <v>0</v>
      </c>
      <c r="G204" s="107"/>
      <c r="H204" s="107"/>
      <c r="I204" s="107"/>
      <c r="J204" s="107"/>
      <c r="K204" s="107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  <c r="AE204" s="108"/>
      <c r="AF204" s="108"/>
      <c r="AG204" s="108"/>
      <c r="AH204" s="108"/>
      <c r="AI204" s="108"/>
      <c r="AJ204" s="108"/>
      <c r="AK204" s="108"/>
      <c r="AL204" s="108"/>
      <c r="AM204" s="108"/>
      <c r="AN204" s="108"/>
      <c r="AO204" s="108"/>
      <c r="AP204" s="108"/>
      <c r="AQ204" s="108"/>
      <c r="AR204" s="108"/>
      <c r="AS204" s="108"/>
      <c r="AT204" s="108"/>
      <c r="AU204" s="108"/>
      <c r="AV204" s="108"/>
      <c r="AW204" s="108"/>
      <c r="AX204" s="108"/>
      <c r="AY204" s="108"/>
      <c r="AZ204" s="108"/>
      <c r="BA204" s="108"/>
      <c r="BB204" s="108"/>
      <c r="BC204" s="108"/>
      <c r="BD204" s="108"/>
      <c r="BE204" s="108"/>
    </row>
    <row r="205" spans="1:57" hidden="1" x14ac:dyDescent="0.2">
      <c r="A205" s="180"/>
      <c r="B205" s="210"/>
      <c r="C205" s="180"/>
      <c r="D205" s="129" t="s">
        <v>80</v>
      </c>
      <c r="E205" s="96">
        <f>Activites!N205</f>
        <v>0</v>
      </c>
      <c r="F205" s="71">
        <f t="shared" si="3"/>
        <v>0</v>
      </c>
      <c r="G205" s="129"/>
      <c r="H205" s="129"/>
      <c r="I205" s="129"/>
      <c r="J205" s="129"/>
      <c r="K205" s="129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</row>
    <row r="206" spans="1:57" hidden="1" x14ac:dyDescent="0.2">
      <c r="A206" s="179" t="str">
        <f>Activites!A206</f>
        <v>4.1e</v>
      </c>
      <c r="B206" s="210" t="e">
        <f>SUM(E206:E207)/SUM(E206:E207,E209:E210,E212:E213,E215:E216,E194:E195,E197:E198,E200:E201,E203:E204)</f>
        <v>#DIV/0!</v>
      </c>
      <c r="C206" s="180">
        <f>Activites!Q206</f>
        <v>0</v>
      </c>
      <c r="D206" s="49" t="s">
        <v>78</v>
      </c>
      <c r="E206" s="94">
        <f>Activites!M206</f>
        <v>0</v>
      </c>
      <c r="F206" s="50">
        <f t="shared" si="3"/>
        <v>0</v>
      </c>
      <c r="G206" s="51"/>
      <c r="H206" s="51"/>
      <c r="I206" s="51"/>
      <c r="J206" s="51"/>
      <c r="K206" s="51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</row>
    <row r="207" spans="1:57" hidden="1" x14ac:dyDescent="0.2">
      <c r="A207" s="180"/>
      <c r="B207" s="210"/>
      <c r="C207" s="180"/>
      <c r="D207" s="106" t="s">
        <v>79</v>
      </c>
      <c r="E207" s="95">
        <f>Activites!M207</f>
        <v>0</v>
      </c>
      <c r="F207" s="54">
        <f t="shared" si="3"/>
        <v>0</v>
      </c>
      <c r="G207" s="107"/>
      <c r="H207" s="107"/>
      <c r="I207" s="107"/>
      <c r="J207" s="107"/>
      <c r="K207" s="107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  <c r="AE207" s="108"/>
      <c r="AF207" s="108"/>
      <c r="AG207" s="108"/>
      <c r="AH207" s="108"/>
      <c r="AI207" s="108"/>
      <c r="AJ207" s="108"/>
      <c r="AK207" s="108"/>
      <c r="AL207" s="108"/>
      <c r="AM207" s="108"/>
      <c r="AN207" s="108"/>
      <c r="AO207" s="108"/>
      <c r="AP207" s="108"/>
      <c r="AQ207" s="108"/>
      <c r="AR207" s="108"/>
      <c r="AS207" s="108"/>
      <c r="AT207" s="108"/>
      <c r="AU207" s="108"/>
      <c r="AV207" s="108"/>
      <c r="AW207" s="108"/>
      <c r="AX207" s="108"/>
      <c r="AY207" s="108"/>
      <c r="AZ207" s="108"/>
      <c r="BA207" s="108"/>
      <c r="BB207" s="108"/>
      <c r="BC207" s="108"/>
      <c r="BD207" s="108"/>
      <c r="BE207" s="108"/>
    </row>
    <row r="208" spans="1:57" hidden="1" x14ac:dyDescent="0.2">
      <c r="A208" s="180"/>
      <c r="B208" s="210"/>
      <c r="C208" s="180"/>
      <c r="D208" s="129" t="s">
        <v>80</v>
      </c>
      <c r="E208" s="96">
        <f>Activites!N208</f>
        <v>0</v>
      </c>
      <c r="F208" s="71">
        <f t="shared" si="3"/>
        <v>0</v>
      </c>
      <c r="G208" s="129"/>
      <c r="H208" s="129"/>
      <c r="I208" s="129"/>
      <c r="J208" s="129"/>
      <c r="K208" s="129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</row>
    <row r="209" spans="1:57" hidden="1" x14ac:dyDescent="0.2">
      <c r="A209" s="179" t="str">
        <f>Activites!A209</f>
        <v>4.1f</v>
      </c>
      <c r="B209" s="210" t="e">
        <f>SUM(E209:E210)/SUM(E209:E210,E212:E213,E215:E216,E194:E195,E197:E198,E200:E201,E203:E204,E206:E207)</f>
        <v>#DIV/0!</v>
      </c>
      <c r="C209" s="180">
        <f>Activites!Q209</f>
        <v>0</v>
      </c>
      <c r="D209" s="49" t="s">
        <v>78</v>
      </c>
      <c r="E209" s="94">
        <f>Activites!M209</f>
        <v>0</v>
      </c>
      <c r="F209" s="50">
        <f t="shared" si="3"/>
        <v>0</v>
      </c>
      <c r="G209" s="51"/>
      <c r="H209" s="51"/>
      <c r="I209" s="51"/>
      <c r="J209" s="51"/>
      <c r="K209" s="51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</row>
    <row r="210" spans="1:57" hidden="1" x14ac:dyDescent="0.2">
      <c r="A210" s="180"/>
      <c r="B210" s="210"/>
      <c r="C210" s="180"/>
      <c r="D210" s="106" t="s">
        <v>79</v>
      </c>
      <c r="E210" s="95">
        <f>Activites!M210</f>
        <v>0</v>
      </c>
      <c r="F210" s="54">
        <f t="shared" si="3"/>
        <v>0</v>
      </c>
      <c r="G210" s="107"/>
      <c r="H210" s="107"/>
      <c r="I210" s="107"/>
      <c r="J210" s="107"/>
      <c r="K210" s="107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  <c r="AH210" s="108"/>
      <c r="AI210" s="108"/>
      <c r="AJ210" s="108"/>
      <c r="AK210" s="108"/>
      <c r="AL210" s="108"/>
      <c r="AM210" s="108"/>
      <c r="AN210" s="108"/>
      <c r="AO210" s="108"/>
      <c r="AP210" s="108"/>
      <c r="AQ210" s="108"/>
      <c r="AR210" s="108"/>
      <c r="AS210" s="108"/>
      <c r="AT210" s="108"/>
      <c r="AU210" s="108"/>
      <c r="AV210" s="108"/>
      <c r="AW210" s="108"/>
      <c r="AX210" s="108"/>
      <c r="AY210" s="108"/>
      <c r="AZ210" s="108"/>
      <c r="BA210" s="108"/>
      <c r="BB210" s="108"/>
      <c r="BC210" s="108"/>
      <c r="BD210" s="108"/>
      <c r="BE210" s="108"/>
    </row>
    <row r="211" spans="1:57" hidden="1" x14ac:dyDescent="0.2">
      <c r="A211" s="180"/>
      <c r="B211" s="210"/>
      <c r="C211" s="180"/>
      <c r="D211" s="129" t="s">
        <v>80</v>
      </c>
      <c r="E211" s="96">
        <f>Activites!N211</f>
        <v>0</v>
      </c>
      <c r="F211" s="71">
        <f t="shared" si="3"/>
        <v>0</v>
      </c>
      <c r="G211" s="129"/>
      <c r="H211" s="129"/>
      <c r="I211" s="129"/>
      <c r="J211" s="129"/>
      <c r="K211" s="129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</row>
    <row r="212" spans="1:57" hidden="1" x14ac:dyDescent="0.2">
      <c r="A212" s="179" t="str">
        <f>Activites!A212</f>
        <v>4.1g</v>
      </c>
      <c r="B212" s="210" t="e">
        <f>SUM(E212:E213)/SUM(E212:E213,E215:E216,E194:E195,E197:E198,E200:E201,E203:E204,E206:E207,E209:E210)</f>
        <v>#DIV/0!</v>
      </c>
      <c r="C212" s="180">
        <f>Activites!Q212</f>
        <v>0</v>
      </c>
      <c r="D212" s="49" t="s">
        <v>78</v>
      </c>
      <c r="E212" s="94">
        <f>Activites!M212</f>
        <v>0</v>
      </c>
      <c r="F212" s="50">
        <f t="shared" si="3"/>
        <v>0</v>
      </c>
      <c r="G212" s="51"/>
      <c r="H212" s="51"/>
      <c r="I212" s="51"/>
      <c r="J212" s="51"/>
      <c r="K212" s="51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</row>
    <row r="213" spans="1:57" hidden="1" x14ac:dyDescent="0.2">
      <c r="A213" s="180"/>
      <c r="B213" s="210"/>
      <c r="C213" s="180"/>
      <c r="D213" s="106" t="s">
        <v>79</v>
      </c>
      <c r="E213" s="95">
        <f>Activites!M213</f>
        <v>0</v>
      </c>
      <c r="F213" s="54">
        <f t="shared" si="3"/>
        <v>0</v>
      </c>
      <c r="G213" s="107"/>
      <c r="H213" s="107"/>
      <c r="I213" s="107"/>
      <c r="J213" s="107"/>
      <c r="K213" s="107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108"/>
      <c r="AH213" s="108"/>
      <c r="AI213" s="108"/>
      <c r="AJ213" s="108"/>
      <c r="AK213" s="108"/>
      <c r="AL213" s="108"/>
      <c r="AM213" s="108"/>
      <c r="AN213" s="108"/>
      <c r="AO213" s="108"/>
      <c r="AP213" s="108"/>
      <c r="AQ213" s="108"/>
      <c r="AR213" s="108"/>
      <c r="AS213" s="108"/>
      <c r="AT213" s="108"/>
      <c r="AU213" s="108"/>
      <c r="AV213" s="108"/>
      <c r="AW213" s="108"/>
      <c r="AX213" s="108"/>
      <c r="AY213" s="108"/>
      <c r="AZ213" s="108"/>
      <c r="BA213" s="108"/>
      <c r="BB213" s="108"/>
      <c r="BC213" s="108"/>
      <c r="BD213" s="108"/>
      <c r="BE213" s="108"/>
    </row>
    <row r="214" spans="1:57" hidden="1" x14ac:dyDescent="0.2">
      <c r="A214" s="180"/>
      <c r="B214" s="210"/>
      <c r="C214" s="180"/>
      <c r="D214" s="129" t="s">
        <v>80</v>
      </c>
      <c r="E214" s="96">
        <f>Activites!N214</f>
        <v>0</v>
      </c>
      <c r="F214" s="71">
        <f t="shared" si="3"/>
        <v>0</v>
      </c>
      <c r="G214" s="129"/>
      <c r="H214" s="129"/>
      <c r="I214" s="129"/>
      <c r="J214" s="129"/>
      <c r="K214" s="129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</row>
    <row r="215" spans="1:57" hidden="1" x14ac:dyDescent="0.2">
      <c r="A215" s="179" t="str">
        <f>Activites!A215</f>
        <v>4.1h</v>
      </c>
      <c r="B215" s="210" t="e">
        <f>SUM(E215:E216)/SUM(E215:E216,E194:E195,E197:E198,E200:E201,E203:E204,E206:E207,E209:E210,E212:E213)</f>
        <v>#DIV/0!</v>
      </c>
      <c r="C215" s="180">
        <f>Activites!Q215</f>
        <v>0</v>
      </c>
      <c r="D215" s="49" t="s">
        <v>78</v>
      </c>
      <c r="E215" s="94">
        <f>Activites!M215</f>
        <v>0</v>
      </c>
      <c r="F215" s="50">
        <f t="shared" si="3"/>
        <v>0</v>
      </c>
      <c r="G215" s="51"/>
      <c r="H215" s="51"/>
      <c r="I215" s="51"/>
      <c r="J215" s="51"/>
      <c r="K215" s="51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</row>
    <row r="216" spans="1:57" hidden="1" x14ac:dyDescent="0.2">
      <c r="A216" s="180"/>
      <c r="B216" s="210"/>
      <c r="C216" s="180"/>
      <c r="D216" s="106" t="s">
        <v>79</v>
      </c>
      <c r="E216" s="95">
        <f>Activites!M216</f>
        <v>0</v>
      </c>
      <c r="F216" s="54">
        <f t="shared" si="3"/>
        <v>0</v>
      </c>
      <c r="G216" s="107"/>
      <c r="H216" s="107"/>
      <c r="I216" s="107"/>
      <c r="J216" s="107"/>
      <c r="K216" s="107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  <c r="AE216" s="108"/>
      <c r="AF216" s="108"/>
      <c r="AG216" s="108"/>
      <c r="AH216" s="108"/>
      <c r="AI216" s="108"/>
      <c r="AJ216" s="108"/>
      <c r="AK216" s="108"/>
      <c r="AL216" s="108"/>
      <c r="AM216" s="108"/>
      <c r="AN216" s="108"/>
      <c r="AO216" s="108"/>
      <c r="AP216" s="108"/>
      <c r="AQ216" s="108"/>
      <c r="AR216" s="108"/>
      <c r="AS216" s="108"/>
      <c r="AT216" s="108"/>
      <c r="AU216" s="108"/>
      <c r="AV216" s="108"/>
      <c r="AW216" s="108"/>
      <c r="AX216" s="108"/>
      <c r="AY216" s="108"/>
      <c r="AZ216" s="108"/>
      <c r="BA216" s="108"/>
      <c r="BB216" s="108"/>
      <c r="BC216" s="108"/>
      <c r="BD216" s="108"/>
      <c r="BE216" s="108"/>
    </row>
    <row r="217" spans="1:57" hidden="1" x14ac:dyDescent="0.2">
      <c r="A217" s="180"/>
      <c r="B217" s="210"/>
      <c r="C217" s="180"/>
      <c r="D217" s="64" t="s">
        <v>80</v>
      </c>
      <c r="E217" s="93">
        <f>Activites!N217</f>
        <v>0</v>
      </c>
      <c r="F217" s="65">
        <f t="shared" si="3"/>
        <v>0</v>
      </c>
      <c r="G217" s="69"/>
      <c r="H217" s="69"/>
      <c r="I217" s="69"/>
      <c r="J217" s="69"/>
      <c r="K217" s="69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</row>
    <row r="218" spans="1:57" hidden="1" x14ac:dyDescent="0.2">
      <c r="A218" s="179" t="str">
        <f>Activites!A218</f>
        <v>5.1a</v>
      </c>
      <c r="B218" s="210" t="e">
        <f>SUM(E218:E219)/SUM(E218:E219,E221:E222,E224:E225,E227:E228,E230:E231,E233:E234,E236:E237,E239:E240)</f>
        <v>#DIV/0!</v>
      </c>
      <c r="C218" s="180">
        <f>Activites!Q218</f>
        <v>0</v>
      </c>
      <c r="D218" s="49" t="s">
        <v>78</v>
      </c>
      <c r="E218" s="94">
        <f>Activites!M218</f>
        <v>0</v>
      </c>
      <c r="F218" s="50">
        <f t="shared" ref="F218:F281" si="4">SUM(G218:BE218)</f>
        <v>0</v>
      </c>
      <c r="G218" s="51"/>
      <c r="H218" s="51"/>
      <c r="I218" s="51"/>
      <c r="J218" s="51"/>
      <c r="K218" s="51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</row>
    <row r="219" spans="1:57" hidden="1" x14ac:dyDescent="0.2">
      <c r="A219" s="180"/>
      <c r="B219" s="210"/>
      <c r="C219" s="180"/>
      <c r="D219" s="53" t="s">
        <v>79</v>
      </c>
      <c r="E219" s="95">
        <f>Activites!M219</f>
        <v>0</v>
      </c>
      <c r="F219" s="54">
        <f t="shared" si="4"/>
        <v>0</v>
      </c>
      <c r="G219" s="55"/>
      <c r="H219" s="55"/>
      <c r="I219" s="55"/>
      <c r="J219" s="55"/>
      <c r="K219" s="55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</row>
    <row r="220" spans="1:57" hidden="1" x14ac:dyDescent="0.2">
      <c r="A220" s="180"/>
      <c r="B220" s="210"/>
      <c r="C220" s="180"/>
      <c r="D220" s="69" t="s">
        <v>80</v>
      </c>
      <c r="E220" s="93">
        <f>Activites!N220</f>
        <v>0</v>
      </c>
      <c r="F220" s="65">
        <f t="shared" si="4"/>
        <v>0</v>
      </c>
      <c r="G220" s="69"/>
      <c r="H220" s="69"/>
      <c r="I220" s="69"/>
      <c r="J220" s="69"/>
      <c r="K220" s="69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</row>
    <row r="221" spans="1:57" hidden="1" x14ac:dyDescent="0.2">
      <c r="A221" s="179" t="str">
        <f>Activites!A221</f>
        <v>5.1b</v>
      </c>
      <c r="B221" s="210" t="e">
        <f>SUM(E221:E222)/SUM(E221:E222,E224:E225,E227:E228,E230:E231,E233:E234,E236:E237,E239:E240,E218:E219)</f>
        <v>#DIV/0!</v>
      </c>
      <c r="C221" s="180">
        <f>Activites!Q221</f>
        <v>0</v>
      </c>
      <c r="D221" s="49" t="s">
        <v>78</v>
      </c>
      <c r="E221" s="94">
        <f>Activites!M221</f>
        <v>0</v>
      </c>
      <c r="F221" s="50">
        <f t="shared" si="4"/>
        <v>0</v>
      </c>
      <c r="G221" s="51"/>
      <c r="H221" s="51"/>
      <c r="I221" s="51"/>
      <c r="J221" s="51"/>
      <c r="K221" s="51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</row>
    <row r="222" spans="1:57" hidden="1" x14ac:dyDescent="0.2">
      <c r="A222" s="180"/>
      <c r="B222" s="210"/>
      <c r="C222" s="180"/>
      <c r="D222" s="53" t="s">
        <v>79</v>
      </c>
      <c r="E222" s="95">
        <f>Activites!M222</f>
        <v>0</v>
      </c>
      <c r="F222" s="54">
        <f t="shared" si="4"/>
        <v>0</v>
      </c>
      <c r="G222" s="55"/>
      <c r="H222" s="55"/>
      <c r="I222" s="55"/>
      <c r="J222" s="55"/>
      <c r="K222" s="55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</row>
    <row r="223" spans="1:57" hidden="1" x14ac:dyDescent="0.2">
      <c r="A223" s="180"/>
      <c r="B223" s="210"/>
      <c r="C223" s="180"/>
      <c r="D223" s="69" t="s">
        <v>80</v>
      </c>
      <c r="E223" s="93">
        <f>Activites!N223</f>
        <v>0</v>
      </c>
      <c r="F223" s="65">
        <f t="shared" si="4"/>
        <v>0</v>
      </c>
      <c r="G223" s="69"/>
      <c r="H223" s="69"/>
      <c r="I223" s="69"/>
      <c r="J223" s="69"/>
      <c r="K223" s="69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</row>
    <row r="224" spans="1:57" hidden="1" x14ac:dyDescent="0.2">
      <c r="A224" s="179" t="str">
        <f>Activites!A224</f>
        <v>5.1c</v>
      </c>
      <c r="B224" s="210" t="e">
        <f>SUM(E224:E225)/SUM(E224:E225,E227:E228,E230:E231,E233:E234,E236:E237,E239:E240,E218:E219,E221:E222)</f>
        <v>#DIV/0!</v>
      </c>
      <c r="C224" s="180">
        <f>Activites!Q224</f>
        <v>0</v>
      </c>
      <c r="D224" s="49" t="s">
        <v>78</v>
      </c>
      <c r="E224" s="94">
        <f>Activites!M224</f>
        <v>0</v>
      </c>
      <c r="F224" s="50">
        <f t="shared" si="4"/>
        <v>0</v>
      </c>
      <c r="G224" s="51"/>
      <c r="H224" s="51"/>
      <c r="I224" s="51"/>
      <c r="J224" s="51"/>
      <c r="K224" s="51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</row>
    <row r="225" spans="1:57" hidden="1" x14ac:dyDescent="0.2">
      <c r="A225" s="180"/>
      <c r="B225" s="210"/>
      <c r="C225" s="180"/>
      <c r="D225" s="106" t="s">
        <v>79</v>
      </c>
      <c r="E225" s="95">
        <f>Activites!M225</f>
        <v>0</v>
      </c>
      <c r="F225" s="54">
        <f t="shared" si="4"/>
        <v>0</v>
      </c>
      <c r="G225" s="107"/>
      <c r="H225" s="107"/>
      <c r="I225" s="107"/>
      <c r="J225" s="107"/>
      <c r="K225" s="107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  <c r="AE225" s="108"/>
      <c r="AF225" s="108"/>
      <c r="AG225" s="108"/>
      <c r="AH225" s="108"/>
      <c r="AI225" s="108"/>
      <c r="AJ225" s="108"/>
      <c r="AK225" s="108"/>
      <c r="AL225" s="108"/>
      <c r="AM225" s="108"/>
      <c r="AN225" s="108"/>
      <c r="AO225" s="108"/>
      <c r="AP225" s="108"/>
      <c r="AQ225" s="108"/>
      <c r="AR225" s="108"/>
      <c r="AS225" s="108"/>
      <c r="AT225" s="108"/>
      <c r="AU225" s="108"/>
      <c r="AV225" s="108"/>
      <c r="AW225" s="108"/>
      <c r="AX225" s="108"/>
      <c r="AY225" s="108"/>
      <c r="AZ225" s="108"/>
      <c r="BA225" s="108"/>
      <c r="BB225" s="108"/>
      <c r="BC225" s="108"/>
      <c r="BD225" s="108"/>
      <c r="BE225" s="108"/>
    </row>
    <row r="226" spans="1:57" hidden="1" x14ac:dyDescent="0.2">
      <c r="A226" s="180"/>
      <c r="B226" s="210"/>
      <c r="C226" s="180"/>
      <c r="D226" s="129" t="s">
        <v>80</v>
      </c>
      <c r="E226" s="96">
        <f>Activites!N226</f>
        <v>0</v>
      </c>
      <c r="F226" s="71">
        <f t="shared" si="4"/>
        <v>0</v>
      </c>
      <c r="G226" s="129"/>
      <c r="H226" s="129"/>
      <c r="I226" s="129"/>
      <c r="J226" s="129"/>
      <c r="K226" s="129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</row>
    <row r="227" spans="1:57" hidden="1" x14ac:dyDescent="0.2">
      <c r="A227" s="179" t="str">
        <f>Activites!A227</f>
        <v>5.1d</v>
      </c>
      <c r="B227" s="210" t="e">
        <f>SUM(E227:E228)/SUM(E227:E228,E230:E231,E233:E234,E236:E237,E239:E240,E218:E219,E221:E222,E224:E225)</f>
        <v>#DIV/0!</v>
      </c>
      <c r="C227" s="180">
        <f>Activites!Q227</f>
        <v>0</v>
      </c>
      <c r="D227" s="49" t="s">
        <v>78</v>
      </c>
      <c r="E227" s="94">
        <f>Activites!M227</f>
        <v>0</v>
      </c>
      <c r="F227" s="50">
        <f t="shared" si="4"/>
        <v>0</v>
      </c>
      <c r="G227" s="51"/>
      <c r="H227" s="51"/>
      <c r="I227" s="51"/>
      <c r="J227" s="51"/>
      <c r="K227" s="51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</row>
    <row r="228" spans="1:57" hidden="1" x14ac:dyDescent="0.2">
      <c r="A228" s="180"/>
      <c r="B228" s="210"/>
      <c r="C228" s="180"/>
      <c r="D228" s="106" t="s">
        <v>79</v>
      </c>
      <c r="E228" s="95">
        <f>Activites!M228</f>
        <v>0</v>
      </c>
      <c r="F228" s="54">
        <f t="shared" si="4"/>
        <v>0</v>
      </c>
      <c r="G228" s="107"/>
      <c r="H228" s="107"/>
      <c r="I228" s="107"/>
      <c r="J228" s="107"/>
      <c r="K228" s="107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  <c r="AE228" s="108"/>
      <c r="AF228" s="108"/>
      <c r="AG228" s="108"/>
      <c r="AH228" s="108"/>
      <c r="AI228" s="108"/>
      <c r="AJ228" s="108"/>
      <c r="AK228" s="108"/>
      <c r="AL228" s="108"/>
      <c r="AM228" s="108"/>
      <c r="AN228" s="108"/>
      <c r="AO228" s="108"/>
      <c r="AP228" s="108"/>
      <c r="AQ228" s="108"/>
      <c r="AR228" s="108"/>
      <c r="AS228" s="108"/>
      <c r="AT228" s="108"/>
      <c r="AU228" s="108"/>
      <c r="AV228" s="108"/>
      <c r="AW228" s="108"/>
      <c r="AX228" s="108"/>
      <c r="AY228" s="108"/>
      <c r="AZ228" s="108"/>
      <c r="BA228" s="108"/>
      <c r="BB228" s="108"/>
      <c r="BC228" s="108"/>
      <c r="BD228" s="108"/>
      <c r="BE228" s="108"/>
    </row>
    <row r="229" spans="1:57" hidden="1" x14ac:dyDescent="0.2">
      <c r="A229" s="180"/>
      <c r="B229" s="210"/>
      <c r="C229" s="180"/>
      <c r="D229" s="129" t="s">
        <v>80</v>
      </c>
      <c r="E229" s="96">
        <f>Activites!N229</f>
        <v>0</v>
      </c>
      <c r="F229" s="71">
        <f t="shared" si="4"/>
        <v>0</v>
      </c>
      <c r="G229" s="129"/>
      <c r="H229" s="129"/>
      <c r="I229" s="129"/>
      <c r="J229" s="129"/>
      <c r="K229" s="129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</row>
    <row r="230" spans="1:57" hidden="1" x14ac:dyDescent="0.2">
      <c r="A230" s="179" t="str">
        <f>Activites!A230</f>
        <v>5.1e</v>
      </c>
      <c r="B230" s="210" t="e">
        <f>SUM(E230:E231)/SUM(E230:E231,E233:E234,E236:E237,E239:E240,E218:E219,E221:E222,E224:E225,E227:E228)</f>
        <v>#DIV/0!</v>
      </c>
      <c r="C230" s="180">
        <f>Activites!Q230</f>
        <v>0</v>
      </c>
      <c r="D230" s="49" t="s">
        <v>78</v>
      </c>
      <c r="E230" s="94">
        <f>Activites!M230</f>
        <v>0</v>
      </c>
      <c r="F230" s="50">
        <f t="shared" si="4"/>
        <v>0</v>
      </c>
      <c r="G230" s="51"/>
      <c r="H230" s="51"/>
      <c r="I230" s="51"/>
      <c r="J230" s="51"/>
      <c r="K230" s="51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</row>
    <row r="231" spans="1:57" hidden="1" x14ac:dyDescent="0.2">
      <c r="A231" s="180"/>
      <c r="B231" s="210"/>
      <c r="C231" s="180"/>
      <c r="D231" s="106" t="s">
        <v>79</v>
      </c>
      <c r="E231" s="95">
        <f>Activites!M231</f>
        <v>0</v>
      </c>
      <c r="F231" s="54">
        <f t="shared" si="4"/>
        <v>0</v>
      </c>
      <c r="G231" s="107"/>
      <c r="H231" s="107"/>
      <c r="I231" s="107"/>
      <c r="J231" s="107"/>
      <c r="K231" s="107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  <c r="AE231" s="108"/>
      <c r="AF231" s="108"/>
      <c r="AG231" s="108"/>
      <c r="AH231" s="108"/>
      <c r="AI231" s="108"/>
      <c r="AJ231" s="108"/>
      <c r="AK231" s="108"/>
      <c r="AL231" s="108"/>
      <c r="AM231" s="108"/>
      <c r="AN231" s="108"/>
      <c r="AO231" s="108"/>
      <c r="AP231" s="108"/>
      <c r="AQ231" s="108"/>
      <c r="AR231" s="108"/>
      <c r="AS231" s="108"/>
      <c r="AT231" s="108"/>
      <c r="AU231" s="108"/>
      <c r="AV231" s="108"/>
      <c r="AW231" s="108"/>
      <c r="AX231" s="108"/>
      <c r="AY231" s="108"/>
      <c r="AZ231" s="108"/>
      <c r="BA231" s="108"/>
      <c r="BB231" s="108"/>
      <c r="BC231" s="108"/>
      <c r="BD231" s="108"/>
      <c r="BE231" s="108"/>
    </row>
    <row r="232" spans="1:57" hidden="1" x14ac:dyDescent="0.2">
      <c r="A232" s="180"/>
      <c r="B232" s="210"/>
      <c r="C232" s="180"/>
      <c r="D232" s="129" t="s">
        <v>80</v>
      </c>
      <c r="E232" s="96">
        <f>Activites!N232</f>
        <v>0</v>
      </c>
      <c r="F232" s="71">
        <f t="shared" si="4"/>
        <v>0</v>
      </c>
      <c r="G232" s="129"/>
      <c r="H232" s="129"/>
      <c r="I232" s="129"/>
      <c r="J232" s="129"/>
      <c r="K232" s="129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</row>
    <row r="233" spans="1:57" hidden="1" x14ac:dyDescent="0.2">
      <c r="A233" s="179" t="str">
        <f>Activites!A233</f>
        <v>5.1f</v>
      </c>
      <c r="B233" s="210" t="e">
        <f>SUM(E233:E234)/SUM(E233:E234,E236:E237,E239:E240,E218:E219,E221:E222,E224:E225,E227:E228,E230:E231)</f>
        <v>#DIV/0!</v>
      </c>
      <c r="C233" s="180">
        <f>Activites!Q233</f>
        <v>0</v>
      </c>
      <c r="D233" s="49" t="s">
        <v>78</v>
      </c>
      <c r="E233" s="94">
        <f>Activites!M233</f>
        <v>0</v>
      </c>
      <c r="F233" s="50">
        <f t="shared" si="4"/>
        <v>0</v>
      </c>
      <c r="G233" s="51"/>
      <c r="H233" s="51"/>
      <c r="I233" s="51"/>
      <c r="J233" s="51"/>
      <c r="K233" s="51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</row>
    <row r="234" spans="1:57" hidden="1" x14ac:dyDescent="0.2">
      <c r="A234" s="180"/>
      <c r="B234" s="210"/>
      <c r="C234" s="180"/>
      <c r="D234" s="106" t="s">
        <v>79</v>
      </c>
      <c r="E234" s="95">
        <f>Activites!M234</f>
        <v>0</v>
      </c>
      <c r="F234" s="54">
        <f t="shared" si="4"/>
        <v>0</v>
      </c>
      <c r="G234" s="107"/>
      <c r="H234" s="107"/>
      <c r="I234" s="107"/>
      <c r="J234" s="107"/>
      <c r="K234" s="107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  <c r="AE234" s="108"/>
      <c r="AF234" s="108"/>
      <c r="AG234" s="108"/>
      <c r="AH234" s="108"/>
      <c r="AI234" s="108"/>
      <c r="AJ234" s="108"/>
      <c r="AK234" s="108"/>
      <c r="AL234" s="108"/>
      <c r="AM234" s="108"/>
      <c r="AN234" s="108"/>
      <c r="AO234" s="108"/>
      <c r="AP234" s="108"/>
      <c r="AQ234" s="108"/>
      <c r="AR234" s="108"/>
      <c r="AS234" s="108"/>
      <c r="AT234" s="108"/>
      <c r="AU234" s="108"/>
      <c r="AV234" s="108"/>
      <c r="AW234" s="108"/>
      <c r="AX234" s="108"/>
      <c r="AY234" s="108"/>
      <c r="AZ234" s="108"/>
      <c r="BA234" s="108"/>
      <c r="BB234" s="108"/>
      <c r="BC234" s="108"/>
      <c r="BD234" s="108"/>
      <c r="BE234" s="108"/>
    </row>
    <row r="235" spans="1:57" hidden="1" x14ac:dyDescent="0.2">
      <c r="A235" s="180"/>
      <c r="B235" s="210"/>
      <c r="C235" s="180"/>
      <c r="D235" s="129" t="s">
        <v>80</v>
      </c>
      <c r="E235" s="96">
        <f>Activites!N235</f>
        <v>0</v>
      </c>
      <c r="F235" s="71">
        <f t="shared" si="4"/>
        <v>0</v>
      </c>
      <c r="G235" s="129"/>
      <c r="H235" s="129"/>
      <c r="I235" s="129"/>
      <c r="J235" s="129"/>
      <c r="K235" s="129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</row>
    <row r="236" spans="1:57" hidden="1" x14ac:dyDescent="0.2">
      <c r="A236" s="179" t="str">
        <f>Activites!A236</f>
        <v>5.1g</v>
      </c>
      <c r="B236" s="210" t="e">
        <f>SUM(E236:E237)/SUM(E236:E237,E239:E240,E218:E219,E221:E222,E224:E225,E227:E228,E230:E231,E233:E234)</f>
        <v>#DIV/0!</v>
      </c>
      <c r="C236" s="180">
        <f>Activites!Q236</f>
        <v>0</v>
      </c>
      <c r="D236" s="49" t="s">
        <v>78</v>
      </c>
      <c r="E236" s="94">
        <f>Activites!M236</f>
        <v>0</v>
      </c>
      <c r="F236" s="50">
        <f t="shared" si="4"/>
        <v>0</v>
      </c>
      <c r="G236" s="51"/>
      <c r="H236" s="51"/>
      <c r="I236" s="51"/>
      <c r="J236" s="51"/>
      <c r="K236" s="51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</row>
    <row r="237" spans="1:57" hidden="1" x14ac:dyDescent="0.2">
      <c r="A237" s="180"/>
      <c r="B237" s="210"/>
      <c r="C237" s="180"/>
      <c r="D237" s="106" t="s">
        <v>79</v>
      </c>
      <c r="E237" s="95">
        <f>Activites!M237</f>
        <v>0</v>
      </c>
      <c r="F237" s="54">
        <f t="shared" si="4"/>
        <v>0</v>
      </c>
      <c r="G237" s="107"/>
      <c r="H237" s="107"/>
      <c r="I237" s="107"/>
      <c r="J237" s="107"/>
      <c r="K237" s="107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  <c r="AE237" s="108"/>
      <c r="AF237" s="108"/>
      <c r="AG237" s="108"/>
      <c r="AH237" s="108"/>
      <c r="AI237" s="108"/>
      <c r="AJ237" s="108"/>
      <c r="AK237" s="108"/>
      <c r="AL237" s="108"/>
      <c r="AM237" s="108"/>
      <c r="AN237" s="108"/>
      <c r="AO237" s="108"/>
      <c r="AP237" s="108"/>
      <c r="AQ237" s="108"/>
      <c r="AR237" s="108"/>
      <c r="AS237" s="108"/>
      <c r="AT237" s="108"/>
      <c r="AU237" s="108"/>
      <c r="AV237" s="108"/>
      <c r="AW237" s="108"/>
      <c r="AX237" s="108"/>
      <c r="AY237" s="108"/>
      <c r="AZ237" s="108"/>
      <c r="BA237" s="108"/>
      <c r="BB237" s="108"/>
      <c r="BC237" s="108"/>
      <c r="BD237" s="108"/>
      <c r="BE237" s="108"/>
    </row>
    <row r="238" spans="1:57" hidden="1" x14ac:dyDescent="0.2">
      <c r="A238" s="180"/>
      <c r="B238" s="210"/>
      <c r="C238" s="180"/>
      <c r="D238" s="129" t="s">
        <v>80</v>
      </c>
      <c r="E238" s="96">
        <f>Activites!N238</f>
        <v>0</v>
      </c>
      <c r="F238" s="71">
        <f t="shared" si="4"/>
        <v>0</v>
      </c>
      <c r="G238" s="129"/>
      <c r="H238" s="129"/>
      <c r="I238" s="129"/>
      <c r="J238" s="129"/>
      <c r="K238" s="129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</row>
    <row r="239" spans="1:57" hidden="1" x14ac:dyDescent="0.2">
      <c r="A239" s="179" t="str">
        <f>Activites!A239</f>
        <v>5.1h</v>
      </c>
      <c r="B239" s="210" t="e">
        <f>SUM(E239:E240)/SUM(E239:E240,E218:E219,E221:E222,E224:E225,E227:E228,E230:E231,E233:E234,E236:E237)</f>
        <v>#DIV/0!</v>
      </c>
      <c r="C239" s="180">
        <f>Activites!Q239</f>
        <v>0</v>
      </c>
      <c r="D239" s="49" t="s">
        <v>78</v>
      </c>
      <c r="E239" s="94">
        <f>Activites!M239</f>
        <v>0</v>
      </c>
      <c r="F239" s="50">
        <f t="shared" si="4"/>
        <v>0</v>
      </c>
      <c r="G239" s="51"/>
      <c r="H239" s="51"/>
      <c r="I239" s="51"/>
      <c r="J239" s="51"/>
      <c r="K239" s="51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</row>
    <row r="240" spans="1:57" hidden="1" x14ac:dyDescent="0.2">
      <c r="A240" s="180"/>
      <c r="B240" s="210"/>
      <c r="C240" s="180"/>
      <c r="D240" s="106" t="s">
        <v>79</v>
      </c>
      <c r="E240" s="95">
        <f>Activites!M240</f>
        <v>0</v>
      </c>
      <c r="F240" s="54">
        <f t="shared" si="4"/>
        <v>0</v>
      </c>
      <c r="G240" s="107"/>
      <c r="H240" s="107"/>
      <c r="I240" s="107"/>
      <c r="J240" s="107"/>
      <c r="K240" s="107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  <c r="AE240" s="108"/>
      <c r="AF240" s="108"/>
      <c r="AG240" s="108"/>
      <c r="AH240" s="108"/>
      <c r="AI240" s="108"/>
      <c r="AJ240" s="108"/>
      <c r="AK240" s="108"/>
      <c r="AL240" s="108"/>
      <c r="AM240" s="108"/>
      <c r="AN240" s="108"/>
      <c r="AO240" s="108"/>
      <c r="AP240" s="108"/>
      <c r="AQ240" s="108"/>
      <c r="AR240" s="108"/>
      <c r="AS240" s="108"/>
      <c r="AT240" s="108"/>
      <c r="AU240" s="108"/>
      <c r="AV240" s="108"/>
      <c r="AW240" s="108"/>
      <c r="AX240" s="108"/>
      <c r="AY240" s="108"/>
      <c r="AZ240" s="108"/>
      <c r="BA240" s="108"/>
      <c r="BB240" s="108"/>
      <c r="BC240" s="108"/>
      <c r="BD240" s="108"/>
      <c r="BE240" s="108"/>
    </row>
    <row r="241" spans="1:57" hidden="1" x14ac:dyDescent="0.2">
      <c r="A241" s="180"/>
      <c r="B241" s="210"/>
      <c r="C241" s="180"/>
      <c r="D241" s="64" t="s">
        <v>80</v>
      </c>
      <c r="E241" s="93">
        <f>Activites!N241</f>
        <v>0</v>
      </c>
      <c r="F241" s="65">
        <f t="shared" si="4"/>
        <v>0</v>
      </c>
      <c r="G241" s="69"/>
      <c r="H241" s="69"/>
      <c r="I241" s="69"/>
      <c r="J241" s="69"/>
      <c r="K241" s="69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</row>
    <row r="242" spans="1:57" x14ac:dyDescent="0.2">
      <c r="A242" s="179" t="str">
        <f>Activites!A242</f>
        <v>6.1a</v>
      </c>
      <c r="B242" s="210">
        <f>SUM(E242:E243)/SUM(E242:E243,E245:E246,E248:E249,E251:E252,E254:E255,E257:E258,E260:E261,E263:E264)</f>
        <v>0.60465116279069764</v>
      </c>
      <c r="C242" s="180">
        <f>Activites!Q242</f>
        <v>0</v>
      </c>
      <c r="D242" s="49" t="s">
        <v>78</v>
      </c>
      <c r="E242" s="94">
        <f>Activites!M242</f>
        <v>0</v>
      </c>
      <c r="F242" s="50">
        <f t="shared" si="4"/>
        <v>0</v>
      </c>
      <c r="G242" s="51"/>
      <c r="H242" s="51"/>
      <c r="I242" s="51"/>
      <c r="J242" s="51"/>
      <c r="K242" s="51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</row>
    <row r="243" spans="1:57" x14ac:dyDescent="0.2">
      <c r="A243" s="180"/>
      <c r="B243" s="210"/>
      <c r="C243" s="180"/>
      <c r="D243" s="53" t="s">
        <v>79</v>
      </c>
      <c r="E243" s="95">
        <f>Activites!M243</f>
        <v>26</v>
      </c>
      <c r="F243" s="54">
        <f t="shared" si="4"/>
        <v>0</v>
      </c>
      <c r="G243" s="55"/>
      <c r="H243" s="55"/>
      <c r="I243" s="55"/>
      <c r="J243" s="55"/>
      <c r="K243" s="55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</row>
    <row r="244" spans="1:57" x14ac:dyDescent="0.2">
      <c r="A244" s="180"/>
      <c r="B244" s="210"/>
      <c r="C244" s="180"/>
      <c r="D244" s="69" t="s">
        <v>80</v>
      </c>
      <c r="E244" s="93">
        <f>Activites!N244</f>
        <v>0</v>
      </c>
      <c r="F244" s="65">
        <f t="shared" si="4"/>
        <v>0</v>
      </c>
      <c r="G244" s="69"/>
      <c r="H244" s="69"/>
      <c r="I244" s="69"/>
      <c r="J244" s="69"/>
      <c r="K244" s="69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</row>
    <row r="245" spans="1:57" x14ac:dyDescent="0.2">
      <c r="A245" s="179" t="str">
        <f>Activites!A245</f>
        <v>6.1b</v>
      </c>
      <c r="B245" s="210">
        <f>SUM(E245:E246)/SUM(E245:E246,E248:E249,E251:E252,E254:E255,E257:E258,E260:E261,E263:E264,E242:E243)</f>
        <v>0.18604651162790697</v>
      </c>
      <c r="C245" s="180">
        <f>Activites!Q245</f>
        <v>0</v>
      </c>
      <c r="D245" s="49" t="s">
        <v>78</v>
      </c>
      <c r="E245" s="94">
        <f>Activites!M245</f>
        <v>0</v>
      </c>
      <c r="F245" s="50">
        <f t="shared" si="4"/>
        <v>0</v>
      </c>
      <c r="G245" s="51"/>
      <c r="H245" s="51"/>
      <c r="I245" s="51"/>
      <c r="J245" s="51"/>
      <c r="K245" s="51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</row>
    <row r="246" spans="1:57" x14ac:dyDescent="0.2">
      <c r="A246" s="180"/>
      <c r="B246" s="210"/>
      <c r="C246" s="180"/>
      <c r="D246" s="53" t="s">
        <v>79</v>
      </c>
      <c r="E246" s="95">
        <f>Activites!M246</f>
        <v>8</v>
      </c>
      <c r="F246" s="54">
        <f t="shared" si="4"/>
        <v>0</v>
      </c>
      <c r="G246" s="55"/>
      <c r="H246" s="55"/>
      <c r="I246" s="55"/>
      <c r="J246" s="55"/>
      <c r="K246" s="55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</row>
    <row r="247" spans="1:57" x14ac:dyDescent="0.2">
      <c r="A247" s="180"/>
      <c r="B247" s="210"/>
      <c r="C247" s="180"/>
      <c r="D247" s="69" t="s">
        <v>80</v>
      </c>
      <c r="E247" s="93">
        <f>Activites!N247</f>
        <v>66.666666666666671</v>
      </c>
      <c r="F247" s="65">
        <f t="shared" si="4"/>
        <v>0</v>
      </c>
      <c r="G247" s="69"/>
      <c r="H247" s="69"/>
      <c r="I247" s="69"/>
      <c r="J247" s="69"/>
      <c r="K247" s="69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</row>
    <row r="248" spans="1:57" x14ac:dyDescent="0.2">
      <c r="A248" s="179" t="str">
        <f>Activites!A248</f>
        <v>6.1c</v>
      </c>
      <c r="B248" s="210">
        <f>SUM(E248:E249)/SUM(E248:E249,E251:E252,E254:E255,E257:E258,E260:E261,E263:E264,E242:E243,E245:E246)</f>
        <v>0.18604651162790697</v>
      </c>
      <c r="C248" s="180">
        <f>Activites!Q248</f>
        <v>0</v>
      </c>
      <c r="D248" s="49" t="s">
        <v>78</v>
      </c>
      <c r="E248" s="94">
        <f>Activites!M248</f>
        <v>0</v>
      </c>
      <c r="F248" s="50">
        <f t="shared" si="4"/>
        <v>0</v>
      </c>
      <c r="G248" s="51"/>
      <c r="H248" s="51"/>
      <c r="I248" s="51"/>
      <c r="J248" s="51"/>
      <c r="K248" s="51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</row>
    <row r="249" spans="1:57" x14ac:dyDescent="0.2">
      <c r="A249" s="180"/>
      <c r="B249" s="210"/>
      <c r="C249" s="180"/>
      <c r="D249" s="106" t="s">
        <v>79</v>
      </c>
      <c r="E249" s="95">
        <f>Activites!M249</f>
        <v>8</v>
      </c>
      <c r="F249" s="54">
        <f t="shared" si="4"/>
        <v>0</v>
      </c>
      <c r="G249" s="107"/>
      <c r="H249" s="107"/>
      <c r="I249" s="107"/>
      <c r="J249" s="107"/>
      <c r="K249" s="107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  <c r="AE249" s="108"/>
      <c r="AF249" s="108"/>
      <c r="AG249" s="108"/>
      <c r="AH249" s="108"/>
      <c r="AI249" s="108"/>
      <c r="AJ249" s="108"/>
      <c r="AK249" s="108"/>
      <c r="AL249" s="108"/>
      <c r="AM249" s="108"/>
      <c r="AN249" s="108"/>
      <c r="AO249" s="108"/>
      <c r="AP249" s="108"/>
      <c r="AQ249" s="108"/>
      <c r="AR249" s="108"/>
      <c r="AS249" s="108"/>
      <c r="AT249" s="108"/>
      <c r="AU249" s="108"/>
      <c r="AV249" s="108"/>
      <c r="AW249" s="108"/>
      <c r="AX249" s="108"/>
      <c r="AY249" s="108"/>
      <c r="AZ249" s="108"/>
      <c r="BA249" s="108"/>
      <c r="BB249" s="108"/>
      <c r="BC249" s="108"/>
      <c r="BD249" s="108"/>
      <c r="BE249" s="108"/>
    </row>
    <row r="250" spans="1:57" x14ac:dyDescent="0.2">
      <c r="A250" s="180"/>
      <c r="B250" s="210"/>
      <c r="C250" s="180"/>
      <c r="D250" s="129" t="s">
        <v>80</v>
      </c>
      <c r="E250" s="96">
        <f>Activites!N250</f>
        <v>0</v>
      </c>
      <c r="F250" s="71">
        <f t="shared" si="4"/>
        <v>0</v>
      </c>
      <c r="G250" s="129"/>
      <c r="H250" s="129"/>
      <c r="I250" s="129"/>
      <c r="J250" s="129"/>
      <c r="K250" s="129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</row>
    <row r="251" spans="1:57" x14ac:dyDescent="0.2">
      <c r="A251" s="179" t="str">
        <f>Activites!A251</f>
        <v>6.1d</v>
      </c>
      <c r="B251" s="210">
        <f>SUM(E251:E252)/SUM(E251:E252,E254:E255,E257:E258,E260:E261,E263:E264,E242:E243,E245:E246,E248:E249)</f>
        <v>2.3255813953488372E-2</v>
      </c>
      <c r="C251" s="180">
        <f>Activites!Q251</f>
        <v>0</v>
      </c>
      <c r="D251" s="49" t="s">
        <v>78</v>
      </c>
      <c r="E251" s="94">
        <f>Activites!M251</f>
        <v>0</v>
      </c>
      <c r="F251" s="50">
        <f t="shared" si="4"/>
        <v>0</v>
      </c>
      <c r="G251" s="51"/>
      <c r="H251" s="51"/>
      <c r="I251" s="51"/>
      <c r="J251" s="51"/>
      <c r="K251" s="51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</row>
    <row r="252" spans="1:57" x14ac:dyDescent="0.2">
      <c r="A252" s="180"/>
      <c r="B252" s="210"/>
      <c r="C252" s="180"/>
      <c r="D252" s="106" t="s">
        <v>79</v>
      </c>
      <c r="E252" s="95">
        <f>Activites!M252</f>
        <v>1</v>
      </c>
      <c r="F252" s="54">
        <f t="shared" si="4"/>
        <v>0</v>
      </c>
      <c r="G252" s="107"/>
      <c r="H252" s="107"/>
      <c r="I252" s="107"/>
      <c r="J252" s="107"/>
      <c r="K252" s="107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  <c r="AE252" s="108"/>
      <c r="AF252" s="108"/>
      <c r="AG252" s="108"/>
      <c r="AH252" s="108"/>
      <c r="AI252" s="108"/>
      <c r="AJ252" s="108"/>
      <c r="AK252" s="108"/>
      <c r="AL252" s="108"/>
      <c r="AM252" s="108"/>
      <c r="AN252" s="108"/>
      <c r="AO252" s="108"/>
      <c r="AP252" s="108"/>
      <c r="AQ252" s="108"/>
      <c r="AR252" s="108"/>
      <c r="AS252" s="108"/>
      <c r="AT252" s="108"/>
      <c r="AU252" s="108"/>
      <c r="AV252" s="108"/>
      <c r="AW252" s="108"/>
      <c r="AX252" s="108"/>
      <c r="AY252" s="108"/>
      <c r="AZ252" s="108"/>
      <c r="BA252" s="108"/>
      <c r="BB252" s="108"/>
      <c r="BC252" s="108"/>
      <c r="BD252" s="108"/>
      <c r="BE252" s="108"/>
    </row>
    <row r="253" spans="1:57" x14ac:dyDescent="0.2">
      <c r="A253" s="180"/>
      <c r="B253" s="210"/>
      <c r="C253" s="180"/>
      <c r="D253" s="129" t="s">
        <v>80</v>
      </c>
      <c r="E253" s="96">
        <f>Activites!N253</f>
        <v>0</v>
      </c>
      <c r="F253" s="71">
        <f t="shared" si="4"/>
        <v>0</v>
      </c>
      <c r="G253" s="129"/>
      <c r="H253" s="129"/>
      <c r="I253" s="129"/>
      <c r="J253" s="129"/>
      <c r="K253" s="129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</row>
    <row r="254" spans="1:57" hidden="1" x14ac:dyDescent="0.2">
      <c r="A254" s="179" t="str">
        <f>Activites!A254</f>
        <v>6.1e</v>
      </c>
      <c r="B254" s="210">
        <f>SUM(E254:E255)/SUM(E254:E255,E257:E258,E260:E261,E263:E264,E242:E243,E245:E246,E248:E249,E251:E252)</f>
        <v>0</v>
      </c>
      <c r="C254" s="180">
        <f>Activites!Q254</f>
        <v>0</v>
      </c>
      <c r="D254" s="49" t="s">
        <v>78</v>
      </c>
      <c r="E254" s="94">
        <f>Activites!M254</f>
        <v>0</v>
      </c>
      <c r="F254" s="50">
        <f t="shared" si="4"/>
        <v>0</v>
      </c>
      <c r="G254" s="51"/>
      <c r="H254" s="51"/>
      <c r="I254" s="51"/>
      <c r="J254" s="51"/>
      <c r="K254" s="51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</row>
    <row r="255" spans="1:57" hidden="1" x14ac:dyDescent="0.2">
      <c r="A255" s="180"/>
      <c r="B255" s="210"/>
      <c r="C255" s="180"/>
      <c r="D255" s="106" t="s">
        <v>79</v>
      </c>
      <c r="E255" s="95">
        <f>Activites!M255</f>
        <v>0</v>
      </c>
      <c r="F255" s="54">
        <f t="shared" si="4"/>
        <v>0</v>
      </c>
      <c r="G255" s="107"/>
      <c r="H255" s="107"/>
      <c r="I255" s="107"/>
      <c r="J255" s="107"/>
      <c r="K255" s="107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  <c r="AE255" s="108"/>
      <c r="AF255" s="108"/>
      <c r="AG255" s="108"/>
      <c r="AH255" s="108"/>
      <c r="AI255" s="108"/>
      <c r="AJ255" s="108"/>
      <c r="AK255" s="108"/>
      <c r="AL255" s="108"/>
      <c r="AM255" s="108"/>
      <c r="AN255" s="108"/>
      <c r="AO255" s="108"/>
      <c r="AP255" s="108"/>
      <c r="AQ255" s="108"/>
      <c r="AR255" s="108"/>
      <c r="AS255" s="108"/>
      <c r="AT255" s="108"/>
      <c r="AU255" s="108"/>
      <c r="AV255" s="108"/>
      <c r="AW255" s="108"/>
      <c r="AX255" s="108"/>
      <c r="AY255" s="108"/>
      <c r="AZ255" s="108"/>
      <c r="BA255" s="108"/>
      <c r="BB255" s="108"/>
      <c r="BC255" s="108"/>
      <c r="BD255" s="108"/>
      <c r="BE255" s="108"/>
    </row>
    <row r="256" spans="1:57" hidden="1" x14ac:dyDescent="0.2">
      <c r="A256" s="180"/>
      <c r="B256" s="210"/>
      <c r="C256" s="180"/>
      <c r="D256" s="129" t="s">
        <v>80</v>
      </c>
      <c r="E256" s="96">
        <f>Activites!N256</f>
        <v>0</v>
      </c>
      <c r="F256" s="71">
        <f t="shared" si="4"/>
        <v>0</v>
      </c>
      <c r="G256" s="129"/>
      <c r="H256" s="129"/>
      <c r="I256" s="129"/>
      <c r="J256" s="129"/>
      <c r="K256" s="129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</row>
    <row r="257" spans="1:57" hidden="1" x14ac:dyDescent="0.2">
      <c r="A257" s="179" t="str">
        <f>Activites!A257</f>
        <v>6.1f</v>
      </c>
      <c r="B257" s="210">
        <f>SUM(E257:E258)/SUM(E257:E258,E260:E261,E263:E264,E242:E243,E245:E246,E248:E249,E251:E252,E254:E255)</f>
        <v>0</v>
      </c>
      <c r="C257" s="180">
        <f>Activites!Q257</f>
        <v>0</v>
      </c>
      <c r="D257" s="49" t="s">
        <v>78</v>
      </c>
      <c r="E257" s="94">
        <f>Activites!M257</f>
        <v>0</v>
      </c>
      <c r="F257" s="50">
        <f t="shared" si="4"/>
        <v>0</v>
      </c>
      <c r="G257" s="51"/>
      <c r="H257" s="51"/>
      <c r="I257" s="51"/>
      <c r="J257" s="51"/>
      <c r="K257" s="51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</row>
    <row r="258" spans="1:57" hidden="1" x14ac:dyDescent="0.2">
      <c r="A258" s="180"/>
      <c r="B258" s="210"/>
      <c r="C258" s="180"/>
      <c r="D258" s="106" t="s">
        <v>79</v>
      </c>
      <c r="E258" s="95">
        <f>Activites!M258</f>
        <v>0</v>
      </c>
      <c r="F258" s="54">
        <f t="shared" si="4"/>
        <v>0</v>
      </c>
      <c r="G258" s="107"/>
      <c r="H258" s="107"/>
      <c r="I258" s="107"/>
      <c r="J258" s="107"/>
      <c r="K258" s="107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  <c r="AE258" s="108"/>
      <c r="AF258" s="108"/>
      <c r="AG258" s="108"/>
      <c r="AH258" s="108"/>
      <c r="AI258" s="108"/>
      <c r="AJ258" s="108"/>
      <c r="AK258" s="108"/>
      <c r="AL258" s="108"/>
      <c r="AM258" s="108"/>
      <c r="AN258" s="108"/>
      <c r="AO258" s="108"/>
      <c r="AP258" s="108"/>
      <c r="AQ258" s="108"/>
      <c r="AR258" s="108"/>
      <c r="AS258" s="108"/>
      <c r="AT258" s="108"/>
      <c r="AU258" s="108"/>
      <c r="AV258" s="108"/>
      <c r="AW258" s="108"/>
      <c r="AX258" s="108"/>
      <c r="AY258" s="108"/>
      <c r="AZ258" s="108"/>
      <c r="BA258" s="108"/>
      <c r="BB258" s="108"/>
      <c r="BC258" s="108"/>
      <c r="BD258" s="108"/>
      <c r="BE258" s="108"/>
    </row>
    <row r="259" spans="1:57" hidden="1" x14ac:dyDescent="0.2">
      <c r="A259" s="180"/>
      <c r="B259" s="210"/>
      <c r="C259" s="180"/>
      <c r="D259" s="129" t="s">
        <v>80</v>
      </c>
      <c r="E259" s="96">
        <f>Activites!N259</f>
        <v>0</v>
      </c>
      <c r="F259" s="71">
        <f t="shared" si="4"/>
        <v>0</v>
      </c>
      <c r="G259" s="129"/>
      <c r="H259" s="129"/>
      <c r="I259" s="129"/>
      <c r="J259" s="129"/>
      <c r="K259" s="129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</row>
    <row r="260" spans="1:57" hidden="1" x14ac:dyDescent="0.2">
      <c r="A260" s="179" t="str">
        <f>Activites!A260</f>
        <v>6.1g</v>
      </c>
      <c r="B260" s="210">
        <f>SUM(E260:E261)/SUM(E260:E261,E263:E264,E242:E243,E245:E246,E248:E249,E251:E252,E254:E255,E257:E258)</f>
        <v>0</v>
      </c>
      <c r="C260" s="180">
        <f>Activites!Q260</f>
        <v>0</v>
      </c>
      <c r="D260" s="49" t="s">
        <v>78</v>
      </c>
      <c r="E260" s="94">
        <f>Activites!M260</f>
        <v>0</v>
      </c>
      <c r="F260" s="50">
        <f t="shared" si="4"/>
        <v>0</v>
      </c>
      <c r="G260" s="51"/>
      <c r="H260" s="51"/>
      <c r="I260" s="51"/>
      <c r="J260" s="51"/>
      <c r="K260" s="51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</row>
    <row r="261" spans="1:57" hidden="1" x14ac:dyDescent="0.2">
      <c r="A261" s="180"/>
      <c r="B261" s="210"/>
      <c r="C261" s="180"/>
      <c r="D261" s="106" t="s">
        <v>79</v>
      </c>
      <c r="E261" s="95">
        <f>Activites!M261</f>
        <v>0</v>
      </c>
      <c r="F261" s="54">
        <f t="shared" si="4"/>
        <v>0</v>
      </c>
      <c r="G261" s="107"/>
      <c r="H261" s="107"/>
      <c r="I261" s="107"/>
      <c r="J261" s="107"/>
      <c r="K261" s="107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  <c r="AE261" s="108"/>
      <c r="AF261" s="108"/>
      <c r="AG261" s="108"/>
      <c r="AH261" s="108"/>
      <c r="AI261" s="108"/>
      <c r="AJ261" s="108"/>
      <c r="AK261" s="108"/>
      <c r="AL261" s="108"/>
      <c r="AM261" s="108"/>
      <c r="AN261" s="108"/>
      <c r="AO261" s="108"/>
      <c r="AP261" s="108"/>
      <c r="AQ261" s="108"/>
      <c r="AR261" s="108"/>
      <c r="AS261" s="108"/>
      <c r="AT261" s="108"/>
      <c r="AU261" s="108"/>
      <c r="AV261" s="108"/>
      <c r="AW261" s="108"/>
      <c r="AX261" s="108"/>
      <c r="AY261" s="108"/>
      <c r="AZ261" s="108"/>
      <c r="BA261" s="108"/>
      <c r="BB261" s="108"/>
      <c r="BC261" s="108"/>
      <c r="BD261" s="108"/>
      <c r="BE261" s="108"/>
    </row>
    <row r="262" spans="1:57" hidden="1" x14ac:dyDescent="0.2">
      <c r="A262" s="180"/>
      <c r="B262" s="210"/>
      <c r="C262" s="180"/>
      <c r="D262" s="129" t="s">
        <v>80</v>
      </c>
      <c r="E262" s="96">
        <f>Activites!N262</f>
        <v>0</v>
      </c>
      <c r="F262" s="71">
        <f t="shared" si="4"/>
        <v>0</v>
      </c>
      <c r="G262" s="129"/>
      <c r="H262" s="129"/>
      <c r="I262" s="129"/>
      <c r="J262" s="129"/>
      <c r="K262" s="129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</row>
    <row r="263" spans="1:57" hidden="1" x14ac:dyDescent="0.2">
      <c r="A263" s="179" t="str">
        <f>Activites!A263</f>
        <v>6.1h</v>
      </c>
      <c r="B263" s="210">
        <f>SUM(E263:E264)/SUM(E263:E264,E242:E243,E245:E246,E248:E249,E251:E252,E254:E255,E257:E258,E260:E261)</f>
        <v>0</v>
      </c>
      <c r="C263" s="180">
        <f>Activites!Q263</f>
        <v>0</v>
      </c>
      <c r="D263" s="49" t="s">
        <v>78</v>
      </c>
      <c r="E263" s="94">
        <f>Activites!M263</f>
        <v>0</v>
      </c>
      <c r="F263" s="50">
        <f t="shared" si="4"/>
        <v>0</v>
      </c>
      <c r="G263" s="51"/>
      <c r="H263" s="51"/>
      <c r="I263" s="51"/>
      <c r="J263" s="51"/>
      <c r="K263" s="51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</row>
    <row r="264" spans="1:57" hidden="1" x14ac:dyDescent="0.2">
      <c r="A264" s="180"/>
      <c r="B264" s="210"/>
      <c r="C264" s="180"/>
      <c r="D264" s="106" t="s">
        <v>79</v>
      </c>
      <c r="E264" s="95">
        <f>Activites!M264</f>
        <v>0</v>
      </c>
      <c r="F264" s="54">
        <f t="shared" si="4"/>
        <v>0</v>
      </c>
      <c r="G264" s="107"/>
      <c r="H264" s="107"/>
      <c r="I264" s="107"/>
      <c r="J264" s="107"/>
      <c r="K264" s="107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  <c r="AE264" s="108"/>
      <c r="AF264" s="108"/>
      <c r="AG264" s="108"/>
      <c r="AH264" s="108"/>
      <c r="AI264" s="108"/>
      <c r="AJ264" s="108"/>
      <c r="AK264" s="108"/>
      <c r="AL264" s="108"/>
      <c r="AM264" s="108"/>
      <c r="AN264" s="108"/>
      <c r="AO264" s="108"/>
      <c r="AP264" s="108"/>
      <c r="AQ264" s="108"/>
      <c r="AR264" s="108"/>
      <c r="AS264" s="108"/>
      <c r="AT264" s="108"/>
      <c r="AU264" s="108"/>
      <c r="AV264" s="108"/>
      <c r="AW264" s="108"/>
      <c r="AX264" s="108"/>
      <c r="AY264" s="108"/>
      <c r="AZ264" s="108"/>
      <c r="BA264" s="108"/>
      <c r="BB264" s="108"/>
      <c r="BC264" s="108"/>
      <c r="BD264" s="108"/>
      <c r="BE264" s="108"/>
    </row>
    <row r="265" spans="1:57" hidden="1" x14ac:dyDescent="0.2">
      <c r="A265" s="180"/>
      <c r="B265" s="210"/>
      <c r="C265" s="180"/>
      <c r="D265" s="64" t="s">
        <v>80</v>
      </c>
      <c r="E265" s="93">
        <f>Activites!N265</f>
        <v>0</v>
      </c>
      <c r="F265" s="65">
        <f t="shared" si="4"/>
        <v>0</v>
      </c>
      <c r="G265" s="69"/>
      <c r="H265" s="69"/>
      <c r="I265" s="69"/>
      <c r="J265" s="69"/>
      <c r="K265" s="69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</row>
    <row r="266" spans="1:57" x14ac:dyDescent="0.2">
      <c r="A266" s="179" t="str">
        <f>Activites!A266</f>
        <v>6.2a</v>
      </c>
      <c r="B266" s="210">
        <f>SUM(E266:E267)/SUM(E266:E267,E269:E270,E272:E273,E275:E276,E278:E279,E281:E282,E284:E285,E287:E288)</f>
        <v>0.83333333333333337</v>
      </c>
      <c r="C266" s="180">
        <f>Activites!Q266</f>
        <v>0</v>
      </c>
      <c r="D266" s="49" t="s">
        <v>78</v>
      </c>
      <c r="E266" s="94">
        <f>Activites!M266</f>
        <v>0</v>
      </c>
      <c r="F266" s="50">
        <f t="shared" si="4"/>
        <v>0</v>
      </c>
      <c r="G266" s="51"/>
      <c r="H266" s="51"/>
      <c r="I266" s="51"/>
      <c r="J266" s="51"/>
      <c r="K266" s="51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</row>
    <row r="267" spans="1:57" x14ac:dyDescent="0.2">
      <c r="A267" s="180"/>
      <c r="B267" s="210"/>
      <c r="C267" s="180"/>
      <c r="D267" s="53" t="s">
        <v>79</v>
      </c>
      <c r="E267" s="95">
        <f>Activites!M267</f>
        <v>40</v>
      </c>
      <c r="F267" s="54">
        <f t="shared" si="4"/>
        <v>0</v>
      </c>
      <c r="G267" s="55"/>
      <c r="H267" s="55"/>
      <c r="I267" s="55"/>
      <c r="J267" s="55"/>
      <c r="K267" s="55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</row>
    <row r="268" spans="1:57" x14ac:dyDescent="0.2">
      <c r="A268" s="180"/>
      <c r="B268" s="210"/>
      <c r="C268" s="180"/>
      <c r="D268" s="69" t="s">
        <v>80</v>
      </c>
      <c r="E268" s="93">
        <f>Activites!N268</f>
        <v>0</v>
      </c>
      <c r="F268" s="65">
        <f t="shared" si="4"/>
        <v>0</v>
      </c>
      <c r="G268" s="69"/>
      <c r="H268" s="69"/>
      <c r="I268" s="69"/>
      <c r="J268" s="69"/>
      <c r="K268" s="69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</row>
    <row r="269" spans="1:57" x14ac:dyDescent="0.2">
      <c r="A269" s="179" t="str">
        <f>Activites!A269</f>
        <v>6.2b</v>
      </c>
      <c r="B269" s="210">
        <f>SUM(E269:E270)/SUM(E269:E270,E272:E273,E275:E276,E278:E279,E281:E282,E284:E285,E287:E288,E266:E267)</f>
        <v>0.14583333333333334</v>
      </c>
      <c r="C269" s="180">
        <f>Activites!Q269</f>
        <v>0</v>
      </c>
      <c r="D269" s="49" t="s">
        <v>78</v>
      </c>
      <c r="E269" s="94">
        <f>Activites!M269</f>
        <v>0</v>
      </c>
      <c r="F269" s="50">
        <f t="shared" si="4"/>
        <v>0</v>
      </c>
      <c r="G269" s="51"/>
      <c r="H269" s="51"/>
      <c r="I269" s="51"/>
      <c r="J269" s="51"/>
      <c r="K269" s="51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</row>
    <row r="270" spans="1:57" x14ac:dyDescent="0.2">
      <c r="A270" s="180"/>
      <c r="B270" s="210"/>
      <c r="C270" s="180"/>
      <c r="D270" s="53" t="s">
        <v>79</v>
      </c>
      <c r="E270" s="95">
        <f>Activites!M270</f>
        <v>7</v>
      </c>
      <c r="F270" s="54">
        <f t="shared" si="4"/>
        <v>0</v>
      </c>
      <c r="G270" s="55"/>
      <c r="H270" s="55"/>
      <c r="I270" s="55"/>
      <c r="J270" s="55"/>
      <c r="K270" s="55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</row>
    <row r="271" spans="1:57" x14ac:dyDescent="0.2">
      <c r="A271" s="180"/>
      <c r="B271" s="210"/>
      <c r="C271" s="180"/>
      <c r="D271" s="69" t="s">
        <v>80</v>
      </c>
      <c r="E271" s="93">
        <f>Activites!N271</f>
        <v>208.33333333333334</v>
      </c>
      <c r="F271" s="65">
        <f t="shared" si="4"/>
        <v>0</v>
      </c>
      <c r="G271" s="69"/>
      <c r="H271" s="69"/>
      <c r="I271" s="69"/>
      <c r="J271" s="69"/>
      <c r="K271" s="69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</row>
    <row r="272" spans="1:57" x14ac:dyDescent="0.2">
      <c r="A272" s="179" t="str">
        <f>Activites!A272</f>
        <v>6.2c</v>
      </c>
      <c r="B272" s="210">
        <f>SUM(E272:E273)/SUM(E272:E273,E275:E276,E278:E279,E281:E282,E284:E285,E287:E288,E266:E267,E269:E270)</f>
        <v>2.0833333333333332E-2</v>
      </c>
      <c r="C272" s="180">
        <f>Activites!Q272</f>
        <v>0</v>
      </c>
      <c r="D272" s="49" t="s">
        <v>78</v>
      </c>
      <c r="E272" s="94">
        <f>Activites!M272</f>
        <v>0</v>
      </c>
      <c r="F272" s="50">
        <f t="shared" si="4"/>
        <v>0</v>
      </c>
      <c r="G272" s="51"/>
      <c r="H272" s="51"/>
      <c r="I272" s="51"/>
      <c r="J272" s="51"/>
      <c r="K272" s="51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</row>
    <row r="273" spans="1:57" x14ac:dyDescent="0.2">
      <c r="A273" s="180"/>
      <c r="B273" s="210"/>
      <c r="C273" s="180"/>
      <c r="D273" s="106" t="s">
        <v>79</v>
      </c>
      <c r="E273" s="95">
        <f>Activites!M273</f>
        <v>1</v>
      </c>
      <c r="F273" s="54">
        <f t="shared" si="4"/>
        <v>0</v>
      </c>
      <c r="G273" s="107"/>
      <c r="H273" s="107"/>
      <c r="I273" s="107"/>
      <c r="J273" s="107"/>
      <c r="K273" s="107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  <c r="AE273" s="108"/>
      <c r="AF273" s="108"/>
      <c r="AG273" s="108"/>
      <c r="AH273" s="108"/>
      <c r="AI273" s="108"/>
      <c r="AJ273" s="108"/>
      <c r="AK273" s="108"/>
      <c r="AL273" s="108"/>
      <c r="AM273" s="108"/>
      <c r="AN273" s="108"/>
      <c r="AO273" s="108"/>
      <c r="AP273" s="108"/>
      <c r="AQ273" s="108"/>
      <c r="AR273" s="108"/>
      <c r="AS273" s="108"/>
      <c r="AT273" s="108"/>
      <c r="AU273" s="108"/>
      <c r="AV273" s="108"/>
      <c r="AW273" s="108"/>
      <c r="AX273" s="108"/>
      <c r="AY273" s="108"/>
      <c r="AZ273" s="108"/>
      <c r="BA273" s="108"/>
      <c r="BB273" s="108"/>
      <c r="BC273" s="108"/>
      <c r="BD273" s="108"/>
      <c r="BE273" s="108"/>
    </row>
    <row r="274" spans="1:57" x14ac:dyDescent="0.2">
      <c r="A274" s="180"/>
      <c r="B274" s="210"/>
      <c r="C274" s="180"/>
      <c r="D274" s="129" t="s">
        <v>80</v>
      </c>
      <c r="E274" s="96">
        <f>Activites!N274</f>
        <v>0</v>
      </c>
      <c r="F274" s="71">
        <f t="shared" si="4"/>
        <v>0</v>
      </c>
      <c r="G274" s="129"/>
      <c r="H274" s="129"/>
      <c r="I274" s="129"/>
      <c r="J274" s="129"/>
      <c r="K274" s="129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</row>
    <row r="275" spans="1:57" hidden="1" x14ac:dyDescent="0.2">
      <c r="A275" s="179" t="str">
        <f>Activites!A275</f>
        <v>6.2d</v>
      </c>
      <c r="B275" s="210">
        <f>SUM(E275:E276)/SUM(E275:E276,E278:E279,E281:E282,E284:E285,E287:E288,E266:E267,E269:E270,E272:E273)</f>
        <v>0</v>
      </c>
      <c r="C275" s="180">
        <f>Activites!Q275</f>
        <v>0</v>
      </c>
      <c r="D275" s="49" t="s">
        <v>78</v>
      </c>
      <c r="E275" s="94">
        <f>Activites!M275</f>
        <v>0</v>
      </c>
      <c r="F275" s="50">
        <f t="shared" si="4"/>
        <v>0</v>
      </c>
      <c r="G275" s="51"/>
      <c r="H275" s="51"/>
      <c r="I275" s="51"/>
      <c r="J275" s="51"/>
      <c r="K275" s="51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</row>
    <row r="276" spans="1:57" hidden="1" x14ac:dyDescent="0.2">
      <c r="A276" s="180"/>
      <c r="B276" s="210"/>
      <c r="C276" s="180"/>
      <c r="D276" s="106" t="s">
        <v>79</v>
      </c>
      <c r="E276" s="95">
        <f>Activites!M276</f>
        <v>0</v>
      </c>
      <c r="F276" s="54">
        <f t="shared" si="4"/>
        <v>0</v>
      </c>
      <c r="G276" s="107"/>
      <c r="H276" s="107"/>
      <c r="I276" s="107"/>
      <c r="J276" s="107"/>
      <c r="K276" s="107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  <c r="AE276" s="108"/>
      <c r="AF276" s="108"/>
      <c r="AG276" s="108"/>
      <c r="AH276" s="108"/>
      <c r="AI276" s="108"/>
      <c r="AJ276" s="108"/>
      <c r="AK276" s="108"/>
      <c r="AL276" s="108"/>
      <c r="AM276" s="108"/>
      <c r="AN276" s="108"/>
      <c r="AO276" s="108"/>
      <c r="AP276" s="108"/>
      <c r="AQ276" s="108"/>
      <c r="AR276" s="108"/>
      <c r="AS276" s="108"/>
      <c r="AT276" s="108"/>
      <c r="AU276" s="108"/>
      <c r="AV276" s="108"/>
      <c r="AW276" s="108"/>
      <c r="AX276" s="108"/>
      <c r="AY276" s="108"/>
      <c r="AZ276" s="108"/>
      <c r="BA276" s="108"/>
      <c r="BB276" s="108"/>
      <c r="BC276" s="108"/>
      <c r="BD276" s="108"/>
      <c r="BE276" s="108"/>
    </row>
    <row r="277" spans="1:57" hidden="1" x14ac:dyDescent="0.2">
      <c r="A277" s="180"/>
      <c r="B277" s="210"/>
      <c r="C277" s="180"/>
      <c r="D277" s="129" t="s">
        <v>80</v>
      </c>
      <c r="E277" s="96">
        <f>Activites!N277</f>
        <v>0</v>
      </c>
      <c r="F277" s="71">
        <f t="shared" si="4"/>
        <v>0</v>
      </c>
      <c r="G277" s="129"/>
      <c r="H277" s="129"/>
      <c r="I277" s="129"/>
      <c r="J277" s="129"/>
      <c r="K277" s="129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</row>
    <row r="278" spans="1:57" hidden="1" x14ac:dyDescent="0.2">
      <c r="A278" s="179" t="str">
        <f>Activites!A278</f>
        <v>6.2e</v>
      </c>
      <c r="B278" s="210">
        <f>SUM(E278:E279)/SUM(E278:E279,E281:E282,E284:E285,E287:E288,E266:E267,E269:E270,E272:E273,E275:E276)</f>
        <v>0</v>
      </c>
      <c r="C278" s="180">
        <f>Activites!Q278</f>
        <v>0</v>
      </c>
      <c r="D278" s="49" t="s">
        <v>78</v>
      </c>
      <c r="E278" s="94">
        <f>Activites!M278</f>
        <v>0</v>
      </c>
      <c r="F278" s="50">
        <f t="shared" si="4"/>
        <v>0</v>
      </c>
      <c r="G278" s="51"/>
      <c r="H278" s="51"/>
      <c r="I278" s="51"/>
      <c r="J278" s="51"/>
      <c r="K278" s="51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</row>
    <row r="279" spans="1:57" hidden="1" x14ac:dyDescent="0.2">
      <c r="A279" s="180"/>
      <c r="B279" s="210"/>
      <c r="C279" s="180"/>
      <c r="D279" s="106" t="s">
        <v>79</v>
      </c>
      <c r="E279" s="95">
        <f>Activites!M279</f>
        <v>0</v>
      </c>
      <c r="F279" s="54">
        <f t="shared" si="4"/>
        <v>0</v>
      </c>
      <c r="G279" s="107"/>
      <c r="H279" s="107"/>
      <c r="I279" s="107"/>
      <c r="J279" s="107"/>
      <c r="K279" s="107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  <c r="AE279" s="108"/>
      <c r="AF279" s="108"/>
      <c r="AG279" s="108"/>
      <c r="AH279" s="108"/>
      <c r="AI279" s="108"/>
      <c r="AJ279" s="108"/>
      <c r="AK279" s="108"/>
      <c r="AL279" s="108"/>
      <c r="AM279" s="108"/>
      <c r="AN279" s="108"/>
      <c r="AO279" s="108"/>
      <c r="AP279" s="108"/>
      <c r="AQ279" s="108"/>
      <c r="AR279" s="108"/>
      <c r="AS279" s="108"/>
      <c r="AT279" s="108"/>
      <c r="AU279" s="108"/>
      <c r="AV279" s="108"/>
      <c r="AW279" s="108"/>
      <c r="AX279" s="108"/>
      <c r="AY279" s="108"/>
      <c r="AZ279" s="108"/>
      <c r="BA279" s="108"/>
      <c r="BB279" s="108"/>
      <c r="BC279" s="108"/>
      <c r="BD279" s="108"/>
      <c r="BE279" s="108"/>
    </row>
    <row r="280" spans="1:57" hidden="1" x14ac:dyDescent="0.2">
      <c r="A280" s="180"/>
      <c r="B280" s="210"/>
      <c r="C280" s="180"/>
      <c r="D280" s="129" t="s">
        <v>80</v>
      </c>
      <c r="E280" s="96">
        <f>Activites!N280</f>
        <v>0</v>
      </c>
      <c r="F280" s="71">
        <f t="shared" si="4"/>
        <v>0</v>
      </c>
      <c r="G280" s="129"/>
      <c r="H280" s="129"/>
      <c r="I280" s="129"/>
      <c r="J280" s="129"/>
      <c r="K280" s="129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</row>
    <row r="281" spans="1:57" hidden="1" x14ac:dyDescent="0.2">
      <c r="A281" s="179" t="str">
        <f>Activites!A281</f>
        <v>6.2f</v>
      </c>
      <c r="B281" s="210">
        <f>SUM(E281:E282)/SUM(E281:E282,E284:E285,E287:E288,E266:E267,E269:E270,E272:E273,E275:E276,E278:E279)</f>
        <v>0</v>
      </c>
      <c r="C281" s="180">
        <f>Activites!Q281</f>
        <v>0</v>
      </c>
      <c r="D281" s="49" t="s">
        <v>78</v>
      </c>
      <c r="E281" s="94">
        <f>Activites!M281</f>
        <v>0</v>
      </c>
      <c r="F281" s="50">
        <f t="shared" si="4"/>
        <v>0</v>
      </c>
      <c r="G281" s="51"/>
      <c r="H281" s="51"/>
      <c r="I281" s="51"/>
      <c r="J281" s="51"/>
      <c r="K281" s="51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</row>
    <row r="282" spans="1:57" hidden="1" x14ac:dyDescent="0.2">
      <c r="A282" s="180"/>
      <c r="B282" s="210"/>
      <c r="C282" s="180"/>
      <c r="D282" s="106" t="s">
        <v>79</v>
      </c>
      <c r="E282" s="95">
        <f>Activites!M282</f>
        <v>0</v>
      </c>
      <c r="F282" s="54">
        <f t="shared" ref="F282:F345" si="5">SUM(G282:BE282)</f>
        <v>0</v>
      </c>
      <c r="G282" s="107"/>
      <c r="H282" s="107"/>
      <c r="I282" s="107"/>
      <c r="J282" s="107"/>
      <c r="K282" s="107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  <c r="AE282" s="108"/>
      <c r="AF282" s="108"/>
      <c r="AG282" s="108"/>
      <c r="AH282" s="108"/>
      <c r="AI282" s="108"/>
      <c r="AJ282" s="108"/>
      <c r="AK282" s="108"/>
      <c r="AL282" s="108"/>
      <c r="AM282" s="108"/>
      <c r="AN282" s="108"/>
      <c r="AO282" s="108"/>
      <c r="AP282" s="108"/>
      <c r="AQ282" s="108"/>
      <c r="AR282" s="108"/>
      <c r="AS282" s="108"/>
      <c r="AT282" s="108"/>
      <c r="AU282" s="108"/>
      <c r="AV282" s="108"/>
      <c r="AW282" s="108"/>
      <c r="AX282" s="108"/>
      <c r="AY282" s="108"/>
      <c r="AZ282" s="108"/>
      <c r="BA282" s="108"/>
      <c r="BB282" s="108"/>
      <c r="BC282" s="108"/>
      <c r="BD282" s="108"/>
      <c r="BE282" s="108"/>
    </row>
    <row r="283" spans="1:57" hidden="1" x14ac:dyDescent="0.2">
      <c r="A283" s="180"/>
      <c r="B283" s="210"/>
      <c r="C283" s="180"/>
      <c r="D283" s="129" t="s">
        <v>80</v>
      </c>
      <c r="E283" s="96">
        <f>Activites!N283</f>
        <v>0</v>
      </c>
      <c r="F283" s="71">
        <f t="shared" si="5"/>
        <v>0</v>
      </c>
      <c r="G283" s="129"/>
      <c r="H283" s="129"/>
      <c r="I283" s="129"/>
      <c r="J283" s="129"/>
      <c r="K283" s="129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</row>
    <row r="284" spans="1:57" hidden="1" x14ac:dyDescent="0.2">
      <c r="A284" s="179" t="str">
        <f>Activites!A284</f>
        <v>6.2g</v>
      </c>
      <c r="B284" s="210">
        <f>SUM(E284:E285)/SUM(E284:E285,E287:E288,E266:E267,E269:E270,E272:E273,E275:E276,E278:E279,E281:E282)</f>
        <v>0</v>
      </c>
      <c r="C284" s="180">
        <f>Activites!Q284</f>
        <v>0</v>
      </c>
      <c r="D284" s="49" t="s">
        <v>78</v>
      </c>
      <c r="E284" s="94">
        <f>Activites!M284</f>
        <v>0</v>
      </c>
      <c r="F284" s="50">
        <f t="shared" si="5"/>
        <v>0</v>
      </c>
      <c r="G284" s="51"/>
      <c r="H284" s="51"/>
      <c r="I284" s="51"/>
      <c r="J284" s="51"/>
      <c r="K284" s="51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</row>
    <row r="285" spans="1:57" hidden="1" x14ac:dyDescent="0.2">
      <c r="A285" s="180"/>
      <c r="B285" s="210"/>
      <c r="C285" s="180"/>
      <c r="D285" s="106" t="s">
        <v>79</v>
      </c>
      <c r="E285" s="95">
        <f>Activites!M285</f>
        <v>0</v>
      </c>
      <c r="F285" s="54">
        <f t="shared" si="5"/>
        <v>0</v>
      </c>
      <c r="G285" s="107"/>
      <c r="H285" s="107"/>
      <c r="I285" s="107"/>
      <c r="J285" s="107"/>
      <c r="K285" s="107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  <c r="AE285" s="108"/>
      <c r="AF285" s="108"/>
      <c r="AG285" s="108"/>
      <c r="AH285" s="108"/>
      <c r="AI285" s="108"/>
      <c r="AJ285" s="108"/>
      <c r="AK285" s="108"/>
      <c r="AL285" s="108"/>
      <c r="AM285" s="108"/>
      <c r="AN285" s="108"/>
      <c r="AO285" s="108"/>
      <c r="AP285" s="108"/>
      <c r="AQ285" s="108"/>
      <c r="AR285" s="108"/>
      <c r="AS285" s="108"/>
      <c r="AT285" s="108"/>
      <c r="AU285" s="108"/>
      <c r="AV285" s="108"/>
      <c r="AW285" s="108"/>
      <c r="AX285" s="108"/>
      <c r="AY285" s="108"/>
      <c r="AZ285" s="108"/>
      <c r="BA285" s="108"/>
      <c r="BB285" s="108"/>
      <c r="BC285" s="108"/>
      <c r="BD285" s="108"/>
      <c r="BE285" s="108"/>
    </row>
    <row r="286" spans="1:57" hidden="1" x14ac:dyDescent="0.2">
      <c r="A286" s="180"/>
      <c r="B286" s="210"/>
      <c r="C286" s="180"/>
      <c r="D286" s="129" t="s">
        <v>80</v>
      </c>
      <c r="E286" s="96">
        <f>Activites!N286</f>
        <v>0</v>
      </c>
      <c r="F286" s="71">
        <f t="shared" si="5"/>
        <v>0</v>
      </c>
      <c r="G286" s="129"/>
      <c r="H286" s="129"/>
      <c r="I286" s="129"/>
      <c r="J286" s="129"/>
      <c r="K286" s="129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</row>
    <row r="287" spans="1:57" hidden="1" x14ac:dyDescent="0.2">
      <c r="A287" s="179" t="str">
        <f>Activites!A287</f>
        <v>6.2h</v>
      </c>
      <c r="B287" s="210">
        <f>SUM(E287:E288)/SUM(E287:E288,E266:E267,E269:E270,E272:E273,E275:E276,E278:E279,E281:E282,E284:E285)</f>
        <v>0</v>
      </c>
      <c r="C287" s="180">
        <f>Activites!Q287</f>
        <v>0</v>
      </c>
      <c r="D287" s="49" t="s">
        <v>78</v>
      </c>
      <c r="E287" s="94">
        <f>Activites!M287</f>
        <v>0</v>
      </c>
      <c r="F287" s="50">
        <f t="shared" si="5"/>
        <v>0</v>
      </c>
      <c r="G287" s="51"/>
      <c r="H287" s="51"/>
      <c r="I287" s="51"/>
      <c r="J287" s="51"/>
      <c r="K287" s="51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</row>
    <row r="288" spans="1:57" hidden="1" x14ac:dyDescent="0.2">
      <c r="A288" s="180"/>
      <c r="B288" s="210"/>
      <c r="C288" s="180"/>
      <c r="D288" s="106" t="s">
        <v>79</v>
      </c>
      <c r="E288" s="95">
        <f>Activites!M288</f>
        <v>0</v>
      </c>
      <c r="F288" s="54">
        <f t="shared" si="5"/>
        <v>0</v>
      </c>
      <c r="G288" s="107"/>
      <c r="H288" s="107"/>
      <c r="I288" s="107"/>
      <c r="J288" s="107"/>
      <c r="K288" s="107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  <c r="AE288" s="108"/>
      <c r="AF288" s="108"/>
      <c r="AG288" s="108"/>
      <c r="AH288" s="108"/>
      <c r="AI288" s="108"/>
      <c r="AJ288" s="108"/>
      <c r="AK288" s="108"/>
      <c r="AL288" s="108"/>
      <c r="AM288" s="108"/>
      <c r="AN288" s="108"/>
      <c r="AO288" s="108"/>
      <c r="AP288" s="108"/>
      <c r="AQ288" s="108"/>
      <c r="AR288" s="108"/>
      <c r="AS288" s="108"/>
      <c r="AT288" s="108"/>
      <c r="AU288" s="108"/>
      <c r="AV288" s="108"/>
      <c r="AW288" s="108"/>
      <c r="AX288" s="108"/>
      <c r="AY288" s="108"/>
      <c r="AZ288" s="108"/>
      <c r="BA288" s="108"/>
      <c r="BB288" s="108"/>
      <c r="BC288" s="108"/>
      <c r="BD288" s="108"/>
      <c r="BE288" s="108"/>
    </row>
    <row r="289" spans="1:57" hidden="1" x14ac:dyDescent="0.2">
      <c r="A289" s="180"/>
      <c r="B289" s="210"/>
      <c r="C289" s="180"/>
      <c r="D289" s="64" t="s">
        <v>80</v>
      </c>
      <c r="E289" s="93">
        <f>Activites!N289</f>
        <v>0</v>
      </c>
      <c r="F289" s="65">
        <f t="shared" si="5"/>
        <v>0</v>
      </c>
      <c r="G289" s="69"/>
      <c r="H289" s="69"/>
      <c r="I289" s="69"/>
      <c r="J289" s="69"/>
      <c r="K289" s="69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</row>
    <row r="290" spans="1:57" hidden="1" x14ac:dyDescent="0.2">
      <c r="A290" s="179" t="str">
        <f>Activites!A290</f>
        <v>6.3a</v>
      </c>
      <c r="B290" s="210" t="e">
        <f>SUM(E290:E291)/SUM(E290:E291,E293:E294,E296:E297,E299:E300,E302:E303,E305:E306,E308:E309,E311:E312)</f>
        <v>#DIV/0!</v>
      </c>
      <c r="C290" s="180">
        <f>Activites!Q290</f>
        <v>0</v>
      </c>
      <c r="D290" s="49" t="s">
        <v>78</v>
      </c>
      <c r="E290" s="94">
        <f>Activites!M290</f>
        <v>0</v>
      </c>
      <c r="F290" s="50">
        <f t="shared" si="5"/>
        <v>0</v>
      </c>
      <c r="G290" s="51"/>
      <c r="H290" s="51"/>
      <c r="I290" s="51"/>
      <c r="J290" s="51"/>
      <c r="K290" s="51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</row>
    <row r="291" spans="1:57" hidden="1" x14ac:dyDescent="0.2">
      <c r="A291" s="180"/>
      <c r="B291" s="210"/>
      <c r="C291" s="180"/>
      <c r="D291" s="53" t="s">
        <v>79</v>
      </c>
      <c r="E291" s="95">
        <f>Activites!M291</f>
        <v>0</v>
      </c>
      <c r="F291" s="54">
        <f t="shared" si="5"/>
        <v>0</v>
      </c>
      <c r="G291" s="55"/>
      <c r="H291" s="55"/>
      <c r="I291" s="55"/>
      <c r="J291" s="55"/>
      <c r="K291" s="55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</row>
    <row r="292" spans="1:57" hidden="1" x14ac:dyDescent="0.2">
      <c r="A292" s="180"/>
      <c r="B292" s="210"/>
      <c r="C292" s="180"/>
      <c r="D292" s="69" t="s">
        <v>80</v>
      </c>
      <c r="E292" s="93">
        <f>Activites!N292</f>
        <v>0</v>
      </c>
      <c r="F292" s="65">
        <f t="shared" si="5"/>
        <v>0</v>
      </c>
      <c r="G292" s="69"/>
      <c r="H292" s="69"/>
      <c r="I292" s="69"/>
      <c r="J292" s="69"/>
      <c r="K292" s="69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</row>
    <row r="293" spans="1:57" hidden="1" x14ac:dyDescent="0.2">
      <c r="A293" s="179" t="str">
        <f>Activites!A293</f>
        <v>6.3b</v>
      </c>
      <c r="B293" s="210" t="e">
        <f>SUM(E293:E294)/SUM(E293:E294,E296:E297,E299:E300,E302:E303,E305:E306,E308:E309,E311:E312,E290:E291)</f>
        <v>#DIV/0!</v>
      </c>
      <c r="C293" s="180">
        <f>Activites!Q293</f>
        <v>0</v>
      </c>
      <c r="D293" s="49" t="s">
        <v>78</v>
      </c>
      <c r="E293" s="94">
        <f>Activites!M293</f>
        <v>0</v>
      </c>
      <c r="F293" s="50">
        <f t="shared" si="5"/>
        <v>0</v>
      </c>
      <c r="G293" s="51"/>
      <c r="H293" s="51"/>
      <c r="I293" s="51"/>
      <c r="J293" s="51"/>
      <c r="K293" s="51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</row>
    <row r="294" spans="1:57" hidden="1" x14ac:dyDescent="0.2">
      <c r="A294" s="180"/>
      <c r="B294" s="210"/>
      <c r="C294" s="180"/>
      <c r="D294" s="53" t="s">
        <v>79</v>
      </c>
      <c r="E294" s="95">
        <f>Activites!M294</f>
        <v>0</v>
      </c>
      <c r="F294" s="54">
        <f t="shared" si="5"/>
        <v>0</v>
      </c>
      <c r="G294" s="55"/>
      <c r="H294" s="55"/>
      <c r="I294" s="55"/>
      <c r="J294" s="55"/>
      <c r="K294" s="55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</row>
    <row r="295" spans="1:57" hidden="1" x14ac:dyDescent="0.2">
      <c r="A295" s="180"/>
      <c r="B295" s="210"/>
      <c r="C295" s="180"/>
      <c r="D295" s="69" t="s">
        <v>80</v>
      </c>
      <c r="E295" s="93">
        <f>Activites!N295</f>
        <v>0</v>
      </c>
      <c r="F295" s="65">
        <f t="shared" si="5"/>
        <v>0</v>
      </c>
      <c r="G295" s="69"/>
      <c r="H295" s="69"/>
      <c r="I295" s="69"/>
      <c r="J295" s="69"/>
      <c r="K295" s="69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</row>
    <row r="296" spans="1:57" hidden="1" x14ac:dyDescent="0.2">
      <c r="A296" s="179" t="str">
        <f>Activites!A296</f>
        <v>6.3c</v>
      </c>
      <c r="B296" s="210" t="e">
        <f>SUM(E296:E297)/SUM(E296:E297,E299:E300,E302:E303,E305:E306,E308:E309,E311:E312,E290:E291,E293:E294)</f>
        <v>#DIV/0!</v>
      </c>
      <c r="C296" s="180">
        <f>Activites!Q296</f>
        <v>0</v>
      </c>
      <c r="D296" s="49" t="s">
        <v>78</v>
      </c>
      <c r="E296" s="94">
        <f>Activites!M296</f>
        <v>0</v>
      </c>
      <c r="F296" s="50">
        <f t="shared" si="5"/>
        <v>0</v>
      </c>
      <c r="G296" s="51"/>
      <c r="H296" s="51"/>
      <c r="I296" s="51"/>
      <c r="J296" s="51"/>
      <c r="K296" s="51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</row>
    <row r="297" spans="1:57" hidden="1" x14ac:dyDescent="0.2">
      <c r="A297" s="180"/>
      <c r="B297" s="210"/>
      <c r="C297" s="180"/>
      <c r="D297" s="106" t="s">
        <v>79</v>
      </c>
      <c r="E297" s="95">
        <f>Activites!M297</f>
        <v>0</v>
      </c>
      <c r="F297" s="54">
        <f t="shared" si="5"/>
        <v>0</v>
      </c>
      <c r="G297" s="107"/>
      <c r="H297" s="107"/>
      <c r="I297" s="107"/>
      <c r="J297" s="107"/>
      <c r="K297" s="107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  <c r="AE297" s="108"/>
      <c r="AF297" s="108"/>
      <c r="AG297" s="108"/>
      <c r="AH297" s="108"/>
      <c r="AI297" s="108"/>
      <c r="AJ297" s="108"/>
      <c r="AK297" s="108"/>
      <c r="AL297" s="108"/>
      <c r="AM297" s="108"/>
      <c r="AN297" s="108"/>
      <c r="AO297" s="108"/>
      <c r="AP297" s="108"/>
      <c r="AQ297" s="108"/>
      <c r="AR297" s="108"/>
      <c r="AS297" s="108"/>
      <c r="AT297" s="108"/>
      <c r="AU297" s="108"/>
      <c r="AV297" s="108"/>
      <c r="AW297" s="108"/>
      <c r="AX297" s="108"/>
      <c r="AY297" s="108"/>
      <c r="AZ297" s="108"/>
      <c r="BA297" s="108"/>
      <c r="BB297" s="108"/>
      <c r="BC297" s="108"/>
      <c r="BD297" s="108"/>
      <c r="BE297" s="108"/>
    </row>
    <row r="298" spans="1:57" hidden="1" x14ac:dyDescent="0.2">
      <c r="A298" s="180"/>
      <c r="B298" s="210"/>
      <c r="C298" s="180"/>
      <c r="D298" s="129" t="s">
        <v>80</v>
      </c>
      <c r="E298" s="96">
        <f>Activites!N298</f>
        <v>0</v>
      </c>
      <c r="F298" s="71">
        <f t="shared" si="5"/>
        <v>0</v>
      </c>
      <c r="G298" s="129"/>
      <c r="H298" s="129"/>
      <c r="I298" s="129"/>
      <c r="J298" s="129"/>
      <c r="K298" s="129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</row>
    <row r="299" spans="1:57" hidden="1" x14ac:dyDescent="0.2">
      <c r="A299" s="179" t="str">
        <f>Activites!A299</f>
        <v>6.3d</v>
      </c>
      <c r="B299" s="210" t="e">
        <f>SUM(E299:E300)/SUM(E299:E300,E302:E303,E305:E306,E308:E309,E311:E312,E290:E291,E293:E294,E296:E297)</f>
        <v>#DIV/0!</v>
      </c>
      <c r="C299" s="180">
        <f>Activites!Q299</f>
        <v>0</v>
      </c>
      <c r="D299" s="49" t="s">
        <v>78</v>
      </c>
      <c r="E299" s="94">
        <f>Activites!M299</f>
        <v>0</v>
      </c>
      <c r="F299" s="50">
        <f t="shared" si="5"/>
        <v>0</v>
      </c>
      <c r="G299" s="51"/>
      <c r="H299" s="51"/>
      <c r="I299" s="51"/>
      <c r="J299" s="51"/>
      <c r="K299" s="51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</row>
    <row r="300" spans="1:57" hidden="1" x14ac:dyDescent="0.2">
      <c r="A300" s="180"/>
      <c r="B300" s="210"/>
      <c r="C300" s="180"/>
      <c r="D300" s="106" t="s">
        <v>79</v>
      </c>
      <c r="E300" s="95">
        <f>Activites!M300</f>
        <v>0</v>
      </c>
      <c r="F300" s="54">
        <f t="shared" si="5"/>
        <v>0</v>
      </c>
      <c r="G300" s="107"/>
      <c r="H300" s="107"/>
      <c r="I300" s="107"/>
      <c r="J300" s="107"/>
      <c r="K300" s="107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  <c r="AE300" s="108"/>
      <c r="AF300" s="108"/>
      <c r="AG300" s="108"/>
      <c r="AH300" s="108"/>
      <c r="AI300" s="108"/>
      <c r="AJ300" s="108"/>
      <c r="AK300" s="108"/>
      <c r="AL300" s="108"/>
      <c r="AM300" s="108"/>
      <c r="AN300" s="108"/>
      <c r="AO300" s="108"/>
      <c r="AP300" s="108"/>
      <c r="AQ300" s="108"/>
      <c r="AR300" s="108"/>
      <c r="AS300" s="108"/>
      <c r="AT300" s="108"/>
      <c r="AU300" s="108"/>
      <c r="AV300" s="108"/>
      <c r="AW300" s="108"/>
      <c r="AX300" s="108"/>
      <c r="AY300" s="108"/>
      <c r="AZ300" s="108"/>
      <c r="BA300" s="108"/>
      <c r="BB300" s="108"/>
      <c r="BC300" s="108"/>
      <c r="BD300" s="108"/>
      <c r="BE300" s="108"/>
    </row>
    <row r="301" spans="1:57" hidden="1" x14ac:dyDescent="0.2">
      <c r="A301" s="180"/>
      <c r="B301" s="210"/>
      <c r="C301" s="180"/>
      <c r="D301" s="129" t="s">
        <v>80</v>
      </c>
      <c r="E301" s="96">
        <f>Activites!N301</f>
        <v>0</v>
      </c>
      <c r="F301" s="71">
        <f t="shared" si="5"/>
        <v>0</v>
      </c>
      <c r="G301" s="129"/>
      <c r="H301" s="129"/>
      <c r="I301" s="129"/>
      <c r="J301" s="129"/>
      <c r="K301" s="129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</row>
    <row r="302" spans="1:57" hidden="1" x14ac:dyDescent="0.2">
      <c r="A302" s="179" t="str">
        <f>Activites!A302</f>
        <v>6.3e</v>
      </c>
      <c r="B302" s="210" t="e">
        <f>SUM(E302:E303)/SUM(E302:E303,E305:E306,E308:E309,E311:E312,E290:E291,E293:E294,E296:E297,E299:E300)</f>
        <v>#DIV/0!</v>
      </c>
      <c r="C302" s="180">
        <f>Activites!Q302</f>
        <v>0</v>
      </c>
      <c r="D302" s="49" t="s">
        <v>78</v>
      </c>
      <c r="E302" s="94">
        <f>Activites!M302</f>
        <v>0</v>
      </c>
      <c r="F302" s="50">
        <f t="shared" si="5"/>
        <v>0</v>
      </c>
      <c r="G302" s="51"/>
      <c r="H302" s="51"/>
      <c r="I302" s="51"/>
      <c r="J302" s="51"/>
      <c r="K302" s="51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</row>
    <row r="303" spans="1:57" hidden="1" x14ac:dyDescent="0.2">
      <c r="A303" s="180"/>
      <c r="B303" s="210"/>
      <c r="C303" s="180"/>
      <c r="D303" s="106" t="s">
        <v>79</v>
      </c>
      <c r="E303" s="95">
        <f>Activites!M303</f>
        <v>0</v>
      </c>
      <c r="F303" s="54">
        <f t="shared" si="5"/>
        <v>0</v>
      </c>
      <c r="G303" s="107"/>
      <c r="H303" s="107"/>
      <c r="I303" s="107"/>
      <c r="J303" s="107"/>
      <c r="K303" s="107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  <c r="AE303" s="108"/>
      <c r="AF303" s="108"/>
      <c r="AG303" s="108"/>
      <c r="AH303" s="108"/>
      <c r="AI303" s="108"/>
      <c r="AJ303" s="108"/>
      <c r="AK303" s="108"/>
      <c r="AL303" s="108"/>
      <c r="AM303" s="108"/>
      <c r="AN303" s="108"/>
      <c r="AO303" s="108"/>
      <c r="AP303" s="108"/>
      <c r="AQ303" s="108"/>
      <c r="AR303" s="108"/>
      <c r="AS303" s="108"/>
      <c r="AT303" s="108"/>
      <c r="AU303" s="108"/>
      <c r="AV303" s="108"/>
      <c r="AW303" s="108"/>
      <c r="AX303" s="108"/>
      <c r="AY303" s="108"/>
      <c r="AZ303" s="108"/>
      <c r="BA303" s="108"/>
      <c r="BB303" s="108"/>
      <c r="BC303" s="108"/>
      <c r="BD303" s="108"/>
      <c r="BE303" s="108"/>
    </row>
    <row r="304" spans="1:57" hidden="1" x14ac:dyDescent="0.2">
      <c r="A304" s="180"/>
      <c r="B304" s="210"/>
      <c r="C304" s="180"/>
      <c r="D304" s="129" t="s">
        <v>80</v>
      </c>
      <c r="E304" s="96">
        <f>Activites!N304</f>
        <v>0</v>
      </c>
      <c r="F304" s="71">
        <f t="shared" si="5"/>
        <v>0</v>
      </c>
      <c r="G304" s="129"/>
      <c r="H304" s="129"/>
      <c r="I304" s="129"/>
      <c r="J304" s="129"/>
      <c r="K304" s="129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</row>
    <row r="305" spans="1:57" hidden="1" x14ac:dyDescent="0.2">
      <c r="A305" s="179" t="str">
        <f>Activites!A305</f>
        <v>6.3f</v>
      </c>
      <c r="B305" s="210" t="e">
        <f>SUM(E305:E306)/SUM(E305:E306,E308:E309,E311:E312,E290:E291,E293:E294,E296:E297,E299:E300,E302:E303)</f>
        <v>#DIV/0!</v>
      </c>
      <c r="C305" s="180">
        <f>Activites!Q305</f>
        <v>0</v>
      </c>
      <c r="D305" s="49" t="s">
        <v>78</v>
      </c>
      <c r="E305" s="94">
        <f>Activites!M305</f>
        <v>0</v>
      </c>
      <c r="F305" s="50">
        <f t="shared" si="5"/>
        <v>0</v>
      </c>
      <c r="G305" s="51"/>
      <c r="H305" s="51"/>
      <c r="I305" s="51"/>
      <c r="J305" s="51"/>
      <c r="K305" s="51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</row>
    <row r="306" spans="1:57" hidden="1" x14ac:dyDescent="0.2">
      <c r="A306" s="180"/>
      <c r="B306" s="210"/>
      <c r="C306" s="180"/>
      <c r="D306" s="106" t="s">
        <v>79</v>
      </c>
      <c r="E306" s="95">
        <f>Activites!M306</f>
        <v>0</v>
      </c>
      <c r="F306" s="54">
        <f t="shared" si="5"/>
        <v>0</v>
      </c>
      <c r="G306" s="107"/>
      <c r="H306" s="107"/>
      <c r="I306" s="107"/>
      <c r="J306" s="107"/>
      <c r="K306" s="107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  <c r="AE306" s="108"/>
      <c r="AF306" s="108"/>
      <c r="AG306" s="108"/>
      <c r="AH306" s="108"/>
      <c r="AI306" s="108"/>
      <c r="AJ306" s="108"/>
      <c r="AK306" s="108"/>
      <c r="AL306" s="108"/>
      <c r="AM306" s="108"/>
      <c r="AN306" s="108"/>
      <c r="AO306" s="108"/>
      <c r="AP306" s="108"/>
      <c r="AQ306" s="108"/>
      <c r="AR306" s="108"/>
      <c r="AS306" s="108"/>
      <c r="AT306" s="108"/>
      <c r="AU306" s="108"/>
      <c r="AV306" s="108"/>
      <c r="AW306" s="108"/>
      <c r="AX306" s="108"/>
      <c r="AY306" s="108"/>
      <c r="AZ306" s="108"/>
      <c r="BA306" s="108"/>
      <c r="BB306" s="108"/>
      <c r="BC306" s="108"/>
      <c r="BD306" s="108"/>
      <c r="BE306" s="108"/>
    </row>
    <row r="307" spans="1:57" hidden="1" x14ac:dyDescent="0.2">
      <c r="A307" s="180"/>
      <c r="B307" s="210"/>
      <c r="C307" s="180"/>
      <c r="D307" s="129" t="s">
        <v>80</v>
      </c>
      <c r="E307" s="96">
        <f>Activites!N307</f>
        <v>0</v>
      </c>
      <c r="F307" s="71">
        <f t="shared" si="5"/>
        <v>0</v>
      </c>
      <c r="G307" s="129"/>
      <c r="H307" s="129"/>
      <c r="I307" s="129"/>
      <c r="J307" s="129"/>
      <c r="K307" s="129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</row>
    <row r="308" spans="1:57" hidden="1" x14ac:dyDescent="0.2">
      <c r="A308" s="179" t="str">
        <f>Activites!A308</f>
        <v>6.3g</v>
      </c>
      <c r="B308" s="210" t="e">
        <f>SUM(E308:E309)/SUM(E308:E309,E311:E312,E290:E291,E293:E294,E296:E297,E299:E300,E302:E303,E305:E306)</f>
        <v>#DIV/0!</v>
      </c>
      <c r="C308" s="180">
        <f>Activites!Q308</f>
        <v>0</v>
      </c>
      <c r="D308" s="49" t="s">
        <v>78</v>
      </c>
      <c r="E308" s="94">
        <f>Activites!M308</f>
        <v>0</v>
      </c>
      <c r="F308" s="50">
        <f t="shared" si="5"/>
        <v>0</v>
      </c>
      <c r="G308" s="51"/>
      <c r="H308" s="51"/>
      <c r="I308" s="51"/>
      <c r="J308" s="51"/>
      <c r="K308" s="51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</row>
    <row r="309" spans="1:57" hidden="1" x14ac:dyDescent="0.2">
      <c r="A309" s="180"/>
      <c r="B309" s="210"/>
      <c r="C309" s="180"/>
      <c r="D309" s="106" t="s">
        <v>79</v>
      </c>
      <c r="E309" s="95">
        <f>Activites!M309</f>
        <v>0</v>
      </c>
      <c r="F309" s="54">
        <f t="shared" si="5"/>
        <v>0</v>
      </c>
      <c r="G309" s="107"/>
      <c r="H309" s="107"/>
      <c r="I309" s="107"/>
      <c r="J309" s="107"/>
      <c r="K309" s="107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  <c r="AE309" s="108"/>
      <c r="AF309" s="108"/>
      <c r="AG309" s="108"/>
      <c r="AH309" s="108"/>
      <c r="AI309" s="108"/>
      <c r="AJ309" s="108"/>
      <c r="AK309" s="108"/>
      <c r="AL309" s="108"/>
      <c r="AM309" s="108"/>
      <c r="AN309" s="108"/>
      <c r="AO309" s="108"/>
      <c r="AP309" s="108"/>
      <c r="AQ309" s="108"/>
      <c r="AR309" s="108"/>
      <c r="AS309" s="108"/>
      <c r="AT309" s="108"/>
      <c r="AU309" s="108"/>
      <c r="AV309" s="108"/>
      <c r="AW309" s="108"/>
      <c r="AX309" s="108"/>
      <c r="AY309" s="108"/>
      <c r="AZ309" s="108"/>
      <c r="BA309" s="108"/>
      <c r="BB309" s="108"/>
      <c r="BC309" s="108"/>
      <c r="BD309" s="108"/>
      <c r="BE309" s="108"/>
    </row>
    <row r="310" spans="1:57" hidden="1" x14ac:dyDescent="0.2">
      <c r="A310" s="180"/>
      <c r="B310" s="210"/>
      <c r="C310" s="180"/>
      <c r="D310" s="129" t="s">
        <v>80</v>
      </c>
      <c r="E310" s="96">
        <f>Activites!N310</f>
        <v>0</v>
      </c>
      <c r="F310" s="71">
        <f t="shared" si="5"/>
        <v>0</v>
      </c>
      <c r="G310" s="129"/>
      <c r="H310" s="129"/>
      <c r="I310" s="129"/>
      <c r="J310" s="129"/>
      <c r="K310" s="129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</row>
    <row r="311" spans="1:57" hidden="1" x14ac:dyDescent="0.2">
      <c r="A311" s="179" t="str">
        <f>Activites!A311</f>
        <v>6.3h</v>
      </c>
      <c r="B311" s="210" t="e">
        <f>SUM(E311:E312)/SUM(E311:E312,E290:E291,E293:E294,E296:E297,E299:E300,E302:E303,E305:E306,E308:E309)</f>
        <v>#DIV/0!</v>
      </c>
      <c r="C311" s="180">
        <f>Activites!Q311</f>
        <v>0</v>
      </c>
      <c r="D311" s="49" t="s">
        <v>78</v>
      </c>
      <c r="E311" s="94">
        <f>Activites!M311</f>
        <v>0</v>
      </c>
      <c r="F311" s="50">
        <f t="shared" si="5"/>
        <v>0</v>
      </c>
      <c r="G311" s="51"/>
      <c r="H311" s="51"/>
      <c r="I311" s="51"/>
      <c r="J311" s="51"/>
      <c r="K311" s="51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</row>
    <row r="312" spans="1:57" hidden="1" x14ac:dyDescent="0.2">
      <c r="A312" s="180"/>
      <c r="B312" s="210"/>
      <c r="C312" s="180"/>
      <c r="D312" s="106" t="s">
        <v>79</v>
      </c>
      <c r="E312" s="95">
        <f>Activites!M312</f>
        <v>0</v>
      </c>
      <c r="F312" s="54">
        <f t="shared" si="5"/>
        <v>0</v>
      </c>
      <c r="G312" s="107"/>
      <c r="H312" s="107"/>
      <c r="I312" s="107"/>
      <c r="J312" s="107"/>
      <c r="K312" s="107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  <c r="AE312" s="108"/>
      <c r="AF312" s="108"/>
      <c r="AG312" s="108"/>
      <c r="AH312" s="108"/>
      <c r="AI312" s="108"/>
      <c r="AJ312" s="108"/>
      <c r="AK312" s="108"/>
      <c r="AL312" s="108"/>
      <c r="AM312" s="108"/>
      <c r="AN312" s="108"/>
      <c r="AO312" s="108"/>
      <c r="AP312" s="108"/>
      <c r="AQ312" s="108"/>
      <c r="AR312" s="108"/>
      <c r="AS312" s="108"/>
      <c r="AT312" s="108"/>
      <c r="AU312" s="108"/>
      <c r="AV312" s="108"/>
      <c r="AW312" s="108"/>
      <c r="AX312" s="108"/>
      <c r="AY312" s="108"/>
      <c r="AZ312" s="108"/>
      <c r="BA312" s="108"/>
      <c r="BB312" s="108"/>
      <c r="BC312" s="108"/>
      <c r="BD312" s="108"/>
      <c r="BE312" s="108"/>
    </row>
    <row r="313" spans="1:57" hidden="1" x14ac:dyDescent="0.2">
      <c r="A313" s="180"/>
      <c r="B313" s="210"/>
      <c r="C313" s="180"/>
      <c r="D313" s="64" t="s">
        <v>80</v>
      </c>
      <c r="E313" s="93">
        <f>Activites!N313</f>
        <v>0</v>
      </c>
      <c r="F313" s="65">
        <f t="shared" si="5"/>
        <v>0</v>
      </c>
      <c r="G313" s="69"/>
      <c r="H313" s="69"/>
      <c r="I313" s="69"/>
      <c r="J313" s="69"/>
      <c r="K313" s="69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</row>
    <row r="314" spans="1:57" hidden="1" x14ac:dyDescent="0.2">
      <c r="A314" s="179" t="str">
        <f>Activites!A314</f>
        <v>6.4a</v>
      </c>
      <c r="B314" s="210" t="e">
        <f>SUM(E314:E315)/SUM(E314:E315,E317:E318,E320:E321,E323:E324,E326:E327,E329:E330,E332:E333,E335:E336)</f>
        <v>#DIV/0!</v>
      </c>
      <c r="C314" s="180">
        <f>Activites!Q314</f>
        <v>0</v>
      </c>
      <c r="D314" s="49" t="s">
        <v>78</v>
      </c>
      <c r="E314" s="94">
        <f>Activites!M314</f>
        <v>0</v>
      </c>
      <c r="F314" s="50">
        <f t="shared" si="5"/>
        <v>0</v>
      </c>
      <c r="G314" s="51"/>
      <c r="H314" s="51"/>
      <c r="I314" s="51"/>
      <c r="J314" s="51"/>
      <c r="K314" s="51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</row>
    <row r="315" spans="1:57" hidden="1" x14ac:dyDescent="0.2">
      <c r="A315" s="180"/>
      <c r="B315" s="210"/>
      <c r="C315" s="180"/>
      <c r="D315" s="53" t="s">
        <v>79</v>
      </c>
      <c r="E315" s="95">
        <f>Activites!M315</f>
        <v>0</v>
      </c>
      <c r="F315" s="54">
        <f t="shared" si="5"/>
        <v>0</v>
      </c>
      <c r="G315" s="55"/>
      <c r="H315" s="55"/>
      <c r="I315" s="55"/>
      <c r="J315" s="55"/>
      <c r="K315" s="55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</row>
    <row r="316" spans="1:57" hidden="1" x14ac:dyDescent="0.2">
      <c r="A316" s="180"/>
      <c r="B316" s="210"/>
      <c r="C316" s="180"/>
      <c r="D316" s="69" t="s">
        <v>80</v>
      </c>
      <c r="E316" s="93">
        <f>Activites!N316</f>
        <v>0</v>
      </c>
      <c r="F316" s="65">
        <f t="shared" si="5"/>
        <v>0</v>
      </c>
      <c r="G316" s="69"/>
      <c r="H316" s="69"/>
      <c r="I316" s="69"/>
      <c r="J316" s="69"/>
      <c r="K316" s="69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</row>
    <row r="317" spans="1:57" hidden="1" x14ac:dyDescent="0.2">
      <c r="A317" s="179" t="str">
        <f>Activites!A317</f>
        <v>6.4b</v>
      </c>
      <c r="B317" s="210" t="e">
        <f>SUM(E317:E318)/SUM(E317:E318,E320:E321,E323:E324,E326:E327,E329:E330,E332:E333,E335:E336,E314:E315)</f>
        <v>#DIV/0!</v>
      </c>
      <c r="C317" s="180">
        <f>Activites!Q317</f>
        <v>0</v>
      </c>
      <c r="D317" s="49" t="s">
        <v>78</v>
      </c>
      <c r="E317" s="94">
        <f>Activites!M317</f>
        <v>0</v>
      </c>
      <c r="F317" s="50">
        <f t="shared" si="5"/>
        <v>0</v>
      </c>
      <c r="G317" s="51"/>
      <c r="H317" s="51"/>
      <c r="I317" s="51"/>
      <c r="J317" s="51"/>
      <c r="K317" s="51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</row>
    <row r="318" spans="1:57" hidden="1" x14ac:dyDescent="0.2">
      <c r="A318" s="180"/>
      <c r="B318" s="210"/>
      <c r="C318" s="180"/>
      <c r="D318" s="53" t="s">
        <v>79</v>
      </c>
      <c r="E318" s="95">
        <f>Activites!M318</f>
        <v>0</v>
      </c>
      <c r="F318" s="54">
        <f t="shared" si="5"/>
        <v>0</v>
      </c>
      <c r="G318" s="55"/>
      <c r="H318" s="55"/>
      <c r="I318" s="55"/>
      <c r="J318" s="55"/>
      <c r="K318" s="55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</row>
    <row r="319" spans="1:57" hidden="1" x14ac:dyDescent="0.2">
      <c r="A319" s="180"/>
      <c r="B319" s="210"/>
      <c r="C319" s="180"/>
      <c r="D319" s="69" t="s">
        <v>80</v>
      </c>
      <c r="E319" s="93">
        <f>Activites!N319</f>
        <v>0</v>
      </c>
      <c r="F319" s="65">
        <f t="shared" si="5"/>
        <v>0</v>
      </c>
      <c r="G319" s="69"/>
      <c r="H319" s="69"/>
      <c r="I319" s="69"/>
      <c r="J319" s="69"/>
      <c r="K319" s="69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</row>
    <row r="320" spans="1:57" hidden="1" x14ac:dyDescent="0.2">
      <c r="A320" s="179" t="str">
        <f>Activites!A320</f>
        <v>6.4c</v>
      </c>
      <c r="B320" s="210" t="e">
        <f>SUM(E320:E321)/SUM(E320:E321,E323:E324,E326:E327,E329:E330,E332:E333,E335:E336,E314:E315,E317:E318)</f>
        <v>#DIV/0!</v>
      </c>
      <c r="C320" s="180">
        <f>Activites!Q320</f>
        <v>0</v>
      </c>
      <c r="D320" s="49" t="s">
        <v>78</v>
      </c>
      <c r="E320" s="94">
        <f>Activites!M320</f>
        <v>0</v>
      </c>
      <c r="F320" s="50">
        <f t="shared" si="5"/>
        <v>0</v>
      </c>
      <c r="G320" s="51"/>
      <c r="H320" s="51"/>
      <c r="I320" s="51"/>
      <c r="J320" s="51"/>
      <c r="K320" s="51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</row>
    <row r="321" spans="1:57" hidden="1" x14ac:dyDescent="0.2">
      <c r="A321" s="180"/>
      <c r="B321" s="210"/>
      <c r="C321" s="180"/>
      <c r="D321" s="106" t="s">
        <v>79</v>
      </c>
      <c r="E321" s="95">
        <f>Activites!M321</f>
        <v>0</v>
      </c>
      <c r="F321" s="54">
        <f t="shared" si="5"/>
        <v>0</v>
      </c>
      <c r="G321" s="107"/>
      <c r="H321" s="107"/>
      <c r="I321" s="107"/>
      <c r="J321" s="107"/>
      <c r="K321" s="107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  <c r="AE321" s="108"/>
      <c r="AF321" s="108"/>
      <c r="AG321" s="108"/>
      <c r="AH321" s="108"/>
      <c r="AI321" s="108"/>
      <c r="AJ321" s="108"/>
      <c r="AK321" s="108"/>
      <c r="AL321" s="108"/>
      <c r="AM321" s="108"/>
      <c r="AN321" s="108"/>
      <c r="AO321" s="108"/>
      <c r="AP321" s="108"/>
      <c r="AQ321" s="108"/>
      <c r="AR321" s="108"/>
      <c r="AS321" s="108"/>
      <c r="AT321" s="108"/>
      <c r="AU321" s="108"/>
      <c r="AV321" s="108"/>
      <c r="AW321" s="108"/>
      <c r="AX321" s="108"/>
      <c r="AY321" s="108"/>
      <c r="AZ321" s="108"/>
      <c r="BA321" s="108"/>
      <c r="BB321" s="108"/>
      <c r="BC321" s="108"/>
      <c r="BD321" s="108"/>
      <c r="BE321" s="108"/>
    </row>
    <row r="322" spans="1:57" hidden="1" x14ac:dyDescent="0.2">
      <c r="A322" s="180"/>
      <c r="B322" s="210"/>
      <c r="C322" s="180"/>
      <c r="D322" s="129" t="s">
        <v>80</v>
      </c>
      <c r="E322" s="96">
        <f>Activites!N322</f>
        <v>0</v>
      </c>
      <c r="F322" s="71">
        <f t="shared" si="5"/>
        <v>0</v>
      </c>
      <c r="G322" s="129"/>
      <c r="H322" s="129"/>
      <c r="I322" s="129"/>
      <c r="J322" s="129"/>
      <c r="K322" s="129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</row>
    <row r="323" spans="1:57" hidden="1" x14ac:dyDescent="0.2">
      <c r="A323" s="179" t="str">
        <f>Activites!A323</f>
        <v>6.4d</v>
      </c>
      <c r="B323" s="210" t="e">
        <f>SUM(E323:E324)/SUM(E323:E324,E326:E327,E329:E330,E332:E333,E335:E336,E314:E315,E317:E318,E320:E321)</f>
        <v>#DIV/0!</v>
      </c>
      <c r="C323" s="180">
        <f>Activites!Q323</f>
        <v>0</v>
      </c>
      <c r="D323" s="49" t="s">
        <v>78</v>
      </c>
      <c r="E323" s="94">
        <f>Activites!M323</f>
        <v>0</v>
      </c>
      <c r="F323" s="50">
        <f t="shared" si="5"/>
        <v>0</v>
      </c>
      <c r="G323" s="51"/>
      <c r="H323" s="51"/>
      <c r="I323" s="51"/>
      <c r="J323" s="51"/>
      <c r="K323" s="51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</row>
    <row r="324" spans="1:57" hidden="1" x14ac:dyDescent="0.2">
      <c r="A324" s="180"/>
      <c r="B324" s="210"/>
      <c r="C324" s="180"/>
      <c r="D324" s="106" t="s">
        <v>79</v>
      </c>
      <c r="E324" s="95">
        <f>Activites!M324</f>
        <v>0</v>
      </c>
      <c r="F324" s="54">
        <f t="shared" si="5"/>
        <v>0</v>
      </c>
      <c r="G324" s="107"/>
      <c r="H324" s="107"/>
      <c r="I324" s="107"/>
      <c r="J324" s="107"/>
      <c r="K324" s="107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  <c r="AE324" s="108"/>
      <c r="AF324" s="108"/>
      <c r="AG324" s="108"/>
      <c r="AH324" s="108"/>
      <c r="AI324" s="108"/>
      <c r="AJ324" s="108"/>
      <c r="AK324" s="108"/>
      <c r="AL324" s="108"/>
      <c r="AM324" s="108"/>
      <c r="AN324" s="108"/>
      <c r="AO324" s="108"/>
      <c r="AP324" s="108"/>
      <c r="AQ324" s="108"/>
      <c r="AR324" s="108"/>
      <c r="AS324" s="108"/>
      <c r="AT324" s="108"/>
      <c r="AU324" s="108"/>
      <c r="AV324" s="108"/>
      <c r="AW324" s="108"/>
      <c r="AX324" s="108"/>
      <c r="AY324" s="108"/>
      <c r="AZ324" s="108"/>
      <c r="BA324" s="108"/>
      <c r="BB324" s="108"/>
      <c r="BC324" s="108"/>
      <c r="BD324" s="108"/>
      <c r="BE324" s="108"/>
    </row>
    <row r="325" spans="1:57" hidden="1" x14ac:dyDescent="0.2">
      <c r="A325" s="180"/>
      <c r="B325" s="210"/>
      <c r="C325" s="180"/>
      <c r="D325" s="129" t="s">
        <v>80</v>
      </c>
      <c r="E325" s="96">
        <f>Activites!N325</f>
        <v>0</v>
      </c>
      <c r="F325" s="71">
        <f t="shared" si="5"/>
        <v>0</v>
      </c>
      <c r="G325" s="129"/>
      <c r="H325" s="129"/>
      <c r="I325" s="129"/>
      <c r="J325" s="129"/>
      <c r="K325" s="129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</row>
    <row r="326" spans="1:57" hidden="1" x14ac:dyDescent="0.2">
      <c r="A326" s="179" t="str">
        <f>Activites!A326</f>
        <v>6.4e</v>
      </c>
      <c r="B326" s="210" t="e">
        <f>SUM(E326:E327)/SUM(E326:E327,E329:E330,E332:E333,E335:E336,E314:E315,E317:E318,E320:E321,E323:E324)</f>
        <v>#DIV/0!</v>
      </c>
      <c r="C326" s="180">
        <f>Activites!Q326</f>
        <v>0</v>
      </c>
      <c r="D326" s="49" t="s">
        <v>78</v>
      </c>
      <c r="E326" s="94">
        <f>Activites!M326</f>
        <v>0</v>
      </c>
      <c r="F326" s="50">
        <f t="shared" si="5"/>
        <v>0</v>
      </c>
      <c r="G326" s="51"/>
      <c r="H326" s="51"/>
      <c r="I326" s="51"/>
      <c r="J326" s="51"/>
      <c r="K326" s="51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</row>
    <row r="327" spans="1:57" hidden="1" x14ac:dyDescent="0.2">
      <c r="A327" s="180"/>
      <c r="B327" s="210"/>
      <c r="C327" s="180"/>
      <c r="D327" s="106" t="s">
        <v>79</v>
      </c>
      <c r="E327" s="95">
        <f>Activites!M327</f>
        <v>0</v>
      </c>
      <c r="F327" s="54">
        <f t="shared" si="5"/>
        <v>0</v>
      </c>
      <c r="G327" s="107"/>
      <c r="H327" s="107"/>
      <c r="I327" s="107"/>
      <c r="J327" s="107"/>
      <c r="K327" s="107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  <c r="AE327" s="108"/>
      <c r="AF327" s="108"/>
      <c r="AG327" s="108"/>
      <c r="AH327" s="108"/>
      <c r="AI327" s="108"/>
      <c r="AJ327" s="108"/>
      <c r="AK327" s="108"/>
      <c r="AL327" s="108"/>
      <c r="AM327" s="108"/>
      <c r="AN327" s="108"/>
      <c r="AO327" s="108"/>
      <c r="AP327" s="108"/>
      <c r="AQ327" s="108"/>
      <c r="AR327" s="108"/>
      <c r="AS327" s="108"/>
      <c r="AT327" s="108"/>
      <c r="AU327" s="108"/>
      <c r="AV327" s="108"/>
      <c r="AW327" s="108"/>
      <c r="AX327" s="108"/>
      <c r="AY327" s="108"/>
      <c r="AZ327" s="108"/>
      <c r="BA327" s="108"/>
      <c r="BB327" s="108"/>
      <c r="BC327" s="108"/>
      <c r="BD327" s="108"/>
      <c r="BE327" s="108"/>
    </row>
    <row r="328" spans="1:57" hidden="1" x14ac:dyDescent="0.2">
      <c r="A328" s="180"/>
      <c r="B328" s="210"/>
      <c r="C328" s="180"/>
      <c r="D328" s="129" t="s">
        <v>80</v>
      </c>
      <c r="E328" s="96">
        <f>Activites!N328</f>
        <v>0</v>
      </c>
      <c r="F328" s="71">
        <f t="shared" si="5"/>
        <v>0</v>
      </c>
      <c r="G328" s="129"/>
      <c r="H328" s="129"/>
      <c r="I328" s="129"/>
      <c r="J328" s="129"/>
      <c r="K328" s="129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</row>
    <row r="329" spans="1:57" hidden="1" x14ac:dyDescent="0.2">
      <c r="A329" s="179" t="str">
        <f>Activites!A329</f>
        <v>6.4f</v>
      </c>
      <c r="B329" s="210" t="e">
        <f>SUM(E329:E330)/SUM(E329:E330,E332:E333,E335:E336,E314:E315,E317:E318,E320:E321,E323:E324,E326:E327)</f>
        <v>#DIV/0!</v>
      </c>
      <c r="C329" s="180">
        <f>Activites!Q329</f>
        <v>0</v>
      </c>
      <c r="D329" s="49" t="s">
        <v>78</v>
      </c>
      <c r="E329" s="94">
        <f>Activites!M329</f>
        <v>0</v>
      </c>
      <c r="F329" s="50">
        <f t="shared" si="5"/>
        <v>0</v>
      </c>
      <c r="G329" s="51"/>
      <c r="H329" s="51"/>
      <c r="I329" s="51"/>
      <c r="J329" s="51"/>
      <c r="K329" s="51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</row>
    <row r="330" spans="1:57" hidden="1" x14ac:dyDescent="0.2">
      <c r="A330" s="180"/>
      <c r="B330" s="210"/>
      <c r="C330" s="180"/>
      <c r="D330" s="106" t="s">
        <v>79</v>
      </c>
      <c r="E330" s="95">
        <f>Activites!M330</f>
        <v>0</v>
      </c>
      <c r="F330" s="54">
        <f t="shared" si="5"/>
        <v>0</v>
      </c>
      <c r="G330" s="107"/>
      <c r="H330" s="107"/>
      <c r="I330" s="107"/>
      <c r="J330" s="107"/>
      <c r="K330" s="107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  <c r="AE330" s="108"/>
      <c r="AF330" s="108"/>
      <c r="AG330" s="108"/>
      <c r="AH330" s="108"/>
      <c r="AI330" s="108"/>
      <c r="AJ330" s="108"/>
      <c r="AK330" s="108"/>
      <c r="AL330" s="108"/>
      <c r="AM330" s="108"/>
      <c r="AN330" s="108"/>
      <c r="AO330" s="108"/>
      <c r="AP330" s="108"/>
      <c r="AQ330" s="108"/>
      <c r="AR330" s="108"/>
      <c r="AS330" s="108"/>
      <c r="AT330" s="108"/>
      <c r="AU330" s="108"/>
      <c r="AV330" s="108"/>
      <c r="AW330" s="108"/>
      <c r="AX330" s="108"/>
      <c r="AY330" s="108"/>
      <c r="AZ330" s="108"/>
      <c r="BA330" s="108"/>
      <c r="BB330" s="108"/>
      <c r="BC330" s="108"/>
      <c r="BD330" s="108"/>
      <c r="BE330" s="108"/>
    </row>
    <row r="331" spans="1:57" hidden="1" x14ac:dyDescent="0.2">
      <c r="A331" s="180"/>
      <c r="B331" s="210"/>
      <c r="C331" s="180"/>
      <c r="D331" s="129" t="s">
        <v>80</v>
      </c>
      <c r="E331" s="96">
        <f>Activites!N331</f>
        <v>0</v>
      </c>
      <c r="F331" s="71">
        <f t="shared" si="5"/>
        <v>0</v>
      </c>
      <c r="G331" s="129"/>
      <c r="H331" s="129"/>
      <c r="I331" s="129"/>
      <c r="J331" s="129"/>
      <c r="K331" s="129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</row>
    <row r="332" spans="1:57" hidden="1" x14ac:dyDescent="0.2">
      <c r="A332" s="179" t="str">
        <f>Activites!A332</f>
        <v>6.4g</v>
      </c>
      <c r="B332" s="210" t="e">
        <f>SUM(E332:E333)/SUM(E332:E333,E335:E336,E314:E315,E317:E318,E320:E321,E323:E324,E326:E327,E329:E330)</f>
        <v>#DIV/0!</v>
      </c>
      <c r="C332" s="180">
        <f>Activites!Q332</f>
        <v>0</v>
      </c>
      <c r="D332" s="49" t="s">
        <v>78</v>
      </c>
      <c r="E332" s="94">
        <f>Activites!M332</f>
        <v>0</v>
      </c>
      <c r="F332" s="50">
        <f t="shared" si="5"/>
        <v>0</v>
      </c>
      <c r="G332" s="51"/>
      <c r="H332" s="51"/>
      <c r="I332" s="51"/>
      <c r="J332" s="51"/>
      <c r="K332" s="51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</row>
    <row r="333" spans="1:57" hidden="1" x14ac:dyDescent="0.2">
      <c r="A333" s="180"/>
      <c r="B333" s="210"/>
      <c r="C333" s="180"/>
      <c r="D333" s="106" t="s">
        <v>79</v>
      </c>
      <c r="E333" s="95">
        <f>Activites!M333</f>
        <v>0</v>
      </c>
      <c r="F333" s="54">
        <f t="shared" si="5"/>
        <v>0</v>
      </c>
      <c r="G333" s="107"/>
      <c r="H333" s="107"/>
      <c r="I333" s="107"/>
      <c r="J333" s="107"/>
      <c r="K333" s="107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  <c r="AE333" s="108"/>
      <c r="AF333" s="108"/>
      <c r="AG333" s="108"/>
      <c r="AH333" s="108"/>
      <c r="AI333" s="108"/>
      <c r="AJ333" s="108"/>
      <c r="AK333" s="108"/>
      <c r="AL333" s="108"/>
      <c r="AM333" s="108"/>
      <c r="AN333" s="108"/>
      <c r="AO333" s="108"/>
      <c r="AP333" s="108"/>
      <c r="AQ333" s="108"/>
      <c r="AR333" s="108"/>
      <c r="AS333" s="108"/>
      <c r="AT333" s="108"/>
      <c r="AU333" s="108"/>
      <c r="AV333" s="108"/>
      <c r="AW333" s="108"/>
      <c r="AX333" s="108"/>
      <c r="AY333" s="108"/>
      <c r="AZ333" s="108"/>
      <c r="BA333" s="108"/>
      <c r="BB333" s="108"/>
      <c r="BC333" s="108"/>
      <c r="BD333" s="108"/>
      <c r="BE333" s="108"/>
    </row>
    <row r="334" spans="1:57" hidden="1" x14ac:dyDescent="0.2">
      <c r="A334" s="180"/>
      <c r="B334" s="210"/>
      <c r="C334" s="180"/>
      <c r="D334" s="129" t="s">
        <v>80</v>
      </c>
      <c r="E334" s="96">
        <f>Activites!N334</f>
        <v>0</v>
      </c>
      <c r="F334" s="71">
        <f t="shared" si="5"/>
        <v>0</v>
      </c>
      <c r="G334" s="129"/>
      <c r="H334" s="129"/>
      <c r="I334" s="129"/>
      <c r="J334" s="129"/>
      <c r="K334" s="129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</row>
    <row r="335" spans="1:57" hidden="1" x14ac:dyDescent="0.2">
      <c r="A335" s="179" t="str">
        <f>Activites!A335</f>
        <v>6.4h</v>
      </c>
      <c r="B335" s="210" t="e">
        <f>SUM(E335:E336)/SUM(E335:E336,E314:E315,E317:E318,E320:E321,E323:E324,E326:E327,E329:E330,E332:E333)</f>
        <v>#DIV/0!</v>
      </c>
      <c r="C335" s="180">
        <f>Activites!Q335</f>
        <v>0</v>
      </c>
      <c r="D335" s="49" t="s">
        <v>78</v>
      </c>
      <c r="E335" s="94">
        <f>Activites!M335</f>
        <v>0</v>
      </c>
      <c r="F335" s="50">
        <f t="shared" si="5"/>
        <v>0</v>
      </c>
      <c r="G335" s="51"/>
      <c r="H335" s="51"/>
      <c r="I335" s="51"/>
      <c r="J335" s="51"/>
      <c r="K335" s="51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</row>
    <row r="336" spans="1:57" hidden="1" x14ac:dyDescent="0.2">
      <c r="A336" s="180"/>
      <c r="B336" s="210"/>
      <c r="C336" s="180"/>
      <c r="D336" s="106" t="s">
        <v>79</v>
      </c>
      <c r="E336" s="95">
        <f>Activites!M336</f>
        <v>0</v>
      </c>
      <c r="F336" s="54">
        <f t="shared" si="5"/>
        <v>0</v>
      </c>
      <c r="G336" s="107"/>
      <c r="H336" s="107"/>
      <c r="I336" s="107"/>
      <c r="J336" s="107"/>
      <c r="K336" s="107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  <c r="AE336" s="108"/>
      <c r="AF336" s="108"/>
      <c r="AG336" s="108"/>
      <c r="AH336" s="108"/>
      <c r="AI336" s="108"/>
      <c r="AJ336" s="108"/>
      <c r="AK336" s="108"/>
      <c r="AL336" s="108"/>
      <c r="AM336" s="108"/>
      <c r="AN336" s="108"/>
      <c r="AO336" s="108"/>
      <c r="AP336" s="108"/>
      <c r="AQ336" s="108"/>
      <c r="AR336" s="108"/>
      <c r="AS336" s="108"/>
      <c r="AT336" s="108"/>
      <c r="AU336" s="108"/>
      <c r="AV336" s="108"/>
      <c r="AW336" s="108"/>
      <c r="AX336" s="108"/>
      <c r="AY336" s="108"/>
      <c r="AZ336" s="108"/>
      <c r="BA336" s="108"/>
      <c r="BB336" s="108"/>
      <c r="BC336" s="108"/>
      <c r="BD336" s="108"/>
      <c r="BE336" s="108"/>
    </row>
    <row r="337" spans="1:57" hidden="1" x14ac:dyDescent="0.2">
      <c r="A337" s="180"/>
      <c r="B337" s="210"/>
      <c r="C337" s="180"/>
      <c r="D337" s="64" t="s">
        <v>80</v>
      </c>
      <c r="E337" s="93">
        <f>Activites!N337</f>
        <v>0</v>
      </c>
      <c r="F337" s="65">
        <f t="shared" si="5"/>
        <v>0</v>
      </c>
      <c r="G337" s="69"/>
      <c r="H337" s="69"/>
      <c r="I337" s="69"/>
      <c r="J337" s="69"/>
      <c r="K337" s="69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  <c r="BE337" s="57"/>
    </row>
    <row r="338" spans="1:57" x14ac:dyDescent="0.2">
      <c r="A338" s="179" t="str">
        <f>Activites!A338</f>
        <v>7.1a</v>
      </c>
      <c r="B338" s="210">
        <f>SUM(E338:E339)/SUM(E338:E339,E341:E342,E344:E345,E347:E348,E350:E351,E353:E354,E356:E357,E359:E360)</f>
        <v>0.42307692307692307</v>
      </c>
      <c r="C338" s="180">
        <f>Activites!Q338</f>
        <v>0</v>
      </c>
      <c r="D338" s="49" t="s">
        <v>78</v>
      </c>
      <c r="E338" s="94">
        <f>Activites!M338</f>
        <v>0</v>
      </c>
      <c r="F338" s="50">
        <f t="shared" si="5"/>
        <v>0</v>
      </c>
      <c r="G338" s="51"/>
      <c r="H338" s="51"/>
      <c r="I338" s="51"/>
      <c r="J338" s="51"/>
      <c r="K338" s="51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</row>
    <row r="339" spans="1:57" x14ac:dyDescent="0.2">
      <c r="A339" s="180"/>
      <c r="B339" s="210"/>
      <c r="C339" s="180"/>
      <c r="D339" s="53" t="s">
        <v>79</v>
      </c>
      <c r="E339" s="95">
        <f>Activites!M339</f>
        <v>11</v>
      </c>
      <c r="F339" s="54">
        <f t="shared" si="5"/>
        <v>0</v>
      </c>
      <c r="G339" s="55"/>
      <c r="H339" s="55"/>
      <c r="I339" s="55"/>
      <c r="J339" s="55"/>
      <c r="K339" s="55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</row>
    <row r="340" spans="1:57" x14ac:dyDescent="0.2">
      <c r="A340" s="180"/>
      <c r="B340" s="210"/>
      <c r="C340" s="180"/>
      <c r="D340" s="69" t="s">
        <v>80</v>
      </c>
      <c r="E340" s="93">
        <f>Activites!N340</f>
        <v>0</v>
      </c>
      <c r="F340" s="65">
        <f t="shared" si="5"/>
        <v>0</v>
      </c>
      <c r="G340" s="69"/>
      <c r="H340" s="69"/>
      <c r="I340" s="69"/>
      <c r="J340" s="69"/>
      <c r="K340" s="69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57"/>
    </row>
    <row r="341" spans="1:57" x14ac:dyDescent="0.2">
      <c r="A341" s="179" t="str">
        <f>Activites!A341</f>
        <v>7.1b</v>
      </c>
      <c r="B341" s="210">
        <f>SUM(E341:E342)/SUM(E341:E342,E344:E345,E347:E348,E350:E351,E353:E354,E356:E357,E359:E360,E338:E339)</f>
        <v>0.30769230769230771</v>
      </c>
      <c r="C341" s="180">
        <f>Activites!Q341</f>
        <v>0</v>
      </c>
      <c r="D341" s="49" t="s">
        <v>78</v>
      </c>
      <c r="E341" s="94">
        <f>Activites!M341</f>
        <v>0</v>
      </c>
      <c r="F341" s="50">
        <f t="shared" si="5"/>
        <v>0</v>
      </c>
      <c r="G341" s="51"/>
      <c r="H341" s="51"/>
      <c r="I341" s="51"/>
      <c r="J341" s="51"/>
      <c r="K341" s="51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</row>
    <row r="342" spans="1:57" x14ac:dyDescent="0.2">
      <c r="A342" s="180"/>
      <c r="B342" s="210"/>
      <c r="C342" s="180"/>
      <c r="D342" s="53" t="s">
        <v>79</v>
      </c>
      <c r="E342" s="95">
        <f>Activites!M342</f>
        <v>8</v>
      </c>
      <c r="F342" s="54">
        <f t="shared" si="5"/>
        <v>0</v>
      </c>
      <c r="G342" s="55"/>
      <c r="H342" s="55"/>
      <c r="I342" s="55"/>
      <c r="J342" s="55"/>
      <c r="K342" s="55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</row>
    <row r="343" spans="1:57" x14ac:dyDescent="0.2">
      <c r="A343" s="180"/>
      <c r="B343" s="210"/>
      <c r="C343" s="180"/>
      <c r="D343" s="69" t="s">
        <v>80</v>
      </c>
      <c r="E343" s="93">
        <f>Activites!N343</f>
        <v>0</v>
      </c>
      <c r="F343" s="65">
        <f t="shared" si="5"/>
        <v>0</v>
      </c>
      <c r="G343" s="69"/>
      <c r="H343" s="69"/>
      <c r="I343" s="69"/>
      <c r="J343" s="69"/>
      <c r="K343" s="69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</row>
    <row r="344" spans="1:57" x14ac:dyDescent="0.2">
      <c r="A344" s="179" t="str">
        <f>Activites!A344</f>
        <v>7.1c</v>
      </c>
      <c r="B344" s="210">
        <f>SUM(E344:E345)/SUM(E344:E345,E347:E348,E350:E351,E353:E354,E356:E357,E359:E360,E338:E339,E341:E342)</f>
        <v>0.19230769230769232</v>
      </c>
      <c r="C344" s="180">
        <f>Activites!Q344</f>
        <v>0</v>
      </c>
      <c r="D344" s="49" t="s">
        <v>78</v>
      </c>
      <c r="E344" s="94">
        <f>Activites!M344</f>
        <v>0</v>
      </c>
      <c r="F344" s="50">
        <f t="shared" si="5"/>
        <v>0</v>
      </c>
      <c r="G344" s="51"/>
      <c r="H344" s="51"/>
      <c r="I344" s="51"/>
      <c r="J344" s="51"/>
      <c r="K344" s="51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</row>
    <row r="345" spans="1:57" x14ac:dyDescent="0.2">
      <c r="A345" s="180"/>
      <c r="B345" s="210"/>
      <c r="C345" s="180"/>
      <c r="D345" s="106" t="s">
        <v>79</v>
      </c>
      <c r="E345" s="95">
        <f>Activites!M345</f>
        <v>5</v>
      </c>
      <c r="F345" s="54">
        <f t="shared" si="5"/>
        <v>0</v>
      </c>
      <c r="G345" s="107"/>
      <c r="H345" s="107"/>
      <c r="I345" s="107"/>
      <c r="J345" s="107"/>
      <c r="K345" s="107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  <c r="AE345" s="108"/>
      <c r="AF345" s="108"/>
      <c r="AG345" s="108"/>
      <c r="AH345" s="108"/>
      <c r="AI345" s="108"/>
      <c r="AJ345" s="108"/>
      <c r="AK345" s="108"/>
      <c r="AL345" s="108"/>
      <c r="AM345" s="108"/>
      <c r="AN345" s="108"/>
      <c r="AO345" s="108"/>
      <c r="AP345" s="108"/>
      <c r="AQ345" s="108"/>
      <c r="AR345" s="108"/>
      <c r="AS345" s="108"/>
      <c r="AT345" s="108"/>
      <c r="AU345" s="108"/>
      <c r="AV345" s="108"/>
      <c r="AW345" s="108"/>
      <c r="AX345" s="108"/>
      <c r="AY345" s="108"/>
      <c r="AZ345" s="108"/>
      <c r="BA345" s="108"/>
      <c r="BB345" s="108"/>
      <c r="BC345" s="108"/>
      <c r="BD345" s="108"/>
      <c r="BE345" s="108"/>
    </row>
    <row r="346" spans="1:57" x14ac:dyDescent="0.2">
      <c r="A346" s="180"/>
      <c r="B346" s="210"/>
      <c r="C346" s="180"/>
      <c r="D346" s="129" t="s">
        <v>80</v>
      </c>
      <c r="E346" s="96">
        <f>Activites!N346</f>
        <v>0</v>
      </c>
      <c r="F346" s="71">
        <f t="shared" ref="F346:F409" si="6">SUM(G346:BE346)</f>
        <v>0</v>
      </c>
      <c r="G346" s="129"/>
      <c r="H346" s="129"/>
      <c r="I346" s="129"/>
      <c r="J346" s="129"/>
      <c r="K346" s="129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</row>
    <row r="347" spans="1:57" x14ac:dyDescent="0.2">
      <c r="A347" s="179" t="str">
        <f>Activites!A347</f>
        <v>7.1d</v>
      </c>
      <c r="B347" s="210">
        <f>SUM(E347:E348)/SUM(E347:E348,E350:E351,E353:E354,E356:E357,E359:E360,E338:E339,E341:E342,E344:E345)</f>
        <v>7.6923076923076927E-2</v>
      </c>
      <c r="C347" s="180">
        <f>Activites!Q347</f>
        <v>0</v>
      </c>
      <c r="D347" s="49" t="s">
        <v>78</v>
      </c>
      <c r="E347" s="94">
        <f>Activites!M347</f>
        <v>0</v>
      </c>
      <c r="F347" s="50">
        <f t="shared" si="6"/>
        <v>0</v>
      </c>
      <c r="G347" s="51"/>
      <c r="H347" s="51"/>
      <c r="I347" s="51"/>
      <c r="J347" s="51"/>
      <c r="K347" s="51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</row>
    <row r="348" spans="1:57" x14ac:dyDescent="0.2">
      <c r="A348" s="180"/>
      <c r="B348" s="210"/>
      <c r="C348" s="180"/>
      <c r="D348" s="106" t="s">
        <v>79</v>
      </c>
      <c r="E348" s="95">
        <f>Activites!M348</f>
        <v>2</v>
      </c>
      <c r="F348" s="54">
        <f t="shared" si="6"/>
        <v>0</v>
      </c>
      <c r="G348" s="107"/>
      <c r="H348" s="107"/>
      <c r="I348" s="107"/>
      <c r="J348" s="107"/>
      <c r="K348" s="107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  <c r="AE348" s="108"/>
      <c r="AF348" s="108"/>
      <c r="AG348" s="108"/>
      <c r="AH348" s="108"/>
      <c r="AI348" s="108"/>
      <c r="AJ348" s="108"/>
      <c r="AK348" s="108"/>
      <c r="AL348" s="108"/>
      <c r="AM348" s="108"/>
      <c r="AN348" s="108"/>
      <c r="AO348" s="108"/>
      <c r="AP348" s="108"/>
      <c r="AQ348" s="108"/>
      <c r="AR348" s="108"/>
      <c r="AS348" s="108"/>
      <c r="AT348" s="108"/>
      <c r="AU348" s="108"/>
      <c r="AV348" s="108"/>
      <c r="AW348" s="108"/>
      <c r="AX348" s="108"/>
      <c r="AY348" s="108"/>
      <c r="AZ348" s="108"/>
      <c r="BA348" s="108"/>
      <c r="BB348" s="108"/>
      <c r="BC348" s="108"/>
      <c r="BD348" s="108"/>
      <c r="BE348" s="108"/>
    </row>
    <row r="349" spans="1:57" x14ac:dyDescent="0.2">
      <c r="A349" s="180"/>
      <c r="B349" s="210"/>
      <c r="C349" s="180"/>
      <c r="D349" s="129" t="s">
        <v>80</v>
      </c>
      <c r="E349" s="96">
        <f>Activites!N349</f>
        <v>0</v>
      </c>
      <c r="F349" s="71">
        <f t="shared" si="6"/>
        <v>0</v>
      </c>
      <c r="G349" s="129"/>
      <c r="H349" s="129"/>
      <c r="I349" s="129"/>
      <c r="J349" s="129"/>
      <c r="K349" s="129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</row>
    <row r="350" spans="1:57" hidden="1" x14ac:dyDescent="0.2">
      <c r="A350" s="179" t="str">
        <f>Activites!A350</f>
        <v>7.1e</v>
      </c>
      <c r="B350" s="210">
        <f>SUM(E350:E351)/SUM(E350:E351,E353:E354,E356:E357,E359:E360,E338:E339,E341:E342,E344:E345,E347:E348)</f>
        <v>0</v>
      </c>
      <c r="C350" s="180">
        <f>Activites!Q350</f>
        <v>0</v>
      </c>
      <c r="D350" s="49" t="s">
        <v>78</v>
      </c>
      <c r="E350" s="94">
        <f>Activites!M350</f>
        <v>0</v>
      </c>
      <c r="F350" s="50">
        <f t="shared" si="6"/>
        <v>0</v>
      </c>
      <c r="G350" s="51"/>
      <c r="H350" s="51"/>
      <c r="I350" s="51"/>
      <c r="J350" s="51"/>
      <c r="K350" s="51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</row>
    <row r="351" spans="1:57" hidden="1" x14ac:dyDescent="0.2">
      <c r="A351" s="180"/>
      <c r="B351" s="210"/>
      <c r="C351" s="180"/>
      <c r="D351" s="106" t="s">
        <v>79</v>
      </c>
      <c r="E351" s="95">
        <f>Activites!M351</f>
        <v>0</v>
      </c>
      <c r="F351" s="54">
        <f t="shared" si="6"/>
        <v>0</v>
      </c>
      <c r="G351" s="107"/>
      <c r="H351" s="107"/>
      <c r="I351" s="107"/>
      <c r="J351" s="107"/>
      <c r="K351" s="107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  <c r="AE351" s="108"/>
      <c r="AF351" s="108"/>
      <c r="AG351" s="108"/>
      <c r="AH351" s="108"/>
      <c r="AI351" s="108"/>
      <c r="AJ351" s="108"/>
      <c r="AK351" s="108"/>
      <c r="AL351" s="108"/>
      <c r="AM351" s="108"/>
      <c r="AN351" s="108"/>
      <c r="AO351" s="108"/>
      <c r="AP351" s="108"/>
      <c r="AQ351" s="108"/>
      <c r="AR351" s="108"/>
      <c r="AS351" s="108"/>
      <c r="AT351" s="108"/>
      <c r="AU351" s="108"/>
      <c r="AV351" s="108"/>
      <c r="AW351" s="108"/>
      <c r="AX351" s="108"/>
      <c r="AY351" s="108"/>
      <c r="AZ351" s="108"/>
      <c r="BA351" s="108"/>
      <c r="BB351" s="108"/>
      <c r="BC351" s="108"/>
      <c r="BD351" s="108"/>
      <c r="BE351" s="108"/>
    </row>
    <row r="352" spans="1:57" hidden="1" x14ac:dyDescent="0.2">
      <c r="A352" s="180"/>
      <c r="B352" s="210"/>
      <c r="C352" s="180"/>
      <c r="D352" s="129" t="s">
        <v>80</v>
      </c>
      <c r="E352" s="96">
        <f>Activites!N352</f>
        <v>0</v>
      </c>
      <c r="F352" s="71">
        <f t="shared" si="6"/>
        <v>0</v>
      </c>
      <c r="G352" s="129"/>
      <c r="H352" s="129"/>
      <c r="I352" s="129"/>
      <c r="J352" s="129"/>
      <c r="K352" s="129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</row>
    <row r="353" spans="1:57" hidden="1" x14ac:dyDescent="0.2">
      <c r="A353" s="179" t="str">
        <f>Activites!A353</f>
        <v>7.1f</v>
      </c>
      <c r="B353" s="210">
        <f>SUM(E353:E354)/SUM(E353:E354,E356:E357,E359:E360,E338:E339,E341:E342,E344:E345,E347:E348,E350:E351)</f>
        <v>0</v>
      </c>
      <c r="C353" s="180">
        <f>Activites!Q353</f>
        <v>0</v>
      </c>
      <c r="D353" s="49" t="s">
        <v>78</v>
      </c>
      <c r="E353" s="94">
        <f>Activites!M353</f>
        <v>0</v>
      </c>
      <c r="F353" s="50">
        <f t="shared" si="6"/>
        <v>0</v>
      </c>
      <c r="G353" s="51"/>
      <c r="H353" s="51"/>
      <c r="I353" s="51"/>
      <c r="J353" s="51"/>
      <c r="K353" s="51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</row>
    <row r="354" spans="1:57" hidden="1" x14ac:dyDescent="0.2">
      <c r="A354" s="180"/>
      <c r="B354" s="210"/>
      <c r="C354" s="180"/>
      <c r="D354" s="106" t="s">
        <v>79</v>
      </c>
      <c r="E354" s="95">
        <f>Activites!M354</f>
        <v>0</v>
      </c>
      <c r="F354" s="54">
        <f t="shared" si="6"/>
        <v>0</v>
      </c>
      <c r="G354" s="107"/>
      <c r="H354" s="107"/>
      <c r="I354" s="107"/>
      <c r="J354" s="107"/>
      <c r="K354" s="107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  <c r="AE354" s="108"/>
      <c r="AF354" s="108"/>
      <c r="AG354" s="108"/>
      <c r="AH354" s="108"/>
      <c r="AI354" s="108"/>
      <c r="AJ354" s="108"/>
      <c r="AK354" s="108"/>
      <c r="AL354" s="108"/>
      <c r="AM354" s="108"/>
      <c r="AN354" s="108"/>
      <c r="AO354" s="108"/>
      <c r="AP354" s="108"/>
      <c r="AQ354" s="108"/>
      <c r="AR354" s="108"/>
      <c r="AS354" s="108"/>
      <c r="AT354" s="108"/>
      <c r="AU354" s="108"/>
      <c r="AV354" s="108"/>
      <c r="AW354" s="108"/>
      <c r="AX354" s="108"/>
      <c r="AY354" s="108"/>
      <c r="AZ354" s="108"/>
      <c r="BA354" s="108"/>
      <c r="BB354" s="108"/>
      <c r="BC354" s="108"/>
      <c r="BD354" s="108"/>
      <c r="BE354" s="108"/>
    </row>
    <row r="355" spans="1:57" hidden="1" x14ac:dyDescent="0.2">
      <c r="A355" s="180"/>
      <c r="B355" s="210"/>
      <c r="C355" s="180"/>
      <c r="D355" s="129" t="s">
        <v>80</v>
      </c>
      <c r="E355" s="96">
        <f>Activites!N355</f>
        <v>0</v>
      </c>
      <c r="F355" s="71">
        <f t="shared" si="6"/>
        <v>0</v>
      </c>
      <c r="G355" s="129"/>
      <c r="H355" s="129"/>
      <c r="I355" s="129"/>
      <c r="J355" s="129"/>
      <c r="K355" s="129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</row>
    <row r="356" spans="1:57" hidden="1" x14ac:dyDescent="0.2">
      <c r="A356" s="179" t="str">
        <f>Activites!A356</f>
        <v>7.1g</v>
      </c>
      <c r="B356" s="210">
        <f>SUM(E356:E357)/SUM(E356:E357,E359:E360,E338:E339,E341:E342,E344:E345,E347:E348,E350:E351,E353:E354)</f>
        <v>0</v>
      </c>
      <c r="C356" s="180">
        <f>Activites!Q356</f>
        <v>0</v>
      </c>
      <c r="D356" s="49" t="s">
        <v>78</v>
      </c>
      <c r="E356" s="94">
        <f>Activites!M356</f>
        <v>0</v>
      </c>
      <c r="F356" s="50">
        <f t="shared" si="6"/>
        <v>0</v>
      </c>
      <c r="G356" s="51"/>
      <c r="H356" s="51"/>
      <c r="I356" s="51"/>
      <c r="J356" s="51"/>
      <c r="K356" s="51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</row>
    <row r="357" spans="1:57" hidden="1" x14ac:dyDescent="0.2">
      <c r="A357" s="180"/>
      <c r="B357" s="210"/>
      <c r="C357" s="180"/>
      <c r="D357" s="106" t="s">
        <v>79</v>
      </c>
      <c r="E357" s="95">
        <f>Activites!M357</f>
        <v>0</v>
      </c>
      <c r="F357" s="54">
        <f t="shared" si="6"/>
        <v>0</v>
      </c>
      <c r="G357" s="107"/>
      <c r="H357" s="107"/>
      <c r="I357" s="107"/>
      <c r="J357" s="107"/>
      <c r="K357" s="107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  <c r="AE357" s="108"/>
      <c r="AF357" s="108"/>
      <c r="AG357" s="108"/>
      <c r="AH357" s="108"/>
      <c r="AI357" s="108"/>
      <c r="AJ357" s="108"/>
      <c r="AK357" s="108"/>
      <c r="AL357" s="108"/>
      <c r="AM357" s="108"/>
      <c r="AN357" s="108"/>
      <c r="AO357" s="108"/>
      <c r="AP357" s="108"/>
      <c r="AQ357" s="108"/>
      <c r="AR357" s="108"/>
      <c r="AS357" s="108"/>
      <c r="AT357" s="108"/>
      <c r="AU357" s="108"/>
      <c r="AV357" s="108"/>
      <c r="AW357" s="108"/>
      <c r="AX357" s="108"/>
      <c r="AY357" s="108"/>
      <c r="AZ357" s="108"/>
      <c r="BA357" s="108"/>
      <c r="BB357" s="108"/>
      <c r="BC357" s="108"/>
      <c r="BD357" s="108"/>
      <c r="BE357" s="108"/>
    </row>
    <row r="358" spans="1:57" hidden="1" x14ac:dyDescent="0.2">
      <c r="A358" s="180"/>
      <c r="B358" s="210"/>
      <c r="C358" s="180"/>
      <c r="D358" s="129" t="s">
        <v>80</v>
      </c>
      <c r="E358" s="96">
        <f>Activites!N358</f>
        <v>0</v>
      </c>
      <c r="F358" s="71">
        <f t="shared" si="6"/>
        <v>0</v>
      </c>
      <c r="G358" s="129"/>
      <c r="H358" s="129"/>
      <c r="I358" s="129"/>
      <c r="J358" s="129"/>
      <c r="K358" s="129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</row>
    <row r="359" spans="1:57" hidden="1" x14ac:dyDescent="0.2">
      <c r="A359" s="179" t="str">
        <f>Activites!A359</f>
        <v>7.1h</v>
      </c>
      <c r="B359" s="210">
        <f>SUM(E359:E360)/SUM(E359:E360,E338:E339,E341:E342,E344:E345,E347:E348,E350:E351,E353:E354,E356:E357)</f>
        <v>0</v>
      </c>
      <c r="C359" s="180">
        <f>Activites!Q359</f>
        <v>0</v>
      </c>
      <c r="D359" s="49" t="s">
        <v>78</v>
      </c>
      <c r="E359" s="94">
        <f>Activites!M359</f>
        <v>0</v>
      </c>
      <c r="F359" s="50">
        <f t="shared" si="6"/>
        <v>0</v>
      </c>
      <c r="G359" s="51"/>
      <c r="H359" s="51"/>
      <c r="I359" s="51"/>
      <c r="J359" s="51"/>
      <c r="K359" s="51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</row>
    <row r="360" spans="1:57" hidden="1" x14ac:dyDescent="0.2">
      <c r="A360" s="180"/>
      <c r="B360" s="210"/>
      <c r="C360" s="180"/>
      <c r="D360" s="106" t="s">
        <v>79</v>
      </c>
      <c r="E360" s="95">
        <f>Activites!M360</f>
        <v>0</v>
      </c>
      <c r="F360" s="54">
        <f t="shared" si="6"/>
        <v>0</v>
      </c>
      <c r="G360" s="107"/>
      <c r="H360" s="107"/>
      <c r="I360" s="107"/>
      <c r="J360" s="107"/>
      <c r="K360" s="107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  <c r="AE360" s="108"/>
      <c r="AF360" s="108"/>
      <c r="AG360" s="108"/>
      <c r="AH360" s="108"/>
      <c r="AI360" s="108"/>
      <c r="AJ360" s="108"/>
      <c r="AK360" s="108"/>
      <c r="AL360" s="108"/>
      <c r="AM360" s="108"/>
      <c r="AN360" s="108"/>
      <c r="AO360" s="108"/>
      <c r="AP360" s="108"/>
      <c r="AQ360" s="108"/>
      <c r="AR360" s="108"/>
      <c r="AS360" s="108"/>
      <c r="AT360" s="108"/>
      <c r="AU360" s="108"/>
      <c r="AV360" s="108"/>
      <c r="AW360" s="108"/>
      <c r="AX360" s="108"/>
      <c r="AY360" s="108"/>
      <c r="AZ360" s="108"/>
      <c r="BA360" s="108"/>
      <c r="BB360" s="108"/>
      <c r="BC360" s="108"/>
      <c r="BD360" s="108"/>
      <c r="BE360" s="108"/>
    </row>
    <row r="361" spans="1:57" hidden="1" x14ac:dyDescent="0.2">
      <c r="A361" s="180"/>
      <c r="B361" s="210"/>
      <c r="C361" s="180"/>
      <c r="D361" s="64" t="s">
        <v>80</v>
      </c>
      <c r="E361" s="93">
        <f>Activites!N361</f>
        <v>0</v>
      </c>
      <c r="F361" s="65">
        <f t="shared" si="6"/>
        <v>0</v>
      </c>
      <c r="G361" s="69"/>
      <c r="H361" s="69"/>
      <c r="I361" s="69"/>
      <c r="J361" s="69"/>
      <c r="K361" s="69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7"/>
    </row>
    <row r="362" spans="1:57" hidden="1" x14ac:dyDescent="0.2">
      <c r="A362" s="179" t="str">
        <f>Activites!A362</f>
        <v>8.1a</v>
      </c>
      <c r="B362" s="210" t="e">
        <f>SUM(E362:E363)/SUM(E362:E363,E365:E366,E368:E369,E371:E372,E374:E375,E377:E378,E380:E381,E383:E384)</f>
        <v>#DIV/0!</v>
      </c>
      <c r="C362" s="180">
        <f>Activites!Q362</f>
        <v>0</v>
      </c>
      <c r="D362" s="49" t="s">
        <v>78</v>
      </c>
      <c r="E362" s="94">
        <f>Activites!M362</f>
        <v>0</v>
      </c>
      <c r="F362" s="50">
        <f t="shared" si="6"/>
        <v>0</v>
      </c>
      <c r="G362" s="51"/>
      <c r="H362" s="51"/>
      <c r="I362" s="51"/>
      <c r="J362" s="51"/>
      <c r="K362" s="51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</row>
    <row r="363" spans="1:57" hidden="1" x14ac:dyDescent="0.2">
      <c r="A363" s="180"/>
      <c r="B363" s="210"/>
      <c r="C363" s="180"/>
      <c r="D363" s="53" t="s">
        <v>79</v>
      </c>
      <c r="E363" s="95">
        <f>Activites!M363</f>
        <v>0</v>
      </c>
      <c r="F363" s="54">
        <f t="shared" si="6"/>
        <v>0</v>
      </c>
      <c r="G363" s="55"/>
      <c r="H363" s="55"/>
      <c r="I363" s="55"/>
      <c r="J363" s="55"/>
      <c r="K363" s="55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</row>
    <row r="364" spans="1:57" hidden="1" x14ac:dyDescent="0.2">
      <c r="A364" s="180"/>
      <c r="B364" s="210"/>
      <c r="C364" s="180"/>
      <c r="D364" s="69" t="s">
        <v>80</v>
      </c>
      <c r="E364" s="93">
        <f>Activites!N364</f>
        <v>0</v>
      </c>
      <c r="F364" s="65">
        <f t="shared" si="6"/>
        <v>0</v>
      </c>
      <c r="G364" s="69"/>
      <c r="H364" s="69"/>
      <c r="I364" s="69"/>
      <c r="J364" s="69"/>
      <c r="K364" s="69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7"/>
    </row>
    <row r="365" spans="1:57" hidden="1" x14ac:dyDescent="0.2">
      <c r="A365" s="179" t="str">
        <f>Activites!A365</f>
        <v>8.1b</v>
      </c>
      <c r="B365" s="210" t="e">
        <f>SUM(E365:E366)/SUM(E365:E366,E368:E369,E371:E372,E374:E375,E377:E378,E380:E381,E383:E384,E362:E363)</f>
        <v>#DIV/0!</v>
      </c>
      <c r="C365" s="180">
        <f>Activites!Q365</f>
        <v>0</v>
      </c>
      <c r="D365" s="49" t="s">
        <v>78</v>
      </c>
      <c r="E365" s="94">
        <f>Activites!M365</f>
        <v>0</v>
      </c>
      <c r="F365" s="50">
        <f t="shared" si="6"/>
        <v>0</v>
      </c>
      <c r="G365" s="51"/>
      <c r="H365" s="51"/>
      <c r="I365" s="51"/>
      <c r="J365" s="51"/>
      <c r="K365" s="51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</row>
    <row r="366" spans="1:57" hidden="1" x14ac:dyDescent="0.2">
      <c r="A366" s="180"/>
      <c r="B366" s="210"/>
      <c r="C366" s="180"/>
      <c r="D366" s="53" t="s">
        <v>79</v>
      </c>
      <c r="E366" s="95">
        <f>Activites!M366</f>
        <v>0</v>
      </c>
      <c r="F366" s="54">
        <f t="shared" si="6"/>
        <v>0</v>
      </c>
      <c r="G366" s="55"/>
      <c r="H366" s="55"/>
      <c r="I366" s="55"/>
      <c r="J366" s="55"/>
      <c r="K366" s="55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</row>
    <row r="367" spans="1:57" hidden="1" x14ac:dyDescent="0.2">
      <c r="A367" s="180"/>
      <c r="B367" s="210"/>
      <c r="C367" s="180"/>
      <c r="D367" s="69" t="s">
        <v>80</v>
      </c>
      <c r="E367" s="93">
        <f>Activites!N367</f>
        <v>0</v>
      </c>
      <c r="F367" s="65">
        <f t="shared" si="6"/>
        <v>0</v>
      </c>
      <c r="G367" s="69"/>
      <c r="H367" s="69"/>
      <c r="I367" s="69"/>
      <c r="J367" s="69"/>
      <c r="K367" s="69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57"/>
    </row>
    <row r="368" spans="1:57" hidden="1" x14ac:dyDescent="0.2">
      <c r="A368" s="179" t="str">
        <f>Activites!A368</f>
        <v>8.1c</v>
      </c>
      <c r="B368" s="210" t="e">
        <f>SUM(E368:E369)/SUM(E368:E369,E371:E372,E374:E375,E377:E378,E380:E381,E383:E384,E362:E363,E365:E366)</f>
        <v>#DIV/0!</v>
      </c>
      <c r="C368" s="180">
        <f>Activites!Q368</f>
        <v>0</v>
      </c>
      <c r="D368" s="49" t="s">
        <v>78</v>
      </c>
      <c r="E368" s="94">
        <f>Activites!M368</f>
        <v>0</v>
      </c>
      <c r="F368" s="50">
        <f t="shared" si="6"/>
        <v>0</v>
      </c>
      <c r="G368" s="51"/>
      <c r="H368" s="51"/>
      <c r="I368" s="51"/>
      <c r="J368" s="51"/>
      <c r="K368" s="51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</row>
    <row r="369" spans="1:57" hidden="1" x14ac:dyDescent="0.2">
      <c r="A369" s="180"/>
      <c r="B369" s="210"/>
      <c r="C369" s="180"/>
      <c r="D369" s="106" t="s">
        <v>79</v>
      </c>
      <c r="E369" s="95">
        <f>Activites!M369</f>
        <v>0</v>
      </c>
      <c r="F369" s="54">
        <f t="shared" si="6"/>
        <v>0</v>
      </c>
      <c r="G369" s="107"/>
      <c r="H369" s="107"/>
      <c r="I369" s="107"/>
      <c r="J369" s="107"/>
      <c r="K369" s="107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  <c r="AE369" s="108"/>
      <c r="AF369" s="108"/>
      <c r="AG369" s="108"/>
      <c r="AH369" s="108"/>
      <c r="AI369" s="108"/>
      <c r="AJ369" s="108"/>
      <c r="AK369" s="108"/>
      <c r="AL369" s="108"/>
      <c r="AM369" s="108"/>
      <c r="AN369" s="108"/>
      <c r="AO369" s="108"/>
      <c r="AP369" s="108"/>
      <c r="AQ369" s="108"/>
      <c r="AR369" s="108"/>
      <c r="AS369" s="108"/>
      <c r="AT369" s="108"/>
      <c r="AU369" s="108"/>
      <c r="AV369" s="108"/>
      <c r="AW369" s="108"/>
      <c r="AX369" s="108"/>
      <c r="AY369" s="108"/>
      <c r="AZ369" s="108"/>
      <c r="BA369" s="108"/>
      <c r="BB369" s="108"/>
      <c r="BC369" s="108"/>
      <c r="BD369" s="108"/>
      <c r="BE369" s="108"/>
    </row>
    <row r="370" spans="1:57" hidden="1" x14ac:dyDescent="0.2">
      <c r="A370" s="180"/>
      <c r="B370" s="210"/>
      <c r="C370" s="180"/>
      <c r="D370" s="129" t="s">
        <v>80</v>
      </c>
      <c r="E370" s="96">
        <f>Activites!N370</f>
        <v>0</v>
      </c>
      <c r="F370" s="71">
        <f t="shared" si="6"/>
        <v>0</v>
      </c>
      <c r="G370" s="129"/>
      <c r="H370" s="129"/>
      <c r="I370" s="129"/>
      <c r="J370" s="129"/>
      <c r="K370" s="129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</row>
    <row r="371" spans="1:57" hidden="1" x14ac:dyDescent="0.2">
      <c r="A371" s="179" t="str">
        <f>Activites!A371</f>
        <v>8.1d</v>
      </c>
      <c r="B371" s="210" t="e">
        <f>SUM(E371:E372)/SUM(E371:E372,E374:E375,E377:E378,E380:E381,E383:E384,E362:E363,E365:E366,E368:E369)</f>
        <v>#DIV/0!</v>
      </c>
      <c r="C371" s="180">
        <f>Activites!Q371</f>
        <v>0</v>
      </c>
      <c r="D371" s="49" t="s">
        <v>78</v>
      </c>
      <c r="E371" s="94">
        <f>Activites!M371</f>
        <v>0</v>
      </c>
      <c r="F371" s="50">
        <f t="shared" si="6"/>
        <v>0</v>
      </c>
      <c r="G371" s="51"/>
      <c r="H371" s="51"/>
      <c r="I371" s="51"/>
      <c r="J371" s="51"/>
      <c r="K371" s="51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</row>
    <row r="372" spans="1:57" hidden="1" x14ac:dyDescent="0.2">
      <c r="A372" s="180"/>
      <c r="B372" s="210"/>
      <c r="C372" s="180"/>
      <c r="D372" s="106" t="s">
        <v>79</v>
      </c>
      <c r="E372" s="95">
        <f>Activites!M372</f>
        <v>0</v>
      </c>
      <c r="F372" s="54">
        <f t="shared" si="6"/>
        <v>0</v>
      </c>
      <c r="G372" s="107"/>
      <c r="H372" s="107"/>
      <c r="I372" s="107"/>
      <c r="J372" s="107"/>
      <c r="K372" s="107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  <c r="AE372" s="108"/>
      <c r="AF372" s="108"/>
      <c r="AG372" s="108"/>
      <c r="AH372" s="108"/>
      <c r="AI372" s="108"/>
      <c r="AJ372" s="108"/>
      <c r="AK372" s="108"/>
      <c r="AL372" s="108"/>
      <c r="AM372" s="108"/>
      <c r="AN372" s="108"/>
      <c r="AO372" s="108"/>
      <c r="AP372" s="108"/>
      <c r="AQ372" s="108"/>
      <c r="AR372" s="108"/>
      <c r="AS372" s="108"/>
      <c r="AT372" s="108"/>
      <c r="AU372" s="108"/>
      <c r="AV372" s="108"/>
      <c r="AW372" s="108"/>
      <c r="AX372" s="108"/>
      <c r="AY372" s="108"/>
      <c r="AZ372" s="108"/>
      <c r="BA372" s="108"/>
      <c r="BB372" s="108"/>
      <c r="BC372" s="108"/>
      <c r="BD372" s="108"/>
      <c r="BE372" s="108"/>
    </row>
    <row r="373" spans="1:57" hidden="1" x14ac:dyDescent="0.2">
      <c r="A373" s="180"/>
      <c r="B373" s="210"/>
      <c r="C373" s="180"/>
      <c r="D373" s="129" t="s">
        <v>80</v>
      </c>
      <c r="E373" s="96">
        <f>Activites!N373</f>
        <v>0</v>
      </c>
      <c r="F373" s="71">
        <f t="shared" si="6"/>
        <v>0</v>
      </c>
      <c r="G373" s="129"/>
      <c r="H373" s="129"/>
      <c r="I373" s="129"/>
      <c r="J373" s="129"/>
      <c r="K373" s="129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</row>
    <row r="374" spans="1:57" hidden="1" x14ac:dyDescent="0.2">
      <c r="A374" s="179" t="str">
        <f>Activites!A374</f>
        <v>8.1e</v>
      </c>
      <c r="B374" s="210" t="e">
        <f>SUM(E374:E375)/SUM(E374:E375,E377:E378,E380:E381,E383:E384,E362:E363,E365:E366,E368:E369,E371:E372)</f>
        <v>#DIV/0!</v>
      </c>
      <c r="C374" s="180">
        <f>Activites!Q374</f>
        <v>0</v>
      </c>
      <c r="D374" s="49" t="s">
        <v>78</v>
      </c>
      <c r="E374" s="94">
        <f>Activites!M374</f>
        <v>0</v>
      </c>
      <c r="F374" s="50">
        <f t="shared" si="6"/>
        <v>0</v>
      </c>
      <c r="G374" s="51"/>
      <c r="H374" s="51"/>
      <c r="I374" s="51"/>
      <c r="J374" s="51"/>
      <c r="K374" s="51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</row>
    <row r="375" spans="1:57" hidden="1" x14ac:dyDescent="0.2">
      <c r="A375" s="180"/>
      <c r="B375" s="210"/>
      <c r="C375" s="180"/>
      <c r="D375" s="106" t="s">
        <v>79</v>
      </c>
      <c r="E375" s="95">
        <f>Activites!M375</f>
        <v>0</v>
      </c>
      <c r="F375" s="54">
        <f t="shared" si="6"/>
        <v>0</v>
      </c>
      <c r="G375" s="107"/>
      <c r="H375" s="107"/>
      <c r="I375" s="107"/>
      <c r="J375" s="107"/>
      <c r="K375" s="107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  <c r="AE375" s="108"/>
      <c r="AF375" s="108"/>
      <c r="AG375" s="108"/>
      <c r="AH375" s="108"/>
      <c r="AI375" s="108"/>
      <c r="AJ375" s="108"/>
      <c r="AK375" s="108"/>
      <c r="AL375" s="108"/>
      <c r="AM375" s="108"/>
      <c r="AN375" s="108"/>
      <c r="AO375" s="108"/>
      <c r="AP375" s="108"/>
      <c r="AQ375" s="108"/>
      <c r="AR375" s="108"/>
      <c r="AS375" s="108"/>
      <c r="AT375" s="108"/>
      <c r="AU375" s="108"/>
      <c r="AV375" s="108"/>
      <c r="AW375" s="108"/>
      <c r="AX375" s="108"/>
      <c r="AY375" s="108"/>
      <c r="AZ375" s="108"/>
      <c r="BA375" s="108"/>
      <c r="BB375" s="108"/>
      <c r="BC375" s="108"/>
      <c r="BD375" s="108"/>
      <c r="BE375" s="108"/>
    </row>
    <row r="376" spans="1:57" hidden="1" x14ac:dyDescent="0.2">
      <c r="A376" s="180"/>
      <c r="B376" s="210"/>
      <c r="C376" s="180"/>
      <c r="D376" s="129" t="s">
        <v>80</v>
      </c>
      <c r="E376" s="96">
        <f>Activites!N376</f>
        <v>0</v>
      </c>
      <c r="F376" s="71">
        <f t="shared" si="6"/>
        <v>0</v>
      </c>
      <c r="G376" s="129"/>
      <c r="H376" s="129"/>
      <c r="I376" s="129"/>
      <c r="J376" s="129"/>
      <c r="K376" s="129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</row>
    <row r="377" spans="1:57" hidden="1" x14ac:dyDescent="0.2">
      <c r="A377" s="179" t="str">
        <f>Activites!A377</f>
        <v>8.1f</v>
      </c>
      <c r="B377" s="210" t="e">
        <f>SUM(E377:E378)/SUM(E377:E378,E380:E381,E383:E384,E362:E363,E365:E366,E368:E369,E371:E372,E374:E375)</f>
        <v>#DIV/0!</v>
      </c>
      <c r="C377" s="180">
        <f>Activites!Q377</f>
        <v>0</v>
      </c>
      <c r="D377" s="49" t="s">
        <v>78</v>
      </c>
      <c r="E377" s="94">
        <f>Activites!M377</f>
        <v>0</v>
      </c>
      <c r="F377" s="50">
        <f t="shared" si="6"/>
        <v>0</v>
      </c>
      <c r="G377" s="51"/>
      <c r="H377" s="51"/>
      <c r="I377" s="51"/>
      <c r="J377" s="51"/>
      <c r="K377" s="51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</row>
    <row r="378" spans="1:57" hidden="1" x14ac:dyDescent="0.2">
      <c r="A378" s="180"/>
      <c r="B378" s="210"/>
      <c r="C378" s="180"/>
      <c r="D378" s="106" t="s">
        <v>79</v>
      </c>
      <c r="E378" s="95">
        <f>Activites!M378</f>
        <v>0</v>
      </c>
      <c r="F378" s="54">
        <f t="shared" si="6"/>
        <v>0</v>
      </c>
      <c r="G378" s="107"/>
      <c r="H378" s="107"/>
      <c r="I378" s="107"/>
      <c r="J378" s="107"/>
      <c r="K378" s="107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  <c r="AE378" s="108"/>
      <c r="AF378" s="108"/>
      <c r="AG378" s="108"/>
      <c r="AH378" s="108"/>
      <c r="AI378" s="108"/>
      <c r="AJ378" s="108"/>
      <c r="AK378" s="108"/>
      <c r="AL378" s="108"/>
      <c r="AM378" s="108"/>
      <c r="AN378" s="108"/>
      <c r="AO378" s="108"/>
      <c r="AP378" s="108"/>
      <c r="AQ378" s="108"/>
      <c r="AR378" s="108"/>
      <c r="AS378" s="108"/>
      <c r="AT378" s="108"/>
      <c r="AU378" s="108"/>
      <c r="AV378" s="108"/>
      <c r="AW378" s="108"/>
      <c r="AX378" s="108"/>
      <c r="AY378" s="108"/>
      <c r="AZ378" s="108"/>
      <c r="BA378" s="108"/>
      <c r="BB378" s="108"/>
      <c r="BC378" s="108"/>
      <c r="BD378" s="108"/>
      <c r="BE378" s="108"/>
    </row>
    <row r="379" spans="1:57" hidden="1" x14ac:dyDescent="0.2">
      <c r="A379" s="180"/>
      <c r="B379" s="210"/>
      <c r="C379" s="180"/>
      <c r="D379" s="129" t="s">
        <v>80</v>
      </c>
      <c r="E379" s="96">
        <f>Activites!N379</f>
        <v>0</v>
      </c>
      <c r="F379" s="71">
        <f t="shared" si="6"/>
        <v>0</v>
      </c>
      <c r="G379" s="129"/>
      <c r="H379" s="129"/>
      <c r="I379" s="129"/>
      <c r="J379" s="129"/>
      <c r="K379" s="129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</row>
    <row r="380" spans="1:57" hidden="1" x14ac:dyDescent="0.2">
      <c r="A380" s="179" t="str">
        <f>Activites!A380</f>
        <v>8.1g</v>
      </c>
      <c r="B380" s="210" t="e">
        <f>SUM(E380:E381)/SUM(E380:E381,E383:E384,E362:E363,E365:E366,E368:E369,E371:E372,E374:E375,E377:E378)</f>
        <v>#DIV/0!</v>
      </c>
      <c r="C380" s="180">
        <f>Activites!Q380</f>
        <v>0</v>
      </c>
      <c r="D380" s="49" t="s">
        <v>78</v>
      </c>
      <c r="E380" s="94">
        <f>Activites!M380</f>
        <v>0</v>
      </c>
      <c r="F380" s="50">
        <f t="shared" si="6"/>
        <v>0</v>
      </c>
      <c r="G380" s="51"/>
      <c r="H380" s="51"/>
      <c r="I380" s="51"/>
      <c r="J380" s="51"/>
      <c r="K380" s="51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</row>
    <row r="381" spans="1:57" hidden="1" x14ac:dyDescent="0.2">
      <c r="A381" s="180"/>
      <c r="B381" s="210"/>
      <c r="C381" s="180"/>
      <c r="D381" s="106" t="s">
        <v>79</v>
      </c>
      <c r="E381" s="95">
        <f>Activites!M381</f>
        <v>0</v>
      </c>
      <c r="F381" s="54">
        <f t="shared" si="6"/>
        <v>0</v>
      </c>
      <c r="G381" s="107"/>
      <c r="H381" s="107"/>
      <c r="I381" s="107"/>
      <c r="J381" s="107"/>
      <c r="K381" s="107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  <c r="AE381" s="108"/>
      <c r="AF381" s="108"/>
      <c r="AG381" s="108"/>
      <c r="AH381" s="108"/>
      <c r="AI381" s="108"/>
      <c r="AJ381" s="108"/>
      <c r="AK381" s="108"/>
      <c r="AL381" s="108"/>
      <c r="AM381" s="108"/>
      <c r="AN381" s="108"/>
      <c r="AO381" s="108"/>
      <c r="AP381" s="108"/>
      <c r="AQ381" s="108"/>
      <c r="AR381" s="108"/>
      <c r="AS381" s="108"/>
      <c r="AT381" s="108"/>
      <c r="AU381" s="108"/>
      <c r="AV381" s="108"/>
      <c r="AW381" s="108"/>
      <c r="AX381" s="108"/>
      <c r="AY381" s="108"/>
      <c r="AZ381" s="108"/>
      <c r="BA381" s="108"/>
      <c r="BB381" s="108"/>
      <c r="BC381" s="108"/>
      <c r="BD381" s="108"/>
      <c r="BE381" s="108"/>
    </row>
    <row r="382" spans="1:57" hidden="1" x14ac:dyDescent="0.2">
      <c r="A382" s="180"/>
      <c r="B382" s="210"/>
      <c r="C382" s="180"/>
      <c r="D382" s="129" t="s">
        <v>80</v>
      </c>
      <c r="E382" s="96">
        <f>Activites!N382</f>
        <v>0</v>
      </c>
      <c r="F382" s="71">
        <f t="shared" si="6"/>
        <v>0</v>
      </c>
      <c r="G382" s="129"/>
      <c r="H382" s="129"/>
      <c r="I382" s="129"/>
      <c r="J382" s="129"/>
      <c r="K382" s="129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</row>
    <row r="383" spans="1:57" hidden="1" x14ac:dyDescent="0.2">
      <c r="A383" s="179" t="str">
        <f>Activites!A383</f>
        <v>8.1h</v>
      </c>
      <c r="B383" s="210" t="e">
        <f>SUM(E383:E384)/SUM(E383:E384,E362:E363,E365:E366,E368:E369,E371:E372,E374:E375,E377:E378,E380:E381)</f>
        <v>#DIV/0!</v>
      </c>
      <c r="C383" s="180">
        <f>Activites!Q383</f>
        <v>0</v>
      </c>
      <c r="D383" s="49" t="s">
        <v>78</v>
      </c>
      <c r="E383" s="94">
        <f>Activites!M383</f>
        <v>0</v>
      </c>
      <c r="F383" s="50">
        <f t="shared" si="6"/>
        <v>0</v>
      </c>
      <c r="G383" s="51"/>
      <c r="H383" s="51"/>
      <c r="I383" s="51"/>
      <c r="J383" s="51"/>
      <c r="K383" s="51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</row>
    <row r="384" spans="1:57" hidden="1" x14ac:dyDescent="0.2">
      <c r="A384" s="180"/>
      <c r="B384" s="210"/>
      <c r="C384" s="180"/>
      <c r="D384" s="106" t="s">
        <v>79</v>
      </c>
      <c r="E384" s="95">
        <f>Activites!M384</f>
        <v>0</v>
      </c>
      <c r="F384" s="54">
        <f t="shared" si="6"/>
        <v>0</v>
      </c>
      <c r="G384" s="107"/>
      <c r="H384" s="107"/>
      <c r="I384" s="107"/>
      <c r="J384" s="107"/>
      <c r="K384" s="107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  <c r="AE384" s="108"/>
      <c r="AF384" s="108"/>
      <c r="AG384" s="108"/>
      <c r="AH384" s="108"/>
      <c r="AI384" s="108"/>
      <c r="AJ384" s="108"/>
      <c r="AK384" s="108"/>
      <c r="AL384" s="108"/>
      <c r="AM384" s="108"/>
      <c r="AN384" s="108"/>
      <c r="AO384" s="108"/>
      <c r="AP384" s="108"/>
      <c r="AQ384" s="108"/>
      <c r="AR384" s="108"/>
      <c r="AS384" s="108"/>
      <c r="AT384" s="108"/>
      <c r="AU384" s="108"/>
      <c r="AV384" s="108"/>
      <c r="AW384" s="108"/>
      <c r="AX384" s="108"/>
      <c r="AY384" s="108"/>
      <c r="AZ384" s="108"/>
      <c r="BA384" s="108"/>
      <c r="BB384" s="108"/>
      <c r="BC384" s="108"/>
      <c r="BD384" s="108"/>
      <c r="BE384" s="108"/>
    </row>
    <row r="385" spans="1:57" hidden="1" x14ac:dyDescent="0.2">
      <c r="A385" s="180"/>
      <c r="B385" s="210"/>
      <c r="C385" s="180"/>
      <c r="D385" s="64" t="s">
        <v>80</v>
      </c>
      <c r="E385" s="93">
        <f>Activites!N385</f>
        <v>0</v>
      </c>
      <c r="F385" s="65">
        <f t="shared" si="6"/>
        <v>0</v>
      </c>
      <c r="G385" s="69"/>
      <c r="H385" s="69"/>
      <c r="I385" s="69"/>
      <c r="J385" s="69"/>
      <c r="K385" s="69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</row>
    <row r="386" spans="1:57" hidden="1" x14ac:dyDescent="0.2">
      <c r="A386" s="179" t="str">
        <f>Activites!A386</f>
        <v>9.1a</v>
      </c>
      <c r="B386" s="210" t="e">
        <f>SUM(E386:E387)/SUM(E386:E387,E389:E390,E392:E393,E395:E396,E398:E399,E401:E402,E404:E405,E407:E408)</f>
        <v>#DIV/0!</v>
      </c>
      <c r="C386" s="180">
        <f>Activites!Q386</f>
        <v>0</v>
      </c>
      <c r="D386" s="49" t="s">
        <v>78</v>
      </c>
      <c r="E386" s="94">
        <f>Activites!M386</f>
        <v>0</v>
      </c>
      <c r="F386" s="50">
        <f t="shared" si="6"/>
        <v>0</v>
      </c>
      <c r="G386" s="51"/>
      <c r="H386" s="51"/>
      <c r="I386" s="51"/>
      <c r="J386" s="51"/>
      <c r="K386" s="51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</row>
    <row r="387" spans="1:57" hidden="1" x14ac:dyDescent="0.2">
      <c r="A387" s="180"/>
      <c r="B387" s="210"/>
      <c r="C387" s="180"/>
      <c r="D387" s="53" t="s">
        <v>79</v>
      </c>
      <c r="E387" s="95">
        <f>Activites!M387</f>
        <v>0</v>
      </c>
      <c r="F387" s="54">
        <f t="shared" si="6"/>
        <v>0</v>
      </c>
      <c r="G387" s="55"/>
      <c r="H387" s="55"/>
      <c r="I387" s="55"/>
      <c r="J387" s="55"/>
      <c r="K387" s="55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</row>
    <row r="388" spans="1:57" hidden="1" x14ac:dyDescent="0.2">
      <c r="A388" s="180"/>
      <c r="B388" s="210"/>
      <c r="C388" s="180"/>
      <c r="D388" s="69" t="s">
        <v>80</v>
      </c>
      <c r="E388" s="93">
        <f>Activites!N388</f>
        <v>0</v>
      </c>
      <c r="F388" s="65">
        <f t="shared" si="6"/>
        <v>0</v>
      </c>
      <c r="G388" s="69"/>
      <c r="H388" s="69"/>
      <c r="I388" s="69"/>
      <c r="J388" s="69"/>
      <c r="K388" s="69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  <c r="BE388" s="57"/>
    </row>
    <row r="389" spans="1:57" hidden="1" x14ac:dyDescent="0.2">
      <c r="A389" s="179" t="str">
        <f>Activites!A389</f>
        <v>9.1b</v>
      </c>
      <c r="B389" s="210" t="e">
        <f>SUM(E389:E390)/SUM(E389:E390,E392:E393,E395:E396,E398:E399,E401:E402,E404:E405,E407:E408,E386:E387)</f>
        <v>#DIV/0!</v>
      </c>
      <c r="C389" s="180">
        <f>Activites!Q389</f>
        <v>0</v>
      </c>
      <c r="D389" s="49" t="s">
        <v>78</v>
      </c>
      <c r="E389" s="94">
        <f>Activites!M389</f>
        <v>0</v>
      </c>
      <c r="F389" s="50">
        <f t="shared" si="6"/>
        <v>0</v>
      </c>
      <c r="G389" s="51"/>
      <c r="H389" s="51"/>
      <c r="I389" s="51"/>
      <c r="J389" s="51"/>
      <c r="K389" s="51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</row>
    <row r="390" spans="1:57" hidden="1" x14ac:dyDescent="0.2">
      <c r="A390" s="180"/>
      <c r="B390" s="210"/>
      <c r="C390" s="180"/>
      <c r="D390" s="53" t="s">
        <v>79</v>
      </c>
      <c r="E390" s="95">
        <f>Activites!M390</f>
        <v>0</v>
      </c>
      <c r="F390" s="54">
        <f t="shared" si="6"/>
        <v>0</v>
      </c>
      <c r="G390" s="55"/>
      <c r="H390" s="55"/>
      <c r="I390" s="55"/>
      <c r="J390" s="55"/>
      <c r="K390" s="55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</row>
    <row r="391" spans="1:57" hidden="1" x14ac:dyDescent="0.2">
      <c r="A391" s="180"/>
      <c r="B391" s="210"/>
      <c r="C391" s="180"/>
      <c r="D391" s="69" t="s">
        <v>80</v>
      </c>
      <c r="E391" s="93">
        <f>Activites!N391</f>
        <v>0</v>
      </c>
      <c r="F391" s="65">
        <f t="shared" si="6"/>
        <v>0</v>
      </c>
      <c r="G391" s="69"/>
      <c r="H391" s="69"/>
      <c r="I391" s="69"/>
      <c r="J391" s="69"/>
      <c r="K391" s="69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  <c r="BE391" s="57"/>
    </row>
    <row r="392" spans="1:57" hidden="1" x14ac:dyDescent="0.2">
      <c r="A392" s="179" t="str">
        <f>Activites!A392</f>
        <v>9.1c</v>
      </c>
      <c r="B392" s="210" t="e">
        <f>SUM(E392:E393)/SUM(E392:E393,E395:E396,E398:E399,E401:E402,E404:E405,E407:E408,E386:E387,E389:E390)</f>
        <v>#DIV/0!</v>
      </c>
      <c r="C392" s="180">
        <f>Activites!Q392</f>
        <v>0</v>
      </c>
      <c r="D392" s="49" t="s">
        <v>78</v>
      </c>
      <c r="E392" s="94">
        <f>Activites!M392</f>
        <v>0</v>
      </c>
      <c r="F392" s="50">
        <f t="shared" si="6"/>
        <v>0</v>
      </c>
      <c r="G392" s="51"/>
      <c r="H392" s="51"/>
      <c r="I392" s="51"/>
      <c r="J392" s="51"/>
      <c r="K392" s="51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</row>
    <row r="393" spans="1:57" hidden="1" x14ac:dyDescent="0.2">
      <c r="A393" s="180"/>
      <c r="B393" s="210"/>
      <c r="C393" s="180"/>
      <c r="D393" s="106" t="s">
        <v>79</v>
      </c>
      <c r="E393" s="95">
        <f>Activites!M393</f>
        <v>0</v>
      </c>
      <c r="F393" s="54">
        <f t="shared" si="6"/>
        <v>0</v>
      </c>
      <c r="G393" s="107"/>
      <c r="H393" s="107"/>
      <c r="I393" s="107"/>
      <c r="J393" s="107"/>
      <c r="K393" s="107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  <c r="AE393" s="108"/>
      <c r="AF393" s="108"/>
      <c r="AG393" s="108"/>
      <c r="AH393" s="108"/>
      <c r="AI393" s="108"/>
      <c r="AJ393" s="108"/>
      <c r="AK393" s="108"/>
      <c r="AL393" s="108"/>
      <c r="AM393" s="108"/>
      <c r="AN393" s="108"/>
      <c r="AO393" s="108"/>
      <c r="AP393" s="108"/>
      <c r="AQ393" s="108"/>
      <c r="AR393" s="108"/>
      <c r="AS393" s="108"/>
      <c r="AT393" s="108"/>
      <c r="AU393" s="108"/>
      <c r="AV393" s="108"/>
      <c r="AW393" s="108"/>
      <c r="AX393" s="108"/>
      <c r="AY393" s="108"/>
      <c r="AZ393" s="108"/>
      <c r="BA393" s="108"/>
      <c r="BB393" s="108"/>
      <c r="BC393" s="108"/>
      <c r="BD393" s="108"/>
      <c r="BE393" s="108"/>
    </row>
    <row r="394" spans="1:57" hidden="1" x14ac:dyDescent="0.2">
      <c r="A394" s="180"/>
      <c r="B394" s="210"/>
      <c r="C394" s="180"/>
      <c r="D394" s="129" t="s">
        <v>80</v>
      </c>
      <c r="E394" s="96">
        <f>Activites!N394</f>
        <v>0</v>
      </c>
      <c r="F394" s="71">
        <f t="shared" si="6"/>
        <v>0</v>
      </c>
      <c r="G394" s="129"/>
      <c r="H394" s="129"/>
      <c r="I394" s="129"/>
      <c r="J394" s="129"/>
      <c r="K394" s="129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</row>
    <row r="395" spans="1:57" hidden="1" x14ac:dyDescent="0.2">
      <c r="A395" s="179" t="str">
        <f>Activites!A395</f>
        <v>9.1d</v>
      </c>
      <c r="B395" s="210" t="e">
        <f>SUM(E395:E396)/SUM(E395:E396,E398:E399,E401:E402,E404:E405,E407:E408,E386:E387,E389:E390,E392:E393)</f>
        <v>#DIV/0!</v>
      </c>
      <c r="C395" s="180">
        <f>Activites!Q395</f>
        <v>0</v>
      </c>
      <c r="D395" s="49" t="s">
        <v>78</v>
      </c>
      <c r="E395" s="94">
        <f>Activites!M395</f>
        <v>0</v>
      </c>
      <c r="F395" s="50">
        <f t="shared" si="6"/>
        <v>0</v>
      </c>
      <c r="G395" s="51"/>
      <c r="H395" s="51"/>
      <c r="I395" s="51"/>
      <c r="J395" s="51"/>
      <c r="K395" s="51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</row>
    <row r="396" spans="1:57" hidden="1" x14ac:dyDescent="0.2">
      <c r="A396" s="180"/>
      <c r="B396" s="210"/>
      <c r="C396" s="180"/>
      <c r="D396" s="106" t="s">
        <v>79</v>
      </c>
      <c r="E396" s="95">
        <f>Activites!M396</f>
        <v>0</v>
      </c>
      <c r="F396" s="54">
        <f t="shared" si="6"/>
        <v>0</v>
      </c>
      <c r="G396" s="107"/>
      <c r="H396" s="107"/>
      <c r="I396" s="107"/>
      <c r="J396" s="107"/>
      <c r="K396" s="107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8"/>
      <c r="AH396" s="108"/>
      <c r="AI396" s="108"/>
      <c r="AJ396" s="108"/>
      <c r="AK396" s="108"/>
      <c r="AL396" s="108"/>
      <c r="AM396" s="108"/>
      <c r="AN396" s="108"/>
      <c r="AO396" s="108"/>
      <c r="AP396" s="108"/>
      <c r="AQ396" s="108"/>
      <c r="AR396" s="108"/>
      <c r="AS396" s="108"/>
      <c r="AT396" s="108"/>
      <c r="AU396" s="108"/>
      <c r="AV396" s="108"/>
      <c r="AW396" s="108"/>
      <c r="AX396" s="108"/>
      <c r="AY396" s="108"/>
      <c r="AZ396" s="108"/>
      <c r="BA396" s="108"/>
      <c r="BB396" s="108"/>
      <c r="BC396" s="108"/>
      <c r="BD396" s="108"/>
      <c r="BE396" s="108"/>
    </row>
    <row r="397" spans="1:57" hidden="1" x14ac:dyDescent="0.2">
      <c r="A397" s="180"/>
      <c r="B397" s="210"/>
      <c r="C397" s="180"/>
      <c r="D397" s="129" t="s">
        <v>80</v>
      </c>
      <c r="E397" s="96">
        <f>Activites!N397</f>
        <v>0</v>
      </c>
      <c r="F397" s="71">
        <f t="shared" si="6"/>
        <v>0</v>
      </c>
      <c r="G397" s="129"/>
      <c r="H397" s="129"/>
      <c r="I397" s="129"/>
      <c r="J397" s="129"/>
      <c r="K397" s="129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</row>
    <row r="398" spans="1:57" hidden="1" x14ac:dyDescent="0.2">
      <c r="A398" s="179" t="str">
        <f>Activites!A398</f>
        <v>9.1e</v>
      </c>
      <c r="B398" s="210" t="e">
        <f>SUM(E398:E399)/SUM(E398:E399,E401:E402,E404:E405,E407:E408,E386:E387,E389:E390,E392:E393,E395:E396)</f>
        <v>#DIV/0!</v>
      </c>
      <c r="C398" s="180">
        <f>Activites!Q398</f>
        <v>0</v>
      </c>
      <c r="D398" s="49" t="s">
        <v>78</v>
      </c>
      <c r="E398" s="94">
        <f>Activites!M398</f>
        <v>0</v>
      </c>
      <c r="F398" s="50">
        <f t="shared" si="6"/>
        <v>0</v>
      </c>
      <c r="G398" s="51"/>
      <c r="H398" s="51"/>
      <c r="I398" s="51"/>
      <c r="J398" s="51"/>
      <c r="K398" s="51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</row>
    <row r="399" spans="1:57" hidden="1" x14ac:dyDescent="0.2">
      <c r="A399" s="180"/>
      <c r="B399" s="210"/>
      <c r="C399" s="180"/>
      <c r="D399" s="106" t="s">
        <v>79</v>
      </c>
      <c r="E399" s="95">
        <f>Activites!M399</f>
        <v>0</v>
      </c>
      <c r="F399" s="54">
        <f t="shared" si="6"/>
        <v>0</v>
      </c>
      <c r="G399" s="107"/>
      <c r="H399" s="107"/>
      <c r="I399" s="107"/>
      <c r="J399" s="107"/>
      <c r="K399" s="107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8"/>
      <c r="AH399" s="108"/>
      <c r="AI399" s="108"/>
      <c r="AJ399" s="108"/>
      <c r="AK399" s="108"/>
      <c r="AL399" s="108"/>
      <c r="AM399" s="108"/>
      <c r="AN399" s="108"/>
      <c r="AO399" s="108"/>
      <c r="AP399" s="108"/>
      <c r="AQ399" s="108"/>
      <c r="AR399" s="108"/>
      <c r="AS399" s="108"/>
      <c r="AT399" s="108"/>
      <c r="AU399" s="108"/>
      <c r="AV399" s="108"/>
      <c r="AW399" s="108"/>
      <c r="AX399" s="108"/>
      <c r="AY399" s="108"/>
      <c r="AZ399" s="108"/>
      <c r="BA399" s="108"/>
      <c r="BB399" s="108"/>
      <c r="BC399" s="108"/>
      <c r="BD399" s="108"/>
      <c r="BE399" s="108"/>
    </row>
    <row r="400" spans="1:57" hidden="1" x14ac:dyDescent="0.2">
      <c r="A400" s="180"/>
      <c r="B400" s="210"/>
      <c r="C400" s="180"/>
      <c r="D400" s="129" t="s">
        <v>80</v>
      </c>
      <c r="E400" s="96">
        <f>Activites!N400</f>
        <v>0</v>
      </c>
      <c r="F400" s="71">
        <f t="shared" si="6"/>
        <v>0</v>
      </c>
      <c r="G400" s="129"/>
      <c r="H400" s="129"/>
      <c r="I400" s="129"/>
      <c r="J400" s="129"/>
      <c r="K400" s="129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</row>
    <row r="401" spans="1:57" hidden="1" x14ac:dyDescent="0.2">
      <c r="A401" s="179" t="str">
        <f>Activites!A401</f>
        <v>9.1f</v>
      </c>
      <c r="B401" s="210" t="e">
        <f>SUM(E401:E402)/SUM(E401:E402,E404:E405,E407:E408,E386:E387,E389:E390,E392:E393,E395:E396,E398:E399)</f>
        <v>#DIV/0!</v>
      </c>
      <c r="C401" s="180">
        <f>Activites!Q401</f>
        <v>0</v>
      </c>
      <c r="D401" s="49" t="s">
        <v>78</v>
      </c>
      <c r="E401" s="94">
        <f>Activites!M401</f>
        <v>0</v>
      </c>
      <c r="F401" s="50">
        <f t="shared" si="6"/>
        <v>0</v>
      </c>
      <c r="G401" s="51"/>
      <c r="H401" s="51"/>
      <c r="I401" s="51"/>
      <c r="J401" s="51"/>
      <c r="K401" s="51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</row>
    <row r="402" spans="1:57" hidden="1" x14ac:dyDescent="0.2">
      <c r="A402" s="180"/>
      <c r="B402" s="210"/>
      <c r="C402" s="180"/>
      <c r="D402" s="106" t="s">
        <v>79</v>
      </c>
      <c r="E402" s="95">
        <f>Activites!M402</f>
        <v>0</v>
      </c>
      <c r="F402" s="54">
        <f t="shared" si="6"/>
        <v>0</v>
      </c>
      <c r="G402" s="107"/>
      <c r="H402" s="107"/>
      <c r="I402" s="107"/>
      <c r="J402" s="107"/>
      <c r="K402" s="107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8"/>
      <c r="AH402" s="108"/>
      <c r="AI402" s="108"/>
      <c r="AJ402" s="108"/>
      <c r="AK402" s="108"/>
      <c r="AL402" s="108"/>
      <c r="AM402" s="108"/>
      <c r="AN402" s="108"/>
      <c r="AO402" s="108"/>
      <c r="AP402" s="108"/>
      <c r="AQ402" s="108"/>
      <c r="AR402" s="108"/>
      <c r="AS402" s="108"/>
      <c r="AT402" s="108"/>
      <c r="AU402" s="108"/>
      <c r="AV402" s="108"/>
      <c r="AW402" s="108"/>
      <c r="AX402" s="108"/>
      <c r="AY402" s="108"/>
      <c r="AZ402" s="108"/>
      <c r="BA402" s="108"/>
      <c r="BB402" s="108"/>
      <c r="BC402" s="108"/>
      <c r="BD402" s="108"/>
      <c r="BE402" s="108"/>
    </row>
    <row r="403" spans="1:57" hidden="1" x14ac:dyDescent="0.2">
      <c r="A403" s="180"/>
      <c r="B403" s="210"/>
      <c r="C403" s="180"/>
      <c r="D403" s="129" t="s">
        <v>80</v>
      </c>
      <c r="E403" s="96">
        <f>Activites!N403</f>
        <v>0</v>
      </c>
      <c r="F403" s="71">
        <f t="shared" si="6"/>
        <v>0</v>
      </c>
      <c r="G403" s="129"/>
      <c r="H403" s="129"/>
      <c r="I403" s="129"/>
      <c r="J403" s="129"/>
      <c r="K403" s="129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</row>
    <row r="404" spans="1:57" hidden="1" x14ac:dyDescent="0.2">
      <c r="A404" s="179" t="str">
        <f>Activites!A404</f>
        <v>9.1g</v>
      </c>
      <c r="B404" s="210" t="e">
        <f>SUM(E404:E405)/SUM(E404:E405,E407:E408,E386:E387,E389:E390,E392:E393,E395:E396,E398:E399,E401:E402)</f>
        <v>#DIV/0!</v>
      </c>
      <c r="C404" s="180">
        <f>Activites!Q404</f>
        <v>0</v>
      </c>
      <c r="D404" s="49" t="s">
        <v>78</v>
      </c>
      <c r="E404" s="94">
        <f>Activites!M404</f>
        <v>0</v>
      </c>
      <c r="F404" s="50">
        <f t="shared" si="6"/>
        <v>0</v>
      </c>
      <c r="G404" s="51"/>
      <c r="H404" s="51"/>
      <c r="I404" s="51"/>
      <c r="J404" s="51"/>
      <c r="K404" s="51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</row>
    <row r="405" spans="1:57" hidden="1" x14ac:dyDescent="0.2">
      <c r="A405" s="180"/>
      <c r="B405" s="210"/>
      <c r="C405" s="180"/>
      <c r="D405" s="106" t="s">
        <v>79</v>
      </c>
      <c r="E405" s="95">
        <f>Activites!M405</f>
        <v>0</v>
      </c>
      <c r="F405" s="54">
        <f t="shared" si="6"/>
        <v>0</v>
      </c>
      <c r="G405" s="107"/>
      <c r="H405" s="107"/>
      <c r="I405" s="107"/>
      <c r="J405" s="107"/>
      <c r="K405" s="107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  <c r="AH405" s="108"/>
      <c r="AI405" s="108"/>
      <c r="AJ405" s="108"/>
      <c r="AK405" s="108"/>
      <c r="AL405" s="108"/>
      <c r="AM405" s="108"/>
      <c r="AN405" s="108"/>
      <c r="AO405" s="108"/>
      <c r="AP405" s="108"/>
      <c r="AQ405" s="108"/>
      <c r="AR405" s="108"/>
      <c r="AS405" s="108"/>
      <c r="AT405" s="108"/>
      <c r="AU405" s="108"/>
      <c r="AV405" s="108"/>
      <c r="AW405" s="108"/>
      <c r="AX405" s="108"/>
      <c r="AY405" s="108"/>
      <c r="AZ405" s="108"/>
      <c r="BA405" s="108"/>
      <c r="BB405" s="108"/>
      <c r="BC405" s="108"/>
      <c r="BD405" s="108"/>
      <c r="BE405" s="108"/>
    </row>
    <row r="406" spans="1:57" hidden="1" x14ac:dyDescent="0.2">
      <c r="A406" s="180"/>
      <c r="B406" s="210"/>
      <c r="C406" s="180"/>
      <c r="D406" s="129" t="s">
        <v>80</v>
      </c>
      <c r="E406" s="96">
        <f>Activites!N406</f>
        <v>0</v>
      </c>
      <c r="F406" s="71">
        <f t="shared" si="6"/>
        <v>0</v>
      </c>
      <c r="G406" s="129"/>
      <c r="H406" s="129"/>
      <c r="I406" s="129"/>
      <c r="J406" s="129"/>
      <c r="K406" s="129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</row>
    <row r="407" spans="1:57" hidden="1" x14ac:dyDescent="0.2">
      <c r="A407" s="179" t="str">
        <f>Activites!A407</f>
        <v>9.1h</v>
      </c>
      <c r="B407" s="210" t="e">
        <f>SUM(E407:E408)/SUM(E407:E408,E386:E387,E389:E390,E392:E393,E395:E396,E398:E399,E401:E402,E404:E405)</f>
        <v>#DIV/0!</v>
      </c>
      <c r="C407" s="180">
        <f>Activites!Q407</f>
        <v>0</v>
      </c>
      <c r="D407" s="49" t="s">
        <v>78</v>
      </c>
      <c r="E407" s="94">
        <f>Activites!M407</f>
        <v>0</v>
      </c>
      <c r="F407" s="50">
        <f t="shared" si="6"/>
        <v>0</v>
      </c>
      <c r="G407" s="51"/>
      <c r="H407" s="51"/>
      <c r="I407" s="51"/>
      <c r="J407" s="51"/>
      <c r="K407" s="51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</row>
    <row r="408" spans="1:57" hidden="1" x14ac:dyDescent="0.2">
      <c r="A408" s="180"/>
      <c r="B408" s="210"/>
      <c r="C408" s="180"/>
      <c r="D408" s="106" t="s">
        <v>79</v>
      </c>
      <c r="E408" s="95">
        <f>Activites!M408</f>
        <v>0</v>
      </c>
      <c r="F408" s="54">
        <f t="shared" si="6"/>
        <v>0</v>
      </c>
      <c r="G408" s="107"/>
      <c r="H408" s="107"/>
      <c r="I408" s="107"/>
      <c r="J408" s="107"/>
      <c r="K408" s="107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  <c r="AF408" s="108"/>
      <c r="AG408" s="108"/>
      <c r="AH408" s="108"/>
      <c r="AI408" s="108"/>
      <c r="AJ408" s="108"/>
      <c r="AK408" s="108"/>
      <c r="AL408" s="108"/>
      <c r="AM408" s="108"/>
      <c r="AN408" s="108"/>
      <c r="AO408" s="108"/>
      <c r="AP408" s="108"/>
      <c r="AQ408" s="108"/>
      <c r="AR408" s="108"/>
      <c r="AS408" s="108"/>
      <c r="AT408" s="108"/>
      <c r="AU408" s="108"/>
      <c r="AV408" s="108"/>
      <c r="AW408" s="108"/>
      <c r="AX408" s="108"/>
      <c r="AY408" s="108"/>
      <c r="AZ408" s="108"/>
      <c r="BA408" s="108"/>
      <c r="BB408" s="108"/>
      <c r="BC408" s="108"/>
      <c r="BD408" s="108"/>
      <c r="BE408" s="108"/>
    </row>
    <row r="409" spans="1:57" hidden="1" x14ac:dyDescent="0.2">
      <c r="A409" s="180"/>
      <c r="B409" s="210"/>
      <c r="C409" s="180"/>
      <c r="D409" s="64" t="s">
        <v>80</v>
      </c>
      <c r="E409" s="93">
        <f>Activites!N409</f>
        <v>0</v>
      </c>
      <c r="F409" s="65">
        <f t="shared" si="6"/>
        <v>0</v>
      </c>
      <c r="G409" s="69"/>
      <c r="H409" s="69"/>
      <c r="I409" s="69"/>
      <c r="J409" s="69"/>
      <c r="K409" s="69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57"/>
    </row>
    <row r="410" spans="1:57" hidden="1" x14ac:dyDescent="0.2">
      <c r="A410" s="179" t="str">
        <f>Activites!A410</f>
        <v>9.2a</v>
      </c>
      <c r="B410" s="210" t="e">
        <f>SUM(E410:E411)/SUM(E410:E411,E413:E414,E416:E417,E419:E420,E422:E423,E425:E426,E428:E429,E431:E432)</f>
        <v>#DIV/0!</v>
      </c>
      <c r="C410" s="180">
        <f>Activites!Q410</f>
        <v>0</v>
      </c>
      <c r="D410" s="49" t="s">
        <v>78</v>
      </c>
      <c r="E410" s="94">
        <f>Activites!M410</f>
        <v>0</v>
      </c>
      <c r="F410" s="50">
        <f t="shared" ref="F410:F473" si="7">SUM(G410:BE410)</f>
        <v>0</v>
      </c>
      <c r="G410" s="51"/>
      <c r="H410" s="51"/>
      <c r="I410" s="51"/>
      <c r="J410" s="51"/>
      <c r="K410" s="51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</row>
    <row r="411" spans="1:57" hidden="1" x14ac:dyDescent="0.2">
      <c r="A411" s="180"/>
      <c r="B411" s="210"/>
      <c r="C411" s="180"/>
      <c r="D411" s="53" t="s">
        <v>79</v>
      </c>
      <c r="E411" s="95">
        <f>Activites!M411</f>
        <v>0</v>
      </c>
      <c r="F411" s="54">
        <f t="shared" si="7"/>
        <v>0</v>
      </c>
      <c r="G411" s="55"/>
      <c r="H411" s="55"/>
      <c r="I411" s="55"/>
      <c r="J411" s="55"/>
      <c r="K411" s="55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</row>
    <row r="412" spans="1:57" hidden="1" x14ac:dyDescent="0.2">
      <c r="A412" s="180"/>
      <c r="B412" s="210"/>
      <c r="C412" s="180"/>
      <c r="D412" s="69" t="s">
        <v>80</v>
      </c>
      <c r="E412" s="93">
        <f>Activites!N412</f>
        <v>0</v>
      </c>
      <c r="F412" s="65">
        <f t="shared" si="7"/>
        <v>0</v>
      </c>
      <c r="G412" s="69"/>
      <c r="H412" s="69"/>
      <c r="I412" s="69"/>
      <c r="J412" s="69"/>
      <c r="K412" s="69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57"/>
    </row>
    <row r="413" spans="1:57" hidden="1" x14ac:dyDescent="0.2">
      <c r="A413" s="179" t="str">
        <f>Activites!A413</f>
        <v>9.2b</v>
      </c>
      <c r="B413" s="210" t="e">
        <f>SUM(E413:E414)/SUM(E413:E414,E416:E417,E419:E420,E422:E423,E425:E426,E428:E429,E431:E432,E410:E411)</f>
        <v>#DIV/0!</v>
      </c>
      <c r="C413" s="180">
        <f>Activites!Q413</f>
        <v>0</v>
      </c>
      <c r="D413" s="49" t="s">
        <v>78</v>
      </c>
      <c r="E413" s="94">
        <f>Activites!M413</f>
        <v>0</v>
      </c>
      <c r="F413" s="50">
        <f t="shared" si="7"/>
        <v>0</v>
      </c>
      <c r="G413" s="51"/>
      <c r="H413" s="51"/>
      <c r="I413" s="51"/>
      <c r="J413" s="51"/>
      <c r="K413" s="51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</row>
    <row r="414" spans="1:57" hidden="1" x14ac:dyDescent="0.2">
      <c r="A414" s="180"/>
      <c r="B414" s="210"/>
      <c r="C414" s="180"/>
      <c r="D414" s="53" t="s">
        <v>79</v>
      </c>
      <c r="E414" s="95">
        <f>Activites!M414</f>
        <v>0</v>
      </c>
      <c r="F414" s="54">
        <f t="shared" si="7"/>
        <v>0</v>
      </c>
      <c r="G414" s="55"/>
      <c r="H414" s="55"/>
      <c r="I414" s="55"/>
      <c r="J414" s="55"/>
      <c r="K414" s="55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</row>
    <row r="415" spans="1:57" hidden="1" x14ac:dyDescent="0.2">
      <c r="A415" s="180"/>
      <c r="B415" s="210"/>
      <c r="C415" s="180"/>
      <c r="D415" s="69" t="s">
        <v>80</v>
      </c>
      <c r="E415" s="93">
        <f>Activites!N415</f>
        <v>0</v>
      </c>
      <c r="F415" s="65">
        <f t="shared" si="7"/>
        <v>0</v>
      </c>
      <c r="G415" s="69"/>
      <c r="H415" s="69"/>
      <c r="I415" s="69"/>
      <c r="J415" s="69"/>
      <c r="K415" s="69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  <c r="BE415" s="57"/>
    </row>
    <row r="416" spans="1:57" hidden="1" x14ac:dyDescent="0.2">
      <c r="A416" s="179" t="str">
        <f>Activites!A416</f>
        <v>9.2c</v>
      </c>
      <c r="B416" s="210" t="e">
        <f>SUM(E416:E417)/SUM(E416:E417,E419:E420,E422:E423,E425:E426,E428:E429,E431:E432,E410:E411,E413:E414)</f>
        <v>#DIV/0!</v>
      </c>
      <c r="C416" s="180">
        <f>Activites!Q416</f>
        <v>0</v>
      </c>
      <c r="D416" s="49" t="s">
        <v>78</v>
      </c>
      <c r="E416" s="94">
        <f>Activites!M416</f>
        <v>0</v>
      </c>
      <c r="F416" s="50">
        <f t="shared" si="7"/>
        <v>0</v>
      </c>
      <c r="G416" s="51"/>
      <c r="H416" s="51"/>
      <c r="I416" s="51"/>
      <c r="J416" s="51"/>
      <c r="K416" s="51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</row>
    <row r="417" spans="1:57" hidden="1" x14ac:dyDescent="0.2">
      <c r="A417" s="180"/>
      <c r="B417" s="210"/>
      <c r="C417" s="180"/>
      <c r="D417" s="106" t="s">
        <v>79</v>
      </c>
      <c r="E417" s="95">
        <f>Activites!M417</f>
        <v>0</v>
      </c>
      <c r="F417" s="54">
        <f t="shared" si="7"/>
        <v>0</v>
      </c>
      <c r="G417" s="107"/>
      <c r="H417" s="107"/>
      <c r="I417" s="107"/>
      <c r="J417" s="107"/>
      <c r="K417" s="107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8"/>
      <c r="AH417" s="108"/>
      <c r="AI417" s="108"/>
      <c r="AJ417" s="108"/>
      <c r="AK417" s="108"/>
      <c r="AL417" s="108"/>
      <c r="AM417" s="108"/>
      <c r="AN417" s="108"/>
      <c r="AO417" s="108"/>
      <c r="AP417" s="108"/>
      <c r="AQ417" s="108"/>
      <c r="AR417" s="108"/>
      <c r="AS417" s="108"/>
      <c r="AT417" s="108"/>
      <c r="AU417" s="108"/>
      <c r="AV417" s="108"/>
      <c r="AW417" s="108"/>
      <c r="AX417" s="108"/>
      <c r="AY417" s="108"/>
      <c r="AZ417" s="108"/>
      <c r="BA417" s="108"/>
      <c r="BB417" s="108"/>
      <c r="BC417" s="108"/>
      <c r="BD417" s="108"/>
      <c r="BE417" s="108"/>
    </row>
    <row r="418" spans="1:57" hidden="1" x14ac:dyDescent="0.2">
      <c r="A418" s="180"/>
      <c r="B418" s="210"/>
      <c r="C418" s="180"/>
      <c r="D418" s="129" t="s">
        <v>80</v>
      </c>
      <c r="E418" s="96">
        <f>Activites!N418</f>
        <v>0</v>
      </c>
      <c r="F418" s="71">
        <f t="shared" si="7"/>
        <v>0</v>
      </c>
      <c r="G418" s="129"/>
      <c r="H418" s="129"/>
      <c r="I418" s="129"/>
      <c r="J418" s="129"/>
      <c r="K418" s="129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</row>
    <row r="419" spans="1:57" hidden="1" x14ac:dyDescent="0.2">
      <c r="A419" s="179" t="str">
        <f>Activites!A419</f>
        <v>9.2d</v>
      </c>
      <c r="B419" s="210" t="e">
        <f>SUM(E419:E420)/SUM(E419:E420,E422:E423,E425:E426,E428:E429,E431:E432,E410:E411,E413:E414,E416:E417)</f>
        <v>#DIV/0!</v>
      </c>
      <c r="C419" s="180">
        <f>Activites!Q419</f>
        <v>0</v>
      </c>
      <c r="D419" s="49" t="s">
        <v>78</v>
      </c>
      <c r="E419" s="94">
        <f>Activites!M419</f>
        <v>0</v>
      </c>
      <c r="F419" s="50">
        <f t="shared" si="7"/>
        <v>0</v>
      </c>
      <c r="G419" s="51"/>
      <c r="H419" s="51"/>
      <c r="I419" s="51"/>
      <c r="J419" s="51"/>
      <c r="K419" s="51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</row>
    <row r="420" spans="1:57" hidden="1" x14ac:dyDescent="0.2">
      <c r="A420" s="180"/>
      <c r="B420" s="210"/>
      <c r="C420" s="180"/>
      <c r="D420" s="106" t="s">
        <v>79</v>
      </c>
      <c r="E420" s="95">
        <f>Activites!M420</f>
        <v>0</v>
      </c>
      <c r="F420" s="54">
        <f t="shared" si="7"/>
        <v>0</v>
      </c>
      <c r="G420" s="107"/>
      <c r="H420" s="107"/>
      <c r="I420" s="107"/>
      <c r="J420" s="107"/>
      <c r="K420" s="107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8"/>
      <c r="AH420" s="108"/>
      <c r="AI420" s="108"/>
      <c r="AJ420" s="108"/>
      <c r="AK420" s="108"/>
      <c r="AL420" s="108"/>
      <c r="AM420" s="108"/>
      <c r="AN420" s="108"/>
      <c r="AO420" s="108"/>
      <c r="AP420" s="108"/>
      <c r="AQ420" s="108"/>
      <c r="AR420" s="108"/>
      <c r="AS420" s="108"/>
      <c r="AT420" s="108"/>
      <c r="AU420" s="108"/>
      <c r="AV420" s="108"/>
      <c r="AW420" s="108"/>
      <c r="AX420" s="108"/>
      <c r="AY420" s="108"/>
      <c r="AZ420" s="108"/>
      <c r="BA420" s="108"/>
      <c r="BB420" s="108"/>
      <c r="BC420" s="108"/>
      <c r="BD420" s="108"/>
      <c r="BE420" s="108"/>
    </row>
    <row r="421" spans="1:57" hidden="1" x14ac:dyDescent="0.2">
      <c r="A421" s="180"/>
      <c r="B421" s="210"/>
      <c r="C421" s="180"/>
      <c r="D421" s="129" t="s">
        <v>80</v>
      </c>
      <c r="E421" s="96">
        <f>Activites!N421</f>
        <v>0</v>
      </c>
      <c r="F421" s="71">
        <f t="shared" si="7"/>
        <v>0</v>
      </c>
      <c r="G421" s="129"/>
      <c r="H421" s="129"/>
      <c r="I421" s="129"/>
      <c r="J421" s="129"/>
      <c r="K421" s="129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</row>
    <row r="422" spans="1:57" hidden="1" x14ac:dyDescent="0.2">
      <c r="A422" s="179" t="str">
        <f>Activites!A422</f>
        <v>9.2e</v>
      </c>
      <c r="B422" s="210" t="e">
        <f>SUM(E422:E423)/SUM(E422:E423,E425:E426,E428:E429,E431:E432,E410:E411,E413:E414,E416:E417,E419:E420)</f>
        <v>#DIV/0!</v>
      </c>
      <c r="C422" s="180">
        <f>Activites!Q422</f>
        <v>0</v>
      </c>
      <c r="D422" s="49" t="s">
        <v>78</v>
      </c>
      <c r="E422" s="94">
        <f>Activites!M422</f>
        <v>0</v>
      </c>
      <c r="F422" s="50">
        <f t="shared" si="7"/>
        <v>0</v>
      </c>
      <c r="G422" s="51"/>
      <c r="H422" s="51"/>
      <c r="I422" s="51"/>
      <c r="J422" s="51"/>
      <c r="K422" s="51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</row>
    <row r="423" spans="1:57" hidden="1" x14ac:dyDescent="0.2">
      <c r="A423" s="180"/>
      <c r="B423" s="210"/>
      <c r="C423" s="180"/>
      <c r="D423" s="106" t="s">
        <v>79</v>
      </c>
      <c r="E423" s="95">
        <f>Activites!M423</f>
        <v>0</v>
      </c>
      <c r="F423" s="54">
        <f t="shared" si="7"/>
        <v>0</v>
      </c>
      <c r="G423" s="107"/>
      <c r="H423" s="107"/>
      <c r="I423" s="107"/>
      <c r="J423" s="107"/>
      <c r="K423" s="107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  <c r="AH423" s="108"/>
      <c r="AI423" s="108"/>
      <c r="AJ423" s="108"/>
      <c r="AK423" s="108"/>
      <c r="AL423" s="108"/>
      <c r="AM423" s="108"/>
      <c r="AN423" s="108"/>
      <c r="AO423" s="108"/>
      <c r="AP423" s="108"/>
      <c r="AQ423" s="108"/>
      <c r="AR423" s="108"/>
      <c r="AS423" s="108"/>
      <c r="AT423" s="108"/>
      <c r="AU423" s="108"/>
      <c r="AV423" s="108"/>
      <c r="AW423" s="108"/>
      <c r="AX423" s="108"/>
      <c r="AY423" s="108"/>
      <c r="AZ423" s="108"/>
      <c r="BA423" s="108"/>
      <c r="BB423" s="108"/>
      <c r="BC423" s="108"/>
      <c r="BD423" s="108"/>
      <c r="BE423" s="108"/>
    </row>
    <row r="424" spans="1:57" hidden="1" x14ac:dyDescent="0.2">
      <c r="A424" s="180"/>
      <c r="B424" s="210"/>
      <c r="C424" s="180"/>
      <c r="D424" s="129" t="s">
        <v>80</v>
      </c>
      <c r="E424" s="96">
        <f>Activites!N424</f>
        <v>0</v>
      </c>
      <c r="F424" s="71">
        <f t="shared" si="7"/>
        <v>0</v>
      </c>
      <c r="G424" s="129"/>
      <c r="H424" s="129"/>
      <c r="I424" s="129"/>
      <c r="J424" s="129"/>
      <c r="K424" s="129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</row>
    <row r="425" spans="1:57" hidden="1" x14ac:dyDescent="0.2">
      <c r="A425" s="179" t="str">
        <f>Activites!A425</f>
        <v>9.2f</v>
      </c>
      <c r="B425" s="210" t="e">
        <f>SUM(E425:E426)/SUM(E425:E426,E428:E429,E431:E432,E410:E411,E413:E414,E416:E417,E419:E420,E422:E423)</f>
        <v>#DIV/0!</v>
      </c>
      <c r="C425" s="180">
        <f>Activites!Q425</f>
        <v>0</v>
      </c>
      <c r="D425" s="49" t="s">
        <v>78</v>
      </c>
      <c r="E425" s="94">
        <f>Activites!M425</f>
        <v>0</v>
      </c>
      <c r="F425" s="50">
        <f t="shared" si="7"/>
        <v>0</v>
      </c>
      <c r="G425" s="51"/>
      <c r="H425" s="51"/>
      <c r="I425" s="51"/>
      <c r="J425" s="51"/>
      <c r="K425" s="51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</row>
    <row r="426" spans="1:57" hidden="1" x14ac:dyDescent="0.2">
      <c r="A426" s="180"/>
      <c r="B426" s="210"/>
      <c r="C426" s="180"/>
      <c r="D426" s="106" t="s">
        <v>79</v>
      </c>
      <c r="E426" s="95">
        <f>Activites!M426</f>
        <v>0</v>
      </c>
      <c r="F426" s="54">
        <f t="shared" si="7"/>
        <v>0</v>
      </c>
      <c r="G426" s="107"/>
      <c r="H426" s="107"/>
      <c r="I426" s="107"/>
      <c r="J426" s="107"/>
      <c r="K426" s="107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8"/>
      <c r="AH426" s="108"/>
      <c r="AI426" s="108"/>
      <c r="AJ426" s="108"/>
      <c r="AK426" s="108"/>
      <c r="AL426" s="108"/>
      <c r="AM426" s="108"/>
      <c r="AN426" s="108"/>
      <c r="AO426" s="108"/>
      <c r="AP426" s="108"/>
      <c r="AQ426" s="108"/>
      <c r="AR426" s="108"/>
      <c r="AS426" s="108"/>
      <c r="AT426" s="108"/>
      <c r="AU426" s="108"/>
      <c r="AV426" s="108"/>
      <c r="AW426" s="108"/>
      <c r="AX426" s="108"/>
      <c r="AY426" s="108"/>
      <c r="AZ426" s="108"/>
      <c r="BA426" s="108"/>
      <c r="BB426" s="108"/>
      <c r="BC426" s="108"/>
      <c r="BD426" s="108"/>
      <c r="BE426" s="108"/>
    </row>
    <row r="427" spans="1:57" hidden="1" x14ac:dyDescent="0.2">
      <c r="A427" s="180"/>
      <c r="B427" s="210"/>
      <c r="C427" s="180"/>
      <c r="D427" s="129" t="s">
        <v>80</v>
      </c>
      <c r="E427" s="96">
        <f>Activites!N427</f>
        <v>0</v>
      </c>
      <c r="F427" s="71">
        <f t="shared" si="7"/>
        <v>0</v>
      </c>
      <c r="G427" s="129"/>
      <c r="H427" s="129"/>
      <c r="I427" s="129"/>
      <c r="J427" s="129"/>
      <c r="K427" s="129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</row>
    <row r="428" spans="1:57" hidden="1" x14ac:dyDescent="0.2">
      <c r="A428" s="179" t="str">
        <f>Activites!A428</f>
        <v>9.2g</v>
      </c>
      <c r="B428" s="210" t="e">
        <f>SUM(E428:E429)/SUM(E428:E429,E431:E432,E410:E411,E413:E414,E416:E417,E419:E420,E422:E423,E425:E426)</f>
        <v>#DIV/0!</v>
      </c>
      <c r="C428" s="180">
        <f>Activites!Q428</f>
        <v>0</v>
      </c>
      <c r="D428" s="49" t="s">
        <v>78</v>
      </c>
      <c r="E428" s="94">
        <f>Activites!M428</f>
        <v>0</v>
      </c>
      <c r="F428" s="50">
        <f t="shared" si="7"/>
        <v>0</v>
      </c>
      <c r="G428" s="51"/>
      <c r="H428" s="51"/>
      <c r="I428" s="51"/>
      <c r="J428" s="51"/>
      <c r="K428" s="51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</row>
    <row r="429" spans="1:57" hidden="1" x14ac:dyDescent="0.2">
      <c r="A429" s="180"/>
      <c r="B429" s="210"/>
      <c r="C429" s="180"/>
      <c r="D429" s="106" t="s">
        <v>79</v>
      </c>
      <c r="E429" s="95">
        <f>Activites!M429</f>
        <v>0</v>
      </c>
      <c r="F429" s="54">
        <f t="shared" si="7"/>
        <v>0</v>
      </c>
      <c r="G429" s="107"/>
      <c r="H429" s="107"/>
      <c r="I429" s="107"/>
      <c r="J429" s="107"/>
      <c r="K429" s="107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8"/>
      <c r="AH429" s="108"/>
      <c r="AI429" s="108"/>
      <c r="AJ429" s="108"/>
      <c r="AK429" s="108"/>
      <c r="AL429" s="108"/>
      <c r="AM429" s="108"/>
      <c r="AN429" s="108"/>
      <c r="AO429" s="108"/>
      <c r="AP429" s="108"/>
      <c r="AQ429" s="108"/>
      <c r="AR429" s="108"/>
      <c r="AS429" s="108"/>
      <c r="AT429" s="108"/>
      <c r="AU429" s="108"/>
      <c r="AV429" s="108"/>
      <c r="AW429" s="108"/>
      <c r="AX429" s="108"/>
      <c r="AY429" s="108"/>
      <c r="AZ429" s="108"/>
      <c r="BA429" s="108"/>
      <c r="BB429" s="108"/>
      <c r="BC429" s="108"/>
      <c r="BD429" s="108"/>
      <c r="BE429" s="108"/>
    </row>
    <row r="430" spans="1:57" hidden="1" x14ac:dyDescent="0.2">
      <c r="A430" s="180"/>
      <c r="B430" s="210"/>
      <c r="C430" s="180"/>
      <c r="D430" s="129" t="s">
        <v>80</v>
      </c>
      <c r="E430" s="96">
        <f>Activites!N430</f>
        <v>0</v>
      </c>
      <c r="F430" s="71">
        <f t="shared" si="7"/>
        <v>0</v>
      </c>
      <c r="G430" s="129"/>
      <c r="H430" s="129"/>
      <c r="I430" s="129"/>
      <c r="J430" s="129"/>
      <c r="K430" s="129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</row>
    <row r="431" spans="1:57" hidden="1" x14ac:dyDescent="0.2">
      <c r="A431" s="179" t="str">
        <f>Activites!A431</f>
        <v>9.2h</v>
      </c>
      <c r="B431" s="210" t="e">
        <f>SUM(E431:E432)/SUM(E431:E432,E410:E411,E413:E414,E416:E417,E419:E420,E422:E423,E425:E426,E428:E429)</f>
        <v>#DIV/0!</v>
      </c>
      <c r="C431" s="180">
        <f>Activites!Q431</f>
        <v>0</v>
      </c>
      <c r="D431" s="49" t="s">
        <v>78</v>
      </c>
      <c r="E431" s="94">
        <f>Activites!M431</f>
        <v>0</v>
      </c>
      <c r="F431" s="50">
        <f t="shared" si="7"/>
        <v>0</v>
      </c>
      <c r="G431" s="51"/>
      <c r="H431" s="51"/>
      <c r="I431" s="51"/>
      <c r="J431" s="51"/>
      <c r="K431" s="51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</row>
    <row r="432" spans="1:57" hidden="1" x14ac:dyDescent="0.2">
      <c r="A432" s="180"/>
      <c r="B432" s="210"/>
      <c r="C432" s="180"/>
      <c r="D432" s="106" t="s">
        <v>79</v>
      </c>
      <c r="E432" s="95">
        <f>Activites!M432</f>
        <v>0</v>
      </c>
      <c r="F432" s="54">
        <f t="shared" si="7"/>
        <v>0</v>
      </c>
      <c r="G432" s="107"/>
      <c r="H432" s="107"/>
      <c r="I432" s="107"/>
      <c r="J432" s="107"/>
      <c r="K432" s="107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  <c r="AE432" s="108"/>
      <c r="AF432" s="108"/>
      <c r="AG432" s="108"/>
      <c r="AH432" s="108"/>
      <c r="AI432" s="108"/>
      <c r="AJ432" s="108"/>
      <c r="AK432" s="108"/>
      <c r="AL432" s="108"/>
      <c r="AM432" s="108"/>
      <c r="AN432" s="108"/>
      <c r="AO432" s="108"/>
      <c r="AP432" s="108"/>
      <c r="AQ432" s="108"/>
      <c r="AR432" s="108"/>
      <c r="AS432" s="108"/>
      <c r="AT432" s="108"/>
      <c r="AU432" s="108"/>
      <c r="AV432" s="108"/>
      <c r="AW432" s="108"/>
      <c r="AX432" s="108"/>
      <c r="AY432" s="108"/>
      <c r="AZ432" s="108"/>
      <c r="BA432" s="108"/>
      <c r="BB432" s="108"/>
      <c r="BC432" s="108"/>
      <c r="BD432" s="108"/>
      <c r="BE432" s="108"/>
    </row>
    <row r="433" spans="1:57" hidden="1" x14ac:dyDescent="0.2">
      <c r="A433" s="180"/>
      <c r="B433" s="210"/>
      <c r="C433" s="180"/>
      <c r="D433" s="64" t="s">
        <v>80</v>
      </c>
      <c r="E433" s="93">
        <f>Activites!N433</f>
        <v>0</v>
      </c>
      <c r="F433" s="65">
        <f t="shared" si="7"/>
        <v>0</v>
      </c>
      <c r="G433" s="69"/>
      <c r="H433" s="69"/>
      <c r="I433" s="69"/>
      <c r="J433" s="69"/>
      <c r="K433" s="69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  <c r="BE433" s="57"/>
    </row>
    <row r="434" spans="1:57" hidden="1" x14ac:dyDescent="0.2">
      <c r="A434" s="179" t="str">
        <f>Activites!A434</f>
        <v>9.3a</v>
      </c>
      <c r="B434" s="210" t="e">
        <f>SUM(E434:E435)/SUM(E434:E435,E437:E438,E440:E441,E443:E444,E446:E447,E449:E450,E452:E453,E455:E456)</f>
        <v>#DIV/0!</v>
      </c>
      <c r="C434" s="180">
        <f>Activites!Q434</f>
        <v>0</v>
      </c>
      <c r="D434" s="49" t="s">
        <v>78</v>
      </c>
      <c r="E434" s="94">
        <f>Activites!M434</f>
        <v>0</v>
      </c>
      <c r="F434" s="50">
        <f t="shared" si="7"/>
        <v>0</v>
      </c>
      <c r="G434" s="51"/>
      <c r="H434" s="51"/>
      <c r="I434" s="51"/>
      <c r="J434" s="51"/>
      <c r="K434" s="51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</row>
    <row r="435" spans="1:57" hidden="1" x14ac:dyDescent="0.2">
      <c r="A435" s="180"/>
      <c r="B435" s="210"/>
      <c r="C435" s="180"/>
      <c r="D435" s="53" t="s">
        <v>79</v>
      </c>
      <c r="E435" s="95">
        <f>Activites!M435</f>
        <v>0</v>
      </c>
      <c r="F435" s="54">
        <f t="shared" si="7"/>
        <v>0</v>
      </c>
      <c r="G435" s="55"/>
      <c r="H435" s="55"/>
      <c r="I435" s="55"/>
      <c r="J435" s="55"/>
      <c r="K435" s="55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</row>
    <row r="436" spans="1:57" hidden="1" x14ac:dyDescent="0.2">
      <c r="A436" s="180"/>
      <c r="B436" s="210"/>
      <c r="C436" s="180"/>
      <c r="D436" s="69" t="s">
        <v>80</v>
      </c>
      <c r="E436" s="93">
        <f>Activites!N436</f>
        <v>0</v>
      </c>
      <c r="F436" s="65">
        <f t="shared" si="7"/>
        <v>0</v>
      </c>
      <c r="G436" s="69"/>
      <c r="H436" s="69"/>
      <c r="I436" s="69"/>
      <c r="J436" s="69"/>
      <c r="K436" s="69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57"/>
    </row>
    <row r="437" spans="1:57" hidden="1" x14ac:dyDescent="0.2">
      <c r="A437" s="179" t="str">
        <f>Activites!A437</f>
        <v>9.3b</v>
      </c>
      <c r="B437" s="210" t="e">
        <f>SUM(E437:E438)/SUM(E437:E438,E440:E441,E443:E444,E446:E447,E449:E450,E452:E453,E455:E456,E434:E435)</f>
        <v>#DIV/0!</v>
      </c>
      <c r="C437" s="180">
        <f>Activites!Q437</f>
        <v>0</v>
      </c>
      <c r="D437" s="49" t="s">
        <v>78</v>
      </c>
      <c r="E437" s="94">
        <f>Activites!M437</f>
        <v>0</v>
      </c>
      <c r="F437" s="50">
        <f t="shared" si="7"/>
        <v>0</v>
      </c>
      <c r="G437" s="51"/>
      <c r="H437" s="51"/>
      <c r="I437" s="51"/>
      <c r="J437" s="51"/>
      <c r="K437" s="51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</row>
    <row r="438" spans="1:57" hidden="1" x14ac:dyDescent="0.2">
      <c r="A438" s="180"/>
      <c r="B438" s="210"/>
      <c r="C438" s="180"/>
      <c r="D438" s="53" t="s">
        <v>79</v>
      </c>
      <c r="E438" s="95">
        <f>Activites!M438</f>
        <v>0</v>
      </c>
      <c r="F438" s="54">
        <f t="shared" si="7"/>
        <v>0</v>
      </c>
      <c r="G438" s="55"/>
      <c r="H438" s="55"/>
      <c r="I438" s="55"/>
      <c r="J438" s="55"/>
      <c r="K438" s="55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</row>
    <row r="439" spans="1:57" hidden="1" x14ac:dyDescent="0.2">
      <c r="A439" s="180"/>
      <c r="B439" s="210"/>
      <c r="C439" s="180"/>
      <c r="D439" s="69" t="s">
        <v>80</v>
      </c>
      <c r="E439" s="93">
        <f>Activites!N439</f>
        <v>0</v>
      </c>
      <c r="F439" s="65">
        <f t="shared" si="7"/>
        <v>0</v>
      </c>
      <c r="G439" s="69"/>
      <c r="H439" s="69"/>
      <c r="I439" s="69"/>
      <c r="J439" s="69"/>
      <c r="K439" s="69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  <c r="BE439" s="57"/>
    </row>
    <row r="440" spans="1:57" hidden="1" x14ac:dyDescent="0.2">
      <c r="A440" s="179" t="str">
        <f>Activites!A440</f>
        <v>9.3c</v>
      </c>
      <c r="B440" s="210" t="e">
        <f>SUM(E440:E441)/SUM(E440:E441,E443:E444,E446:E447,E449:E450,E452:E453,E455:E456,E434:E435,E437:E438)</f>
        <v>#DIV/0!</v>
      </c>
      <c r="C440" s="180">
        <f>Activites!Q440</f>
        <v>0</v>
      </c>
      <c r="D440" s="49" t="s">
        <v>78</v>
      </c>
      <c r="E440" s="94">
        <f>Activites!M440</f>
        <v>0</v>
      </c>
      <c r="F440" s="50">
        <f t="shared" si="7"/>
        <v>0</v>
      </c>
      <c r="G440" s="51"/>
      <c r="H440" s="51"/>
      <c r="I440" s="51"/>
      <c r="J440" s="51"/>
      <c r="K440" s="51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</row>
    <row r="441" spans="1:57" hidden="1" x14ac:dyDescent="0.2">
      <c r="A441" s="180"/>
      <c r="B441" s="210"/>
      <c r="C441" s="180"/>
      <c r="D441" s="106" t="s">
        <v>79</v>
      </c>
      <c r="E441" s="95">
        <f>Activites!M441</f>
        <v>0</v>
      </c>
      <c r="F441" s="54">
        <f t="shared" si="7"/>
        <v>0</v>
      </c>
      <c r="G441" s="107"/>
      <c r="H441" s="107"/>
      <c r="I441" s="107"/>
      <c r="J441" s="107"/>
      <c r="K441" s="107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  <c r="AE441" s="108"/>
      <c r="AF441" s="108"/>
      <c r="AG441" s="108"/>
      <c r="AH441" s="108"/>
      <c r="AI441" s="108"/>
      <c r="AJ441" s="108"/>
      <c r="AK441" s="108"/>
      <c r="AL441" s="108"/>
      <c r="AM441" s="108"/>
      <c r="AN441" s="108"/>
      <c r="AO441" s="108"/>
      <c r="AP441" s="108"/>
      <c r="AQ441" s="108"/>
      <c r="AR441" s="108"/>
      <c r="AS441" s="108"/>
      <c r="AT441" s="108"/>
      <c r="AU441" s="108"/>
      <c r="AV441" s="108"/>
      <c r="AW441" s="108"/>
      <c r="AX441" s="108"/>
      <c r="AY441" s="108"/>
      <c r="AZ441" s="108"/>
      <c r="BA441" s="108"/>
      <c r="BB441" s="108"/>
      <c r="BC441" s="108"/>
      <c r="BD441" s="108"/>
      <c r="BE441" s="108"/>
    </row>
    <row r="442" spans="1:57" hidden="1" x14ac:dyDescent="0.2">
      <c r="A442" s="180"/>
      <c r="B442" s="210"/>
      <c r="C442" s="180"/>
      <c r="D442" s="129" t="s">
        <v>80</v>
      </c>
      <c r="E442" s="96">
        <f>Activites!N442</f>
        <v>0</v>
      </c>
      <c r="F442" s="71">
        <f t="shared" si="7"/>
        <v>0</v>
      </c>
      <c r="G442" s="129"/>
      <c r="H442" s="129"/>
      <c r="I442" s="129"/>
      <c r="J442" s="129"/>
      <c r="K442" s="129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</row>
    <row r="443" spans="1:57" hidden="1" x14ac:dyDescent="0.2">
      <c r="A443" s="179" t="str">
        <f>Activites!A443</f>
        <v>9.3d</v>
      </c>
      <c r="B443" s="210" t="e">
        <f>SUM(E443:E444)/SUM(E443:E444,E446:E447,E449:E450,E452:E453,E455:E456,E434:E435,E437:E438,E440:E441)</f>
        <v>#DIV/0!</v>
      </c>
      <c r="C443" s="180">
        <f>Activites!Q443</f>
        <v>0</v>
      </c>
      <c r="D443" s="49" t="s">
        <v>78</v>
      </c>
      <c r="E443" s="94">
        <f>Activites!M443</f>
        <v>0</v>
      </c>
      <c r="F443" s="50">
        <f t="shared" si="7"/>
        <v>0</v>
      </c>
      <c r="G443" s="51"/>
      <c r="H443" s="51"/>
      <c r="I443" s="51"/>
      <c r="J443" s="51"/>
      <c r="K443" s="51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</row>
    <row r="444" spans="1:57" hidden="1" x14ac:dyDescent="0.2">
      <c r="A444" s="180"/>
      <c r="B444" s="210"/>
      <c r="C444" s="180"/>
      <c r="D444" s="106" t="s">
        <v>79</v>
      </c>
      <c r="E444" s="95">
        <f>Activites!M444</f>
        <v>0</v>
      </c>
      <c r="F444" s="54">
        <f t="shared" si="7"/>
        <v>0</v>
      </c>
      <c r="G444" s="107"/>
      <c r="H444" s="107"/>
      <c r="I444" s="107"/>
      <c r="J444" s="107"/>
      <c r="K444" s="107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  <c r="AE444" s="108"/>
      <c r="AF444" s="108"/>
      <c r="AG444" s="108"/>
      <c r="AH444" s="108"/>
      <c r="AI444" s="108"/>
      <c r="AJ444" s="108"/>
      <c r="AK444" s="108"/>
      <c r="AL444" s="108"/>
      <c r="AM444" s="108"/>
      <c r="AN444" s="108"/>
      <c r="AO444" s="108"/>
      <c r="AP444" s="108"/>
      <c r="AQ444" s="108"/>
      <c r="AR444" s="108"/>
      <c r="AS444" s="108"/>
      <c r="AT444" s="108"/>
      <c r="AU444" s="108"/>
      <c r="AV444" s="108"/>
      <c r="AW444" s="108"/>
      <c r="AX444" s="108"/>
      <c r="AY444" s="108"/>
      <c r="AZ444" s="108"/>
      <c r="BA444" s="108"/>
      <c r="BB444" s="108"/>
      <c r="BC444" s="108"/>
      <c r="BD444" s="108"/>
      <c r="BE444" s="108"/>
    </row>
    <row r="445" spans="1:57" hidden="1" x14ac:dyDescent="0.2">
      <c r="A445" s="180"/>
      <c r="B445" s="210"/>
      <c r="C445" s="180"/>
      <c r="D445" s="129" t="s">
        <v>80</v>
      </c>
      <c r="E445" s="96">
        <f>Activites!N445</f>
        <v>0</v>
      </c>
      <c r="F445" s="71">
        <f t="shared" si="7"/>
        <v>0</v>
      </c>
      <c r="G445" s="129"/>
      <c r="H445" s="129"/>
      <c r="I445" s="129"/>
      <c r="J445" s="129"/>
      <c r="K445" s="129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</row>
    <row r="446" spans="1:57" hidden="1" x14ac:dyDescent="0.2">
      <c r="A446" s="179" t="str">
        <f>Activites!A446</f>
        <v>9.3e</v>
      </c>
      <c r="B446" s="210" t="e">
        <f>SUM(E446:E447)/SUM(E446:E447,E449:E450,E452:E453,E455:E456,E434:E435,E437:E438,E440:E441,E443:E444)</f>
        <v>#DIV/0!</v>
      </c>
      <c r="C446" s="180">
        <f>Activites!Q446</f>
        <v>0</v>
      </c>
      <c r="D446" s="49" t="s">
        <v>78</v>
      </c>
      <c r="E446" s="94">
        <f>Activites!M446</f>
        <v>0</v>
      </c>
      <c r="F446" s="50">
        <f t="shared" si="7"/>
        <v>0</v>
      </c>
      <c r="G446" s="51"/>
      <c r="H446" s="51"/>
      <c r="I446" s="51"/>
      <c r="J446" s="51"/>
      <c r="K446" s="51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</row>
    <row r="447" spans="1:57" hidden="1" x14ac:dyDescent="0.2">
      <c r="A447" s="180"/>
      <c r="B447" s="210"/>
      <c r="C447" s="180"/>
      <c r="D447" s="106" t="s">
        <v>79</v>
      </c>
      <c r="E447" s="95">
        <f>Activites!M447</f>
        <v>0</v>
      </c>
      <c r="F447" s="54">
        <f t="shared" si="7"/>
        <v>0</v>
      </c>
      <c r="G447" s="107"/>
      <c r="H447" s="107"/>
      <c r="I447" s="107"/>
      <c r="J447" s="107"/>
      <c r="K447" s="107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  <c r="AE447" s="108"/>
      <c r="AF447" s="108"/>
      <c r="AG447" s="108"/>
      <c r="AH447" s="108"/>
      <c r="AI447" s="108"/>
      <c r="AJ447" s="108"/>
      <c r="AK447" s="108"/>
      <c r="AL447" s="108"/>
      <c r="AM447" s="108"/>
      <c r="AN447" s="108"/>
      <c r="AO447" s="108"/>
      <c r="AP447" s="108"/>
      <c r="AQ447" s="108"/>
      <c r="AR447" s="108"/>
      <c r="AS447" s="108"/>
      <c r="AT447" s="108"/>
      <c r="AU447" s="108"/>
      <c r="AV447" s="108"/>
      <c r="AW447" s="108"/>
      <c r="AX447" s="108"/>
      <c r="AY447" s="108"/>
      <c r="AZ447" s="108"/>
      <c r="BA447" s="108"/>
      <c r="BB447" s="108"/>
      <c r="BC447" s="108"/>
      <c r="BD447" s="108"/>
      <c r="BE447" s="108"/>
    </row>
    <row r="448" spans="1:57" hidden="1" x14ac:dyDescent="0.2">
      <c r="A448" s="180"/>
      <c r="B448" s="210"/>
      <c r="C448" s="180"/>
      <c r="D448" s="129" t="s">
        <v>80</v>
      </c>
      <c r="E448" s="96">
        <f>Activites!N448</f>
        <v>0</v>
      </c>
      <c r="F448" s="71">
        <f t="shared" si="7"/>
        <v>0</v>
      </c>
      <c r="G448" s="129"/>
      <c r="H448" s="129"/>
      <c r="I448" s="129"/>
      <c r="J448" s="129"/>
      <c r="K448" s="129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</row>
    <row r="449" spans="1:57" hidden="1" x14ac:dyDescent="0.2">
      <c r="A449" s="179" t="str">
        <f>Activites!A449</f>
        <v>9.3f</v>
      </c>
      <c r="B449" s="210" t="e">
        <f>SUM(E449:E450)/SUM(E449:E450,E452:E453,E455:E456,E434:E435,E437:E438,E440:E441,E443:E444,E446:E447)</f>
        <v>#DIV/0!</v>
      </c>
      <c r="C449" s="180">
        <f>Activites!Q449</f>
        <v>0</v>
      </c>
      <c r="D449" s="49" t="s">
        <v>78</v>
      </c>
      <c r="E449" s="94">
        <f>Activites!M449</f>
        <v>0</v>
      </c>
      <c r="F449" s="50">
        <f t="shared" si="7"/>
        <v>0</v>
      </c>
      <c r="G449" s="51"/>
      <c r="H449" s="51"/>
      <c r="I449" s="51"/>
      <c r="J449" s="51"/>
      <c r="K449" s="51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</row>
    <row r="450" spans="1:57" hidden="1" x14ac:dyDescent="0.2">
      <c r="A450" s="180"/>
      <c r="B450" s="210"/>
      <c r="C450" s="180"/>
      <c r="D450" s="106" t="s">
        <v>79</v>
      </c>
      <c r="E450" s="95">
        <f>Activites!M450</f>
        <v>0</v>
      </c>
      <c r="F450" s="54">
        <f t="shared" si="7"/>
        <v>0</v>
      </c>
      <c r="G450" s="107"/>
      <c r="H450" s="107"/>
      <c r="I450" s="107"/>
      <c r="J450" s="107"/>
      <c r="K450" s="107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  <c r="AE450" s="108"/>
      <c r="AF450" s="108"/>
      <c r="AG450" s="108"/>
      <c r="AH450" s="108"/>
      <c r="AI450" s="108"/>
      <c r="AJ450" s="108"/>
      <c r="AK450" s="108"/>
      <c r="AL450" s="108"/>
      <c r="AM450" s="108"/>
      <c r="AN450" s="108"/>
      <c r="AO450" s="108"/>
      <c r="AP450" s="108"/>
      <c r="AQ450" s="108"/>
      <c r="AR450" s="108"/>
      <c r="AS450" s="108"/>
      <c r="AT450" s="108"/>
      <c r="AU450" s="108"/>
      <c r="AV450" s="108"/>
      <c r="AW450" s="108"/>
      <c r="AX450" s="108"/>
      <c r="AY450" s="108"/>
      <c r="AZ450" s="108"/>
      <c r="BA450" s="108"/>
      <c r="BB450" s="108"/>
      <c r="BC450" s="108"/>
      <c r="BD450" s="108"/>
      <c r="BE450" s="108"/>
    </row>
    <row r="451" spans="1:57" hidden="1" x14ac:dyDescent="0.2">
      <c r="A451" s="180"/>
      <c r="B451" s="210"/>
      <c r="C451" s="180"/>
      <c r="D451" s="129" t="s">
        <v>80</v>
      </c>
      <c r="E451" s="96">
        <f>Activites!N451</f>
        <v>0</v>
      </c>
      <c r="F451" s="71">
        <f t="shared" si="7"/>
        <v>0</v>
      </c>
      <c r="G451" s="129"/>
      <c r="H451" s="129"/>
      <c r="I451" s="129"/>
      <c r="J451" s="129"/>
      <c r="K451" s="129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</row>
    <row r="452" spans="1:57" hidden="1" x14ac:dyDescent="0.2">
      <c r="A452" s="179" t="str">
        <f>Activites!A452</f>
        <v>9.3g</v>
      </c>
      <c r="B452" s="210" t="e">
        <f>SUM(E452:E453)/SUM(E452:E453,E455:E456,E434:E435,E437:E438,E440:E441,E443:E444,E446:E447,E449:E450)</f>
        <v>#DIV/0!</v>
      </c>
      <c r="C452" s="180">
        <f>Activites!Q452</f>
        <v>0</v>
      </c>
      <c r="D452" s="49" t="s">
        <v>78</v>
      </c>
      <c r="E452" s="94">
        <f>Activites!M452</f>
        <v>0</v>
      </c>
      <c r="F452" s="50">
        <f t="shared" si="7"/>
        <v>0</v>
      </c>
      <c r="G452" s="51"/>
      <c r="H452" s="51"/>
      <c r="I452" s="51"/>
      <c r="J452" s="51"/>
      <c r="K452" s="51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</row>
    <row r="453" spans="1:57" hidden="1" x14ac:dyDescent="0.2">
      <c r="A453" s="180"/>
      <c r="B453" s="210"/>
      <c r="C453" s="180"/>
      <c r="D453" s="106" t="s">
        <v>79</v>
      </c>
      <c r="E453" s="95">
        <f>Activites!M453</f>
        <v>0</v>
      </c>
      <c r="F453" s="54">
        <f t="shared" si="7"/>
        <v>0</v>
      </c>
      <c r="G453" s="107"/>
      <c r="H453" s="107"/>
      <c r="I453" s="107"/>
      <c r="J453" s="107"/>
      <c r="K453" s="107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  <c r="AE453" s="108"/>
      <c r="AF453" s="108"/>
      <c r="AG453" s="108"/>
      <c r="AH453" s="108"/>
      <c r="AI453" s="108"/>
      <c r="AJ453" s="108"/>
      <c r="AK453" s="108"/>
      <c r="AL453" s="108"/>
      <c r="AM453" s="108"/>
      <c r="AN453" s="108"/>
      <c r="AO453" s="108"/>
      <c r="AP453" s="108"/>
      <c r="AQ453" s="108"/>
      <c r="AR453" s="108"/>
      <c r="AS453" s="108"/>
      <c r="AT453" s="108"/>
      <c r="AU453" s="108"/>
      <c r="AV453" s="108"/>
      <c r="AW453" s="108"/>
      <c r="AX453" s="108"/>
      <c r="AY453" s="108"/>
      <c r="AZ453" s="108"/>
      <c r="BA453" s="108"/>
      <c r="BB453" s="108"/>
      <c r="BC453" s="108"/>
      <c r="BD453" s="108"/>
      <c r="BE453" s="108"/>
    </row>
    <row r="454" spans="1:57" hidden="1" x14ac:dyDescent="0.2">
      <c r="A454" s="180"/>
      <c r="B454" s="210"/>
      <c r="C454" s="180"/>
      <c r="D454" s="129" t="s">
        <v>80</v>
      </c>
      <c r="E454" s="96">
        <f>Activites!N454</f>
        <v>0</v>
      </c>
      <c r="F454" s="71">
        <f t="shared" si="7"/>
        <v>0</v>
      </c>
      <c r="G454" s="129"/>
      <c r="H454" s="129"/>
      <c r="I454" s="129"/>
      <c r="J454" s="129"/>
      <c r="K454" s="129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</row>
    <row r="455" spans="1:57" hidden="1" x14ac:dyDescent="0.2">
      <c r="A455" s="179" t="str">
        <f>Activites!A455</f>
        <v>9.3h</v>
      </c>
      <c r="B455" s="210" t="e">
        <f>SUM(E455:E456)/SUM(E455:E456,E434:E435,E437:E438,E440:E441,E443:E444,E446:E447,E449:E450,E452:E453)</f>
        <v>#DIV/0!</v>
      </c>
      <c r="C455" s="180">
        <f>Activites!Q455</f>
        <v>0</v>
      </c>
      <c r="D455" s="49" t="s">
        <v>78</v>
      </c>
      <c r="E455" s="94">
        <f>Activites!M455</f>
        <v>0</v>
      </c>
      <c r="F455" s="50">
        <f t="shared" si="7"/>
        <v>0</v>
      </c>
      <c r="G455" s="51"/>
      <c r="H455" s="51"/>
      <c r="I455" s="51"/>
      <c r="J455" s="51"/>
      <c r="K455" s="51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</row>
    <row r="456" spans="1:57" hidden="1" x14ac:dyDescent="0.2">
      <c r="A456" s="180"/>
      <c r="B456" s="210"/>
      <c r="C456" s="180"/>
      <c r="D456" s="106" t="s">
        <v>79</v>
      </c>
      <c r="E456" s="95">
        <f>Activites!M456</f>
        <v>0</v>
      </c>
      <c r="F456" s="54">
        <f t="shared" si="7"/>
        <v>0</v>
      </c>
      <c r="G456" s="107"/>
      <c r="H456" s="107"/>
      <c r="I456" s="107"/>
      <c r="J456" s="107"/>
      <c r="K456" s="107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  <c r="AE456" s="108"/>
      <c r="AF456" s="108"/>
      <c r="AG456" s="108"/>
      <c r="AH456" s="108"/>
      <c r="AI456" s="108"/>
      <c r="AJ456" s="108"/>
      <c r="AK456" s="108"/>
      <c r="AL456" s="108"/>
      <c r="AM456" s="108"/>
      <c r="AN456" s="108"/>
      <c r="AO456" s="108"/>
      <c r="AP456" s="108"/>
      <c r="AQ456" s="108"/>
      <c r="AR456" s="108"/>
      <c r="AS456" s="108"/>
      <c r="AT456" s="108"/>
      <c r="AU456" s="108"/>
      <c r="AV456" s="108"/>
      <c r="AW456" s="108"/>
      <c r="AX456" s="108"/>
      <c r="AY456" s="108"/>
      <c r="AZ456" s="108"/>
      <c r="BA456" s="108"/>
      <c r="BB456" s="108"/>
      <c r="BC456" s="108"/>
      <c r="BD456" s="108"/>
      <c r="BE456" s="108"/>
    </row>
    <row r="457" spans="1:57" hidden="1" x14ac:dyDescent="0.2">
      <c r="A457" s="180"/>
      <c r="B457" s="210"/>
      <c r="C457" s="180"/>
      <c r="D457" s="64" t="s">
        <v>80</v>
      </c>
      <c r="E457" s="93">
        <f>Activites!N457</f>
        <v>0</v>
      </c>
      <c r="F457" s="65">
        <f t="shared" si="7"/>
        <v>0</v>
      </c>
      <c r="G457" s="69"/>
      <c r="H457" s="69"/>
      <c r="I457" s="69"/>
      <c r="J457" s="69"/>
      <c r="K457" s="69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  <c r="BE457" s="57"/>
    </row>
    <row r="458" spans="1:57" hidden="1" x14ac:dyDescent="0.2">
      <c r="A458" s="179" t="str">
        <f>Activites!A458</f>
        <v>9.4a</v>
      </c>
      <c r="B458" s="210" t="e">
        <f>SUM(E458:E459)/SUM(E458:E459,E461:E462,E464:E465,E467:E468,E470:E471,E473:E474,E476:E477,E479:E480)</f>
        <v>#DIV/0!</v>
      </c>
      <c r="C458" s="180">
        <f>Activites!Q458</f>
        <v>0</v>
      </c>
      <c r="D458" s="49" t="s">
        <v>78</v>
      </c>
      <c r="E458" s="94">
        <f>Activites!M458</f>
        <v>0</v>
      </c>
      <c r="F458" s="50">
        <f t="shared" si="7"/>
        <v>0</v>
      </c>
      <c r="G458" s="51"/>
      <c r="H458" s="51"/>
      <c r="I458" s="51"/>
      <c r="J458" s="51"/>
      <c r="K458" s="51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</row>
    <row r="459" spans="1:57" hidden="1" x14ac:dyDescent="0.2">
      <c r="A459" s="180"/>
      <c r="B459" s="210"/>
      <c r="C459" s="180"/>
      <c r="D459" s="53" t="s">
        <v>79</v>
      </c>
      <c r="E459" s="95">
        <f>Activites!M459</f>
        <v>0</v>
      </c>
      <c r="F459" s="54">
        <f t="shared" si="7"/>
        <v>0</v>
      </c>
      <c r="G459" s="55"/>
      <c r="H459" s="55"/>
      <c r="I459" s="55"/>
      <c r="J459" s="55"/>
      <c r="K459" s="55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</row>
    <row r="460" spans="1:57" hidden="1" x14ac:dyDescent="0.2">
      <c r="A460" s="180"/>
      <c r="B460" s="210"/>
      <c r="C460" s="180"/>
      <c r="D460" s="69" t="s">
        <v>80</v>
      </c>
      <c r="E460" s="93">
        <f>Activites!N460</f>
        <v>0</v>
      </c>
      <c r="F460" s="65">
        <f t="shared" si="7"/>
        <v>0</v>
      </c>
      <c r="G460" s="69"/>
      <c r="H460" s="69"/>
      <c r="I460" s="69"/>
      <c r="J460" s="69"/>
      <c r="K460" s="69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  <c r="AR460" s="57"/>
      <c r="AS460" s="57"/>
      <c r="AT460" s="57"/>
      <c r="AU460" s="57"/>
      <c r="AV460" s="57"/>
      <c r="AW460" s="57"/>
      <c r="AX460" s="57"/>
      <c r="AY460" s="57"/>
      <c r="AZ460" s="57"/>
      <c r="BA460" s="57"/>
      <c r="BB460" s="57"/>
      <c r="BC460" s="57"/>
      <c r="BD460" s="57"/>
      <c r="BE460" s="57"/>
    </row>
    <row r="461" spans="1:57" hidden="1" x14ac:dyDescent="0.2">
      <c r="A461" s="179" t="str">
        <f>Activites!A461</f>
        <v>9.4b</v>
      </c>
      <c r="B461" s="210" t="e">
        <f>SUM(E461:E462)/SUM(E461:E462,E464:E465,E467:E468,E470:E471,E473:E474,E476:E477,E479:E480,E458:E459)</f>
        <v>#DIV/0!</v>
      </c>
      <c r="C461" s="180">
        <f>Activites!Q461</f>
        <v>0</v>
      </c>
      <c r="D461" s="49" t="s">
        <v>78</v>
      </c>
      <c r="E461" s="94">
        <f>Activites!M461</f>
        <v>0</v>
      </c>
      <c r="F461" s="50">
        <f t="shared" si="7"/>
        <v>0</v>
      </c>
      <c r="G461" s="51"/>
      <c r="H461" s="51"/>
      <c r="I461" s="51"/>
      <c r="J461" s="51"/>
      <c r="K461" s="51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</row>
    <row r="462" spans="1:57" hidden="1" x14ac:dyDescent="0.2">
      <c r="A462" s="180"/>
      <c r="B462" s="210"/>
      <c r="C462" s="180"/>
      <c r="D462" s="53" t="s">
        <v>79</v>
      </c>
      <c r="E462" s="95">
        <f>Activites!M462</f>
        <v>0</v>
      </c>
      <c r="F462" s="54">
        <f t="shared" si="7"/>
        <v>0</v>
      </c>
      <c r="G462" s="55"/>
      <c r="H462" s="55"/>
      <c r="I462" s="55"/>
      <c r="J462" s="55"/>
      <c r="K462" s="55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</row>
    <row r="463" spans="1:57" hidden="1" x14ac:dyDescent="0.2">
      <c r="A463" s="180"/>
      <c r="B463" s="210"/>
      <c r="C463" s="180"/>
      <c r="D463" s="69" t="s">
        <v>80</v>
      </c>
      <c r="E463" s="93">
        <f>Activites!N463</f>
        <v>0</v>
      </c>
      <c r="F463" s="65">
        <f t="shared" si="7"/>
        <v>0</v>
      </c>
      <c r="G463" s="69"/>
      <c r="H463" s="69"/>
      <c r="I463" s="69"/>
      <c r="J463" s="69"/>
      <c r="K463" s="69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  <c r="BE463" s="57"/>
    </row>
    <row r="464" spans="1:57" hidden="1" x14ac:dyDescent="0.2">
      <c r="A464" s="179" t="str">
        <f>Activites!A464</f>
        <v>9.4c</v>
      </c>
      <c r="B464" s="210" t="e">
        <f>SUM(E464:E465)/SUM(E464:E465,E467:E468,E470:E471,E473:E474,E476:E477,E479:E480,E458:E459,E461:E462)</f>
        <v>#DIV/0!</v>
      </c>
      <c r="C464" s="180">
        <f>Activites!Q464</f>
        <v>0</v>
      </c>
      <c r="D464" s="49" t="s">
        <v>78</v>
      </c>
      <c r="E464" s="94">
        <f>Activites!M464</f>
        <v>0</v>
      </c>
      <c r="F464" s="50">
        <f t="shared" si="7"/>
        <v>0</v>
      </c>
      <c r="G464" s="51"/>
      <c r="H464" s="51"/>
      <c r="I464" s="51"/>
      <c r="J464" s="51"/>
      <c r="K464" s="51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</row>
    <row r="465" spans="1:57" hidden="1" x14ac:dyDescent="0.2">
      <c r="A465" s="180"/>
      <c r="B465" s="210"/>
      <c r="C465" s="180"/>
      <c r="D465" s="106" t="s">
        <v>79</v>
      </c>
      <c r="E465" s="95">
        <f>Activites!M465</f>
        <v>0</v>
      </c>
      <c r="F465" s="54">
        <f t="shared" si="7"/>
        <v>0</v>
      </c>
      <c r="G465" s="107"/>
      <c r="H465" s="107"/>
      <c r="I465" s="107"/>
      <c r="J465" s="107"/>
      <c r="K465" s="107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  <c r="AE465" s="108"/>
      <c r="AF465" s="108"/>
      <c r="AG465" s="108"/>
      <c r="AH465" s="108"/>
      <c r="AI465" s="108"/>
      <c r="AJ465" s="108"/>
      <c r="AK465" s="108"/>
      <c r="AL465" s="108"/>
      <c r="AM465" s="108"/>
      <c r="AN465" s="108"/>
      <c r="AO465" s="108"/>
      <c r="AP465" s="108"/>
      <c r="AQ465" s="108"/>
      <c r="AR465" s="108"/>
      <c r="AS465" s="108"/>
      <c r="AT465" s="108"/>
      <c r="AU465" s="108"/>
      <c r="AV465" s="108"/>
      <c r="AW465" s="108"/>
      <c r="AX465" s="108"/>
      <c r="AY465" s="108"/>
      <c r="AZ465" s="108"/>
      <c r="BA465" s="108"/>
      <c r="BB465" s="108"/>
      <c r="BC465" s="108"/>
      <c r="BD465" s="108"/>
      <c r="BE465" s="108"/>
    </row>
    <row r="466" spans="1:57" hidden="1" x14ac:dyDescent="0.2">
      <c r="A466" s="180"/>
      <c r="B466" s="210"/>
      <c r="C466" s="180"/>
      <c r="D466" s="129" t="s">
        <v>80</v>
      </c>
      <c r="E466" s="96">
        <f>Activites!N466</f>
        <v>0</v>
      </c>
      <c r="F466" s="71">
        <f t="shared" si="7"/>
        <v>0</v>
      </c>
      <c r="G466" s="129"/>
      <c r="H466" s="129"/>
      <c r="I466" s="129"/>
      <c r="J466" s="129"/>
      <c r="K466" s="129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</row>
    <row r="467" spans="1:57" hidden="1" x14ac:dyDescent="0.2">
      <c r="A467" s="179" t="str">
        <f>Activites!A467</f>
        <v>9.4d</v>
      </c>
      <c r="B467" s="210" t="e">
        <f>SUM(E467:E468)/SUM(E467:E468,E470:E471,E473:E474,E476:E477,E479:E480,E458:E459,E461:E462,E464:E465)</f>
        <v>#DIV/0!</v>
      </c>
      <c r="C467" s="180">
        <f>Activites!Q467</f>
        <v>0</v>
      </c>
      <c r="D467" s="49" t="s">
        <v>78</v>
      </c>
      <c r="E467" s="94">
        <f>Activites!M467</f>
        <v>0</v>
      </c>
      <c r="F467" s="50">
        <f t="shared" si="7"/>
        <v>0</v>
      </c>
      <c r="G467" s="51"/>
      <c r="H467" s="51"/>
      <c r="I467" s="51"/>
      <c r="J467" s="51"/>
      <c r="K467" s="51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</row>
    <row r="468" spans="1:57" hidden="1" x14ac:dyDescent="0.2">
      <c r="A468" s="180"/>
      <c r="B468" s="210"/>
      <c r="C468" s="180"/>
      <c r="D468" s="106" t="s">
        <v>79</v>
      </c>
      <c r="E468" s="95">
        <f>Activites!M468</f>
        <v>0</v>
      </c>
      <c r="F468" s="54">
        <f t="shared" si="7"/>
        <v>0</v>
      </c>
      <c r="G468" s="107"/>
      <c r="H468" s="107"/>
      <c r="I468" s="107"/>
      <c r="J468" s="107"/>
      <c r="K468" s="107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  <c r="AE468" s="108"/>
      <c r="AF468" s="108"/>
      <c r="AG468" s="108"/>
      <c r="AH468" s="108"/>
      <c r="AI468" s="108"/>
      <c r="AJ468" s="108"/>
      <c r="AK468" s="108"/>
      <c r="AL468" s="108"/>
      <c r="AM468" s="108"/>
      <c r="AN468" s="108"/>
      <c r="AO468" s="108"/>
      <c r="AP468" s="108"/>
      <c r="AQ468" s="108"/>
      <c r="AR468" s="108"/>
      <c r="AS468" s="108"/>
      <c r="AT468" s="108"/>
      <c r="AU468" s="108"/>
      <c r="AV468" s="108"/>
      <c r="AW468" s="108"/>
      <c r="AX468" s="108"/>
      <c r="AY468" s="108"/>
      <c r="AZ468" s="108"/>
      <c r="BA468" s="108"/>
      <c r="BB468" s="108"/>
      <c r="BC468" s="108"/>
      <c r="BD468" s="108"/>
      <c r="BE468" s="108"/>
    </row>
    <row r="469" spans="1:57" hidden="1" x14ac:dyDescent="0.2">
      <c r="A469" s="180"/>
      <c r="B469" s="210"/>
      <c r="C469" s="180"/>
      <c r="D469" s="129" t="s">
        <v>80</v>
      </c>
      <c r="E469" s="96">
        <f>Activites!N469</f>
        <v>0</v>
      </c>
      <c r="F469" s="71">
        <f t="shared" si="7"/>
        <v>0</v>
      </c>
      <c r="G469" s="129"/>
      <c r="H469" s="129"/>
      <c r="I469" s="129"/>
      <c r="J469" s="129"/>
      <c r="K469" s="129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</row>
    <row r="470" spans="1:57" hidden="1" x14ac:dyDescent="0.2">
      <c r="A470" s="179" t="str">
        <f>Activites!A470</f>
        <v>9.4e</v>
      </c>
      <c r="B470" s="210" t="e">
        <f>SUM(E470:E471)/SUM(E470:E471,E473:E474,E476:E477,E479:E480,E458:E459,E461:E462,E464:E465,E467:E468)</f>
        <v>#DIV/0!</v>
      </c>
      <c r="C470" s="180">
        <f>Activites!Q470</f>
        <v>0</v>
      </c>
      <c r="D470" s="49" t="s">
        <v>78</v>
      </c>
      <c r="E470" s="94">
        <f>Activites!M470</f>
        <v>0</v>
      </c>
      <c r="F470" s="50">
        <f t="shared" si="7"/>
        <v>0</v>
      </c>
      <c r="G470" s="51"/>
      <c r="H470" s="51"/>
      <c r="I470" s="51"/>
      <c r="J470" s="51"/>
      <c r="K470" s="51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</row>
    <row r="471" spans="1:57" hidden="1" x14ac:dyDescent="0.2">
      <c r="A471" s="180"/>
      <c r="B471" s="210"/>
      <c r="C471" s="180"/>
      <c r="D471" s="106" t="s">
        <v>79</v>
      </c>
      <c r="E471" s="95">
        <f>Activites!M471</f>
        <v>0</v>
      </c>
      <c r="F471" s="54">
        <f t="shared" si="7"/>
        <v>0</v>
      </c>
      <c r="G471" s="107"/>
      <c r="H471" s="107"/>
      <c r="I471" s="107"/>
      <c r="J471" s="107"/>
      <c r="K471" s="107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  <c r="AE471" s="108"/>
      <c r="AF471" s="108"/>
      <c r="AG471" s="108"/>
      <c r="AH471" s="108"/>
      <c r="AI471" s="108"/>
      <c r="AJ471" s="108"/>
      <c r="AK471" s="108"/>
      <c r="AL471" s="108"/>
      <c r="AM471" s="108"/>
      <c r="AN471" s="108"/>
      <c r="AO471" s="108"/>
      <c r="AP471" s="108"/>
      <c r="AQ471" s="108"/>
      <c r="AR471" s="108"/>
      <c r="AS471" s="108"/>
      <c r="AT471" s="108"/>
      <c r="AU471" s="108"/>
      <c r="AV471" s="108"/>
      <c r="AW471" s="108"/>
      <c r="AX471" s="108"/>
      <c r="AY471" s="108"/>
      <c r="AZ471" s="108"/>
      <c r="BA471" s="108"/>
      <c r="BB471" s="108"/>
      <c r="BC471" s="108"/>
      <c r="BD471" s="108"/>
      <c r="BE471" s="108"/>
    </row>
    <row r="472" spans="1:57" hidden="1" x14ac:dyDescent="0.2">
      <c r="A472" s="180"/>
      <c r="B472" s="210"/>
      <c r="C472" s="180"/>
      <c r="D472" s="129" t="s">
        <v>80</v>
      </c>
      <c r="E472" s="96">
        <f>Activites!N472</f>
        <v>0</v>
      </c>
      <c r="F472" s="71">
        <f t="shared" si="7"/>
        <v>0</v>
      </c>
      <c r="G472" s="129"/>
      <c r="H472" s="129"/>
      <c r="I472" s="129"/>
      <c r="J472" s="129"/>
      <c r="K472" s="129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</row>
    <row r="473" spans="1:57" hidden="1" x14ac:dyDescent="0.2">
      <c r="A473" s="179" t="str">
        <f>Activites!A473</f>
        <v>9.4f</v>
      </c>
      <c r="B473" s="210" t="e">
        <f>SUM(E473:E474)/SUM(E473:E474,E476:E477,E479:E480,E458:E459,E461:E462,E464:E465,E467:E468,E470:E471)</f>
        <v>#DIV/0!</v>
      </c>
      <c r="C473" s="180">
        <f>Activites!Q473</f>
        <v>0</v>
      </c>
      <c r="D473" s="49" t="s">
        <v>78</v>
      </c>
      <c r="E473" s="94">
        <f>Activites!M473</f>
        <v>0</v>
      </c>
      <c r="F473" s="50">
        <f t="shared" si="7"/>
        <v>0</v>
      </c>
      <c r="G473" s="51"/>
      <c r="H473" s="51"/>
      <c r="I473" s="51"/>
      <c r="J473" s="51"/>
      <c r="K473" s="51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</row>
    <row r="474" spans="1:57" hidden="1" x14ac:dyDescent="0.2">
      <c r="A474" s="180"/>
      <c r="B474" s="210"/>
      <c r="C474" s="180"/>
      <c r="D474" s="106" t="s">
        <v>79</v>
      </c>
      <c r="E474" s="95">
        <f>Activites!M474</f>
        <v>0</v>
      </c>
      <c r="F474" s="54">
        <f t="shared" ref="F474:F537" si="8">SUM(G474:BE474)</f>
        <v>0</v>
      </c>
      <c r="G474" s="107"/>
      <c r="H474" s="107"/>
      <c r="I474" s="107"/>
      <c r="J474" s="107"/>
      <c r="K474" s="107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  <c r="AE474" s="108"/>
      <c r="AF474" s="108"/>
      <c r="AG474" s="108"/>
      <c r="AH474" s="108"/>
      <c r="AI474" s="108"/>
      <c r="AJ474" s="108"/>
      <c r="AK474" s="108"/>
      <c r="AL474" s="108"/>
      <c r="AM474" s="108"/>
      <c r="AN474" s="108"/>
      <c r="AO474" s="108"/>
      <c r="AP474" s="108"/>
      <c r="AQ474" s="108"/>
      <c r="AR474" s="108"/>
      <c r="AS474" s="108"/>
      <c r="AT474" s="108"/>
      <c r="AU474" s="108"/>
      <c r="AV474" s="108"/>
      <c r="AW474" s="108"/>
      <c r="AX474" s="108"/>
      <c r="AY474" s="108"/>
      <c r="AZ474" s="108"/>
      <c r="BA474" s="108"/>
      <c r="BB474" s="108"/>
      <c r="BC474" s="108"/>
      <c r="BD474" s="108"/>
      <c r="BE474" s="108"/>
    </row>
    <row r="475" spans="1:57" hidden="1" x14ac:dyDescent="0.2">
      <c r="A475" s="180"/>
      <c r="B475" s="210"/>
      <c r="C475" s="180"/>
      <c r="D475" s="129" t="s">
        <v>80</v>
      </c>
      <c r="E475" s="96">
        <f>Activites!N475</f>
        <v>0</v>
      </c>
      <c r="F475" s="71">
        <f t="shared" si="8"/>
        <v>0</v>
      </c>
      <c r="G475" s="129"/>
      <c r="H475" s="129"/>
      <c r="I475" s="129"/>
      <c r="J475" s="129"/>
      <c r="K475" s="129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</row>
    <row r="476" spans="1:57" hidden="1" x14ac:dyDescent="0.2">
      <c r="A476" s="179" t="str">
        <f>Activites!A476</f>
        <v>9.4g</v>
      </c>
      <c r="B476" s="210" t="e">
        <f>SUM(E476:E477)/SUM(E476:E477,E479:E480,E458:E459,E461:E462,E464:E465,E467:E468,E470:E471,E473:E474)</f>
        <v>#DIV/0!</v>
      </c>
      <c r="C476" s="180">
        <f>Activites!Q476</f>
        <v>0</v>
      </c>
      <c r="D476" s="49" t="s">
        <v>78</v>
      </c>
      <c r="E476" s="94">
        <f>Activites!M476</f>
        <v>0</v>
      </c>
      <c r="F476" s="50">
        <f t="shared" si="8"/>
        <v>0</v>
      </c>
      <c r="G476" s="51"/>
      <c r="H476" s="51"/>
      <c r="I476" s="51"/>
      <c r="J476" s="51"/>
      <c r="K476" s="51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</row>
    <row r="477" spans="1:57" hidden="1" x14ac:dyDescent="0.2">
      <c r="A477" s="180"/>
      <c r="B477" s="210"/>
      <c r="C477" s="180"/>
      <c r="D477" s="106" t="s">
        <v>79</v>
      </c>
      <c r="E477" s="95">
        <f>Activites!M477</f>
        <v>0</v>
      </c>
      <c r="F477" s="54">
        <f t="shared" si="8"/>
        <v>0</v>
      </c>
      <c r="G477" s="107"/>
      <c r="H477" s="107"/>
      <c r="I477" s="107"/>
      <c r="J477" s="107"/>
      <c r="K477" s="107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  <c r="AE477" s="108"/>
      <c r="AF477" s="108"/>
      <c r="AG477" s="108"/>
      <c r="AH477" s="108"/>
      <c r="AI477" s="108"/>
      <c r="AJ477" s="108"/>
      <c r="AK477" s="108"/>
      <c r="AL477" s="108"/>
      <c r="AM477" s="108"/>
      <c r="AN477" s="108"/>
      <c r="AO477" s="108"/>
      <c r="AP477" s="108"/>
      <c r="AQ477" s="108"/>
      <c r="AR477" s="108"/>
      <c r="AS477" s="108"/>
      <c r="AT477" s="108"/>
      <c r="AU477" s="108"/>
      <c r="AV477" s="108"/>
      <c r="AW477" s="108"/>
      <c r="AX477" s="108"/>
      <c r="AY477" s="108"/>
      <c r="AZ477" s="108"/>
      <c r="BA477" s="108"/>
      <c r="BB477" s="108"/>
      <c r="BC477" s="108"/>
      <c r="BD477" s="108"/>
      <c r="BE477" s="108"/>
    </row>
    <row r="478" spans="1:57" hidden="1" x14ac:dyDescent="0.2">
      <c r="A478" s="180"/>
      <c r="B478" s="210"/>
      <c r="C478" s="180"/>
      <c r="D478" s="129" t="s">
        <v>80</v>
      </c>
      <c r="E478" s="96">
        <f>Activites!N478</f>
        <v>0</v>
      </c>
      <c r="F478" s="71">
        <f t="shared" si="8"/>
        <v>0</v>
      </c>
      <c r="G478" s="129"/>
      <c r="H478" s="129"/>
      <c r="I478" s="129"/>
      <c r="J478" s="129"/>
      <c r="K478" s="129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</row>
    <row r="479" spans="1:57" hidden="1" x14ac:dyDescent="0.2">
      <c r="A479" s="179" t="str">
        <f>Activites!A479</f>
        <v>9.4h</v>
      </c>
      <c r="B479" s="210" t="e">
        <f>SUM(E479:E480)/SUM(E479:E480,E458:E459,E461:E462,E464:E465,E467:E468,E470:E471,E473:E474,E476:E477)</f>
        <v>#DIV/0!</v>
      </c>
      <c r="C479" s="180">
        <f>Activites!Q479</f>
        <v>0</v>
      </c>
      <c r="D479" s="49" t="s">
        <v>78</v>
      </c>
      <c r="E479" s="94">
        <f>Activites!M479</f>
        <v>0</v>
      </c>
      <c r="F479" s="50">
        <f t="shared" si="8"/>
        <v>0</v>
      </c>
      <c r="G479" s="51"/>
      <c r="H479" s="51"/>
      <c r="I479" s="51"/>
      <c r="J479" s="51"/>
      <c r="K479" s="51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</row>
    <row r="480" spans="1:57" hidden="1" x14ac:dyDescent="0.2">
      <c r="A480" s="180"/>
      <c r="B480" s="210"/>
      <c r="C480" s="180"/>
      <c r="D480" s="106" t="s">
        <v>79</v>
      </c>
      <c r="E480" s="95">
        <f>Activites!M480</f>
        <v>0</v>
      </c>
      <c r="F480" s="54">
        <f t="shared" si="8"/>
        <v>0</v>
      </c>
      <c r="G480" s="107"/>
      <c r="H480" s="107"/>
      <c r="I480" s="107"/>
      <c r="J480" s="107"/>
      <c r="K480" s="107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  <c r="AE480" s="108"/>
      <c r="AF480" s="108"/>
      <c r="AG480" s="108"/>
      <c r="AH480" s="108"/>
      <c r="AI480" s="108"/>
      <c r="AJ480" s="108"/>
      <c r="AK480" s="108"/>
      <c r="AL480" s="108"/>
      <c r="AM480" s="108"/>
      <c r="AN480" s="108"/>
      <c r="AO480" s="108"/>
      <c r="AP480" s="108"/>
      <c r="AQ480" s="108"/>
      <c r="AR480" s="108"/>
      <c r="AS480" s="108"/>
      <c r="AT480" s="108"/>
      <c r="AU480" s="108"/>
      <c r="AV480" s="108"/>
      <c r="AW480" s="108"/>
      <c r="AX480" s="108"/>
      <c r="AY480" s="108"/>
      <c r="AZ480" s="108"/>
      <c r="BA480" s="108"/>
      <c r="BB480" s="108"/>
      <c r="BC480" s="108"/>
      <c r="BD480" s="108"/>
      <c r="BE480" s="108"/>
    </row>
    <row r="481" spans="1:57" hidden="1" x14ac:dyDescent="0.2">
      <c r="A481" s="180"/>
      <c r="B481" s="210"/>
      <c r="C481" s="180"/>
      <c r="D481" s="64" t="s">
        <v>80</v>
      </c>
      <c r="E481" s="93">
        <f>Activites!N481</f>
        <v>0</v>
      </c>
      <c r="F481" s="65">
        <f t="shared" si="8"/>
        <v>0</v>
      </c>
      <c r="G481" s="69"/>
      <c r="H481" s="69"/>
      <c r="I481" s="69"/>
      <c r="J481" s="69"/>
      <c r="K481" s="69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  <c r="BE481" s="57"/>
    </row>
    <row r="482" spans="1:57" hidden="1" x14ac:dyDescent="0.2">
      <c r="A482" s="179" t="str">
        <f>Activites!A482</f>
        <v>9.5a</v>
      </c>
      <c r="B482" s="210" t="e">
        <f>SUM(E482:E483)/SUM(E482:E483,E485:E486,E488:E489,E491:E492,E494:E495,E497:E498,E500:E501,E503:E504)</f>
        <v>#DIV/0!</v>
      </c>
      <c r="C482" s="180">
        <f>Activites!Q482</f>
        <v>0</v>
      </c>
      <c r="D482" s="49" t="s">
        <v>78</v>
      </c>
      <c r="E482" s="94">
        <f>Activites!M482</f>
        <v>0</v>
      </c>
      <c r="F482" s="50">
        <f t="shared" si="8"/>
        <v>0</v>
      </c>
      <c r="G482" s="51"/>
      <c r="H482" s="51"/>
      <c r="I482" s="51"/>
      <c r="J482" s="51"/>
      <c r="K482" s="51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</row>
    <row r="483" spans="1:57" hidden="1" x14ac:dyDescent="0.2">
      <c r="A483" s="180"/>
      <c r="B483" s="210"/>
      <c r="C483" s="180"/>
      <c r="D483" s="53" t="s">
        <v>79</v>
      </c>
      <c r="E483" s="95">
        <f>Activites!M483</f>
        <v>0</v>
      </c>
      <c r="F483" s="54">
        <f t="shared" si="8"/>
        <v>0</v>
      </c>
      <c r="G483" s="55"/>
      <c r="H483" s="55"/>
      <c r="I483" s="55"/>
      <c r="J483" s="55"/>
      <c r="K483" s="55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</row>
    <row r="484" spans="1:57" hidden="1" x14ac:dyDescent="0.2">
      <c r="A484" s="180"/>
      <c r="B484" s="210"/>
      <c r="C484" s="180"/>
      <c r="D484" s="69" t="s">
        <v>80</v>
      </c>
      <c r="E484" s="93">
        <f>Activites!N484</f>
        <v>0</v>
      </c>
      <c r="F484" s="65">
        <f t="shared" si="8"/>
        <v>0</v>
      </c>
      <c r="G484" s="69"/>
      <c r="H484" s="69"/>
      <c r="I484" s="69"/>
      <c r="J484" s="69"/>
      <c r="K484" s="69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  <c r="BE484" s="57"/>
    </row>
    <row r="485" spans="1:57" hidden="1" x14ac:dyDescent="0.2">
      <c r="A485" s="179" t="str">
        <f>Activites!A485</f>
        <v>9.5b</v>
      </c>
      <c r="B485" s="210" t="e">
        <f>SUM(E485:E486)/SUM(E485:E486,E488:E489,E491:E492,E494:E495,E497:E498,E500:E501,E503:E504,E482:E483)</f>
        <v>#DIV/0!</v>
      </c>
      <c r="C485" s="180">
        <f>Activites!Q485</f>
        <v>0</v>
      </c>
      <c r="D485" s="49" t="s">
        <v>78</v>
      </c>
      <c r="E485" s="94">
        <f>Activites!M485</f>
        <v>0</v>
      </c>
      <c r="F485" s="50">
        <f t="shared" si="8"/>
        <v>0</v>
      </c>
      <c r="G485" s="51"/>
      <c r="H485" s="51"/>
      <c r="I485" s="51"/>
      <c r="J485" s="51"/>
      <c r="K485" s="51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</row>
    <row r="486" spans="1:57" hidden="1" x14ac:dyDescent="0.2">
      <c r="A486" s="180"/>
      <c r="B486" s="210"/>
      <c r="C486" s="180"/>
      <c r="D486" s="53" t="s">
        <v>79</v>
      </c>
      <c r="E486" s="95">
        <f>Activites!M486</f>
        <v>0</v>
      </c>
      <c r="F486" s="54">
        <f t="shared" si="8"/>
        <v>0</v>
      </c>
      <c r="G486" s="55"/>
      <c r="H486" s="55"/>
      <c r="I486" s="55"/>
      <c r="J486" s="55"/>
      <c r="K486" s="55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</row>
    <row r="487" spans="1:57" hidden="1" x14ac:dyDescent="0.2">
      <c r="A487" s="180"/>
      <c r="B487" s="210"/>
      <c r="C487" s="180"/>
      <c r="D487" s="69" t="s">
        <v>80</v>
      </c>
      <c r="E487" s="93">
        <f>Activites!N487</f>
        <v>0</v>
      </c>
      <c r="F487" s="65">
        <f t="shared" si="8"/>
        <v>0</v>
      </c>
      <c r="G487" s="69"/>
      <c r="H487" s="69"/>
      <c r="I487" s="69"/>
      <c r="J487" s="69"/>
      <c r="K487" s="69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  <c r="BE487" s="57"/>
    </row>
    <row r="488" spans="1:57" hidden="1" x14ac:dyDescent="0.2">
      <c r="A488" s="179" t="str">
        <f>Activites!A488</f>
        <v>9.5c</v>
      </c>
      <c r="B488" s="210" t="e">
        <f>SUM(E488:E489)/SUM(E488:E489,E491:E492,E494:E495,E497:E498,E500:E501,E503:E504,E482:E483,E485:E486)</f>
        <v>#DIV/0!</v>
      </c>
      <c r="C488" s="180">
        <f>Activites!Q488</f>
        <v>0</v>
      </c>
      <c r="D488" s="49" t="s">
        <v>78</v>
      </c>
      <c r="E488" s="94">
        <f>Activites!M488</f>
        <v>0</v>
      </c>
      <c r="F488" s="50">
        <f t="shared" si="8"/>
        <v>0</v>
      </c>
      <c r="G488" s="51"/>
      <c r="H488" s="51"/>
      <c r="I488" s="51"/>
      <c r="J488" s="51"/>
      <c r="K488" s="51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</row>
    <row r="489" spans="1:57" hidden="1" x14ac:dyDescent="0.2">
      <c r="A489" s="180"/>
      <c r="B489" s="210"/>
      <c r="C489" s="180"/>
      <c r="D489" s="106" t="s">
        <v>79</v>
      </c>
      <c r="E489" s="95">
        <f>Activites!M489</f>
        <v>0</v>
      </c>
      <c r="F489" s="54">
        <f t="shared" si="8"/>
        <v>0</v>
      </c>
      <c r="G489" s="107"/>
      <c r="H489" s="107"/>
      <c r="I489" s="107"/>
      <c r="J489" s="107"/>
      <c r="K489" s="107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  <c r="AE489" s="108"/>
      <c r="AF489" s="108"/>
      <c r="AG489" s="108"/>
      <c r="AH489" s="108"/>
      <c r="AI489" s="108"/>
      <c r="AJ489" s="108"/>
      <c r="AK489" s="108"/>
      <c r="AL489" s="108"/>
      <c r="AM489" s="108"/>
      <c r="AN489" s="108"/>
      <c r="AO489" s="108"/>
      <c r="AP489" s="108"/>
      <c r="AQ489" s="108"/>
      <c r="AR489" s="108"/>
      <c r="AS489" s="108"/>
      <c r="AT489" s="108"/>
      <c r="AU489" s="108"/>
      <c r="AV489" s="108"/>
      <c r="AW489" s="108"/>
      <c r="AX489" s="108"/>
      <c r="AY489" s="108"/>
      <c r="AZ489" s="108"/>
      <c r="BA489" s="108"/>
      <c r="BB489" s="108"/>
      <c r="BC489" s="108"/>
      <c r="BD489" s="108"/>
      <c r="BE489" s="108"/>
    </row>
    <row r="490" spans="1:57" hidden="1" x14ac:dyDescent="0.2">
      <c r="A490" s="180"/>
      <c r="B490" s="210"/>
      <c r="C490" s="180"/>
      <c r="D490" s="129" t="s">
        <v>80</v>
      </c>
      <c r="E490" s="96">
        <f>Activites!N490</f>
        <v>0</v>
      </c>
      <c r="F490" s="71">
        <f t="shared" si="8"/>
        <v>0</v>
      </c>
      <c r="G490" s="129"/>
      <c r="H490" s="129"/>
      <c r="I490" s="129"/>
      <c r="J490" s="129"/>
      <c r="K490" s="129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</row>
    <row r="491" spans="1:57" hidden="1" x14ac:dyDescent="0.2">
      <c r="A491" s="179" t="str">
        <f>Activites!A491</f>
        <v>9.5d</v>
      </c>
      <c r="B491" s="210" t="e">
        <f>SUM(E491:E492)/SUM(E491:E492,E494:E495,E497:E498,E500:E501,E503:E504,E482:E483,E485:E486,E488:E489)</f>
        <v>#DIV/0!</v>
      </c>
      <c r="C491" s="180">
        <f>Activites!Q491</f>
        <v>0</v>
      </c>
      <c r="D491" s="49" t="s">
        <v>78</v>
      </c>
      <c r="E491" s="94">
        <f>Activites!M491</f>
        <v>0</v>
      </c>
      <c r="F491" s="50">
        <f t="shared" si="8"/>
        <v>0</v>
      </c>
      <c r="G491" s="51"/>
      <c r="H491" s="51"/>
      <c r="I491" s="51"/>
      <c r="J491" s="51"/>
      <c r="K491" s="51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</row>
    <row r="492" spans="1:57" hidden="1" x14ac:dyDescent="0.2">
      <c r="A492" s="180"/>
      <c r="B492" s="210"/>
      <c r="C492" s="180"/>
      <c r="D492" s="106" t="s">
        <v>79</v>
      </c>
      <c r="E492" s="95">
        <f>Activites!M492</f>
        <v>0</v>
      </c>
      <c r="F492" s="54">
        <f t="shared" si="8"/>
        <v>0</v>
      </c>
      <c r="G492" s="107"/>
      <c r="H492" s="107"/>
      <c r="I492" s="107"/>
      <c r="J492" s="107"/>
      <c r="K492" s="107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  <c r="AH492" s="108"/>
      <c r="AI492" s="108"/>
      <c r="AJ492" s="108"/>
      <c r="AK492" s="108"/>
      <c r="AL492" s="108"/>
      <c r="AM492" s="108"/>
      <c r="AN492" s="108"/>
      <c r="AO492" s="108"/>
      <c r="AP492" s="108"/>
      <c r="AQ492" s="108"/>
      <c r="AR492" s="108"/>
      <c r="AS492" s="108"/>
      <c r="AT492" s="108"/>
      <c r="AU492" s="108"/>
      <c r="AV492" s="108"/>
      <c r="AW492" s="108"/>
      <c r="AX492" s="108"/>
      <c r="AY492" s="108"/>
      <c r="AZ492" s="108"/>
      <c r="BA492" s="108"/>
      <c r="BB492" s="108"/>
      <c r="BC492" s="108"/>
      <c r="BD492" s="108"/>
      <c r="BE492" s="108"/>
    </row>
    <row r="493" spans="1:57" hidden="1" x14ac:dyDescent="0.2">
      <c r="A493" s="180"/>
      <c r="B493" s="210"/>
      <c r="C493" s="180"/>
      <c r="D493" s="129" t="s">
        <v>80</v>
      </c>
      <c r="E493" s="96">
        <f>Activites!N493</f>
        <v>0</v>
      </c>
      <c r="F493" s="71">
        <f t="shared" si="8"/>
        <v>0</v>
      </c>
      <c r="G493" s="129"/>
      <c r="H493" s="129"/>
      <c r="I493" s="129"/>
      <c r="J493" s="129"/>
      <c r="K493" s="129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</row>
    <row r="494" spans="1:57" hidden="1" x14ac:dyDescent="0.2">
      <c r="A494" s="179" t="str">
        <f>Activites!A494</f>
        <v>9.5e</v>
      </c>
      <c r="B494" s="210" t="e">
        <f>SUM(E494:E495)/SUM(E494:E495,E497:E498,E500:E501,E503:E504,E482:E483,E485:E486,E488:E489,E491:E492)</f>
        <v>#DIV/0!</v>
      </c>
      <c r="C494" s="180">
        <f>Activites!Q494</f>
        <v>0</v>
      </c>
      <c r="D494" s="49" t="s">
        <v>78</v>
      </c>
      <c r="E494" s="94">
        <f>Activites!M494</f>
        <v>0</v>
      </c>
      <c r="F494" s="50">
        <f t="shared" si="8"/>
        <v>0</v>
      </c>
      <c r="G494" s="51"/>
      <c r="H494" s="51"/>
      <c r="I494" s="51"/>
      <c r="J494" s="51"/>
      <c r="K494" s="51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</row>
    <row r="495" spans="1:57" hidden="1" x14ac:dyDescent="0.2">
      <c r="A495" s="180"/>
      <c r="B495" s="210"/>
      <c r="C495" s="180"/>
      <c r="D495" s="106" t="s">
        <v>79</v>
      </c>
      <c r="E495" s="95">
        <f>Activites!M495</f>
        <v>0</v>
      </c>
      <c r="F495" s="54">
        <f t="shared" si="8"/>
        <v>0</v>
      </c>
      <c r="G495" s="107"/>
      <c r="H495" s="107"/>
      <c r="I495" s="107"/>
      <c r="J495" s="107"/>
      <c r="K495" s="107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  <c r="AE495" s="108"/>
      <c r="AF495" s="108"/>
      <c r="AG495" s="108"/>
      <c r="AH495" s="108"/>
      <c r="AI495" s="108"/>
      <c r="AJ495" s="108"/>
      <c r="AK495" s="108"/>
      <c r="AL495" s="108"/>
      <c r="AM495" s="108"/>
      <c r="AN495" s="108"/>
      <c r="AO495" s="108"/>
      <c r="AP495" s="108"/>
      <c r="AQ495" s="108"/>
      <c r="AR495" s="108"/>
      <c r="AS495" s="108"/>
      <c r="AT495" s="108"/>
      <c r="AU495" s="108"/>
      <c r="AV495" s="108"/>
      <c r="AW495" s="108"/>
      <c r="AX495" s="108"/>
      <c r="AY495" s="108"/>
      <c r="AZ495" s="108"/>
      <c r="BA495" s="108"/>
      <c r="BB495" s="108"/>
      <c r="BC495" s="108"/>
      <c r="BD495" s="108"/>
      <c r="BE495" s="108"/>
    </row>
    <row r="496" spans="1:57" hidden="1" x14ac:dyDescent="0.2">
      <c r="A496" s="180"/>
      <c r="B496" s="210"/>
      <c r="C496" s="180"/>
      <c r="D496" s="129" t="s">
        <v>80</v>
      </c>
      <c r="E496" s="96">
        <f>Activites!N496</f>
        <v>0</v>
      </c>
      <c r="F496" s="71">
        <f t="shared" si="8"/>
        <v>0</v>
      </c>
      <c r="G496" s="129"/>
      <c r="H496" s="129"/>
      <c r="I496" s="129"/>
      <c r="J496" s="129"/>
      <c r="K496" s="129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</row>
    <row r="497" spans="1:57" hidden="1" x14ac:dyDescent="0.2">
      <c r="A497" s="179" t="str">
        <f>Activites!A497</f>
        <v>9.5f</v>
      </c>
      <c r="B497" s="210" t="e">
        <f>SUM(E497:E498)/SUM(E497:E498,E500:E501,E503:E504,E482:E483,E485:E486,E488:E489,E491:E492,E494:E495)</f>
        <v>#DIV/0!</v>
      </c>
      <c r="C497" s="180">
        <f>Activites!Q497</f>
        <v>0</v>
      </c>
      <c r="D497" s="49" t="s">
        <v>78</v>
      </c>
      <c r="E497" s="94">
        <f>Activites!M497</f>
        <v>0</v>
      </c>
      <c r="F497" s="50">
        <f t="shared" si="8"/>
        <v>0</v>
      </c>
      <c r="G497" s="51"/>
      <c r="H497" s="51"/>
      <c r="I497" s="51"/>
      <c r="J497" s="51"/>
      <c r="K497" s="51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</row>
    <row r="498" spans="1:57" hidden="1" x14ac:dyDescent="0.2">
      <c r="A498" s="180"/>
      <c r="B498" s="210"/>
      <c r="C498" s="180"/>
      <c r="D498" s="106" t="s">
        <v>79</v>
      </c>
      <c r="E498" s="95">
        <f>Activites!M498</f>
        <v>0</v>
      </c>
      <c r="F498" s="54">
        <f t="shared" si="8"/>
        <v>0</v>
      </c>
      <c r="G498" s="107"/>
      <c r="H498" s="107"/>
      <c r="I498" s="107"/>
      <c r="J498" s="107"/>
      <c r="K498" s="107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  <c r="AE498" s="108"/>
      <c r="AF498" s="108"/>
      <c r="AG498" s="108"/>
      <c r="AH498" s="108"/>
      <c r="AI498" s="108"/>
      <c r="AJ498" s="108"/>
      <c r="AK498" s="108"/>
      <c r="AL498" s="108"/>
      <c r="AM498" s="108"/>
      <c r="AN498" s="108"/>
      <c r="AO498" s="108"/>
      <c r="AP498" s="108"/>
      <c r="AQ498" s="108"/>
      <c r="AR498" s="108"/>
      <c r="AS498" s="108"/>
      <c r="AT498" s="108"/>
      <c r="AU498" s="108"/>
      <c r="AV498" s="108"/>
      <c r="AW498" s="108"/>
      <c r="AX498" s="108"/>
      <c r="AY498" s="108"/>
      <c r="AZ498" s="108"/>
      <c r="BA498" s="108"/>
      <c r="BB498" s="108"/>
      <c r="BC498" s="108"/>
      <c r="BD498" s="108"/>
      <c r="BE498" s="108"/>
    </row>
    <row r="499" spans="1:57" hidden="1" x14ac:dyDescent="0.2">
      <c r="A499" s="180"/>
      <c r="B499" s="210"/>
      <c r="C499" s="180"/>
      <c r="D499" s="129" t="s">
        <v>80</v>
      </c>
      <c r="E499" s="96">
        <f>Activites!N499</f>
        <v>0</v>
      </c>
      <c r="F499" s="71">
        <f t="shared" si="8"/>
        <v>0</v>
      </c>
      <c r="G499" s="129"/>
      <c r="H499" s="129"/>
      <c r="I499" s="129"/>
      <c r="J499" s="129"/>
      <c r="K499" s="129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</row>
    <row r="500" spans="1:57" hidden="1" x14ac:dyDescent="0.2">
      <c r="A500" s="179" t="str">
        <f>Activites!A500</f>
        <v>9.5g</v>
      </c>
      <c r="B500" s="210" t="e">
        <f>SUM(E500:E501)/SUM(E500:E501,E503:E504,E482:E483,E485:E486,E488:E489,E491:E492,E494:E495,E497:E498)</f>
        <v>#DIV/0!</v>
      </c>
      <c r="C500" s="180">
        <f>Activites!Q500</f>
        <v>0</v>
      </c>
      <c r="D500" s="49" t="s">
        <v>78</v>
      </c>
      <c r="E500" s="94">
        <f>Activites!M500</f>
        <v>0</v>
      </c>
      <c r="F500" s="50">
        <f t="shared" si="8"/>
        <v>0</v>
      </c>
      <c r="G500" s="51"/>
      <c r="H500" s="51"/>
      <c r="I500" s="51"/>
      <c r="J500" s="51"/>
      <c r="K500" s="51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</row>
    <row r="501" spans="1:57" hidden="1" x14ac:dyDescent="0.2">
      <c r="A501" s="180"/>
      <c r="B501" s="210"/>
      <c r="C501" s="180"/>
      <c r="D501" s="106" t="s">
        <v>79</v>
      </c>
      <c r="E501" s="95">
        <f>Activites!M501</f>
        <v>0</v>
      </c>
      <c r="F501" s="54">
        <f t="shared" si="8"/>
        <v>0</v>
      </c>
      <c r="G501" s="107"/>
      <c r="H501" s="107"/>
      <c r="I501" s="107"/>
      <c r="J501" s="107"/>
      <c r="K501" s="107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  <c r="AE501" s="108"/>
      <c r="AF501" s="108"/>
      <c r="AG501" s="108"/>
      <c r="AH501" s="108"/>
      <c r="AI501" s="108"/>
      <c r="AJ501" s="108"/>
      <c r="AK501" s="108"/>
      <c r="AL501" s="108"/>
      <c r="AM501" s="108"/>
      <c r="AN501" s="108"/>
      <c r="AO501" s="108"/>
      <c r="AP501" s="108"/>
      <c r="AQ501" s="108"/>
      <c r="AR501" s="108"/>
      <c r="AS501" s="108"/>
      <c r="AT501" s="108"/>
      <c r="AU501" s="108"/>
      <c r="AV501" s="108"/>
      <c r="AW501" s="108"/>
      <c r="AX501" s="108"/>
      <c r="AY501" s="108"/>
      <c r="AZ501" s="108"/>
      <c r="BA501" s="108"/>
      <c r="BB501" s="108"/>
      <c r="BC501" s="108"/>
      <c r="BD501" s="108"/>
      <c r="BE501" s="108"/>
    </row>
    <row r="502" spans="1:57" hidden="1" x14ac:dyDescent="0.2">
      <c r="A502" s="180"/>
      <c r="B502" s="210"/>
      <c r="C502" s="180"/>
      <c r="D502" s="129" t="s">
        <v>80</v>
      </c>
      <c r="E502" s="96">
        <f>Activites!N502</f>
        <v>0</v>
      </c>
      <c r="F502" s="71">
        <f t="shared" si="8"/>
        <v>0</v>
      </c>
      <c r="G502" s="129"/>
      <c r="H502" s="129"/>
      <c r="I502" s="129"/>
      <c r="J502" s="129"/>
      <c r="K502" s="129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</row>
    <row r="503" spans="1:57" hidden="1" x14ac:dyDescent="0.2">
      <c r="A503" s="179" t="str">
        <f>Activites!A503</f>
        <v>9.5h</v>
      </c>
      <c r="B503" s="210" t="e">
        <f>SUM(E503:E504)/SUM(E503:E504,E482:E483,E485:E486,E488:E489,E491:E492,E494:E495,E497:E498,E500:E501)</f>
        <v>#DIV/0!</v>
      </c>
      <c r="C503" s="180">
        <f>Activites!Q503</f>
        <v>0</v>
      </c>
      <c r="D503" s="49" t="s">
        <v>78</v>
      </c>
      <c r="E503" s="94">
        <f>Activites!M503</f>
        <v>0</v>
      </c>
      <c r="F503" s="50">
        <f t="shared" si="8"/>
        <v>0</v>
      </c>
      <c r="G503" s="51"/>
      <c r="H503" s="51"/>
      <c r="I503" s="51"/>
      <c r="J503" s="51"/>
      <c r="K503" s="51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</row>
    <row r="504" spans="1:57" hidden="1" x14ac:dyDescent="0.2">
      <c r="A504" s="180"/>
      <c r="B504" s="210"/>
      <c r="C504" s="180"/>
      <c r="D504" s="106" t="s">
        <v>79</v>
      </c>
      <c r="E504" s="95">
        <f>Activites!M504</f>
        <v>0</v>
      </c>
      <c r="F504" s="54">
        <f t="shared" si="8"/>
        <v>0</v>
      </c>
      <c r="G504" s="107"/>
      <c r="H504" s="107"/>
      <c r="I504" s="107"/>
      <c r="J504" s="107"/>
      <c r="K504" s="107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  <c r="AE504" s="108"/>
      <c r="AF504" s="108"/>
      <c r="AG504" s="108"/>
      <c r="AH504" s="108"/>
      <c r="AI504" s="108"/>
      <c r="AJ504" s="108"/>
      <c r="AK504" s="108"/>
      <c r="AL504" s="108"/>
      <c r="AM504" s="108"/>
      <c r="AN504" s="108"/>
      <c r="AO504" s="108"/>
      <c r="AP504" s="108"/>
      <c r="AQ504" s="108"/>
      <c r="AR504" s="108"/>
      <c r="AS504" s="108"/>
      <c r="AT504" s="108"/>
      <c r="AU504" s="108"/>
      <c r="AV504" s="108"/>
      <c r="AW504" s="108"/>
      <c r="AX504" s="108"/>
      <c r="AY504" s="108"/>
      <c r="AZ504" s="108"/>
      <c r="BA504" s="108"/>
      <c r="BB504" s="108"/>
      <c r="BC504" s="108"/>
      <c r="BD504" s="108"/>
      <c r="BE504" s="108"/>
    </row>
    <row r="505" spans="1:57" hidden="1" x14ac:dyDescent="0.2">
      <c r="A505" s="180"/>
      <c r="B505" s="210"/>
      <c r="C505" s="180"/>
      <c r="D505" s="64" t="s">
        <v>80</v>
      </c>
      <c r="E505" s="93">
        <f>Activites!N505</f>
        <v>0</v>
      </c>
      <c r="F505" s="65">
        <f t="shared" si="8"/>
        <v>0</v>
      </c>
      <c r="G505" s="69"/>
      <c r="H505" s="69"/>
      <c r="I505" s="69"/>
      <c r="J505" s="69"/>
      <c r="K505" s="69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57"/>
    </row>
    <row r="506" spans="1:57" hidden="1" x14ac:dyDescent="0.2">
      <c r="A506" s="179" t="str">
        <f>Activites!A506</f>
        <v>9.6a</v>
      </c>
      <c r="B506" s="210" t="e">
        <f>SUM(E506:E507)/SUM(E506:E507,E509:E510,E512:E513,E515:E516,E518:E519,E521:E522,E524:E525,E527:E528)</f>
        <v>#DIV/0!</v>
      </c>
      <c r="C506" s="180">
        <f>Activites!Q506</f>
        <v>0</v>
      </c>
      <c r="D506" s="49" t="s">
        <v>78</v>
      </c>
      <c r="E506" s="94">
        <f>Activites!M506</f>
        <v>0</v>
      </c>
      <c r="F506" s="50">
        <f t="shared" si="8"/>
        <v>0</v>
      </c>
      <c r="G506" s="51"/>
      <c r="H506" s="51"/>
      <c r="I506" s="51"/>
      <c r="J506" s="51"/>
      <c r="K506" s="51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</row>
    <row r="507" spans="1:57" hidden="1" x14ac:dyDescent="0.2">
      <c r="A507" s="180"/>
      <c r="B507" s="210"/>
      <c r="C507" s="180"/>
      <c r="D507" s="53" t="s">
        <v>79</v>
      </c>
      <c r="E507" s="95">
        <f>Activites!M507</f>
        <v>0</v>
      </c>
      <c r="F507" s="54">
        <f t="shared" si="8"/>
        <v>0</v>
      </c>
      <c r="G507" s="55"/>
      <c r="H507" s="55"/>
      <c r="I507" s="55"/>
      <c r="J507" s="55"/>
      <c r="K507" s="55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</row>
    <row r="508" spans="1:57" hidden="1" x14ac:dyDescent="0.2">
      <c r="A508" s="180"/>
      <c r="B508" s="210"/>
      <c r="C508" s="180"/>
      <c r="D508" s="69" t="s">
        <v>80</v>
      </c>
      <c r="E508" s="93">
        <f>Activites!N508</f>
        <v>0</v>
      </c>
      <c r="F508" s="65">
        <f t="shared" si="8"/>
        <v>0</v>
      </c>
      <c r="G508" s="69"/>
      <c r="H508" s="69"/>
      <c r="I508" s="69"/>
      <c r="J508" s="69"/>
      <c r="K508" s="69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57"/>
    </row>
    <row r="509" spans="1:57" hidden="1" x14ac:dyDescent="0.2">
      <c r="A509" s="179" t="str">
        <f>Activites!A509</f>
        <v>9.6b</v>
      </c>
      <c r="B509" s="210" t="e">
        <f>SUM(E509:E510)/SUM(E509:E510,E512:E513,E515:E516,E518:E519,E521:E522,E524:E525,E527:E528,E506:E507)</f>
        <v>#DIV/0!</v>
      </c>
      <c r="C509" s="180">
        <f>Activites!Q509</f>
        <v>0</v>
      </c>
      <c r="D509" s="49" t="s">
        <v>78</v>
      </c>
      <c r="E509" s="94">
        <f>Activites!M509</f>
        <v>0</v>
      </c>
      <c r="F509" s="50">
        <f t="shared" si="8"/>
        <v>0</v>
      </c>
      <c r="G509" s="51"/>
      <c r="H509" s="51"/>
      <c r="I509" s="51"/>
      <c r="J509" s="51"/>
      <c r="K509" s="51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</row>
    <row r="510" spans="1:57" hidden="1" x14ac:dyDescent="0.2">
      <c r="A510" s="180"/>
      <c r="B510" s="210"/>
      <c r="C510" s="180"/>
      <c r="D510" s="53" t="s">
        <v>79</v>
      </c>
      <c r="E510" s="95">
        <f>Activites!M510</f>
        <v>0</v>
      </c>
      <c r="F510" s="54">
        <f t="shared" si="8"/>
        <v>0</v>
      </c>
      <c r="G510" s="55"/>
      <c r="H510" s="55"/>
      <c r="I510" s="55"/>
      <c r="J510" s="55"/>
      <c r="K510" s="55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</row>
    <row r="511" spans="1:57" hidden="1" x14ac:dyDescent="0.2">
      <c r="A511" s="180"/>
      <c r="B511" s="210"/>
      <c r="C511" s="180"/>
      <c r="D511" s="69" t="s">
        <v>80</v>
      </c>
      <c r="E511" s="93">
        <f>Activites!N511</f>
        <v>0</v>
      </c>
      <c r="F511" s="65">
        <f t="shared" si="8"/>
        <v>0</v>
      </c>
      <c r="G511" s="69"/>
      <c r="H511" s="69"/>
      <c r="I511" s="69"/>
      <c r="J511" s="69"/>
      <c r="K511" s="69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57"/>
    </row>
    <row r="512" spans="1:57" hidden="1" x14ac:dyDescent="0.2">
      <c r="A512" s="179" t="str">
        <f>Activites!A512</f>
        <v>9.6c</v>
      </c>
      <c r="B512" s="210" t="e">
        <f>SUM(E512:E513)/SUM(E512:E513,E515:E516,E518:E519,E521:E522,E524:E525,E527:E528,E506:E507,E509:E510)</f>
        <v>#DIV/0!</v>
      </c>
      <c r="C512" s="180">
        <f>Activites!Q512</f>
        <v>0</v>
      </c>
      <c r="D512" s="49" t="s">
        <v>78</v>
      </c>
      <c r="E512" s="94">
        <f>Activites!M512</f>
        <v>0</v>
      </c>
      <c r="F512" s="50">
        <f t="shared" si="8"/>
        <v>0</v>
      </c>
      <c r="G512" s="51"/>
      <c r="H512" s="51"/>
      <c r="I512" s="51"/>
      <c r="J512" s="51"/>
      <c r="K512" s="51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</row>
    <row r="513" spans="1:57" hidden="1" x14ac:dyDescent="0.2">
      <c r="A513" s="180"/>
      <c r="B513" s="210"/>
      <c r="C513" s="180"/>
      <c r="D513" s="106" t="s">
        <v>79</v>
      </c>
      <c r="E513" s="95">
        <f>Activites!M513</f>
        <v>0</v>
      </c>
      <c r="F513" s="54">
        <f t="shared" si="8"/>
        <v>0</v>
      </c>
      <c r="G513" s="107"/>
      <c r="H513" s="107"/>
      <c r="I513" s="107"/>
      <c r="J513" s="107"/>
      <c r="K513" s="107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  <c r="AH513" s="108"/>
      <c r="AI513" s="108"/>
      <c r="AJ513" s="108"/>
      <c r="AK513" s="108"/>
      <c r="AL513" s="108"/>
      <c r="AM513" s="108"/>
      <c r="AN513" s="108"/>
      <c r="AO513" s="108"/>
      <c r="AP513" s="108"/>
      <c r="AQ513" s="108"/>
      <c r="AR513" s="108"/>
      <c r="AS513" s="108"/>
      <c r="AT513" s="108"/>
      <c r="AU513" s="108"/>
      <c r="AV513" s="108"/>
      <c r="AW513" s="108"/>
      <c r="AX513" s="108"/>
      <c r="AY513" s="108"/>
      <c r="AZ513" s="108"/>
      <c r="BA513" s="108"/>
      <c r="BB513" s="108"/>
      <c r="BC513" s="108"/>
      <c r="BD513" s="108"/>
      <c r="BE513" s="108"/>
    </row>
    <row r="514" spans="1:57" hidden="1" x14ac:dyDescent="0.2">
      <c r="A514" s="180"/>
      <c r="B514" s="210"/>
      <c r="C514" s="180"/>
      <c r="D514" s="129" t="s">
        <v>80</v>
      </c>
      <c r="E514" s="96">
        <f>Activites!N514</f>
        <v>0</v>
      </c>
      <c r="F514" s="71">
        <f t="shared" si="8"/>
        <v>0</v>
      </c>
      <c r="G514" s="129"/>
      <c r="H514" s="129"/>
      <c r="I514" s="129"/>
      <c r="J514" s="129"/>
      <c r="K514" s="129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  <c r="BC514" s="70"/>
      <c r="BD514" s="70"/>
      <c r="BE514" s="70"/>
    </row>
    <row r="515" spans="1:57" hidden="1" x14ac:dyDescent="0.2">
      <c r="A515" s="179" t="str">
        <f>Activites!A515</f>
        <v>9.6d</v>
      </c>
      <c r="B515" s="210" t="e">
        <f>SUM(E515:E516)/SUM(E515:E516,E518:E519,E521:E522,E524:E525,E527:E528,E506:E507,E509:E510,E512:E513)</f>
        <v>#DIV/0!</v>
      </c>
      <c r="C515" s="180">
        <f>Activites!Q515</f>
        <v>0</v>
      </c>
      <c r="D515" s="49" t="s">
        <v>78</v>
      </c>
      <c r="E515" s="94">
        <f>Activites!M515</f>
        <v>0</v>
      </c>
      <c r="F515" s="50">
        <f t="shared" si="8"/>
        <v>0</v>
      </c>
      <c r="G515" s="51"/>
      <c r="H515" s="51"/>
      <c r="I515" s="51"/>
      <c r="J515" s="51"/>
      <c r="K515" s="51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</row>
    <row r="516" spans="1:57" hidden="1" x14ac:dyDescent="0.2">
      <c r="A516" s="180"/>
      <c r="B516" s="210"/>
      <c r="C516" s="180"/>
      <c r="D516" s="106" t="s">
        <v>79</v>
      </c>
      <c r="E516" s="95">
        <f>Activites!M516</f>
        <v>0</v>
      </c>
      <c r="F516" s="54">
        <f t="shared" si="8"/>
        <v>0</v>
      </c>
      <c r="G516" s="107"/>
      <c r="H516" s="107"/>
      <c r="I516" s="107"/>
      <c r="J516" s="107"/>
      <c r="K516" s="107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  <c r="AF516" s="108"/>
      <c r="AG516" s="108"/>
      <c r="AH516" s="108"/>
      <c r="AI516" s="108"/>
      <c r="AJ516" s="108"/>
      <c r="AK516" s="108"/>
      <c r="AL516" s="108"/>
      <c r="AM516" s="108"/>
      <c r="AN516" s="108"/>
      <c r="AO516" s="108"/>
      <c r="AP516" s="108"/>
      <c r="AQ516" s="108"/>
      <c r="AR516" s="108"/>
      <c r="AS516" s="108"/>
      <c r="AT516" s="108"/>
      <c r="AU516" s="108"/>
      <c r="AV516" s="108"/>
      <c r="AW516" s="108"/>
      <c r="AX516" s="108"/>
      <c r="AY516" s="108"/>
      <c r="AZ516" s="108"/>
      <c r="BA516" s="108"/>
      <c r="BB516" s="108"/>
      <c r="BC516" s="108"/>
      <c r="BD516" s="108"/>
      <c r="BE516" s="108"/>
    </row>
    <row r="517" spans="1:57" hidden="1" x14ac:dyDescent="0.2">
      <c r="A517" s="180"/>
      <c r="B517" s="210"/>
      <c r="C517" s="180"/>
      <c r="D517" s="129" t="s">
        <v>80</v>
      </c>
      <c r="E517" s="96">
        <f>Activites!N517</f>
        <v>0</v>
      </c>
      <c r="F517" s="71">
        <f t="shared" si="8"/>
        <v>0</v>
      </c>
      <c r="G517" s="129"/>
      <c r="H517" s="129"/>
      <c r="I517" s="129"/>
      <c r="J517" s="129"/>
      <c r="K517" s="129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70"/>
      <c r="AX517" s="70"/>
      <c r="AY517" s="70"/>
      <c r="AZ517" s="70"/>
      <c r="BA517" s="70"/>
      <c r="BB517" s="70"/>
      <c r="BC517" s="70"/>
      <c r="BD517" s="70"/>
      <c r="BE517" s="70"/>
    </row>
    <row r="518" spans="1:57" hidden="1" x14ac:dyDescent="0.2">
      <c r="A518" s="179" t="str">
        <f>Activites!A518</f>
        <v>9.6e</v>
      </c>
      <c r="B518" s="210" t="e">
        <f>SUM(E518:E519)/SUM(E518:E519,E521:E522,E524:E525,E527:E528,E506:E507,E509:E510,E512:E513,E515:E516)</f>
        <v>#DIV/0!</v>
      </c>
      <c r="C518" s="180">
        <f>Activites!Q518</f>
        <v>0</v>
      </c>
      <c r="D518" s="49" t="s">
        <v>78</v>
      </c>
      <c r="E518" s="94">
        <f>Activites!M518</f>
        <v>0</v>
      </c>
      <c r="F518" s="50">
        <f t="shared" si="8"/>
        <v>0</v>
      </c>
      <c r="G518" s="51"/>
      <c r="H518" s="51"/>
      <c r="I518" s="51"/>
      <c r="J518" s="51"/>
      <c r="K518" s="51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</row>
    <row r="519" spans="1:57" hidden="1" x14ac:dyDescent="0.2">
      <c r="A519" s="180"/>
      <c r="B519" s="210"/>
      <c r="C519" s="180"/>
      <c r="D519" s="106" t="s">
        <v>79</v>
      </c>
      <c r="E519" s="95">
        <f>Activites!M519</f>
        <v>0</v>
      </c>
      <c r="F519" s="54">
        <f t="shared" si="8"/>
        <v>0</v>
      </c>
      <c r="G519" s="107"/>
      <c r="H519" s="107"/>
      <c r="I519" s="107"/>
      <c r="J519" s="107"/>
      <c r="K519" s="107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  <c r="AH519" s="108"/>
      <c r="AI519" s="108"/>
      <c r="AJ519" s="108"/>
      <c r="AK519" s="108"/>
      <c r="AL519" s="108"/>
      <c r="AM519" s="108"/>
      <c r="AN519" s="108"/>
      <c r="AO519" s="108"/>
      <c r="AP519" s="108"/>
      <c r="AQ519" s="108"/>
      <c r="AR519" s="108"/>
      <c r="AS519" s="108"/>
      <c r="AT519" s="108"/>
      <c r="AU519" s="108"/>
      <c r="AV519" s="108"/>
      <c r="AW519" s="108"/>
      <c r="AX519" s="108"/>
      <c r="AY519" s="108"/>
      <c r="AZ519" s="108"/>
      <c r="BA519" s="108"/>
      <c r="BB519" s="108"/>
      <c r="BC519" s="108"/>
      <c r="BD519" s="108"/>
      <c r="BE519" s="108"/>
    </row>
    <row r="520" spans="1:57" hidden="1" x14ac:dyDescent="0.2">
      <c r="A520" s="180"/>
      <c r="B520" s="210"/>
      <c r="C520" s="180"/>
      <c r="D520" s="129" t="s">
        <v>80</v>
      </c>
      <c r="E520" s="96">
        <f>Activites!N520</f>
        <v>0</v>
      </c>
      <c r="F520" s="71">
        <f t="shared" si="8"/>
        <v>0</v>
      </c>
      <c r="G520" s="129"/>
      <c r="H520" s="129"/>
      <c r="I520" s="129"/>
      <c r="J520" s="129"/>
      <c r="K520" s="129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  <c r="BC520" s="70"/>
      <c r="BD520" s="70"/>
      <c r="BE520" s="70"/>
    </row>
    <row r="521" spans="1:57" hidden="1" x14ac:dyDescent="0.2">
      <c r="A521" s="179" t="str">
        <f>Activites!A521</f>
        <v>9.6f</v>
      </c>
      <c r="B521" s="210" t="e">
        <f>SUM(E521:E522)/SUM(E521:E522,E524:E525,E527:E528,E506:E507,E509:E510,E512:E513,E515:E516,E518:E519)</f>
        <v>#DIV/0!</v>
      </c>
      <c r="C521" s="180">
        <f>Activites!Q521</f>
        <v>0</v>
      </c>
      <c r="D521" s="49" t="s">
        <v>78</v>
      </c>
      <c r="E521" s="94">
        <f>Activites!M521</f>
        <v>0</v>
      </c>
      <c r="F521" s="50">
        <f t="shared" si="8"/>
        <v>0</v>
      </c>
      <c r="G521" s="51"/>
      <c r="H521" s="51"/>
      <c r="I521" s="51"/>
      <c r="J521" s="51"/>
      <c r="K521" s="51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</row>
    <row r="522" spans="1:57" hidden="1" x14ac:dyDescent="0.2">
      <c r="A522" s="180"/>
      <c r="B522" s="210"/>
      <c r="C522" s="180"/>
      <c r="D522" s="106" t="s">
        <v>79</v>
      </c>
      <c r="E522" s="95">
        <f>Activites!M522</f>
        <v>0</v>
      </c>
      <c r="F522" s="54">
        <f t="shared" si="8"/>
        <v>0</v>
      </c>
      <c r="G522" s="107"/>
      <c r="H522" s="107"/>
      <c r="I522" s="107"/>
      <c r="J522" s="107"/>
      <c r="K522" s="107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  <c r="AF522" s="108"/>
      <c r="AG522" s="108"/>
      <c r="AH522" s="108"/>
      <c r="AI522" s="108"/>
      <c r="AJ522" s="108"/>
      <c r="AK522" s="108"/>
      <c r="AL522" s="108"/>
      <c r="AM522" s="108"/>
      <c r="AN522" s="108"/>
      <c r="AO522" s="108"/>
      <c r="AP522" s="108"/>
      <c r="AQ522" s="108"/>
      <c r="AR522" s="108"/>
      <c r="AS522" s="108"/>
      <c r="AT522" s="108"/>
      <c r="AU522" s="108"/>
      <c r="AV522" s="108"/>
      <c r="AW522" s="108"/>
      <c r="AX522" s="108"/>
      <c r="AY522" s="108"/>
      <c r="AZ522" s="108"/>
      <c r="BA522" s="108"/>
      <c r="BB522" s="108"/>
      <c r="BC522" s="108"/>
      <c r="BD522" s="108"/>
      <c r="BE522" s="108"/>
    </row>
    <row r="523" spans="1:57" hidden="1" x14ac:dyDescent="0.2">
      <c r="A523" s="180"/>
      <c r="B523" s="210"/>
      <c r="C523" s="180"/>
      <c r="D523" s="129" t="s">
        <v>80</v>
      </c>
      <c r="E523" s="96">
        <f>Activites!N523</f>
        <v>0</v>
      </c>
      <c r="F523" s="71">
        <f t="shared" si="8"/>
        <v>0</v>
      </c>
      <c r="G523" s="129"/>
      <c r="H523" s="129"/>
      <c r="I523" s="129"/>
      <c r="J523" s="129"/>
      <c r="K523" s="129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0"/>
      <c r="BE523" s="70"/>
    </row>
    <row r="524" spans="1:57" hidden="1" x14ac:dyDescent="0.2">
      <c r="A524" s="179" t="str">
        <f>Activites!A524</f>
        <v>9.6g</v>
      </c>
      <c r="B524" s="210" t="e">
        <f>SUM(E524:E525)/SUM(E524:E525,E527:E528,E506:E507,E509:E510,E512:E513,E515:E516,E518:E519,E521:E522)</f>
        <v>#DIV/0!</v>
      </c>
      <c r="C524" s="180">
        <f>Activites!Q524</f>
        <v>0</v>
      </c>
      <c r="D524" s="49" t="s">
        <v>78</v>
      </c>
      <c r="E524" s="94">
        <f>Activites!M524</f>
        <v>0</v>
      </c>
      <c r="F524" s="50">
        <f t="shared" si="8"/>
        <v>0</v>
      </c>
      <c r="G524" s="51"/>
      <c r="H524" s="51"/>
      <c r="I524" s="51"/>
      <c r="J524" s="51"/>
      <c r="K524" s="51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</row>
    <row r="525" spans="1:57" hidden="1" x14ac:dyDescent="0.2">
      <c r="A525" s="180"/>
      <c r="B525" s="210"/>
      <c r="C525" s="180"/>
      <c r="D525" s="106" t="s">
        <v>79</v>
      </c>
      <c r="E525" s="95">
        <f>Activites!M525</f>
        <v>0</v>
      </c>
      <c r="F525" s="54">
        <f t="shared" si="8"/>
        <v>0</v>
      </c>
      <c r="G525" s="107"/>
      <c r="H525" s="107"/>
      <c r="I525" s="107"/>
      <c r="J525" s="107"/>
      <c r="K525" s="107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  <c r="AH525" s="108"/>
      <c r="AI525" s="108"/>
      <c r="AJ525" s="108"/>
      <c r="AK525" s="108"/>
      <c r="AL525" s="108"/>
      <c r="AM525" s="108"/>
      <c r="AN525" s="108"/>
      <c r="AO525" s="108"/>
      <c r="AP525" s="108"/>
      <c r="AQ525" s="108"/>
      <c r="AR525" s="108"/>
      <c r="AS525" s="108"/>
      <c r="AT525" s="108"/>
      <c r="AU525" s="108"/>
      <c r="AV525" s="108"/>
      <c r="AW525" s="108"/>
      <c r="AX525" s="108"/>
      <c r="AY525" s="108"/>
      <c r="AZ525" s="108"/>
      <c r="BA525" s="108"/>
      <c r="BB525" s="108"/>
      <c r="BC525" s="108"/>
      <c r="BD525" s="108"/>
      <c r="BE525" s="108"/>
    </row>
    <row r="526" spans="1:57" hidden="1" x14ac:dyDescent="0.2">
      <c r="A526" s="180"/>
      <c r="B526" s="210"/>
      <c r="C526" s="180"/>
      <c r="D526" s="129" t="s">
        <v>80</v>
      </c>
      <c r="E526" s="96">
        <f>Activites!N526</f>
        <v>0</v>
      </c>
      <c r="F526" s="71">
        <f t="shared" si="8"/>
        <v>0</v>
      </c>
      <c r="G526" s="129"/>
      <c r="H526" s="129"/>
      <c r="I526" s="129"/>
      <c r="J526" s="129"/>
      <c r="K526" s="129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  <c r="BC526" s="70"/>
      <c r="BD526" s="70"/>
      <c r="BE526" s="70"/>
    </row>
    <row r="527" spans="1:57" hidden="1" x14ac:dyDescent="0.2">
      <c r="A527" s="179" t="str">
        <f>Activites!A527</f>
        <v>9.6h</v>
      </c>
      <c r="B527" s="210" t="e">
        <f>SUM(E527:E528)/SUM(E527:E528,E506:E507,E509:E510,E512:E513,E515:E516,E518:E519,E521:E522,E524:E525)</f>
        <v>#DIV/0!</v>
      </c>
      <c r="C527" s="180">
        <f>Activites!Q527</f>
        <v>0</v>
      </c>
      <c r="D527" s="49" t="s">
        <v>78</v>
      </c>
      <c r="E527" s="94">
        <f>Activites!M527</f>
        <v>0</v>
      </c>
      <c r="F527" s="50">
        <f t="shared" si="8"/>
        <v>0</v>
      </c>
      <c r="G527" s="51"/>
      <c r="H527" s="51"/>
      <c r="I527" s="51"/>
      <c r="J527" s="51"/>
      <c r="K527" s="51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</row>
    <row r="528" spans="1:57" hidden="1" x14ac:dyDescent="0.2">
      <c r="A528" s="180"/>
      <c r="B528" s="210"/>
      <c r="C528" s="180"/>
      <c r="D528" s="106" t="s">
        <v>79</v>
      </c>
      <c r="E528" s="95">
        <f>Activites!M528</f>
        <v>0</v>
      </c>
      <c r="F528" s="54">
        <f t="shared" si="8"/>
        <v>0</v>
      </c>
      <c r="G528" s="107"/>
      <c r="H528" s="107"/>
      <c r="I528" s="107"/>
      <c r="J528" s="107"/>
      <c r="K528" s="107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8"/>
      <c r="AG528" s="108"/>
      <c r="AH528" s="108"/>
      <c r="AI528" s="108"/>
      <c r="AJ528" s="108"/>
      <c r="AK528" s="108"/>
      <c r="AL528" s="108"/>
      <c r="AM528" s="108"/>
      <c r="AN528" s="108"/>
      <c r="AO528" s="108"/>
      <c r="AP528" s="108"/>
      <c r="AQ528" s="108"/>
      <c r="AR528" s="108"/>
      <c r="AS528" s="108"/>
      <c r="AT528" s="108"/>
      <c r="AU528" s="108"/>
      <c r="AV528" s="108"/>
      <c r="AW528" s="108"/>
      <c r="AX528" s="108"/>
      <c r="AY528" s="108"/>
      <c r="AZ528" s="108"/>
      <c r="BA528" s="108"/>
      <c r="BB528" s="108"/>
      <c r="BC528" s="108"/>
      <c r="BD528" s="108"/>
      <c r="BE528" s="108"/>
    </row>
    <row r="529" spans="1:57" hidden="1" x14ac:dyDescent="0.2">
      <c r="A529" s="180"/>
      <c r="B529" s="210"/>
      <c r="C529" s="180"/>
      <c r="D529" s="64" t="s">
        <v>80</v>
      </c>
      <c r="E529" s="93">
        <f>Activites!N529</f>
        <v>0</v>
      </c>
      <c r="F529" s="65">
        <f t="shared" si="8"/>
        <v>0</v>
      </c>
      <c r="G529" s="69"/>
      <c r="H529" s="69"/>
      <c r="I529" s="69"/>
      <c r="J529" s="69"/>
      <c r="K529" s="69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57"/>
      <c r="BA529" s="57"/>
      <c r="BB529" s="57"/>
      <c r="BC529" s="57"/>
      <c r="BD529" s="57"/>
      <c r="BE529" s="57"/>
    </row>
    <row r="530" spans="1:57" hidden="1" x14ac:dyDescent="0.2">
      <c r="A530" s="179" t="str">
        <f>Activites!A530</f>
        <v>9.7a</v>
      </c>
      <c r="B530" s="210" t="e">
        <f>SUM(E530:E531)/SUM(E530:E531,E533:E534,E536:E537,E539:E540,E542:E543,E545:E546,E548:E549,E551:E552)</f>
        <v>#DIV/0!</v>
      </c>
      <c r="C530" s="180">
        <f>Activites!Q530</f>
        <v>0</v>
      </c>
      <c r="D530" s="49" t="s">
        <v>78</v>
      </c>
      <c r="E530" s="94">
        <f>Activites!M530</f>
        <v>0</v>
      </c>
      <c r="F530" s="50">
        <f t="shared" si="8"/>
        <v>0</v>
      </c>
      <c r="G530" s="51"/>
      <c r="H530" s="51"/>
      <c r="I530" s="51"/>
      <c r="J530" s="51"/>
      <c r="K530" s="51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</row>
    <row r="531" spans="1:57" hidden="1" x14ac:dyDescent="0.2">
      <c r="A531" s="180"/>
      <c r="B531" s="210"/>
      <c r="C531" s="180"/>
      <c r="D531" s="53" t="s">
        <v>79</v>
      </c>
      <c r="E531" s="95">
        <f>Activites!M531</f>
        <v>0</v>
      </c>
      <c r="F531" s="54">
        <f t="shared" si="8"/>
        <v>0</v>
      </c>
      <c r="G531" s="55"/>
      <c r="H531" s="55"/>
      <c r="I531" s="55"/>
      <c r="J531" s="55"/>
      <c r="K531" s="55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</row>
    <row r="532" spans="1:57" hidden="1" x14ac:dyDescent="0.2">
      <c r="A532" s="180"/>
      <c r="B532" s="210"/>
      <c r="C532" s="180"/>
      <c r="D532" s="69" t="s">
        <v>80</v>
      </c>
      <c r="E532" s="93">
        <f>Activites!N532</f>
        <v>0</v>
      </c>
      <c r="F532" s="65">
        <f t="shared" si="8"/>
        <v>0</v>
      </c>
      <c r="G532" s="69"/>
      <c r="H532" s="69"/>
      <c r="I532" s="69"/>
      <c r="J532" s="69"/>
      <c r="K532" s="69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  <c r="BE532" s="57"/>
    </row>
    <row r="533" spans="1:57" hidden="1" x14ac:dyDescent="0.2">
      <c r="A533" s="179" t="str">
        <f>Activites!A533</f>
        <v>9.7b</v>
      </c>
      <c r="B533" s="210" t="e">
        <f>SUM(E533:E534)/SUM(E533:E534,E536:E537,E539:E540,E542:E543,E545:E546,E548:E549,E551:E552,E530:E531)</f>
        <v>#DIV/0!</v>
      </c>
      <c r="C533" s="180">
        <f>Activites!Q533</f>
        <v>0</v>
      </c>
      <c r="D533" s="49" t="s">
        <v>78</v>
      </c>
      <c r="E533" s="94">
        <f>Activites!M533</f>
        <v>0</v>
      </c>
      <c r="F533" s="50">
        <f t="shared" si="8"/>
        <v>0</v>
      </c>
      <c r="G533" s="51"/>
      <c r="H533" s="51"/>
      <c r="I533" s="51"/>
      <c r="J533" s="51"/>
      <c r="K533" s="51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</row>
    <row r="534" spans="1:57" hidden="1" x14ac:dyDescent="0.2">
      <c r="A534" s="180"/>
      <c r="B534" s="210"/>
      <c r="C534" s="180"/>
      <c r="D534" s="53" t="s">
        <v>79</v>
      </c>
      <c r="E534" s="95">
        <f>Activites!M534</f>
        <v>0</v>
      </c>
      <c r="F534" s="54">
        <f t="shared" si="8"/>
        <v>0</v>
      </c>
      <c r="G534" s="55"/>
      <c r="H534" s="55"/>
      <c r="I534" s="55"/>
      <c r="J534" s="55"/>
      <c r="K534" s="55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</row>
    <row r="535" spans="1:57" hidden="1" x14ac:dyDescent="0.2">
      <c r="A535" s="180"/>
      <c r="B535" s="210"/>
      <c r="C535" s="180"/>
      <c r="D535" s="69" t="s">
        <v>80</v>
      </c>
      <c r="E535" s="93">
        <f>Activites!N535</f>
        <v>0</v>
      </c>
      <c r="F535" s="65">
        <f t="shared" si="8"/>
        <v>0</v>
      </c>
      <c r="G535" s="69"/>
      <c r="H535" s="69"/>
      <c r="I535" s="69"/>
      <c r="J535" s="69"/>
      <c r="K535" s="69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7"/>
      <c r="BA535" s="57"/>
      <c r="BB535" s="57"/>
      <c r="BC535" s="57"/>
      <c r="BD535" s="57"/>
      <c r="BE535" s="57"/>
    </row>
    <row r="536" spans="1:57" hidden="1" x14ac:dyDescent="0.2">
      <c r="A536" s="179" t="str">
        <f>Activites!A536</f>
        <v>9.7c</v>
      </c>
      <c r="B536" s="210" t="e">
        <f>SUM(E536:E537)/SUM(E536:E537,E539:E540,E542:E543,E545:E546,E548:E549,E551:E552,E530:E531,E533:E534)</f>
        <v>#DIV/0!</v>
      </c>
      <c r="C536" s="180">
        <f>Activites!Q536</f>
        <v>0</v>
      </c>
      <c r="D536" s="49" t="s">
        <v>78</v>
      </c>
      <c r="E536" s="94">
        <f>Activites!M536</f>
        <v>0</v>
      </c>
      <c r="F536" s="50">
        <f t="shared" si="8"/>
        <v>0</v>
      </c>
      <c r="G536" s="51"/>
      <c r="H536" s="51"/>
      <c r="I536" s="51"/>
      <c r="J536" s="51"/>
      <c r="K536" s="51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</row>
    <row r="537" spans="1:57" hidden="1" x14ac:dyDescent="0.2">
      <c r="A537" s="180"/>
      <c r="B537" s="210"/>
      <c r="C537" s="180"/>
      <c r="D537" s="106" t="s">
        <v>79</v>
      </c>
      <c r="E537" s="95">
        <f>Activites!M537</f>
        <v>0</v>
      </c>
      <c r="F537" s="54">
        <f t="shared" si="8"/>
        <v>0</v>
      </c>
      <c r="G537" s="107"/>
      <c r="H537" s="107"/>
      <c r="I537" s="107"/>
      <c r="J537" s="107"/>
      <c r="K537" s="107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  <c r="AF537" s="108"/>
      <c r="AG537" s="108"/>
      <c r="AH537" s="108"/>
      <c r="AI537" s="108"/>
      <c r="AJ537" s="108"/>
      <c r="AK537" s="108"/>
      <c r="AL537" s="108"/>
      <c r="AM537" s="108"/>
      <c r="AN537" s="108"/>
      <c r="AO537" s="108"/>
      <c r="AP537" s="108"/>
      <c r="AQ537" s="108"/>
      <c r="AR537" s="108"/>
      <c r="AS537" s="108"/>
      <c r="AT537" s="108"/>
      <c r="AU537" s="108"/>
      <c r="AV537" s="108"/>
      <c r="AW537" s="108"/>
      <c r="AX537" s="108"/>
      <c r="AY537" s="108"/>
      <c r="AZ537" s="108"/>
      <c r="BA537" s="108"/>
      <c r="BB537" s="108"/>
      <c r="BC537" s="108"/>
      <c r="BD537" s="108"/>
      <c r="BE537" s="108"/>
    </row>
    <row r="538" spans="1:57" hidden="1" x14ac:dyDescent="0.2">
      <c r="A538" s="180"/>
      <c r="B538" s="210"/>
      <c r="C538" s="180"/>
      <c r="D538" s="129" t="s">
        <v>80</v>
      </c>
      <c r="E538" s="96">
        <f>Activites!N538</f>
        <v>0</v>
      </c>
      <c r="F538" s="71">
        <f t="shared" ref="F538:F601" si="9">SUM(G538:BE538)</f>
        <v>0</v>
      </c>
      <c r="G538" s="129"/>
      <c r="H538" s="129"/>
      <c r="I538" s="129"/>
      <c r="J538" s="129"/>
      <c r="K538" s="129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  <c r="AT538" s="70"/>
      <c r="AU538" s="70"/>
      <c r="AV538" s="70"/>
      <c r="AW538" s="70"/>
      <c r="AX538" s="70"/>
      <c r="AY538" s="70"/>
      <c r="AZ538" s="70"/>
      <c r="BA538" s="70"/>
      <c r="BB538" s="70"/>
      <c r="BC538" s="70"/>
      <c r="BD538" s="70"/>
      <c r="BE538" s="70"/>
    </row>
    <row r="539" spans="1:57" hidden="1" x14ac:dyDescent="0.2">
      <c r="A539" s="179" t="str">
        <f>Activites!A539</f>
        <v>9.7d</v>
      </c>
      <c r="B539" s="210" t="e">
        <f>SUM(E539:E540)/SUM(E539:E540,E542:E543,E545:E546,E548:E549,E551:E552,E530:E531,E533:E534,E536:E537)</f>
        <v>#DIV/0!</v>
      </c>
      <c r="C539" s="180">
        <f>Activites!Q539</f>
        <v>0</v>
      </c>
      <c r="D539" s="49" t="s">
        <v>78</v>
      </c>
      <c r="E539" s="94">
        <f>Activites!M539</f>
        <v>0</v>
      </c>
      <c r="F539" s="50">
        <f t="shared" si="9"/>
        <v>0</v>
      </c>
      <c r="G539" s="51"/>
      <c r="H539" s="51"/>
      <c r="I539" s="51"/>
      <c r="J539" s="51"/>
      <c r="K539" s="51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</row>
    <row r="540" spans="1:57" hidden="1" x14ac:dyDescent="0.2">
      <c r="A540" s="180"/>
      <c r="B540" s="210"/>
      <c r="C540" s="180"/>
      <c r="D540" s="106" t="s">
        <v>79</v>
      </c>
      <c r="E540" s="95">
        <f>Activites!M540</f>
        <v>0</v>
      </c>
      <c r="F540" s="54">
        <f t="shared" si="9"/>
        <v>0</v>
      </c>
      <c r="G540" s="107"/>
      <c r="H540" s="107"/>
      <c r="I540" s="107"/>
      <c r="J540" s="107"/>
      <c r="K540" s="107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  <c r="AH540" s="108"/>
      <c r="AI540" s="108"/>
      <c r="AJ540" s="108"/>
      <c r="AK540" s="108"/>
      <c r="AL540" s="108"/>
      <c r="AM540" s="108"/>
      <c r="AN540" s="108"/>
      <c r="AO540" s="108"/>
      <c r="AP540" s="108"/>
      <c r="AQ540" s="108"/>
      <c r="AR540" s="108"/>
      <c r="AS540" s="108"/>
      <c r="AT540" s="108"/>
      <c r="AU540" s="108"/>
      <c r="AV540" s="108"/>
      <c r="AW540" s="108"/>
      <c r="AX540" s="108"/>
      <c r="AY540" s="108"/>
      <c r="AZ540" s="108"/>
      <c r="BA540" s="108"/>
      <c r="BB540" s="108"/>
      <c r="BC540" s="108"/>
      <c r="BD540" s="108"/>
      <c r="BE540" s="108"/>
    </row>
    <row r="541" spans="1:57" hidden="1" x14ac:dyDescent="0.2">
      <c r="A541" s="180"/>
      <c r="B541" s="210"/>
      <c r="C541" s="180"/>
      <c r="D541" s="129" t="s">
        <v>80</v>
      </c>
      <c r="E541" s="96">
        <f>Activites!N541</f>
        <v>0</v>
      </c>
      <c r="F541" s="71">
        <f t="shared" si="9"/>
        <v>0</v>
      </c>
      <c r="G541" s="129"/>
      <c r="H541" s="129"/>
      <c r="I541" s="129"/>
      <c r="J541" s="129"/>
      <c r="K541" s="129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  <c r="AT541" s="70"/>
      <c r="AU541" s="70"/>
      <c r="AV541" s="70"/>
      <c r="AW541" s="70"/>
      <c r="AX541" s="70"/>
      <c r="AY541" s="70"/>
      <c r="AZ541" s="70"/>
      <c r="BA541" s="70"/>
      <c r="BB541" s="70"/>
      <c r="BC541" s="70"/>
      <c r="BD541" s="70"/>
      <c r="BE541" s="70"/>
    </row>
    <row r="542" spans="1:57" hidden="1" x14ac:dyDescent="0.2">
      <c r="A542" s="179" t="str">
        <f>Activites!A542</f>
        <v>9.7e</v>
      </c>
      <c r="B542" s="210" t="e">
        <f>SUM(E542:E543)/SUM(E542:E543,E545:E546,E548:E549,E551:E552,E530:E531,E533:E534,E536:E537,E539:E540)</f>
        <v>#DIV/0!</v>
      </c>
      <c r="C542" s="180">
        <f>Activites!Q542</f>
        <v>0</v>
      </c>
      <c r="D542" s="49" t="s">
        <v>78</v>
      </c>
      <c r="E542" s="94">
        <f>Activites!M542</f>
        <v>0</v>
      </c>
      <c r="F542" s="50">
        <f t="shared" si="9"/>
        <v>0</v>
      </c>
      <c r="G542" s="51"/>
      <c r="H542" s="51"/>
      <c r="I542" s="51"/>
      <c r="J542" s="51"/>
      <c r="K542" s="51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</row>
    <row r="543" spans="1:57" hidden="1" x14ac:dyDescent="0.2">
      <c r="A543" s="180"/>
      <c r="B543" s="210"/>
      <c r="C543" s="180"/>
      <c r="D543" s="106" t="s">
        <v>79</v>
      </c>
      <c r="E543" s="95">
        <f>Activites!M543</f>
        <v>0</v>
      </c>
      <c r="F543" s="54">
        <f t="shared" si="9"/>
        <v>0</v>
      </c>
      <c r="G543" s="107"/>
      <c r="H543" s="107"/>
      <c r="I543" s="107"/>
      <c r="J543" s="107"/>
      <c r="K543" s="107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  <c r="AF543" s="108"/>
      <c r="AG543" s="108"/>
      <c r="AH543" s="108"/>
      <c r="AI543" s="108"/>
      <c r="AJ543" s="108"/>
      <c r="AK543" s="108"/>
      <c r="AL543" s="108"/>
      <c r="AM543" s="108"/>
      <c r="AN543" s="108"/>
      <c r="AO543" s="108"/>
      <c r="AP543" s="108"/>
      <c r="AQ543" s="108"/>
      <c r="AR543" s="108"/>
      <c r="AS543" s="108"/>
      <c r="AT543" s="108"/>
      <c r="AU543" s="108"/>
      <c r="AV543" s="108"/>
      <c r="AW543" s="108"/>
      <c r="AX543" s="108"/>
      <c r="AY543" s="108"/>
      <c r="AZ543" s="108"/>
      <c r="BA543" s="108"/>
      <c r="BB543" s="108"/>
      <c r="BC543" s="108"/>
      <c r="BD543" s="108"/>
      <c r="BE543" s="108"/>
    </row>
    <row r="544" spans="1:57" hidden="1" x14ac:dyDescent="0.2">
      <c r="A544" s="180"/>
      <c r="B544" s="210"/>
      <c r="C544" s="180"/>
      <c r="D544" s="129" t="s">
        <v>80</v>
      </c>
      <c r="E544" s="96">
        <f>Activites!N544</f>
        <v>0</v>
      </c>
      <c r="F544" s="71">
        <f t="shared" si="9"/>
        <v>0</v>
      </c>
      <c r="G544" s="129"/>
      <c r="H544" s="129"/>
      <c r="I544" s="129"/>
      <c r="J544" s="129"/>
      <c r="K544" s="129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  <c r="AT544" s="70"/>
      <c r="AU544" s="70"/>
      <c r="AV544" s="70"/>
      <c r="AW544" s="70"/>
      <c r="AX544" s="70"/>
      <c r="AY544" s="70"/>
      <c r="AZ544" s="70"/>
      <c r="BA544" s="70"/>
      <c r="BB544" s="70"/>
      <c r="BC544" s="70"/>
      <c r="BD544" s="70"/>
      <c r="BE544" s="70"/>
    </row>
    <row r="545" spans="1:57" hidden="1" x14ac:dyDescent="0.2">
      <c r="A545" s="179" t="str">
        <f>Activites!A545</f>
        <v>9.7f</v>
      </c>
      <c r="B545" s="210" t="e">
        <f>SUM(E545:E546)/SUM(E545:E546,E548:E549,E551:E552,E530:E531,E533:E534,E536:E537,E539:E540,E542:E543)</f>
        <v>#DIV/0!</v>
      </c>
      <c r="C545" s="180">
        <f>Activites!Q545</f>
        <v>0</v>
      </c>
      <c r="D545" s="49" t="s">
        <v>78</v>
      </c>
      <c r="E545" s="94">
        <f>Activites!M545</f>
        <v>0</v>
      </c>
      <c r="F545" s="50">
        <f t="shared" si="9"/>
        <v>0</v>
      </c>
      <c r="G545" s="51"/>
      <c r="H545" s="51"/>
      <c r="I545" s="51"/>
      <c r="J545" s="51"/>
      <c r="K545" s="51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</row>
    <row r="546" spans="1:57" hidden="1" x14ac:dyDescent="0.2">
      <c r="A546" s="180"/>
      <c r="B546" s="210"/>
      <c r="C546" s="180"/>
      <c r="D546" s="106" t="s">
        <v>79</v>
      </c>
      <c r="E546" s="95">
        <f>Activites!M546</f>
        <v>0</v>
      </c>
      <c r="F546" s="54">
        <f t="shared" si="9"/>
        <v>0</v>
      </c>
      <c r="G546" s="107"/>
      <c r="H546" s="107"/>
      <c r="I546" s="107"/>
      <c r="J546" s="107"/>
      <c r="K546" s="107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  <c r="AE546" s="108"/>
      <c r="AF546" s="108"/>
      <c r="AG546" s="108"/>
      <c r="AH546" s="108"/>
      <c r="AI546" s="108"/>
      <c r="AJ546" s="108"/>
      <c r="AK546" s="108"/>
      <c r="AL546" s="108"/>
      <c r="AM546" s="108"/>
      <c r="AN546" s="108"/>
      <c r="AO546" s="108"/>
      <c r="AP546" s="108"/>
      <c r="AQ546" s="108"/>
      <c r="AR546" s="108"/>
      <c r="AS546" s="108"/>
      <c r="AT546" s="108"/>
      <c r="AU546" s="108"/>
      <c r="AV546" s="108"/>
      <c r="AW546" s="108"/>
      <c r="AX546" s="108"/>
      <c r="AY546" s="108"/>
      <c r="AZ546" s="108"/>
      <c r="BA546" s="108"/>
      <c r="BB546" s="108"/>
      <c r="BC546" s="108"/>
      <c r="BD546" s="108"/>
      <c r="BE546" s="108"/>
    </row>
    <row r="547" spans="1:57" hidden="1" x14ac:dyDescent="0.2">
      <c r="A547" s="180"/>
      <c r="B547" s="210"/>
      <c r="C547" s="180"/>
      <c r="D547" s="129" t="s">
        <v>80</v>
      </c>
      <c r="E547" s="96">
        <f>Activites!N547</f>
        <v>0</v>
      </c>
      <c r="F547" s="71">
        <f t="shared" si="9"/>
        <v>0</v>
      </c>
      <c r="G547" s="129"/>
      <c r="H547" s="129"/>
      <c r="I547" s="129"/>
      <c r="J547" s="129"/>
      <c r="K547" s="129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  <c r="AT547" s="70"/>
      <c r="AU547" s="70"/>
      <c r="AV547" s="70"/>
      <c r="AW547" s="70"/>
      <c r="AX547" s="70"/>
      <c r="AY547" s="70"/>
      <c r="AZ547" s="70"/>
      <c r="BA547" s="70"/>
      <c r="BB547" s="70"/>
      <c r="BC547" s="70"/>
      <c r="BD547" s="70"/>
      <c r="BE547" s="70"/>
    </row>
    <row r="548" spans="1:57" hidden="1" x14ac:dyDescent="0.2">
      <c r="A548" s="179" t="str">
        <f>Activites!A548</f>
        <v>9.7g</v>
      </c>
      <c r="B548" s="210" t="e">
        <f>SUM(E548:E549)/SUM(E548:E549,E551:E552,E530:E531,E533:E534,E536:E537,E539:E540,E542:E543,E545:E546)</f>
        <v>#DIV/0!</v>
      </c>
      <c r="C548" s="180">
        <f>Activites!Q548</f>
        <v>0</v>
      </c>
      <c r="D548" s="49" t="s">
        <v>78</v>
      </c>
      <c r="E548" s="94">
        <f>Activites!M548</f>
        <v>0</v>
      </c>
      <c r="F548" s="50">
        <f t="shared" si="9"/>
        <v>0</v>
      </c>
      <c r="G548" s="51"/>
      <c r="H548" s="51"/>
      <c r="I548" s="51"/>
      <c r="J548" s="51"/>
      <c r="K548" s="51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</row>
    <row r="549" spans="1:57" hidden="1" x14ac:dyDescent="0.2">
      <c r="A549" s="180"/>
      <c r="B549" s="210"/>
      <c r="C549" s="180"/>
      <c r="D549" s="106" t="s">
        <v>79</v>
      </c>
      <c r="E549" s="95">
        <f>Activites!M549</f>
        <v>0</v>
      </c>
      <c r="F549" s="54">
        <f t="shared" si="9"/>
        <v>0</v>
      </c>
      <c r="G549" s="107"/>
      <c r="H549" s="107"/>
      <c r="I549" s="107"/>
      <c r="J549" s="107"/>
      <c r="K549" s="107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  <c r="AE549" s="108"/>
      <c r="AF549" s="108"/>
      <c r="AG549" s="108"/>
      <c r="AH549" s="108"/>
      <c r="AI549" s="108"/>
      <c r="AJ549" s="108"/>
      <c r="AK549" s="108"/>
      <c r="AL549" s="108"/>
      <c r="AM549" s="108"/>
      <c r="AN549" s="108"/>
      <c r="AO549" s="108"/>
      <c r="AP549" s="108"/>
      <c r="AQ549" s="108"/>
      <c r="AR549" s="108"/>
      <c r="AS549" s="108"/>
      <c r="AT549" s="108"/>
      <c r="AU549" s="108"/>
      <c r="AV549" s="108"/>
      <c r="AW549" s="108"/>
      <c r="AX549" s="108"/>
      <c r="AY549" s="108"/>
      <c r="AZ549" s="108"/>
      <c r="BA549" s="108"/>
      <c r="BB549" s="108"/>
      <c r="BC549" s="108"/>
      <c r="BD549" s="108"/>
      <c r="BE549" s="108"/>
    </row>
    <row r="550" spans="1:57" hidden="1" x14ac:dyDescent="0.2">
      <c r="A550" s="180"/>
      <c r="B550" s="210"/>
      <c r="C550" s="180"/>
      <c r="D550" s="129" t="s">
        <v>80</v>
      </c>
      <c r="E550" s="96">
        <f>Activites!N550</f>
        <v>0</v>
      </c>
      <c r="F550" s="71">
        <f t="shared" si="9"/>
        <v>0</v>
      </c>
      <c r="G550" s="129"/>
      <c r="H550" s="129"/>
      <c r="I550" s="129"/>
      <c r="J550" s="129"/>
      <c r="K550" s="129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  <c r="BC550" s="70"/>
      <c r="BD550" s="70"/>
      <c r="BE550" s="70"/>
    </row>
    <row r="551" spans="1:57" hidden="1" x14ac:dyDescent="0.2">
      <c r="A551" s="179" t="str">
        <f>Activites!A551</f>
        <v>9.7h</v>
      </c>
      <c r="B551" s="210" t="e">
        <f>SUM(E551:E552)/SUM(E551:E552,E530:E531,E533:E534,E536:E537,E539:E540,E542:E543,E545:E546,E548:E549)</f>
        <v>#DIV/0!</v>
      </c>
      <c r="C551" s="180">
        <f>Activites!Q551</f>
        <v>0</v>
      </c>
      <c r="D551" s="49" t="s">
        <v>78</v>
      </c>
      <c r="E551" s="94">
        <f>Activites!M551</f>
        <v>0</v>
      </c>
      <c r="F551" s="50">
        <f t="shared" si="9"/>
        <v>0</v>
      </c>
      <c r="G551" s="51"/>
      <c r="H551" s="51"/>
      <c r="I551" s="51"/>
      <c r="J551" s="51"/>
      <c r="K551" s="51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</row>
    <row r="552" spans="1:57" hidden="1" x14ac:dyDescent="0.2">
      <c r="A552" s="180"/>
      <c r="B552" s="210"/>
      <c r="C552" s="180"/>
      <c r="D552" s="106" t="s">
        <v>79</v>
      </c>
      <c r="E552" s="95">
        <f>Activites!M552</f>
        <v>0</v>
      </c>
      <c r="F552" s="54">
        <f t="shared" si="9"/>
        <v>0</v>
      </c>
      <c r="G552" s="107"/>
      <c r="H552" s="107"/>
      <c r="I552" s="107"/>
      <c r="J552" s="107"/>
      <c r="K552" s="107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  <c r="AF552" s="108"/>
      <c r="AG552" s="108"/>
      <c r="AH552" s="108"/>
      <c r="AI552" s="108"/>
      <c r="AJ552" s="108"/>
      <c r="AK552" s="108"/>
      <c r="AL552" s="108"/>
      <c r="AM552" s="108"/>
      <c r="AN552" s="108"/>
      <c r="AO552" s="108"/>
      <c r="AP552" s="108"/>
      <c r="AQ552" s="108"/>
      <c r="AR552" s="108"/>
      <c r="AS552" s="108"/>
      <c r="AT552" s="108"/>
      <c r="AU552" s="108"/>
      <c r="AV552" s="108"/>
      <c r="AW552" s="108"/>
      <c r="AX552" s="108"/>
      <c r="AY552" s="108"/>
      <c r="AZ552" s="108"/>
      <c r="BA552" s="108"/>
      <c r="BB552" s="108"/>
      <c r="BC552" s="108"/>
      <c r="BD552" s="108"/>
      <c r="BE552" s="108"/>
    </row>
    <row r="553" spans="1:57" hidden="1" x14ac:dyDescent="0.2">
      <c r="A553" s="180"/>
      <c r="B553" s="210"/>
      <c r="C553" s="180"/>
      <c r="D553" s="64" t="s">
        <v>80</v>
      </c>
      <c r="E553" s="93">
        <f>Activites!N553</f>
        <v>0</v>
      </c>
      <c r="F553" s="65">
        <f t="shared" si="9"/>
        <v>0</v>
      </c>
      <c r="G553" s="69"/>
      <c r="H553" s="69"/>
      <c r="I553" s="69"/>
      <c r="J553" s="69"/>
      <c r="K553" s="69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57"/>
    </row>
    <row r="554" spans="1:57" hidden="1" x14ac:dyDescent="0.2">
      <c r="A554" s="179" t="str">
        <f>Activites!A554</f>
        <v>10.1a</v>
      </c>
      <c r="B554" s="210" t="e">
        <f>SUM(E554:E555)/SUM(E554:E555,E557:E558,E560:E561,E563:E564,E566:E567,E569:E570,E572:E573,E575:E576)</f>
        <v>#DIV/0!</v>
      </c>
      <c r="C554" s="180">
        <f>Activites!Q554</f>
        <v>0</v>
      </c>
      <c r="D554" s="49" t="s">
        <v>78</v>
      </c>
      <c r="E554" s="94">
        <f>Activites!M554</f>
        <v>0</v>
      </c>
      <c r="F554" s="50">
        <f t="shared" si="9"/>
        <v>0</v>
      </c>
      <c r="G554" s="51"/>
      <c r="H554" s="51"/>
      <c r="I554" s="51"/>
      <c r="J554" s="51"/>
      <c r="K554" s="51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</row>
    <row r="555" spans="1:57" hidden="1" x14ac:dyDescent="0.2">
      <c r="A555" s="180"/>
      <c r="B555" s="210"/>
      <c r="C555" s="180"/>
      <c r="D555" s="53" t="s">
        <v>79</v>
      </c>
      <c r="E555" s="95">
        <f>Activites!M555</f>
        <v>0</v>
      </c>
      <c r="F555" s="54">
        <f t="shared" si="9"/>
        <v>0</v>
      </c>
      <c r="G555" s="55"/>
      <c r="H555" s="55"/>
      <c r="I555" s="55"/>
      <c r="J555" s="55"/>
      <c r="K555" s="55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</row>
    <row r="556" spans="1:57" hidden="1" x14ac:dyDescent="0.2">
      <c r="A556" s="180"/>
      <c r="B556" s="210"/>
      <c r="C556" s="180"/>
      <c r="D556" s="69" t="s">
        <v>80</v>
      </c>
      <c r="E556" s="93">
        <f>Activites!N556</f>
        <v>0</v>
      </c>
      <c r="F556" s="65">
        <f t="shared" si="9"/>
        <v>0</v>
      </c>
      <c r="G556" s="69"/>
      <c r="H556" s="69"/>
      <c r="I556" s="69"/>
      <c r="J556" s="69"/>
      <c r="K556" s="69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7"/>
      <c r="BA556" s="57"/>
      <c r="BB556" s="57"/>
      <c r="BC556" s="57"/>
      <c r="BD556" s="57"/>
      <c r="BE556" s="57"/>
    </row>
    <row r="557" spans="1:57" hidden="1" x14ac:dyDescent="0.2">
      <c r="A557" s="179" t="str">
        <f>Activites!A557</f>
        <v>10.1b</v>
      </c>
      <c r="B557" s="210" t="e">
        <f>SUM(E557:E558)/SUM(E557:E558,E560:E561,E563:E564,E566:E567,E569:E570,E572:E573,E575:E576,E554:E555)</f>
        <v>#DIV/0!</v>
      </c>
      <c r="C557" s="180">
        <f>Activites!Q557</f>
        <v>0</v>
      </c>
      <c r="D557" s="49" t="s">
        <v>78</v>
      </c>
      <c r="E557" s="94">
        <f>Activites!M557</f>
        <v>0</v>
      </c>
      <c r="F557" s="50">
        <f t="shared" si="9"/>
        <v>0</v>
      </c>
      <c r="G557" s="51"/>
      <c r="H557" s="51"/>
      <c r="I557" s="51"/>
      <c r="J557" s="51"/>
      <c r="K557" s="51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</row>
    <row r="558" spans="1:57" hidden="1" x14ac:dyDescent="0.2">
      <c r="A558" s="180"/>
      <c r="B558" s="210"/>
      <c r="C558" s="180"/>
      <c r="D558" s="53" t="s">
        <v>79</v>
      </c>
      <c r="E558" s="95">
        <f>Activites!M558</f>
        <v>0</v>
      </c>
      <c r="F558" s="54">
        <f t="shared" si="9"/>
        <v>0</v>
      </c>
      <c r="G558" s="55"/>
      <c r="H558" s="55"/>
      <c r="I558" s="55"/>
      <c r="J558" s="55"/>
      <c r="K558" s="55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</row>
    <row r="559" spans="1:57" hidden="1" x14ac:dyDescent="0.2">
      <c r="A559" s="180"/>
      <c r="B559" s="210"/>
      <c r="C559" s="180"/>
      <c r="D559" s="69" t="s">
        <v>80</v>
      </c>
      <c r="E559" s="93">
        <f>Activites!N559</f>
        <v>0</v>
      </c>
      <c r="F559" s="65">
        <f t="shared" si="9"/>
        <v>0</v>
      </c>
      <c r="G559" s="69"/>
      <c r="H559" s="69"/>
      <c r="I559" s="69"/>
      <c r="J559" s="69"/>
      <c r="K559" s="69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57"/>
      <c r="BA559" s="57"/>
      <c r="BB559" s="57"/>
      <c r="BC559" s="57"/>
      <c r="BD559" s="57"/>
      <c r="BE559" s="57"/>
    </row>
    <row r="560" spans="1:57" hidden="1" x14ac:dyDescent="0.2">
      <c r="A560" s="179" t="str">
        <f>Activites!A560</f>
        <v>10.1c</v>
      </c>
      <c r="B560" s="210" t="e">
        <f>SUM(E560:E561)/SUM(E560:E561,E563:E564,E566:E567,E569:E570,E572:E573,E575:E576,E554:E555,E557:E558)</f>
        <v>#DIV/0!</v>
      </c>
      <c r="C560" s="180">
        <f>Activites!Q560</f>
        <v>0</v>
      </c>
      <c r="D560" s="49" t="s">
        <v>78</v>
      </c>
      <c r="E560" s="94">
        <f>Activites!M560</f>
        <v>0</v>
      </c>
      <c r="F560" s="50">
        <f t="shared" si="9"/>
        <v>0</v>
      </c>
      <c r="G560" s="51"/>
      <c r="H560" s="51"/>
      <c r="I560" s="51"/>
      <c r="J560" s="51"/>
      <c r="K560" s="51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</row>
    <row r="561" spans="1:57" hidden="1" x14ac:dyDescent="0.2">
      <c r="A561" s="180"/>
      <c r="B561" s="210"/>
      <c r="C561" s="180"/>
      <c r="D561" s="106" t="s">
        <v>79</v>
      </c>
      <c r="E561" s="95">
        <f>Activites!M561</f>
        <v>0</v>
      </c>
      <c r="F561" s="54">
        <f t="shared" si="9"/>
        <v>0</v>
      </c>
      <c r="G561" s="107"/>
      <c r="H561" s="107"/>
      <c r="I561" s="107"/>
      <c r="J561" s="107"/>
      <c r="K561" s="107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  <c r="AE561" s="108"/>
      <c r="AF561" s="108"/>
      <c r="AG561" s="108"/>
      <c r="AH561" s="108"/>
      <c r="AI561" s="108"/>
      <c r="AJ561" s="108"/>
      <c r="AK561" s="108"/>
      <c r="AL561" s="108"/>
      <c r="AM561" s="108"/>
      <c r="AN561" s="108"/>
      <c r="AO561" s="108"/>
      <c r="AP561" s="108"/>
      <c r="AQ561" s="108"/>
      <c r="AR561" s="108"/>
      <c r="AS561" s="108"/>
      <c r="AT561" s="108"/>
      <c r="AU561" s="108"/>
      <c r="AV561" s="108"/>
      <c r="AW561" s="108"/>
      <c r="AX561" s="108"/>
      <c r="AY561" s="108"/>
      <c r="AZ561" s="108"/>
      <c r="BA561" s="108"/>
      <c r="BB561" s="108"/>
      <c r="BC561" s="108"/>
      <c r="BD561" s="108"/>
      <c r="BE561" s="108"/>
    </row>
    <row r="562" spans="1:57" hidden="1" x14ac:dyDescent="0.2">
      <c r="A562" s="180"/>
      <c r="B562" s="210"/>
      <c r="C562" s="180"/>
      <c r="D562" s="129" t="s">
        <v>80</v>
      </c>
      <c r="E562" s="96">
        <f>Activites!N562</f>
        <v>0</v>
      </c>
      <c r="F562" s="71">
        <f t="shared" si="9"/>
        <v>0</v>
      </c>
      <c r="G562" s="129"/>
      <c r="H562" s="129"/>
      <c r="I562" s="129"/>
      <c r="J562" s="129"/>
      <c r="K562" s="129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  <c r="AN562" s="70"/>
      <c r="AO562" s="70"/>
      <c r="AP562" s="70"/>
      <c r="AQ562" s="70"/>
      <c r="AR562" s="70"/>
      <c r="AS562" s="70"/>
      <c r="AT562" s="70"/>
      <c r="AU562" s="70"/>
      <c r="AV562" s="70"/>
      <c r="AW562" s="70"/>
      <c r="AX562" s="70"/>
      <c r="AY562" s="70"/>
      <c r="AZ562" s="70"/>
      <c r="BA562" s="70"/>
      <c r="BB562" s="70"/>
      <c r="BC562" s="70"/>
      <c r="BD562" s="70"/>
      <c r="BE562" s="70"/>
    </row>
    <row r="563" spans="1:57" hidden="1" x14ac:dyDescent="0.2">
      <c r="A563" s="179" t="str">
        <f>Activites!A563</f>
        <v>10.1d</v>
      </c>
      <c r="B563" s="210" t="e">
        <f>SUM(E563:E564)/SUM(E563:E564,E566:E567,E569:E570,E572:E573,E575:E576,E554:E555,E557:E558,E560:E561)</f>
        <v>#DIV/0!</v>
      </c>
      <c r="C563" s="180">
        <f>Activites!Q563</f>
        <v>0</v>
      </c>
      <c r="D563" s="49" t="s">
        <v>78</v>
      </c>
      <c r="E563" s="94">
        <f>Activites!M563</f>
        <v>0</v>
      </c>
      <c r="F563" s="50">
        <f t="shared" si="9"/>
        <v>0</v>
      </c>
      <c r="G563" s="51"/>
      <c r="H563" s="51"/>
      <c r="I563" s="51"/>
      <c r="J563" s="51"/>
      <c r="K563" s="51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</row>
    <row r="564" spans="1:57" hidden="1" x14ac:dyDescent="0.2">
      <c r="A564" s="180"/>
      <c r="B564" s="210"/>
      <c r="C564" s="180"/>
      <c r="D564" s="106" t="s">
        <v>79</v>
      </c>
      <c r="E564" s="95">
        <f>Activites!M564</f>
        <v>0</v>
      </c>
      <c r="F564" s="54">
        <f t="shared" si="9"/>
        <v>0</v>
      </c>
      <c r="G564" s="107"/>
      <c r="H564" s="107"/>
      <c r="I564" s="107"/>
      <c r="J564" s="107"/>
      <c r="K564" s="107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  <c r="AF564" s="108"/>
      <c r="AG564" s="108"/>
      <c r="AH564" s="108"/>
      <c r="AI564" s="108"/>
      <c r="AJ564" s="108"/>
      <c r="AK564" s="108"/>
      <c r="AL564" s="108"/>
      <c r="AM564" s="108"/>
      <c r="AN564" s="108"/>
      <c r="AO564" s="108"/>
      <c r="AP564" s="108"/>
      <c r="AQ564" s="108"/>
      <c r="AR564" s="108"/>
      <c r="AS564" s="108"/>
      <c r="AT564" s="108"/>
      <c r="AU564" s="108"/>
      <c r="AV564" s="108"/>
      <c r="AW564" s="108"/>
      <c r="AX564" s="108"/>
      <c r="AY564" s="108"/>
      <c r="AZ564" s="108"/>
      <c r="BA564" s="108"/>
      <c r="BB564" s="108"/>
      <c r="BC564" s="108"/>
      <c r="BD564" s="108"/>
      <c r="BE564" s="108"/>
    </row>
    <row r="565" spans="1:57" hidden="1" x14ac:dyDescent="0.2">
      <c r="A565" s="180"/>
      <c r="B565" s="210"/>
      <c r="C565" s="180"/>
      <c r="D565" s="129" t="s">
        <v>80</v>
      </c>
      <c r="E565" s="96">
        <f>Activites!N565</f>
        <v>0</v>
      </c>
      <c r="F565" s="71">
        <f t="shared" si="9"/>
        <v>0</v>
      </c>
      <c r="G565" s="129"/>
      <c r="H565" s="129"/>
      <c r="I565" s="129"/>
      <c r="J565" s="129"/>
      <c r="K565" s="129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  <c r="AN565" s="70"/>
      <c r="AO565" s="70"/>
      <c r="AP565" s="70"/>
      <c r="AQ565" s="70"/>
      <c r="AR565" s="70"/>
      <c r="AS565" s="70"/>
      <c r="AT565" s="70"/>
      <c r="AU565" s="70"/>
      <c r="AV565" s="70"/>
      <c r="AW565" s="70"/>
      <c r="AX565" s="70"/>
      <c r="AY565" s="70"/>
      <c r="AZ565" s="70"/>
      <c r="BA565" s="70"/>
      <c r="BB565" s="70"/>
      <c r="BC565" s="70"/>
      <c r="BD565" s="70"/>
      <c r="BE565" s="70"/>
    </row>
    <row r="566" spans="1:57" hidden="1" x14ac:dyDescent="0.2">
      <c r="A566" s="179" t="str">
        <f>Activites!A566</f>
        <v>10.1e</v>
      </c>
      <c r="B566" s="210" t="e">
        <f>SUM(E566:E567)/SUM(E566:E567,E569:E570,E572:E573,E575:E576,E554:E555,E557:E558,E560:E561,E563:E564)</f>
        <v>#DIV/0!</v>
      </c>
      <c r="C566" s="180">
        <f>Activites!Q566</f>
        <v>0</v>
      </c>
      <c r="D566" s="49" t="s">
        <v>78</v>
      </c>
      <c r="E566" s="94">
        <f>Activites!M566</f>
        <v>0</v>
      </c>
      <c r="F566" s="50">
        <f t="shared" si="9"/>
        <v>0</v>
      </c>
      <c r="G566" s="51"/>
      <c r="H566" s="51"/>
      <c r="I566" s="51"/>
      <c r="J566" s="51"/>
      <c r="K566" s="51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</row>
    <row r="567" spans="1:57" hidden="1" x14ac:dyDescent="0.2">
      <c r="A567" s="180"/>
      <c r="B567" s="210"/>
      <c r="C567" s="180"/>
      <c r="D567" s="106" t="s">
        <v>79</v>
      </c>
      <c r="E567" s="95">
        <f>Activites!M567</f>
        <v>0</v>
      </c>
      <c r="F567" s="54">
        <f t="shared" si="9"/>
        <v>0</v>
      </c>
      <c r="G567" s="107"/>
      <c r="H567" s="107"/>
      <c r="I567" s="107"/>
      <c r="J567" s="107"/>
      <c r="K567" s="107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  <c r="AF567" s="108"/>
      <c r="AG567" s="108"/>
      <c r="AH567" s="108"/>
      <c r="AI567" s="108"/>
      <c r="AJ567" s="108"/>
      <c r="AK567" s="108"/>
      <c r="AL567" s="108"/>
      <c r="AM567" s="108"/>
      <c r="AN567" s="108"/>
      <c r="AO567" s="108"/>
      <c r="AP567" s="108"/>
      <c r="AQ567" s="108"/>
      <c r="AR567" s="108"/>
      <c r="AS567" s="108"/>
      <c r="AT567" s="108"/>
      <c r="AU567" s="108"/>
      <c r="AV567" s="108"/>
      <c r="AW567" s="108"/>
      <c r="AX567" s="108"/>
      <c r="AY567" s="108"/>
      <c r="AZ567" s="108"/>
      <c r="BA567" s="108"/>
      <c r="BB567" s="108"/>
      <c r="BC567" s="108"/>
      <c r="BD567" s="108"/>
      <c r="BE567" s="108"/>
    </row>
    <row r="568" spans="1:57" hidden="1" x14ac:dyDescent="0.2">
      <c r="A568" s="180"/>
      <c r="B568" s="210"/>
      <c r="C568" s="180"/>
      <c r="D568" s="129" t="s">
        <v>80</v>
      </c>
      <c r="E568" s="96">
        <f>Activites!N568</f>
        <v>0</v>
      </c>
      <c r="F568" s="71">
        <f t="shared" si="9"/>
        <v>0</v>
      </c>
      <c r="G568" s="129"/>
      <c r="H568" s="129"/>
      <c r="I568" s="129"/>
      <c r="J568" s="129"/>
      <c r="K568" s="129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  <c r="AN568" s="70"/>
      <c r="AO568" s="70"/>
      <c r="AP568" s="70"/>
      <c r="AQ568" s="70"/>
      <c r="AR568" s="70"/>
      <c r="AS568" s="70"/>
      <c r="AT568" s="70"/>
      <c r="AU568" s="70"/>
      <c r="AV568" s="70"/>
      <c r="AW568" s="70"/>
      <c r="AX568" s="70"/>
      <c r="AY568" s="70"/>
      <c r="AZ568" s="70"/>
      <c r="BA568" s="70"/>
      <c r="BB568" s="70"/>
      <c r="BC568" s="70"/>
      <c r="BD568" s="70"/>
      <c r="BE568" s="70"/>
    </row>
    <row r="569" spans="1:57" hidden="1" x14ac:dyDescent="0.2">
      <c r="A569" s="179" t="str">
        <f>Activites!A569</f>
        <v>10.1f</v>
      </c>
      <c r="B569" s="210" t="e">
        <f>SUM(E569:E570)/SUM(E569:E570,E572:E573,E575:E576,E554:E555,E557:E558,E560:E561,E563:E564,E566:E567)</f>
        <v>#DIV/0!</v>
      </c>
      <c r="C569" s="180">
        <f>Activites!Q569</f>
        <v>0</v>
      </c>
      <c r="D569" s="49" t="s">
        <v>78</v>
      </c>
      <c r="E569" s="94">
        <f>Activites!M569</f>
        <v>0</v>
      </c>
      <c r="F569" s="50">
        <f t="shared" si="9"/>
        <v>0</v>
      </c>
      <c r="G569" s="51"/>
      <c r="H569" s="51"/>
      <c r="I569" s="51"/>
      <c r="J569" s="51"/>
      <c r="K569" s="51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</row>
    <row r="570" spans="1:57" hidden="1" x14ac:dyDescent="0.2">
      <c r="A570" s="180"/>
      <c r="B570" s="210"/>
      <c r="C570" s="180"/>
      <c r="D570" s="106" t="s">
        <v>79</v>
      </c>
      <c r="E570" s="95">
        <f>Activites!M570</f>
        <v>0</v>
      </c>
      <c r="F570" s="54">
        <f t="shared" si="9"/>
        <v>0</v>
      </c>
      <c r="G570" s="107"/>
      <c r="H570" s="107"/>
      <c r="I570" s="107"/>
      <c r="J570" s="107"/>
      <c r="K570" s="107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  <c r="AE570" s="108"/>
      <c r="AF570" s="108"/>
      <c r="AG570" s="108"/>
      <c r="AH570" s="108"/>
      <c r="AI570" s="108"/>
      <c r="AJ570" s="108"/>
      <c r="AK570" s="108"/>
      <c r="AL570" s="108"/>
      <c r="AM570" s="108"/>
      <c r="AN570" s="108"/>
      <c r="AO570" s="108"/>
      <c r="AP570" s="108"/>
      <c r="AQ570" s="108"/>
      <c r="AR570" s="108"/>
      <c r="AS570" s="108"/>
      <c r="AT570" s="108"/>
      <c r="AU570" s="108"/>
      <c r="AV570" s="108"/>
      <c r="AW570" s="108"/>
      <c r="AX570" s="108"/>
      <c r="AY570" s="108"/>
      <c r="AZ570" s="108"/>
      <c r="BA570" s="108"/>
      <c r="BB570" s="108"/>
      <c r="BC570" s="108"/>
      <c r="BD570" s="108"/>
      <c r="BE570" s="108"/>
    </row>
    <row r="571" spans="1:57" hidden="1" x14ac:dyDescent="0.2">
      <c r="A571" s="180"/>
      <c r="B571" s="210"/>
      <c r="C571" s="180"/>
      <c r="D571" s="129" t="s">
        <v>80</v>
      </c>
      <c r="E571" s="96">
        <f>Activites!N571</f>
        <v>0</v>
      </c>
      <c r="F571" s="71">
        <f t="shared" si="9"/>
        <v>0</v>
      </c>
      <c r="G571" s="129"/>
      <c r="H571" s="129"/>
      <c r="I571" s="129"/>
      <c r="J571" s="129"/>
      <c r="K571" s="129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  <c r="AN571" s="70"/>
      <c r="AO571" s="70"/>
      <c r="AP571" s="70"/>
      <c r="AQ571" s="70"/>
      <c r="AR571" s="70"/>
      <c r="AS571" s="70"/>
      <c r="AT571" s="70"/>
      <c r="AU571" s="70"/>
      <c r="AV571" s="70"/>
      <c r="AW571" s="70"/>
      <c r="AX571" s="70"/>
      <c r="AY571" s="70"/>
      <c r="AZ571" s="70"/>
      <c r="BA571" s="70"/>
      <c r="BB571" s="70"/>
      <c r="BC571" s="70"/>
      <c r="BD571" s="70"/>
      <c r="BE571" s="70"/>
    </row>
    <row r="572" spans="1:57" hidden="1" x14ac:dyDescent="0.2">
      <c r="A572" s="179" t="str">
        <f>Activites!A572</f>
        <v>10.1g</v>
      </c>
      <c r="B572" s="210" t="e">
        <f>SUM(E572:E573)/SUM(E572:E573,E575:E576,E554:E555,E557:E558,E560:E561,E563:E564,E566:E567,E569:E570)</f>
        <v>#DIV/0!</v>
      </c>
      <c r="C572" s="180">
        <f>Activites!Q572</f>
        <v>0</v>
      </c>
      <c r="D572" s="49" t="s">
        <v>78</v>
      </c>
      <c r="E572" s="94">
        <f>Activites!M572</f>
        <v>0</v>
      </c>
      <c r="F572" s="50">
        <f t="shared" si="9"/>
        <v>0</v>
      </c>
      <c r="G572" s="51"/>
      <c r="H572" s="51"/>
      <c r="I572" s="51"/>
      <c r="J572" s="51"/>
      <c r="K572" s="51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</row>
    <row r="573" spans="1:57" hidden="1" x14ac:dyDescent="0.2">
      <c r="A573" s="180"/>
      <c r="B573" s="210"/>
      <c r="C573" s="180"/>
      <c r="D573" s="106" t="s">
        <v>79</v>
      </c>
      <c r="E573" s="95">
        <f>Activites!M573</f>
        <v>0</v>
      </c>
      <c r="F573" s="54">
        <f t="shared" si="9"/>
        <v>0</v>
      </c>
      <c r="G573" s="107"/>
      <c r="H573" s="107"/>
      <c r="I573" s="107"/>
      <c r="J573" s="107"/>
      <c r="K573" s="107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  <c r="AF573" s="108"/>
      <c r="AG573" s="108"/>
      <c r="AH573" s="108"/>
      <c r="AI573" s="108"/>
      <c r="AJ573" s="108"/>
      <c r="AK573" s="108"/>
      <c r="AL573" s="108"/>
      <c r="AM573" s="108"/>
      <c r="AN573" s="108"/>
      <c r="AO573" s="108"/>
      <c r="AP573" s="108"/>
      <c r="AQ573" s="108"/>
      <c r="AR573" s="108"/>
      <c r="AS573" s="108"/>
      <c r="AT573" s="108"/>
      <c r="AU573" s="108"/>
      <c r="AV573" s="108"/>
      <c r="AW573" s="108"/>
      <c r="AX573" s="108"/>
      <c r="AY573" s="108"/>
      <c r="AZ573" s="108"/>
      <c r="BA573" s="108"/>
      <c r="BB573" s="108"/>
      <c r="BC573" s="108"/>
      <c r="BD573" s="108"/>
      <c r="BE573" s="108"/>
    </row>
    <row r="574" spans="1:57" hidden="1" x14ac:dyDescent="0.2">
      <c r="A574" s="180"/>
      <c r="B574" s="210"/>
      <c r="C574" s="180"/>
      <c r="D574" s="129" t="s">
        <v>80</v>
      </c>
      <c r="E574" s="96">
        <f>Activites!N574</f>
        <v>0</v>
      </c>
      <c r="F574" s="71">
        <f t="shared" si="9"/>
        <v>0</v>
      </c>
      <c r="G574" s="129"/>
      <c r="H574" s="129"/>
      <c r="I574" s="129"/>
      <c r="J574" s="129"/>
      <c r="K574" s="129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  <c r="AN574" s="70"/>
      <c r="AO574" s="70"/>
      <c r="AP574" s="70"/>
      <c r="AQ574" s="70"/>
      <c r="AR574" s="70"/>
      <c r="AS574" s="70"/>
      <c r="AT574" s="70"/>
      <c r="AU574" s="70"/>
      <c r="AV574" s="70"/>
      <c r="AW574" s="70"/>
      <c r="AX574" s="70"/>
      <c r="AY574" s="70"/>
      <c r="AZ574" s="70"/>
      <c r="BA574" s="70"/>
      <c r="BB574" s="70"/>
      <c r="BC574" s="70"/>
      <c r="BD574" s="70"/>
      <c r="BE574" s="70"/>
    </row>
    <row r="575" spans="1:57" hidden="1" x14ac:dyDescent="0.2">
      <c r="A575" s="179" t="str">
        <f>Activites!A575</f>
        <v>10.1h</v>
      </c>
      <c r="B575" s="210" t="e">
        <f>SUM(E575:E576)/SUM(E575:E576,E554:E555,E557:E558,E560:E561,E563:E564,E566:E567,E569:E570,E572:E573)</f>
        <v>#DIV/0!</v>
      </c>
      <c r="C575" s="180">
        <f>Activites!Q575</f>
        <v>0</v>
      </c>
      <c r="D575" s="49" t="s">
        <v>78</v>
      </c>
      <c r="E575" s="94">
        <f>Activites!M575</f>
        <v>0</v>
      </c>
      <c r="F575" s="50">
        <f t="shared" si="9"/>
        <v>0</v>
      </c>
      <c r="G575" s="51"/>
      <c r="H575" s="51"/>
      <c r="I575" s="51"/>
      <c r="J575" s="51"/>
      <c r="K575" s="51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</row>
    <row r="576" spans="1:57" hidden="1" x14ac:dyDescent="0.2">
      <c r="A576" s="180"/>
      <c r="B576" s="210"/>
      <c r="C576" s="180"/>
      <c r="D576" s="106" t="s">
        <v>79</v>
      </c>
      <c r="E576" s="95">
        <f>Activites!M576</f>
        <v>0</v>
      </c>
      <c r="F576" s="54">
        <f t="shared" si="9"/>
        <v>0</v>
      </c>
      <c r="G576" s="107"/>
      <c r="H576" s="107"/>
      <c r="I576" s="107"/>
      <c r="J576" s="107"/>
      <c r="K576" s="107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  <c r="AE576" s="108"/>
      <c r="AF576" s="108"/>
      <c r="AG576" s="108"/>
      <c r="AH576" s="108"/>
      <c r="AI576" s="108"/>
      <c r="AJ576" s="108"/>
      <c r="AK576" s="108"/>
      <c r="AL576" s="108"/>
      <c r="AM576" s="108"/>
      <c r="AN576" s="108"/>
      <c r="AO576" s="108"/>
      <c r="AP576" s="108"/>
      <c r="AQ576" s="108"/>
      <c r="AR576" s="108"/>
      <c r="AS576" s="108"/>
      <c r="AT576" s="108"/>
      <c r="AU576" s="108"/>
      <c r="AV576" s="108"/>
      <c r="AW576" s="108"/>
      <c r="AX576" s="108"/>
      <c r="AY576" s="108"/>
      <c r="AZ576" s="108"/>
      <c r="BA576" s="108"/>
      <c r="BB576" s="108"/>
      <c r="BC576" s="108"/>
      <c r="BD576" s="108"/>
      <c r="BE576" s="108"/>
    </row>
    <row r="577" spans="1:57" hidden="1" x14ac:dyDescent="0.2">
      <c r="A577" s="180"/>
      <c r="B577" s="210"/>
      <c r="C577" s="180"/>
      <c r="D577" s="64" t="s">
        <v>80</v>
      </c>
      <c r="E577" s="93">
        <f>Activites!N577</f>
        <v>0</v>
      </c>
      <c r="F577" s="65">
        <f t="shared" si="9"/>
        <v>0</v>
      </c>
      <c r="G577" s="69"/>
      <c r="H577" s="69"/>
      <c r="I577" s="69"/>
      <c r="J577" s="69"/>
      <c r="K577" s="69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57"/>
      <c r="BA577" s="57"/>
      <c r="BB577" s="57"/>
      <c r="BC577" s="57"/>
      <c r="BD577" s="57"/>
      <c r="BE577" s="57"/>
    </row>
    <row r="578" spans="1:57" hidden="1" x14ac:dyDescent="0.2">
      <c r="A578" s="179" t="str">
        <f>Activites!A578</f>
        <v>10.2a</v>
      </c>
      <c r="B578" s="210" t="e">
        <f>SUM(E578:E579)/SUM(E578:E579,E581:E582,E584:E585,E587:E588,E590:E591,E593:E594,E596:E597,E599:E600)</f>
        <v>#DIV/0!</v>
      </c>
      <c r="C578" s="180">
        <f>Activites!Q578</f>
        <v>0</v>
      </c>
      <c r="D578" s="49" t="s">
        <v>78</v>
      </c>
      <c r="E578" s="94">
        <f>Activites!M578</f>
        <v>0</v>
      </c>
      <c r="F578" s="50">
        <f t="shared" si="9"/>
        <v>0</v>
      </c>
      <c r="G578" s="51"/>
      <c r="H578" s="51"/>
      <c r="I578" s="51"/>
      <c r="J578" s="51"/>
      <c r="K578" s="51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</row>
    <row r="579" spans="1:57" hidden="1" x14ac:dyDescent="0.2">
      <c r="A579" s="180"/>
      <c r="B579" s="210"/>
      <c r="C579" s="180"/>
      <c r="D579" s="53" t="s">
        <v>79</v>
      </c>
      <c r="E579" s="95">
        <f>Activites!M579</f>
        <v>0</v>
      </c>
      <c r="F579" s="54">
        <f t="shared" si="9"/>
        <v>0</v>
      </c>
      <c r="G579" s="55"/>
      <c r="H579" s="55"/>
      <c r="I579" s="55"/>
      <c r="J579" s="55"/>
      <c r="K579" s="55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</row>
    <row r="580" spans="1:57" hidden="1" x14ac:dyDescent="0.2">
      <c r="A580" s="180"/>
      <c r="B580" s="210"/>
      <c r="C580" s="180"/>
      <c r="D580" s="69" t="s">
        <v>80</v>
      </c>
      <c r="E580" s="93">
        <f>Activites!N580</f>
        <v>0</v>
      </c>
      <c r="F580" s="65">
        <f t="shared" si="9"/>
        <v>0</v>
      </c>
      <c r="G580" s="69"/>
      <c r="H580" s="69"/>
      <c r="I580" s="69"/>
      <c r="J580" s="69"/>
      <c r="K580" s="69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57"/>
      <c r="BA580" s="57"/>
      <c r="BB580" s="57"/>
      <c r="BC580" s="57"/>
      <c r="BD580" s="57"/>
      <c r="BE580" s="57"/>
    </row>
    <row r="581" spans="1:57" hidden="1" x14ac:dyDescent="0.2">
      <c r="A581" s="179" t="str">
        <f>Activites!A581</f>
        <v>10.2b</v>
      </c>
      <c r="B581" s="210" t="e">
        <f>SUM(E581:E582)/SUM(E581:E582,E584:E585,E587:E588,E590:E591,E593:E594,E596:E597,E599:E600,E578:E579)</f>
        <v>#DIV/0!</v>
      </c>
      <c r="C581" s="180">
        <f>Activites!Q581</f>
        <v>0</v>
      </c>
      <c r="D581" s="49" t="s">
        <v>78</v>
      </c>
      <c r="E581" s="94">
        <f>Activites!M581</f>
        <v>0</v>
      </c>
      <c r="F581" s="50">
        <f t="shared" si="9"/>
        <v>0</v>
      </c>
      <c r="G581" s="51"/>
      <c r="H581" s="51"/>
      <c r="I581" s="51"/>
      <c r="J581" s="51"/>
      <c r="K581" s="51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</row>
    <row r="582" spans="1:57" hidden="1" x14ac:dyDescent="0.2">
      <c r="A582" s="180"/>
      <c r="B582" s="210"/>
      <c r="C582" s="180"/>
      <c r="D582" s="53" t="s">
        <v>79</v>
      </c>
      <c r="E582" s="95">
        <f>Activites!M582</f>
        <v>0</v>
      </c>
      <c r="F582" s="54">
        <f t="shared" si="9"/>
        <v>0</v>
      </c>
      <c r="G582" s="55"/>
      <c r="H582" s="55"/>
      <c r="I582" s="55"/>
      <c r="J582" s="55"/>
      <c r="K582" s="55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</row>
    <row r="583" spans="1:57" hidden="1" x14ac:dyDescent="0.2">
      <c r="A583" s="180"/>
      <c r="B583" s="210"/>
      <c r="C583" s="180"/>
      <c r="D583" s="69" t="s">
        <v>80</v>
      </c>
      <c r="E583" s="93">
        <f>Activites!N583</f>
        <v>0</v>
      </c>
      <c r="F583" s="65">
        <f t="shared" si="9"/>
        <v>0</v>
      </c>
      <c r="G583" s="69"/>
      <c r="H583" s="69"/>
      <c r="I583" s="69"/>
      <c r="J583" s="69"/>
      <c r="K583" s="69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57"/>
      <c r="BA583" s="57"/>
      <c r="BB583" s="57"/>
      <c r="BC583" s="57"/>
      <c r="BD583" s="57"/>
      <c r="BE583" s="57"/>
    </row>
    <row r="584" spans="1:57" hidden="1" x14ac:dyDescent="0.2">
      <c r="A584" s="179" t="str">
        <f>Activites!A584</f>
        <v>10.2c</v>
      </c>
      <c r="B584" s="210" t="e">
        <f>SUM(E584:E585)/SUM(E584:E585,E587:E588,E590:E591,E593:E594,E596:E597,E599:E600,E578:E579,E581:E582)</f>
        <v>#DIV/0!</v>
      </c>
      <c r="C584" s="180">
        <f>Activites!Q584</f>
        <v>0</v>
      </c>
      <c r="D584" s="49" t="s">
        <v>78</v>
      </c>
      <c r="E584" s="94">
        <f>Activites!M584</f>
        <v>0</v>
      </c>
      <c r="F584" s="50">
        <f t="shared" si="9"/>
        <v>0</v>
      </c>
      <c r="G584" s="51"/>
      <c r="H584" s="51"/>
      <c r="I584" s="51"/>
      <c r="J584" s="51"/>
      <c r="K584" s="51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</row>
    <row r="585" spans="1:57" hidden="1" x14ac:dyDescent="0.2">
      <c r="A585" s="180"/>
      <c r="B585" s="210"/>
      <c r="C585" s="180"/>
      <c r="D585" s="106" t="s">
        <v>79</v>
      </c>
      <c r="E585" s="95">
        <f>Activites!M585</f>
        <v>0</v>
      </c>
      <c r="F585" s="54">
        <f t="shared" si="9"/>
        <v>0</v>
      </c>
      <c r="G585" s="107"/>
      <c r="H585" s="107"/>
      <c r="I585" s="107"/>
      <c r="J585" s="107"/>
      <c r="K585" s="107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  <c r="AE585" s="108"/>
      <c r="AF585" s="108"/>
      <c r="AG585" s="108"/>
      <c r="AH585" s="108"/>
      <c r="AI585" s="108"/>
      <c r="AJ585" s="108"/>
      <c r="AK585" s="108"/>
      <c r="AL585" s="108"/>
      <c r="AM585" s="108"/>
      <c r="AN585" s="108"/>
      <c r="AO585" s="108"/>
      <c r="AP585" s="108"/>
      <c r="AQ585" s="108"/>
      <c r="AR585" s="108"/>
      <c r="AS585" s="108"/>
      <c r="AT585" s="108"/>
      <c r="AU585" s="108"/>
      <c r="AV585" s="108"/>
      <c r="AW585" s="108"/>
      <c r="AX585" s="108"/>
      <c r="AY585" s="108"/>
      <c r="AZ585" s="108"/>
      <c r="BA585" s="108"/>
      <c r="BB585" s="108"/>
      <c r="BC585" s="108"/>
      <c r="BD585" s="108"/>
      <c r="BE585" s="108"/>
    </row>
    <row r="586" spans="1:57" hidden="1" x14ac:dyDescent="0.2">
      <c r="A586" s="180"/>
      <c r="B586" s="210"/>
      <c r="C586" s="180"/>
      <c r="D586" s="129" t="s">
        <v>80</v>
      </c>
      <c r="E586" s="96">
        <f>Activites!N586</f>
        <v>0</v>
      </c>
      <c r="F586" s="71">
        <f t="shared" si="9"/>
        <v>0</v>
      </c>
      <c r="G586" s="129"/>
      <c r="H586" s="129"/>
      <c r="I586" s="129"/>
      <c r="J586" s="129"/>
      <c r="K586" s="129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  <c r="AR586" s="70"/>
      <c r="AS586" s="70"/>
      <c r="AT586" s="70"/>
      <c r="AU586" s="70"/>
      <c r="AV586" s="70"/>
      <c r="AW586" s="70"/>
      <c r="AX586" s="70"/>
      <c r="AY586" s="70"/>
      <c r="AZ586" s="70"/>
      <c r="BA586" s="70"/>
      <c r="BB586" s="70"/>
      <c r="BC586" s="70"/>
      <c r="BD586" s="70"/>
      <c r="BE586" s="70"/>
    </row>
    <row r="587" spans="1:57" hidden="1" x14ac:dyDescent="0.2">
      <c r="A587" s="179" t="str">
        <f>Activites!A587</f>
        <v>10.2d</v>
      </c>
      <c r="B587" s="210" t="e">
        <f>SUM(E587:E588)/SUM(E587:E588,E590:E591,E593:E594,E596:E597,E599:E600,E578:E579,E581:E582,E584:E585)</f>
        <v>#DIV/0!</v>
      </c>
      <c r="C587" s="180">
        <f>Activites!Q587</f>
        <v>0</v>
      </c>
      <c r="D587" s="49" t="s">
        <v>78</v>
      </c>
      <c r="E587" s="94">
        <f>Activites!M587</f>
        <v>0</v>
      </c>
      <c r="F587" s="50">
        <f t="shared" si="9"/>
        <v>0</v>
      </c>
      <c r="G587" s="51"/>
      <c r="H587" s="51"/>
      <c r="I587" s="51"/>
      <c r="J587" s="51"/>
      <c r="K587" s="51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</row>
    <row r="588" spans="1:57" hidden="1" x14ac:dyDescent="0.2">
      <c r="A588" s="180"/>
      <c r="B588" s="210"/>
      <c r="C588" s="180"/>
      <c r="D588" s="106" t="s">
        <v>79</v>
      </c>
      <c r="E588" s="95">
        <f>Activites!M588</f>
        <v>0</v>
      </c>
      <c r="F588" s="54">
        <f t="shared" si="9"/>
        <v>0</v>
      </c>
      <c r="G588" s="107"/>
      <c r="H588" s="107"/>
      <c r="I588" s="107"/>
      <c r="J588" s="107"/>
      <c r="K588" s="107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  <c r="AE588" s="108"/>
      <c r="AF588" s="108"/>
      <c r="AG588" s="108"/>
      <c r="AH588" s="108"/>
      <c r="AI588" s="108"/>
      <c r="AJ588" s="108"/>
      <c r="AK588" s="108"/>
      <c r="AL588" s="108"/>
      <c r="AM588" s="108"/>
      <c r="AN588" s="108"/>
      <c r="AO588" s="108"/>
      <c r="AP588" s="108"/>
      <c r="AQ588" s="108"/>
      <c r="AR588" s="108"/>
      <c r="AS588" s="108"/>
      <c r="AT588" s="108"/>
      <c r="AU588" s="108"/>
      <c r="AV588" s="108"/>
      <c r="AW588" s="108"/>
      <c r="AX588" s="108"/>
      <c r="AY588" s="108"/>
      <c r="AZ588" s="108"/>
      <c r="BA588" s="108"/>
      <c r="BB588" s="108"/>
      <c r="BC588" s="108"/>
      <c r="BD588" s="108"/>
      <c r="BE588" s="108"/>
    </row>
    <row r="589" spans="1:57" hidden="1" x14ac:dyDescent="0.2">
      <c r="A589" s="180"/>
      <c r="B589" s="210"/>
      <c r="C589" s="180"/>
      <c r="D589" s="129" t="s">
        <v>80</v>
      </c>
      <c r="E589" s="96">
        <f>Activites!N589</f>
        <v>0</v>
      </c>
      <c r="F589" s="71">
        <f t="shared" si="9"/>
        <v>0</v>
      </c>
      <c r="G589" s="129"/>
      <c r="H589" s="129"/>
      <c r="I589" s="129"/>
      <c r="J589" s="129"/>
      <c r="K589" s="129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  <c r="AR589" s="70"/>
      <c r="AS589" s="70"/>
      <c r="AT589" s="70"/>
      <c r="AU589" s="70"/>
      <c r="AV589" s="70"/>
      <c r="AW589" s="70"/>
      <c r="AX589" s="70"/>
      <c r="AY589" s="70"/>
      <c r="AZ589" s="70"/>
      <c r="BA589" s="70"/>
      <c r="BB589" s="70"/>
      <c r="BC589" s="70"/>
      <c r="BD589" s="70"/>
      <c r="BE589" s="70"/>
    </row>
    <row r="590" spans="1:57" hidden="1" x14ac:dyDescent="0.2">
      <c r="A590" s="179" t="str">
        <f>Activites!A590</f>
        <v>10.2e</v>
      </c>
      <c r="B590" s="210" t="e">
        <f>SUM(E590:E591)/SUM(E590:E591,E593:E594,E596:E597,E599:E600,E578:E579,E581:E582,E584:E585,E587:E588)</f>
        <v>#DIV/0!</v>
      </c>
      <c r="C590" s="180">
        <f>Activites!Q590</f>
        <v>0</v>
      </c>
      <c r="D590" s="49" t="s">
        <v>78</v>
      </c>
      <c r="E590" s="94">
        <f>Activites!M590</f>
        <v>0</v>
      </c>
      <c r="F590" s="50">
        <f t="shared" si="9"/>
        <v>0</v>
      </c>
      <c r="G590" s="51"/>
      <c r="H590" s="51"/>
      <c r="I590" s="51"/>
      <c r="J590" s="51"/>
      <c r="K590" s="51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</row>
    <row r="591" spans="1:57" hidden="1" x14ac:dyDescent="0.2">
      <c r="A591" s="180"/>
      <c r="B591" s="210"/>
      <c r="C591" s="180"/>
      <c r="D591" s="106" t="s">
        <v>79</v>
      </c>
      <c r="E591" s="95">
        <f>Activites!M591</f>
        <v>0</v>
      </c>
      <c r="F591" s="54">
        <f t="shared" si="9"/>
        <v>0</v>
      </c>
      <c r="G591" s="107"/>
      <c r="H591" s="107"/>
      <c r="I591" s="107"/>
      <c r="J591" s="107"/>
      <c r="K591" s="107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  <c r="AE591" s="108"/>
      <c r="AF591" s="108"/>
      <c r="AG591" s="108"/>
      <c r="AH591" s="108"/>
      <c r="AI591" s="108"/>
      <c r="AJ591" s="108"/>
      <c r="AK591" s="108"/>
      <c r="AL591" s="108"/>
      <c r="AM591" s="108"/>
      <c r="AN591" s="108"/>
      <c r="AO591" s="108"/>
      <c r="AP591" s="108"/>
      <c r="AQ591" s="108"/>
      <c r="AR591" s="108"/>
      <c r="AS591" s="108"/>
      <c r="AT591" s="108"/>
      <c r="AU591" s="108"/>
      <c r="AV591" s="108"/>
      <c r="AW591" s="108"/>
      <c r="AX591" s="108"/>
      <c r="AY591" s="108"/>
      <c r="AZ591" s="108"/>
      <c r="BA591" s="108"/>
      <c r="BB591" s="108"/>
      <c r="BC591" s="108"/>
      <c r="BD591" s="108"/>
      <c r="BE591" s="108"/>
    </row>
    <row r="592" spans="1:57" hidden="1" x14ac:dyDescent="0.2">
      <c r="A592" s="180"/>
      <c r="B592" s="210"/>
      <c r="C592" s="180"/>
      <c r="D592" s="129" t="s">
        <v>80</v>
      </c>
      <c r="E592" s="96">
        <f>Activites!N592</f>
        <v>0</v>
      </c>
      <c r="F592" s="71">
        <f t="shared" si="9"/>
        <v>0</v>
      </c>
      <c r="G592" s="129"/>
      <c r="H592" s="129"/>
      <c r="I592" s="129"/>
      <c r="J592" s="129"/>
      <c r="K592" s="129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  <c r="AR592" s="70"/>
      <c r="AS592" s="70"/>
      <c r="AT592" s="70"/>
      <c r="AU592" s="70"/>
      <c r="AV592" s="70"/>
      <c r="AW592" s="70"/>
      <c r="AX592" s="70"/>
      <c r="AY592" s="70"/>
      <c r="AZ592" s="70"/>
      <c r="BA592" s="70"/>
      <c r="BB592" s="70"/>
      <c r="BC592" s="70"/>
      <c r="BD592" s="70"/>
      <c r="BE592" s="70"/>
    </row>
    <row r="593" spans="1:57" hidden="1" x14ac:dyDescent="0.2">
      <c r="A593" s="179" t="str">
        <f>Activites!A593</f>
        <v>10.2f</v>
      </c>
      <c r="B593" s="210" t="e">
        <f>SUM(E593:E594)/SUM(E593:E594,E596:E597,E599:E600,E578:E579,E581:E582,E584:E585,E587:E588,E590:E591)</f>
        <v>#DIV/0!</v>
      </c>
      <c r="C593" s="180">
        <f>Activites!Q593</f>
        <v>0</v>
      </c>
      <c r="D593" s="49" t="s">
        <v>78</v>
      </c>
      <c r="E593" s="94">
        <f>Activites!M593</f>
        <v>0</v>
      </c>
      <c r="F593" s="50">
        <f t="shared" si="9"/>
        <v>0</v>
      </c>
      <c r="G593" s="51"/>
      <c r="H593" s="51"/>
      <c r="I593" s="51"/>
      <c r="J593" s="51"/>
      <c r="K593" s="51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</row>
    <row r="594" spans="1:57" hidden="1" x14ac:dyDescent="0.2">
      <c r="A594" s="180"/>
      <c r="B594" s="210"/>
      <c r="C594" s="180"/>
      <c r="D594" s="106" t="s">
        <v>79</v>
      </c>
      <c r="E594" s="95">
        <f>Activites!M594</f>
        <v>0</v>
      </c>
      <c r="F594" s="54">
        <f t="shared" si="9"/>
        <v>0</v>
      </c>
      <c r="G594" s="107"/>
      <c r="H594" s="107"/>
      <c r="I594" s="107"/>
      <c r="J594" s="107"/>
      <c r="K594" s="107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  <c r="AE594" s="108"/>
      <c r="AF594" s="108"/>
      <c r="AG594" s="108"/>
      <c r="AH594" s="108"/>
      <c r="AI594" s="108"/>
      <c r="AJ594" s="108"/>
      <c r="AK594" s="108"/>
      <c r="AL594" s="108"/>
      <c r="AM594" s="108"/>
      <c r="AN594" s="108"/>
      <c r="AO594" s="108"/>
      <c r="AP594" s="108"/>
      <c r="AQ594" s="108"/>
      <c r="AR594" s="108"/>
      <c r="AS594" s="108"/>
      <c r="AT594" s="108"/>
      <c r="AU594" s="108"/>
      <c r="AV594" s="108"/>
      <c r="AW594" s="108"/>
      <c r="AX594" s="108"/>
      <c r="AY594" s="108"/>
      <c r="AZ594" s="108"/>
      <c r="BA594" s="108"/>
      <c r="BB594" s="108"/>
      <c r="BC594" s="108"/>
      <c r="BD594" s="108"/>
      <c r="BE594" s="108"/>
    </row>
    <row r="595" spans="1:57" hidden="1" x14ac:dyDescent="0.2">
      <c r="A595" s="180"/>
      <c r="B595" s="210"/>
      <c r="C595" s="180"/>
      <c r="D595" s="129" t="s">
        <v>80</v>
      </c>
      <c r="E595" s="96">
        <f>Activites!N595</f>
        <v>0</v>
      </c>
      <c r="F595" s="71">
        <f t="shared" si="9"/>
        <v>0</v>
      </c>
      <c r="G595" s="129"/>
      <c r="H595" s="129"/>
      <c r="I595" s="129"/>
      <c r="J595" s="129"/>
      <c r="K595" s="129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  <c r="AR595" s="70"/>
      <c r="AS595" s="70"/>
      <c r="AT595" s="70"/>
      <c r="AU595" s="70"/>
      <c r="AV595" s="70"/>
      <c r="AW595" s="70"/>
      <c r="AX595" s="70"/>
      <c r="AY595" s="70"/>
      <c r="AZ595" s="70"/>
      <c r="BA595" s="70"/>
      <c r="BB595" s="70"/>
      <c r="BC595" s="70"/>
      <c r="BD595" s="70"/>
      <c r="BE595" s="70"/>
    </row>
    <row r="596" spans="1:57" hidden="1" x14ac:dyDescent="0.2">
      <c r="A596" s="179" t="str">
        <f>Activites!A596</f>
        <v>10.2g</v>
      </c>
      <c r="B596" s="210" t="e">
        <f>SUM(E596:E597)/SUM(E596:E597,E599:E600,E578:E579,E581:E582,E584:E585,E587:E588,E590:E591,E593:E594)</f>
        <v>#DIV/0!</v>
      </c>
      <c r="C596" s="180">
        <f>Activites!Q596</f>
        <v>0</v>
      </c>
      <c r="D596" s="49" t="s">
        <v>78</v>
      </c>
      <c r="E596" s="94">
        <f>Activites!M596</f>
        <v>0</v>
      </c>
      <c r="F596" s="50">
        <f t="shared" si="9"/>
        <v>0</v>
      </c>
      <c r="G596" s="51"/>
      <c r="H596" s="51"/>
      <c r="I596" s="51"/>
      <c r="J596" s="51"/>
      <c r="K596" s="51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</row>
    <row r="597" spans="1:57" hidden="1" x14ac:dyDescent="0.2">
      <c r="A597" s="180"/>
      <c r="B597" s="210"/>
      <c r="C597" s="180"/>
      <c r="D597" s="106" t="s">
        <v>79</v>
      </c>
      <c r="E597" s="95">
        <f>Activites!M597</f>
        <v>0</v>
      </c>
      <c r="F597" s="54">
        <f t="shared" si="9"/>
        <v>0</v>
      </c>
      <c r="G597" s="107"/>
      <c r="H597" s="107"/>
      <c r="I597" s="107"/>
      <c r="J597" s="107"/>
      <c r="K597" s="107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  <c r="AE597" s="108"/>
      <c r="AF597" s="108"/>
      <c r="AG597" s="108"/>
      <c r="AH597" s="108"/>
      <c r="AI597" s="108"/>
      <c r="AJ597" s="108"/>
      <c r="AK597" s="108"/>
      <c r="AL597" s="108"/>
      <c r="AM597" s="108"/>
      <c r="AN597" s="108"/>
      <c r="AO597" s="108"/>
      <c r="AP597" s="108"/>
      <c r="AQ597" s="108"/>
      <c r="AR597" s="108"/>
      <c r="AS597" s="108"/>
      <c r="AT597" s="108"/>
      <c r="AU597" s="108"/>
      <c r="AV597" s="108"/>
      <c r="AW597" s="108"/>
      <c r="AX597" s="108"/>
      <c r="AY597" s="108"/>
      <c r="AZ597" s="108"/>
      <c r="BA597" s="108"/>
      <c r="BB597" s="108"/>
      <c r="BC597" s="108"/>
      <c r="BD597" s="108"/>
      <c r="BE597" s="108"/>
    </row>
    <row r="598" spans="1:57" hidden="1" x14ac:dyDescent="0.2">
      <c r="A598" s="180"/>
      <c r="B598" s="210"/>
      <c r="C598" s="180"/>
      <c r="D598" s="129" t="s">
        <v>80</v>
      </c>
      <c r="E598" s="96">
        <f>Activites!N598</f>
        <v>0</v>
      </c>
      <c r="F598" s="71">
        <f t="shared" si="9"/>
        <v>0</v>
      </c>
      <c r="G598" s="129"/>
      <c r="H598" s="129"/>
      <c r="I598" s="129"/>
      <c r="J598" s="129"/>
      <c r="K598" s="129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  <c r="AJ598" s="70"/>
      <c r="AK598" s="70"/>
      <c r="AL598" s="70"/>
      <c r="AM598" s="70"/>
      <c r="AN598" s="70"/>
      <c r="AO598" s="70"/>
      <c r="AP598" s="70"/>
      <c r="AQ598" s="70"/>
      <c r="AR598" s="70"/>
      <c r="AS598" s="70"/>
      <c r="AT598" s="70"/>
      <c r="AU598" s="70"/>
      <c r="AV598" s="70"/>
      <c r="AW598" s="70"/>
      <c r="AX598" s="70"/>
      <c r="AY598" s="70"/>
      <c r="AZ598" s="70"/>
      <c r="BA598" s="70"/>
      <c r="BB598" s="70"/>
      <c r="BC598" s="70"/>
      <c r="BD598" s="70"/>
      <c r="BE598" s="70"/>
    </row>
    <row r="599" spans="1:57" hidden="1" x14ac:dyDescent="0.2">
      <c r="A599" s="179" t="str">
        <f>Activites!A599</f>
        <v>10.2h</v>
      </c>
      <c r="B599" s="210" t="e">
        <f>SUM(E599:E600)/SUM(E599:E600,E578:E579,E581:E582,E584:E585,E587:E588,E590:E591,E593:E594,E596:E597)</f>
        <v>#DIV/0!</v>
      </c>
      <c r="C599" s="180">
        <f>Activites!Q599</f>
        <v>0</v>
      </c>
      <c r="D599" s="49" t="s">
        <v>78</v>
      </c>
      <c r="E599" s="94">
        <f>Activites!M599</f>
        <v>0</v>
      </c>
      <c r="F599" s="50">
        <f t="shared" si="9"/>
        <v>0</v>
      </c>
      <c r="G599" s="51"/>
      <c r="H599" s="51"/>
      <c r="I599" s="51"/>
      <c r="J599" s="51"/>
      <c r="K599" s="51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</row>
    <row r="600" spans="1:57" hidden="1" x14ac:dyDescent="0.2">
      <c r="A600" s="180"/>
      <c r="B600" s="210"/>
      <c r="C600" s="180"/>
      <c r="D600" s="106" t="s">
        <v>79</v>
      </c>
      <c r="E600" s="95">
        <f>Activites!M600</f>
        <v>0</v>
      </c>
      <c r="F600" s="54">
        <f t="shared" si="9"/>
        <v>0</v>
      </c>
      <c r="G600" s="107"/>
      <c r="H600" s="107"/>
      <c r="I600" s="107"/>
      <c r="J600" s="107"/>
      <c r="K600" s="107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  <c r="AE600" s="108"/>
      <c r="AF600" s="108"/>
      <c r="AG600" s="108"/>
      <c r="AH600" s="108"/>
      <c r="AI600" s="108"/>
      <c r="AJ600" s="108"/>
      <c r="AK600" s="108"/>
      <c r="AL600" s="108"/>
      <c r="AM600" s="108"/>
      <c r="AN600" s="108"/>
      <c r="AO600" s="108"/>
      <c r="AP600" s="108"/>
      <c r="AQ600" s="108"/>
      <c r="AR600" s="108"/>
      <c r="AS600" s="108"/>
      <c r="AT600" s="108"/>
      <c r="AU600" s="108"/>
      <c r="AV600" s="108"/>
      <c r="AW600" s="108"/>
      <c r="AX600" s="108"/>
      <c r="AY600" s="108"/>
      <c r="AZ600" s="108"/>
      <c r="BA600" s="108"/>
      <c r="BB600" s="108"/>
      <c r="BC600" s="108"/>
      <c r="BD600" s="108"/>
      <c r="BE600" s="108"/>
    </row>
    <row r="601" spans="1:57" hidden="1" x14ac:dyDescent="0.2">
      <c r="A601" s="180"/>
      <c r="B601" s="210"/>
      <c r="C601" s="180"/>
      <c r="D601" s="64" t="s">
        <v>80</v>
      </c>
      <c r="E601" s="93">
        <f>Activites!N601</f>
        <v>0</v>
      </c>
      <c r="F601" s="65">
        <f t="shared" si="9"/>
        <v>0</v>
      </c>
      <c r="G601" s="69"/>
      <c r="H601" s="69"/>
      <c r="I601" s="69"/>
      <c r="J601" s="69"/>
      <c r="K601" s="69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7"/>
      <c r="AY601" s="57"/>
      <c r="AZ601" s="57"/>
      <c r="BA601" s="57"/>
      <c r="BB601" s="57"/>
      <c r="BC601" s="57"/>
      <c r="BD601" s="57"/>
      <c r="BE601" s="57"/>
    </row>
    <row r="602" spans="1:57" hidden="1" x14ac:dyDescent="0.2">
      <c r="A602" s="179" t="str">
        <f>Activites!A602</f>
        <v>11.1a</v>
      </c>
      <c r="B602" s="210" t="e">
        <f>SUM(E602:E603)/SUM(E602:E603,E605:E606,E608:E609,E611:E612,E614:E615,E617:E618,E620:E621,E623:E624)</f>
        <v>#DIV/0!</v>
      </c>
      <c r="C602" s="180">
        <f>Activites!Q602</f>
        <v>0</v>
      </c>
      <c r="D602" s="49" t="s">
        <v>78</v>
      </c>
      <c r="E602" s="94">
        <f>Activites!M602</f>
        <v>0</v>
      </c>
      <c r="F602" s="50">
        <f t="shared" ref="F602:F665" si="10">SUM(G602:BE602)</f>
        <v>0</v>
      </c>
      <c r="G602" s="51"/>
      <c r="H602" s="51"/>
      <c r="I602" s="51"/>
      <c r="J602" s="51"/>
      <c r="K602" s="51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</row>
    <row r="603" spans="1:57" hidden="1" x14ac:dyDescent="0.2">
      <c r="A603" s="180"/>
      <c r="B603" s="210"/>
      <c r="C603" s="180"/>
      <c r="D603" s="53" t="s">
        <v>79</v>
      </c>
      <c r="E603" s="95">
        <f>Activites!M603</f>
        <v>0</v>
      </c>
      <c r="F603" s="54">
        <f t="shared" si="10"/>
        <v>0</v>
      </c>
      <c r="G603" s="55"/>
      <c r="H603" s="55"/>
      <c r="I603" s="55"/>
      <c r="J603" s="55"/>
      <c r="K603" s="55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</row>
    <row r="604" spans="1:57" hidden="1" x14ac:dyDescent="0.2">
      <c r="A604" s="180"/>
      <c r="B604" s="210"/>
      <c r="C604" s="180"/>
      <c r="D604" s="69" t="s">
        <v>80</v>
      </c>
      <c r="E604" s="93">
        <f>Activites!N604</f>
        <v>0</v>
      </c>
      <c r="F604" s="65">
        <f t="shared" si="10"/>
        <v>0</v>
      </c>
      <c r="G604" s="69"/>
      <c r="H604" s="69"/>
      <c r="I604" s="69"/>
      <c r="J604" s="69"/>
      <c r="K604" s="69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7"/>
      <c r="AY604" s="57"/>
      <c r="AZ604" s="57"/>
      <c r="BA604" s="57"/>
      <c r="BB604" s="57"/>
      <c r="BC604" s="57"/>
      <c r="BD604" s="57"/>
      <c r="BE604" s="57"/>
    </row>
    <row r="605" spans="1:57" hidden="1" x14ac:dyDescent="0.2">
      <c r="A605" s="179" t="str">
        <f>Activites!A605</f>
        <v>11.1b</v>
      </c>
      <c r="B605" s="210" t="e">
        <f>SUM(E605:E606)/SUM(E605:E606,E608:E609,E611:E612,E614:E615,E617:E618,E620:E621,E623:E624,E602:E603)</f>
        <v>#DIV/0!</v>
      </c>
      <c r="C605" s="180">
        <f>Activites!Q605</f>
        <v>0</v>
      </c>
      <c r="D605" s="49" t="s">
        <v>78</v>
      </c>
      <c r="E605" s="94">
        <f>Activites!M605</f>
        <v>0</v>
      </c>
      <c r="F605" s="50">
        <f t="shared" si="10"/>
        <v>0</v>
      </c>
      <c r="G605" s="51"/>
      <c r="H605" s="51"/>
      <c r="I605" s="51"/>
      <c r="J605" s="51"/>
      <c r="K605" s="51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</row>
    <row r="606" spans="1:57" hidden="1" x14ac:dyDescent="0.2">
      <c r="A606" s="180"/>
      <c r="B606" s="210"/>
      <c r="C606" s="180"/>
      <c r="D606" s="53" t="s">
        <v>79</v>
      </c>
      <c r="E606" s="95">
        <f>Activites!M606</f>
        <v>0</v>
      </c>
      <c r="F606" s="54">
        <f t="shared" si="10"/>
        <v>0</v>
      </c>
      <c r="G606" s="55"/>
      <c r="H606" s="55"/>
      <c r="I606" s="55"/>
      <c r="J606" s="55"/>
      <c r="K606" s="55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</row>
    <row r="607" spans="1:57" hidden="1" x14ac:dyDescent="0.2">
      <c r="A607" s="180"/>
      <c r="B607" s="210"/>
      <c r="C607" s="180"/>
      <c r="D607" s="69" t="s">
        <v>80</v>
      </c>
      <c r="E607" s="93">
        <f>Activites!N607</f>
        <v>0</v>
      </c>
      <c r="F607" s="65">
        <f t="shared" si="10"/>
        <v>0</v>
      </c>
      <c r="G607" s="69"/>
      <c r="H607" s="69"/>
      <c r="I607" s="69"/>
      <c r="J607" s="69"/>
      <c r="K607" s="69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7"/>
      <c r="AY607" s="57"/>
      <c r="AZ607" s="57"/>
      <c r="BA607" s="57"/>
      <c r="BB607" s="57"/>
      <c r="BC607" s="57"/>
      <c r="BD607" s="57"/>
      <c r="BE607" s="57"/>
    </row>
    <row r="608" spans="1:57" hidden="1" x14ac:dyDescent="0.2">
      <c r="A608" s="179" t="str">
        <f>Activites!A608</f>
        <v>11.1c</v>
      </c>
      <c r="B608" s="210" t="e">
        <f>SUM(E608:E609)/SUM(E608:E609,E611:E612,E614:E615,E617:E618,E620:E621,E623:E624,E602:E603,E605:E606)</f>
        <v>#DIV/0!</v>
      </c>
      <c r="C608" s="180">
        <f>Activites!Q608</f>
        <v>0</v>
      </c>
      <c r="D608" s="49" t="s">
        <v>78</v>
      </c>
      <c r="E608" s="94">
        <f>Activites!M608</f>
        <v>0</v>
      </c>
      <c r="F608" s="50">
        <f t="shared" si="10"/>
        <v>0</v>
      </c>
      <c r="G608" s="51"/>
      <c r="H608" s="51"/>
      <c r="I608" s="51"/>
      <c r="J608" s="51"/>
      <c r="K608" s="51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</row>
    <row r="609" spans="1:57" hidden="1" x14ac:dyDescent="0.2">
      <c r="A609" s="180"/>
      <c r="B609" s="210"/>
      <c r="C609" s="180"/>
      <c r="D609" s="106" t="s">
        <v>79</v>
      </c>
      <c r="E609" s="95">
        <f>Activites!M609</f>
        <v>0</v>
      </c>
      <c r="F609" s="54">
        <f t="shared" si="10"/>
        <v>0</v>
      </c>
      <c r="G609" s="107"/>
      <c r="H609" s="107"/>
      <c r="I609" s="107"/>
      <c r="J609" s="107"/>
      <c r="K609" s="107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  <c r="AE609" s="108"/>
      <c r="AF609" s="108"/>
      <c r="AG609" s="108"/>
      <c r="AH609" s="108"/>
      <c r="AI609" s="108"/>
      <c r="AJ609" s="108"/>
      <c r="AK609" s="108"/>
      <c r="AL609" s="108"/>
      <c r="AM609" s="108"/>
      <c r="AN609" s="108"/>
      <c r="AO609" s="108"/>
      <c r="AP609" s="108"/>
      <c r="AQ609" s="108"/>
      <c r="AR609" s="108"/>
      <c r="AS609" s="108"/>
      <c r="AT609" s="108"/>
      <c r="AU609" s="108"/>
      <c r="AV609" s="108"/>
      <c r="AW609" s="108"/>
      <c r="AX609" s="108"/>
      <c r="AY609" s="108"/>
      <c r="AZ609" s="108"/>
      <c r="BA609" s="108"/>
      <c r="BB609" s="108"/>
      <c r="BC609" s="108"/>
      <c r="BD609" s="108"/>
      <c r="BE609" s="108"/>
    </row>
    <row r="610" spans="1:57" hidden="1" x14ac:dyDescent="0.2">
      <c r="A610" s="180"/>
      <c r="B610" s="210"/>
      <c r="C610" s="180"/>
      <c r="D610" s="129" t="s">
        <v>80</v>
      </c>
      <c r="E610" s="96">
        <f>Activites!N610</f>
        <v>0</v>
      </c>
      <c r="F610" s="71">
        <f t="shared" si="10"/>
        <v>0</v>
      </c>
      <c r="G610" s="129"/>
      <c r="H610" s="129"/>
      <c r="I610" s="129"/>
      <c r="J610" s="129"/>
      <c r="K610" s="129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  <c r="AJ610" s="70"/>
      <c r="AK610" s="70"/>
      <c r="AL610" s="70"/>
      <c r="AM610" s="70"/>
      <c r="AN610" s="70"/>
      <c r="AO610" s="70"/>
      <c r="AP610" s="70"/>
      <c r="AQ610" s="70"/>
      <c r="AR610" s="70"/>
      <c r="AS610" s="70"/>
      <c r="AT610" s="70"/>
      <c r="AU610" s="70"/>
      <c r="AV610" s="70"/>
      <c r="AW610" s="70"/>
      <c r="AX610" s="70"/>
      <c r="AY610" s="70"/>
      <c r="AZ610" s="70"/>
      <c r="BA610" s="70"/>
      <c r="BB610" s="70"/>
      <c r="BC610" s="70"/>
      <c r="BD610" s="70"/>
      <c r="BE610" s="70"/>
    </row>
    <row r="611" spans="1:57" hidden="1" x14ac:dyDescent="0.2">
      <c r="A611" s="179" t="str">
        <f>Activites!A611</f>
        <v>11.1d</v>
      </c>
      <c r="B611" s="210" t="e">
        <f>SUM(E611:E612)/SUM(E611:E612,E614:E615,E617:E618,E620:E621,E623:E624,E602:E603,E605:E606,E608:E609)</f>
        <v>#DIV/0!</v>
      </c>
      <c r="C611" s="180">
        <f>Activites!Q611</f>
        <v>0</v>
      </c>
      <c r="D611" s="49" t="s">
        <v>78</v>
      </c>
      <c r="E611" s="94">
        <f>Activites!M611</f>
        <v>0</v>
      </c>
      <c r="F611" s="50">
        <f t="shared" si="10"/>
        <v>0</v>
      </c>
      <c r="G611" s="51"/>
      <c r="H611" s="51"/>
      <c r="I611" s="51"/>
      <c r="J611" s="51"/>
      <c r="K611" s="51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</row>
    <row r="612" spans="1:57" hidden="1" x14ac:dyDescent="0.2">
      <c r="A612" s="180"/>
      <c r="B612" s="210"/>
      <c r="C612" s="180"/>
      <c r="D612" s="106" t="s">
        <v>79</v>
      </c>
      <c r="E612" s="95">
        <f>Activites!M612</f>
        <v>0</v>
      </c>
      <c r="F612" s="54">
        <f t="shared" si="10"/>
        <v>0</v>
      </c>
      <c r="G612" s="107"/>
      <c r="H612" s="107"/>
      <c r="I612" s="107"/>
      <c r="J612" s="107"/>
      <c r="K612" s="107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  <c r="AE612" s="108"/>
      <c r="AF612" s="108"/>
      <c r="AG612" s="108"/>
      <c r="AH612" s="108"/>
      <c r="AI612" s="108"/>
      <c r="AJ612" s="108"/>
      <c r="AK612" s="108"/>
      <c r="AL612" s="108"/>
      <c r="AM612" s="108"/>
      <c r="AN612" s="108"/>
      <c r="AO612" s="108"/>
      <c r="AP612" s="108"/>
      <c r="AQ612" s="108"/>
      <c r="AR612" s="108"/>
      <c r="AS612" s="108"/>
      <c r="AT612" s="108"/>
      <c r="AU612" s="108"/>
      <c r="AV612" s="108"/>
      <c r="AW612" s="108"/>
      <c r="AX612" s="108"/>
      <c r="AY612" s="108"/>
      <c r="AZ612" s="108"/>
      <c r="BA612" s="108"/>
      <c r="BB612" s="108"/>
      <c r="BC612" s="108"/>
      <c r="BD612" s="108"/>
      <c r="BE612" s="108"/>
    </row>
    <row r="613" spans="1:57" hidden="1" x14ac:dyDescent="0.2">
      <c r="A613" s="180"/>
      <c r="B613" s="210"/>
      <c r="C613" s="180"/>
      <c r="D613" s="129" t="s">
        <v>80</v>
      </c>
      <c r="E613" s="96">
        <f>Activites!N613</f>
        <v>0</v>
      </c>
      <c r="F613" s="71">
        <f t="shared" si="10"/>
        <v>0</v>
      </c>
      <c r="G613" s="129"/>
      <c r="H613" s="129"/>
      <c r="I613" s="129"/>
      <c r="J613" s="129"/>
      <c r="K613" s="129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  <c r="AJ613" s="70"/>
      <c r="AK613" s="70"/>
      <c r="AL613" s="70"/>
      <c r="AM613" s="70"/>
      <c r="AN613" s="70"/>
      <c r="AO613" s="70"/>
      <c r="AP613" s="70"/>
      <c r="AQ613" s="70"/>
      <c r="AR613" s="70"/>
      <c r="AS613" s="70"/>
      <c r="AT613" s="70"/>
      <c r="AU613" s="70"/>
      <c r="AV613" s="70"/>
      <c r="AW613" s="70"/>
      <c r="AX613" s="70"/>
      <c r="AY613" s="70"/>
      <c r="AZ613" s="70"/>
      <c r="BA613" s="70"/>
      <c r="BB613" s="70"/>
      <c r="BC613" s="70"/>
      <c r="BD613" s="70"/>
      <c r="BE613" s="70"/>
    </row>
    <row r="614" spans="1:57" hidden="1" x14ac:dyDescent="0.2">
      <c r="A614" s="179" t="str">
        <f>Activites!A614</f>
        <v>11.1e</v>
      </c>
      <c r="B614" s="210" t="e">
        <f>SUM(E614:E615)/SUM(E614:E615,E617:E618,E620:E621,E623:E624,E602:E603,E605:E606,E608:E609,E611:E612)</f>
        <v>#DIV/0!</v>
      </c>
      <c r="C614" s="180">
        <f>Activites!Q614</f>
        <v>0</v>
      </c>
      <c r="D614" s="49" t="s">
        <v>78</v>
      </c>
      <c r="E614" s="94">
        <f>Activites!M614</f>
        <v>0</v>
      </c>
      <c r="F614" s="50">
        <f t="shared" si="10"/>
        <v>0</v>
      </c>
      <c r="G614" s="51"/>
      <c r="H614" s="51"/>
      <c r="I614" s="51"/>
      <c r="J614" s="51"/>
      <c r="K614" s="51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</row>
    <row r="615" spans="1:57" hidden="1" x14ac:dyDescent="0.2">
      <c r="A615" s="180"/>
      <c r="B615" s="210"/>
      <c r="C615" s="180"/>
      <c r="D615" s="106" t="s">
        <v>79</v>
      </c>
      <c r="E615" s="95">
        <f>Activites!M615</f>
        <v>0</v>
      </c>
      <c r="F615" s="54">
        <f t="shared" si="10"/>
        <v>0</v>
      </c>
      <c r="G615" s="107"/>
      <c r="H615" s="107"/>
      <c r="I615" s="107"/>
      <c r="J615" s="107"/>
      <c r="K615" s="107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  <c r="AE615" s="108"/>
      <c r="AF615" s="108"/>
      <c r="AG615" s="108"/>
      <c r="AH615" s="108"/>
      <c r="AI615" s="108"/>
      <c r="AJ615" s="108"/>
      <c r="AK615" s="108"/>
      <c r="AL615" s="108"/>
      <c r="AM615" s="108"/>
      <c r="AN615" s="108"/>
      <c r="AO615" s="108"/>
      <c r="AP615" s="108"/>
      <c r="AQ615" s="108"/>
      <c r="AR615" s="108"/>
      <c r="AS615" s="108"/>
      <c r="AT615" s="108"/>
      <c r="AU615" s="108"/>
      <c r="AV615" s="108"/>
      <c r="AW615" s="108"/>
      <c r="AX615" s="108"/>
      <c r="AY615" s="108"/>
      <c r="AZ615" s="108"/>
      <c r="BA615" s="108"/>
      <c r="BB615" s="108"/>
      <c r="BC615" s="108"/>
      <c r="BD615" s="108"/>
      <c r="BE615" s="108"/>
    </row>
    <row r="616" spans="1:57" hidden="1" x14ac:dyDescent="0.2">
      <c r="A616" s="180"/>
      <c r="B616" s="210"/>
      <c r="C616" s="180"/>
      <c r="D616" s="129" t="s">
        <v>80</v>
      </c>
      <c r="E616" s="96">
        <f>Activites!N616</f>
        <v>0</v>
      </c>
      <c r="F616" s="71">
        <f t="shared" si="10"/>
        <v>0</v>
      </c>
      <c r="G616" s="129"/>
      <c r="H616" s="129"/>
      <c r="I616" s="129"/>
      <c r="J616" s="129"/>
      <c r="K616" s="129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  <c r="AJ616" s="70"/>
      <c r="AK616" s="70"/>
      <c r="AL616" s="70"/>
      <c r="AM616" s="70"/>
      <c r="AN616" s="70"/>
      <c r="AO616" s="70"/>
      <c r="AP616" s="70"/>
      <c r="AQ616" s="70"/>
      <c r="AR616" s="70"/>
      <c r="AS616" s="70"/>
      <c r="AT616" s="70"/>
      <c r="AU616" s="70"/>
      <c r="AV616" s="70"/>
      <c r="AW616" s="70"/>
      <c r="AX616" s="70"/>
      <c r="AY616" s="70"/>
      <c r="AZ616" s="70"/>
      <c r="BA616" s="70"/>
      <c r="BB616" s="70"/>
      <c r="BC616" s="70"/>
      <c r="BD616" s="70"/>
      <c r="BE616" s="70"/>
    </row>
    <row r="617" spans="1:57" hidden="1" x14ac:dyDescent="0.2">
      <c r="A617" s="179" t="str">
        <f>Activites!A617</f>
        <v>11.1f</v>
      </c>
      <c r="B617" s="210" t="e">
        <f>SUM(E617:E618)/SUM(E617:E618,E620:E621,E623:E624,E602:E603,E605:E606,E608:E609,E611:E612,E614:E615)</f>
        <v>#DIV/0!</v>
      </c>
      <c r="C617" s="180">
        <f>Activites!Q617</f>
        <v>0</v>
      </c>
      <c r="D617" s="49" t="s">
        <v>78</v>
      </c>
      <c r="E617" s="94">
        <f>Activites!M617</f>
        <v>0</v>
      </c>
      <c r="F617" s="50">
        <f t="shared" si="10"/>
        <v>0</v>
      </c>
      <c r="G617" s="51"/>
      <c r="H617" s="51"/>
      <c r="I617" s="51"/>
      <c r="J617" s="51"/>
      <c r="K617" s="51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</row>
    <row r="618" spans="1:57" hidden="1" x14ac:dyDescent="0.2">
      <c r="A618" s="180"/>
      <c r="B618" s="210"/>
      <c r="C618" s="180"/>
      <c r="D618" s="106" t="s">
        <v>79</v>
      </c>
      <c r="E618" s="95">
        <f>Activites!M618</f>
        <v>0</v>
      </c>
      <c r="F618" s="54">
        <f t="shared" si="10"/>
        <v>0</v>
      </c>
      <c r="G618" s="107"/>
      <c r="H618" s="107"/>
      <c r="I618" s="107"/>
      <c r="J618" s="107"/>
      <c r="K618" s="107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  <c r="AE618" s="108"/>
      <c r="AF618" s="108"/>
      <c r="AG618" s="108"/>
      <c r="AH618" s="108"/>
      <c r="AI618" s="108"/>
      <c r="AJ618" s="108"/>
      <c r="AK618" s="108"/>
      <c r="AL618" s="108"/>
      <c r="AM618" s="108"/>
      <c r="AN618" s="108"/>
      <c r="AO618" s="108"/>
      <c r="AP618" s="108"/>
      <c r="AQ618" s="108"/>
      <c r="AR618" s="108"/>
      <c r="AS618" s="108"/>
      <c r="AT618" s="108"/>
      <c r="AU618" s="108"/>
      <c r="AV618" s="108"/>
      <c r="AW618" s="108"/>
      <c r="AX618" s="108"/>
      <c r="AY618" s="108"/>
      <c r="AZ618" s="108"/>
      <c r="BA618" s="108"/>
      <c r="BB618" s="108"/>
      <c r="BC618" s="108"/>
      <c r="BD618" s="108"/>
      <c r="BE618" s="108"/>
    </row>
    <row r="619" spans="1:57" hidden="1" x14ac:dyDescent="0.2">
      <c r="A619" s="180"/>
      <c r="B619" s="210"/>
      <c r="C619" s="180"/>
      <c r="D619" s="129" t="s">
        <v>80</v>
      </c>
      <c r="E619" s="96">
        <f>Activites!N619</f>
        <v>0</v>
      </c>
      <c r="F619" s="71">
        <f t="shared" si="10"/>
        <v>0</v>
      </c>
      <c r="G619" s="129"/>
      <c r="H619" s="129"/>
      <c r="I619" s="129"/>
      <c r="J619" s="129"/>
      <c r="K619" s="129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  <c r="AJ619" s="70"/>
      <c r="AK619" s="70"/>
      <c r="AL619" s="70"/>
      <c r="AM619" s="70"/>
      <c r="AN619" s="70"/>
      <c r="AO619" s="70"/>
      <c r="AP619" s="70"/>
      <c r="AQ619" s="70"/>
      <c r="AR619" s="70"/>
      <c r="AS619" s="70"/>
      <c r="AT619" s="70"/>
      <c r="AU619" s="70"/>
      <c r="AV619" s="70"/>
      <c r="AW619" s="70"/>
      <c r="AX619" s="70"/>
      <c r="AY619" s="70"/>
      <c r="AZ619" s="70"/>
      <c r="BA619" s="70"/>
      <c r="BB619" s="70"/>
      <c r="BC619" s="70"/>
      <c r="BD619" s="70"/>
      <c r="BE619" s="70"/>
    </row>
    <row r="620" spans="1:57" hidden="1" x14ac:dyDescent="0.2">
      <c r="A620" s="179" t="str">
        <f>Activites!A620</f>
        <v>11.1g</v>
      </c>
      <c r="B620" s="210" t="e">
        <f>SUM(E620:E621)/SUM(E620:E621,E623:E624,E602:E603,E605:E606,E608:E609,E611:E612,E614:E615,E617:E618)</f>
        <v>#DIV/0!</v>
      </c>
      <c r="C620" s="180">
        <f>Activites!Q620</f>
        <v>0</v>
      </c>
      <c r="D620" s="49" t="s">
        <v>78</v>
      </c>
      <c r="E620" s="94">
        <f>Activites!M620</f>
        <v>0</v>
      </c>
      <c r="F620" s="50">
        <f t="shared" si="10"/>
        <v>0</v>
      </c>
      <c r="G620" s="51"/>
      <c r="H620" s="51"/>
      <c r="I620" s="51"/>
      <c r="J620" s="51"/>
      <c r="K620" s="51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</row>
    <row r="621" spans="1:57" hidden="1" x14ac:dyDescent="0.2">
      <c r="A621" s="180"/>
      <c r="B621" s="210"/>
      <c r="C621" s="180"/>
      <c r="D621" s="106" t="s">
        <v>79</v>
      </c>
      <c r="E621" s="95">
        <f>Activites!M621</f>
        <v>0</v>
      </c>
      <c r="F621" s="54">
        <f t="shared" si="10"/>
        <v>0</v>
      </c>
      <c r="G621" s="107"/>
      <c r="H621" s="107"/>
      <c r="I621" s="107"/>
      <c r="J621" s="107"/>
      <c r="K621" s="107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  <c r="AE621" s="108"/>
      <c r="AF621" s="108"/>
      <c r="AG621" s="108"/>
      <c r="AH621" s="108"/>
      <c r="AI621" s="108"/>
      <c r="AJ621" s="108"/>
      <c r="AK621" s="108"/>
      <c r="AL621" s="108"/>
      <c r="AM621" s="108"/>
      <c r="AN621" s="108"/>
      <c r="AO621" s="108"/>
      <c r="AP621" s="108"/>
      <c r="AQ621" s="108"/>
      <c r="AR621" s="108"/>
      <c r="AS621" s="108"/>
      <c r="AT621" s="108"/>
      <c r="AU621" s="108"/>
      <c r="AV621" s="108"/>
      <c r="AW621" s="108"/>
      <c r="AX621" s="108"/>
      <c r="AY621" s="108"/>
      <c r="AZ621" s="108"/>
      <c r="BA621" s="108"/>
      <c r="BB621" s="108"/>
      <c r="BC621" s="108"/>
      <c r="BD621" s="108"/>
      <c r="BE621" s="108"/>
    </row>
    <row r="622" spans="1:57" hidden="1" x14ac:dyDescent="0.2">
      <c r="A622" s="180"/>
      <c r="B622" s="210"/>
      <c r="C622" s="180"/>
      <c r="D622" s="129" t="s">
        <v>80</v>
      </c>
      <c r="E622" s="96">
        <f>Activites!N622</f>
        <v>0</v>
      </c>
      <c r="F622" s="71">
        <f t="shared" si="10"/>
        <v>0</v>
      </c>
      <c r="G622" s="129"/>
      <c r="H622" s="129"/>
      <c r="I622" s="129"/>
      <c r="J622" s="129"/>
      <c r="K622" s="129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  <c r="AJ622" s="70"/>
      <c r="AK622" s="70"/>
      <c r="AL622" s="70"/>
      <c r="AM622" s="70"/>
      <c r="AN622" s="70"/>
      <c r="AO622" s="70"/>
      <c r="AP622" s="70"/>
      <c r="AQ622" s="70"/>
      <c r="AR622" s="70"/>
      <c r="AS622" s="70"/>
      <c r="AT622" s="70"/>
      <c r="AU622" s="70"/>
      <c r="AV622" s="70"/>
      <c r="AW622" s="70"/>
      <c r="AX622" s="70"/>
      <c r="AY622" s="70"/>
      <c r="AZ622" s="70"/>
      <c r="BA622" s="70"/>
      <c r="BB622" s="70"/>
      <c r="BC622" s="70"/>
      <c r="BD622" s="70"/>
      <c r="BE622" s="70"/>
    </row>
    <row r="623" spans="1:57" hidden="1" x14ac:dyDescent="0.2">
      <c r="A623" s="179" t="str">
        <f>Activites!A623</f>
        <v>11.1h</v>
      </c>
      <c r="B623" s="210" t="e">
        <f>SUM(E623:E624)/SUM(E623:E624,E602:E603,E605:E606,E608:E609,E611:E612,E614:E615,E617:E618,E620:E621)</f>
        <v>#DIV/0!</v>
      </c>
      <c r="C623" s="180">
        <f>Activites!Q623</f>
        <v>0</v>
      </c>
      <c r="D623" s="49" t="s">
        <v>78</v>
      </c>
      <c r="E623" s="94">
        <f>Activites!M623</f>
        <v>0</v>
      </c>
      <c r="F623" s="50">
        <f t="shared" si="10"/>
        <v>0</v>
      </c>
      <c r="G623" s="51"/>
      <c r="H623" s="51"/>
      <c r="I623" s="51"/>
      <c r="J623" s="51"/>
      <c r="K623" s="51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</row>
    <row r="624" spans="1:57" hidden="1" x14ac:dyDescent="0.2">
      <c r="A624" s="180"/>
      <c r="B624" s="210"/>
      <c r="C624" s="180"/>
      <c r="D624" s="106" t="s">
        <v>79</v>
      </c>
      <c r="E624" s="95">
        <f>Activites!M624</f>
        <v>0</v>
      </c>
      <c r="F624" s="54">
        <f t="shared" si="10"/>
        <v>0</v>
      </c>
      <c r="G624" s="107"/>
      <c r="H624" s="107"/>
      <c r="I624" s="107"/>
      <c r="J624" s="107"/>
      <c r="K624" s="107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  <c r="AE624" s="108"/>
      <c r="AF624" s="108"/>
      <c r="AG624" s="108"/>
      <c r="AH624" s="108"/>
      <c r="AI624" s="108"/>
      <c r="AJ624" s="108"/>
      <c r="AK624" s="108"/>
      <c r="AL624" s="108"/>
      <c r="AM624" s="108"/>
      <c r="AN624" s="108"/>
      <c r="AO624" s="108"/>
      <c r="AP624" s="108"/>
      <c r="AQ624" s="108"/>
      <c r="AR624" s="108"/>
      <c r="AS624" s="108"/>
      <c r="AT624" s="108"/>
      <c r="AU624" s="108"/>
      <c r="AV624" s="108"/>
      <c r="AW624" s="108"/>
      <c r="AX624" s="108"/>
      <c r="AY624" s="108"/>
      <c r="AZ624" s="108"/>
      <c r="BA624" s="108"/>
      <c r="BB624" s="108"/>
      <c r="BC624" s="108"/>
      <c r="BD624" s="108"/>
      <c r="BE624" s="108"/>
    </row>
    <row r="625" spans="1:57" hidden="1" x14ac:dyDescent="0.2">
      <c r="A625" s="180"/>
      <c r="B625" s="210"/>
      <c r="C625" s="180"/>
      <c r="D625" s="64" t="s">
        <v>80</v>
      </c>
      <c r="E625" s="93">
        <f>Activites!N625</f>
        <v>0</v>
      </c>
      <c r="F625" s="65">
        <f t="shared" si="10"/>
        <v>0</v>
      </c>
      <c r="G625" s="69"/>
      <c r="H625" s="69"/>
      <c r="I625" s="69"/>
      <c r="J625" s="69"/>
      <c r="K625" s="69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7"/>
      <c r="AY625" s="57"/>
      <c r="AZ625" s="57"/>
      <c r="BA625" s="57"/>
      <c r="BB625" s="57"/>
      <c r="BC625" s="57"/>
      <c r="BD625" s="57"/>
      <c r="BE625" s="57"/>
    </row>
    <row r="626" spans="1:57" hidden="1" x14ac:dyDescent="0.2">
      <c r="A626" s="179" t="str">
        <f>Activites!A626</f>
        <v>12.1a</v>
      </c>
      <c r="B626" s="210" t="e">
        <f>SUM(E626:E627)/SUM(E626:E627,E629:E630,E632:E633,E635:E636,E638:E639,E641:E642,E644:E645,E647:E648)</f>
        <v>#DIV/0!</v>
      </c>
      <c r="C626" s="180">
        <f>Activites!Q626</f>
        <v>0</v>
      </c>
      <c r="D626" s="49" t="s">
        <v>78</v>
      </c>
      <c r="E626" s="94">
        <f>Activites!M626</f>
        <v>0</v>
      </c>
      <c r="F626" s="50">
        <f t="shared" si="10"/>
        <v>0</v>
      </c>
      <c r="G626" s="51"/>
      <c r="H626" s="51"/>
      <c r="I626" s="51"/>
      <c r="J626" s="51"/>
      <c r="K626" s="51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</row>
    <row r="627" spans="1:57" hidden="1" x14ac:dyDescent="0.2">
      <c r="A627" s="180"/>
      <c r="B627" s="210"/>
      <c r="C627" s="180"/>
      <c r="D627" s="53" t="s">
        <v>79</v>
      </c>
      <c r="E627" s="95">
        <f>Activites!M627</f>
        <v>0</v>
      </c>
      <c r="F627" s="54">
        <f t="shared" si="10"/>
        <v>0</v>
      </c>
      <c r="G627" s="55"/>
      <c r="H627" s="55"/>
      <c r="I627" s="55"/>
      <c r="J627" s="55"/>
      <c r="K627" s="55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</row>
    <row r="628" spans="1:57" hidden="1" x14ac:dyDescent="0.2">
      <c r="A628" s="180"/>
      <c r="B628" s="210"/>
      <c r="C628" s="180"/>
      <c r="D628" s="69" t="s">
        <v>80</v>
      </c>
      <c r="E628" s="93">
        <f>Activites!N628</f>
        <v>0</v>
      </c>
      <c r="F628" s="65">
        <f t="shared" si="10"/>
        <v>0</v>
      </c>
      <c r="G628" s="69"/>
      <c r="H628" s="69"/>
      <c r="I628" s="69"/>
      <c r="J628" s="69"/>
      <c r="K628" s="69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7"/>
      <c r="AY628" s="57"/>
      <c r="AZ628" s="57"/>
      <c r="BA628" s="57"/>
      <c r="BB628" s="57"/>
      <c r="BC628" s="57"/>
      <c r="BD628" s="57"/>
      <c r="BE628" s="57"/>
    </row>
    <row r="629" spans="1:57" hidden="1" x14ac:dyDescent="0.2">
      <c r="A629" s="179" t="str">
        <f>Activites!A629</f>
        <v>12.1b</v>
      </c>
      <c r="B629" s="210" t="e">
        <f>SUM(E629:E630)/SUM(E629:E630,E632:E633,E635:E636,E638:E639,E641:E642,E644:E645,E647:E648,E626:E627)</f>
        <v>#DIV/0!</v>
      </c>
      <c r="C629" s="180">
        <f>Activites!Q629</f>
        <v>0</v>
      </c>
      <c r="D629" s="49" t="s">
        <v>78</v>
      </c>
      <c r="E629" s="94">
        <f>Activites!M629</f>
        <v>0</v>
      </c>
      <c r="F629" s="50">
        <f t="shared" si="10"/>
        <v>0</v>
      </c>
      <c r="G629" s="51"/>
      <c r="H629" s="51"/>
      <c r="I629" s="51"/>
      <c r="J629" s="51"/>
      <c r="K629" s="51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</row>
    <row r="630" spans="1:57" hidden="1" x14ac:dyDescent="0.2">
      <c r="A630" s="180"/>
      <c r="B630" s="210"/>
      <c r="C630" s="180"/>
      <c r="D630" s="53" t="s">
        <v>79</v>
      </c>
      <c r="E630" s="95">
        <f>Activites!M630</f>
        <v>0</v>
      </c>
      <c r="F630" s="54">
        <f t="shared" si="10"/>
        <v>0</v>
      </c>
      <c r="G630" s="55"/>
      <c r="H630" s="55"/>
      <c r="I630" s="55"/>
      <c r="J630" s="55"/>
      <c r="K630" s="55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</row>
    <row r="631" spans="1:57" hidden="1" x14ac:dyDescent="0.2">
      <c r="A631" s="180"/>
      <c r="B631" s="210"/>
      <c r="C631" s="180"/>
      <c r="D631" s="69" t="s">
        <v>80</v>
      </c>
      <c r="E631" s="93">
        <f>Activites!N631</f>
        <v>0</v>
      </c>
      <c r="F631" s="65">
        <f t="shared" si="10"/>
        <v>0</v>
      </c>
      <c r="G631" s="69"/>
      <c r="H631" s="69"/>
      <c r="I631" s="69"/>
      <c r="J631" s="69"/>
      <c r="K631" s="69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7"/>
      <c r="AY631" s="57"/>
      <c r="AZ631" s="57"/>
      <c r="BA631" s="57"/>
      <c r="BB631" s="57"/>
      <c r="BC631" s="57"/>
      <c r="BD631" s="57"/>
      <c r="BE631" s="57"/>
    </row>
    <row r="632" spans="1:57" hidden="1" x14ac:dyDescent="0.2">
      <c r="A632" s="179" t="str">
        <f>Activites!A632</f>
        <v>12.1c</v>
      </c>
      <c r="B632" s="210" t="e">
        <f>SUM(E632:E633)/SUM(E632:E633,E635:E636,E638:E639,E641:E642,E644:E645,E647:E648,E626:E627,E629:E630)</f>
        <v>#DIV/0!</v>
      </c>
      <c r="C632" s="180">
        <f>Activites!Q632</f>
        <v>0</v>
      </c>
      <c r="D632" s="49" t="s">
        <v>78</v>
      </c>
      <c r="E632" s="94">
        <f>Activites!M632</f>
        <v>0</v>
      </c>
      <c r="F632" s="50">
        <f t="shared" si="10"/>
        <v>0</v>
      </c>
      <c r="G632" s="51"/>
      <c r="H632" s="51"/>
      <c r="I632" s="51"/>
      <c r="J632" s="51"/>
      <c r="K632" s="51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</row>
    <row r="633" spans="1:57" hidden="1" x14ac:dyDescent="0.2">
      <c r="A633" s="180"/>
      <c r="B633" s="210"/>
      <c r="C633" s="180"/>
      <c r="D633" s="106" t="s">
        <v>79</v>
      </c>
      <c r="E633" s="95">
        <f>Activites!M633</f>
        <v>0</v>
      </c>
      <c r="F633" s="54">
        <f t="shared" si="10"/>
        <v>0</v>
      </c>
      <c r="G633" s="107"/>
      <c r="H633" s="107"/>
      <c r="I633" s="107"/>
      <c r="J633" s="107"/>
      <c r="K633" s="107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  <c r="AE633" s="108"/>
      <c r="AF633" s="108"/>
      <c r="AG633" s="108"/>
      <c r="AH633" s="108"/>
      <c r="AI633" s="108"/>
      <c r="AJ633" s="108"/>
      <c r="AK633" s="108"/>
      <c r="AL633" s="108"/>
      <c r="AM633" s="108"/>
      <c r="AN633" s="108"/>
      <c r="AO633" s="108"/>
      <c r="AP633" s="108"/>
      <c r="AQ633" s="108"/>
      <c r="AR633" s="108"/>
      <c r="AS633" s="108"/>
      <c r="AT633" s="108"/>
      <c r="AU633" s="108"/>
      <c r="AV633" s="108"/>
      <c r="AW633" s="108"/>
      <c r="AX633" s="108"/>
      <c r="AY633" s="108"/>
      <c r="AZ633" s="108"/>
      <c r="BA633" s="108"/>
      <c r="BB633" s="108"/>
      <c r="BC633" s="108"/>
      <c r="BD633" s="108"/>
      <c r="BE633" s="108"/>
    </row>
    <row r="634" spans="1:57" hidden="1" x14ac:dyDescent="0.2">
      <c r="A634" s="180"/>
      <c r="B634" s="210"/>
      <c r="C634" s="180"/>
      <c r="D634" s="129" t="s">
        <v>80</v>
      </c>
      <c r="E634" s="96">
        <f>Activites!N634</f>
        <v>0</v>
      </c>
      <c r="F634" s="71">
        <f t="shared" si="10"/>
        <v>0</v>
      </c>
      <c r="G634" s="129"/>
      <c r="H634" s="129"/>
      <c r="I634" s="129"/>
      <c r="J634" s="129"/>
      <c r="K634" s="129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  <c r="AI634" s="70"/>
      <c r="AJ634" s="70"/>
      <c r="AK634" s="70"/>
      <c r="AL634" s="70"/>
      <c r="AM634" s="70"/>
      <c r="AN634" s="70"/>
      <c r="AO634" s="70"/>
      <c r="AP634" s="70"/>
      <c r="AQ634" s="70"/>
      <c r="AR634" s="70"/>
      <c r="AS634" s="70"/>
      <c r="AT634" s="70"/>
      <c r="AU634" s="70"/>
      <c r="AV634" s="70"/>
      <c r="AW634" s="70"/>
      <c r="AX634" s="70"/>
      <c r="AY634" s="70"/>
      <c r="AZ634" s="70"/>
      <c r="BA634" s="70"/>
      <c r="BB634" s="70"/>
      <c r="BC634" s="70"/>
      <c r="BD634" s="70"/>
      <c r="BE634" s="70"/>
    </row>
    <row r="635" spans="1:57" hidden="1" x14ac:dyDescent="0.2">
      <c r="A635" s="179" t="str">
        <f>Activites!A635</f>
        <v>12.1d</v>
      </c>
      <c r="B635" s="210" t="e">
        <f>SUM(E635:E636)/SUM(E635:E636,E638:E639,E641:E642,E644:E645,E647:E648,E626:E627,E629:E630,E632:E633)</f>
        <v>#DIV/0!</v>
      </c>
      <c r="C635" s="180">
        <f>Activites!Q635</f>
        <v>0</v>
      </c>
      <c r="D635" s="49" t="s">
        <v>78</v>
      </c>
      <c r="E635" s="94">
        <f>Activites!M635</f>
        <v>0</v>
      </c>
      <c r="F635" s="50">
        <f t="shared" si="10"/>
        <v>0</v>
      </c>
      <c r="G635" s="51"/>
      <c r="H635" s="51"/>
      <c r="I635" s="51"/>
      <c r="J635" s="51"/>
      <c r="K635" s="51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</row>
    <row r="636" spans="1:57" hidden="1" x14ac:dyDescent="0.2">
      <c r="A636" s="180"/>
      <c r="B636" s="210"/>
      <c r="C636" s="180"/>
      <c r="D636" s="106" t="s">
        <v>79</v>
      </c>
      <c r="E636" s="95">
        <f>Activites!M636</f>
        <v>0</v>
      </c>
      <c r="F636" s="54">
        <f t="shared" si="10"/>
        <v>0</v>
      </c>
      <c r="G636" s="107"/>
      <c r="H636" s="107"/>
      <c r="I636" s="107"/>
      <c r="J636" s="107"/>
      <c r="K636" s="107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  <c r="AE636" s="108"/>
      <c r="AF636" s="108"/>
      <c r="AG636" s="108"/>
      <c r="AH636" s="108"/>
      <c r="AI636" s="108"/>
      <c r="AJ636" s="108"/>
      <c r="AK636" s="108"/>
      <c r="AL636" s="108"/>
      <c r="AM636" s="108"/>
      <c r="AN636" s="108"/>
      <c r="AO636" s="108"/>
      <c r="AP636" s="108"/>
      <c r="AQ636" s="108"/>
      <c r="AR636" s="108"/>
      <c r="AS636" s="108"/>
      <c r="AT636" s="108"/>
      <c r="AU636" s="108"/>
      <c r="AV636" s="108"/>
      <c r="AW636" s="108"/>
      <c r="AX636" s="108"/>
      <c r="AY636" s="108"/>
      <c r="AZ636" s="108"/>
      <c r="BA636" s="108"/>
      <c r="BB636" s="108"/>
      <c r="BC636" s="108"/>
      <c r="BD636" s="108"/>
      <c r="BE636" s="108"/>
    </row>
    <row r="637" spans="1:57" hidden="1" x14ac:dyDescent="0.2">
      <c r="A637" s="180"/>
      <c r="B637" s="210"/>
      <c r="C637" s="180"/>
      <c r="D637" s="129" t="s">
        <v>80</v>
      </c>
      <c r="E637" s="96">
        <f>Activites!N637</f>
        <v>0</v>
      </c>
      <c r="F637" s="71">
        <f t="shared" si="10"/>
        <v>0</v>
      </c>
      <c r="G637" s="129"/>
      <c r="H637" s="129"/>
      <c r="I637" s="129"/>
      <c r="J637" s="129"/>
      <c r="K637" s="129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  <c r="AI637" s="70"/>
      <c r="AJ637" s="70"/>
      <c r="AK637" s="70"/>
      <c r="AL637" s="70"/>
      <c r="AM637" s="70"/>
      <c r="AN637" s="70"/>
      <c r="AO637" s="70"/>
      <c r="AP637" s="70"/>
      <c r="AQ637" s="70"/>
      <c r="AR637" s="70"/>
      <c r="AS637" s="70"/>
      <c r="AT637" s="70"/>
      <c r="AU637" s="70"/>
      <c r="AV637" s="70"/>
      <c r="AW637" s="70"/>
      <c r="AX637" s="70"/>
      <c r="AY637" s="70"/>
      <c r="AZ637" s="70"/>
      <c r="BA637" s="70"/>
      <c r="BB637" s="70"/>
      <c r="BC637" s="70"/>
      <c r="BD637" s="70"/>
      <c r="BE637" s="70"/>
    </row>
    <row r="638" spans="1:57" hidden="1" x14ac:dyDescent="0.2">
      <c r="A638" s="179" t="str">
        <f>Activites!A638</f>
        <v>12.1e</v>
      </c>
      <c r="B638" s="210" t="e">
        <f>SUM(E638:E639)/SUM(E638:E639,E641:E642,E644:E645,E647:E648,E626:E627,E629:E630,E632:E633,E635:E636)</f>
        <v>#DIV/0!</v>
      </c>
      <c r="C638" s="180">
        <f>Activites!Q638</f>
        <v>0</v>
      </c>
      <c r="D638" s="49" t="s">
        <v>78</v>
      </c>
      <c r="E638" s="94">
        <f>Activites!M638</f>
        <v>0</v>
      </c>
      <c r="F638" s="50">
        <f t="shared" si="10"/>
        <v>0</v>
      </c>
      <c r="G638" s="51"/>
      <c r="H638" s="51"/>
      <c r="I638" s="51"/>
      <c r="J638" s="51"/>
      <c r="K638" s="51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</row>
    <row r="639" spans="1:57" hidden="1" x14ac:dyDescent="0.2">
      <c r="A639" s="180"/>
      <c r="B639" s="210"/>
      <c r="C639" s="180"/>
      <c r="D639" s="106" t="s">
        <v>79</v>
      </c>
      <c r="E639" s="95">
        <f>Activites!M639</f>
        <v>0</v>
      </c>
      <c r="F639" s="54">
        <f t="shared" si="10"/>
        <v>0</v>
      </c>
      <c r="G639" s="107"/>
      <c r="H639" s="107"/>
      <c r="I639" s="107"/>
      <c r="J639" s="107"/>
      <c r="K639" s="107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  <c r="AE639" s="108"/>
      <c r="AF639" s="108"/>
      <c r="AG639" s="108"/>
      <c r="AH639" s="108"/>
      <c r="AI639" s="108"/>
      <c r="AJ639" s="108"/>
      <c r="AK639" s="108"/>
      <c r="AL639" s="108"/>
      <c r="AM639" s="108"/>
      <c r="AN639" s="108"/>
      <c r="AO639" s="108"/>
      <c r="AP639" s="108"/>
      <c r="AQ639" s="108"/>
      <c r="AR639" s="108"/>
      <c r="AS639" s="108"/>
      <c r="AT639" s="108"/>
      <c r="AU639" s="108"/>
      <c r="AV639" s="108"/>
      <c r="AW639" s="108"/>
      <c r="AX639" s="108"/>
      <c r="AY639" s="108"/>
      <c r="AZ639" s="108"/>
      <c r="BA639" s="108"/>
      <c r="BB639" s="108"/>
      <c r="BC639" s="108"/>
      <c r="BD639" s="108"/>
      <c r="BE639" s="108"/>
    </row>
    <row r="640" spans="1:57" hidden="1" x14ac:dyDescent="0.2">
      <c r="A640" s="180"/>
      <c r="B640" s="210"/>
      <c r="C640" s="180"/>
      <c r="D640" s="129" t="s">
        <v>80</v>
      </c>
      <c r="E640" s="96">
        <f>Activites!N640</f>
        <v>0</v>
      </c>
      <c r="F640" s="71">
        <f t="shared" si="10"/>
        <v>0</v>
      </c>
      <c r="G640" s="129"/>
      <c r="H640" s="129"/>
      <c r="I640" s="129"/>
      <c r="J640" s="129"/>
      <c r="K640" s="129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  <c r="AI640" s="70"/>
      <c r="AJ640" s="70"/>
      <c r="AK640" s="70"/>
      <c r="AL640" s="70"/>
      <c r="AM640" s="70"/>
      <c r="AN640" s="70"/>
      <c r="AO640" s="70"/>
      <c r="AP640" s="70"/>
      <c r="AQ640" s="70"/>
      <c r="AR640" s="70"/>
      <c r="AS640" s="70"/>
      <c r="AT640" s="70"/>
      <c r="AU640" s="70"/>
      <c r="AV640" s="70"/>
      <c r="AW640" s="70"/>
      <c r="AX640" s="70"/>
      <c r="AY640" s="70"/>
      <c r="AZ640" s="70"/>
      <c r="BA640" s="70"/>
      <c r="BB640" s="70"/>
      <c r="BC640" s="70"/>
      <c r="BD640" s="70"/>
      <c r="BE640" s="70"/>
    </row>
    <row r="641" spans="1:57" hidden="1" x14ac:dyDescent="0.2">
      <c r="A641" s="179" t="str">
        <f>Activites!A641</f>
        <v>12.1f</v>
      </c>
      <c r="B641" s="210" t="e">
        <f>SUM(E641:E642)/SUM(E641:E642,E644:E645,E647:E648,E626:E627,E629:E630,E632:E633,E635:E636,E638:E639)</f>
        <v>#DIV/0!</v>
      </c>
      <c r="C641" s="180">
        <f>Activites!Q641</f>
        <v>0</v>
      </c>
      <c r="D641" s="49" t="s">
        <v>78</v>
      </c>
      <c r="E641" s="94">
        <f>Activites!M641</f>
        <v>0</v>
      </c>
      <c r="F641" s="50">
        <f t="shared" si="10"/>
        <v>0</v>
      </c>
      <c r="G641" s="51"/>
      <c r="H641" s="51"/>
      <c r="I641" s="51"/>
      <c r="J641" s="51"/>
      <c r="K641" s="51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</row>
    <row r="642" spans="1:57" hidden="1" x14ac:dyDescent="0.2">
      <c r="A642" s="180"/>
      <c r="B642" s="210"/>
      <c r="C642" s="180"/>
      <c r="D642" s="106" t="s">
        <v>79</v>
      </c>
      <c r="E642" s="95">
        <f>Activites!M642</f>
        <v>0</v>
      </c>
      <c r="F642" s="54">
        <f t="shared" si="10"/>
        <v>0</v>
      </c>
      <c r="G642" s="107"/>
      <c r="H642" s="107"/>
      <c r="I642" s="107"/>
      <c r="J642" s="107"/>
      <c r="K642" s="107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  <c r="AE642" s="108"/>
      <c r="AF642" s="108"/>
      <c r="AG642" s="108"/>
      <c r="AH642" s="108"/>
      <c r="AI642" s="108"/>
      <c r="AJ642" s="108"/>
      <c r="AK642" s="108"/>
      <c r="AL642" s="108"/>
      <c r="AM642" s="108"/>
      <c r="AN642" s="108"/>
      <c r="AO642" s="108"/>
      <c r="AP642" s="108"/>
      <c r="AQ642" s="108"/>
      <c r="AR642" s="108"/>
      <c r="AS642" s="108"/>
      <c r="AT642" s="108"/>
      <c r="AU642" s="108"/>
      <c r="AV642" s="108"/>
      <c r="AW642" s="108"/>
      <c r="AX642" s="108"/>
      <c r="AY642" s="108"/>
      <c r="AZ642" s="108"/>
      <c r="BA642" s="108"/>
      <c r="BB642" s="108"/>
      <c r="BC642" s="108"/>
      <c r="BD642" s="108"/>
      <c r="BE642" s="108"/>
    </row>
    <row r="643" spans="1:57" hidden="1" x14ac:dyDescent="0.2">
      <c r="A643" s="180"/>
      <c r="B643" s="210"/>
      <c r="C643" s="180"/>
      <c r="D643" s="129" t="s">
        <v>80</v>
      </c>
      <c r="E643" s="96">
        <f>Activites!N643</f>
        <v>0</v>
      </c>
      <c r="F643" s="71">
        <f t="shared" si="10"/>
        <v>0</v>
      </c>
      <c r="G643" s="129"/>
      <c r="H643" s="129"/>
      <c r="I643" s="129"/>
      <c r="J643" s="129"/>
      <c r="K643" s="129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  <c r="AI643" s="70"/>
      <c r="AJ643" s="70"/>
      <c r="AK643" s="70"/>
      <c r="AL643" s="70"/>
      <c r="AM643" s="70"/>
      <c r="AN643" s="70"/>
      <c r="AO643" s="70"/>
      <c r="AP643" s="70"/>
      <c r="AQ643" s="70"/>
      <c r="AR643" s="70"/>
      <c r="AS643" s="70"/>
      <c r="AT643" s="70"/>
      <c r="AU643" s="70"/>
      <c r="AV643" s="70"/>
      <c r="AW643" s="70"/>
      <c r="AX643" s="70"/>
      <c r="AY643" s="70"/>
      <c r="AZ643" s="70"/>
      <c r="BA643" s="70"/>
      <c r="BB643" s="70"/>
      <c r="BC643" s="70"/>
      <c r="BD643" s="70"/>
      <c r="BE643" s="70"/>
    </row>
    <row r="644" spans="1:57" hidden="1" x14ac:dyDescent="0.2">
      <c r="A644" s="179" t="str">
        <f>Activites!A644</f>
        <v>12.1g</v>
      </c>
      <c r="B644" s="210" t="e">
        <f>SUM(E644:E645)/SUM(E644:E645,E647:E648,E626:E627,E629:E630,E632:E633,E635:E636,E638:E639,E641:E642)</f>
        <v>#DIV/0!</v>
      </c>
      <c r="C644" s="180">
        <f>Activites!Q644</f>
        <v>0</v>
      </c>
      <c r="D644" s="49" t="s">
        <v>78</v>
      </c>
      <c r="E644" s="94">
        <f>Activites!M644</f>
        <v>0</v>
      </c>
      <c r="F644" s="50">
        <f t="shared" si="10"/>
        <v>0</v>
      </c>
      <c r="G644" s="51"/>
      <c r="H644" s="51"/>
      <c r="I644" s="51"/>
      <c r="J644" s="51"/>
      <c r="K644" s="51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</row>
    <row r="645" spans="1:57" hidden="1" x14ac:dyDescent="0.2">
      <c r="A645" s="180"/>
      <c r="B645" s="210"/>
      <c r="C645" s="180"/>
      <c r="D645" s="106" t="s">
        <v>79</v>
      </c>
      <c r="E645" s="95">
        <f>Activites!M645</f>
        <v>0</v>
      </c>
      <c r="F645" s="54">
        <f t="shared" si="10"/>
        <v>0</v>
      </c>
      <c r="G645" s="107"/>
      <c r="H645" s="107"/>
      <c r="I645" s="107"/>
      <c r="J645" s="107"/>
      <c r="K645" s="107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  <c r="AE645" s="108"/>
      <c r="AF645" s="108"/>
      <c r="AG645" s="108"/>
      <c r="AH645" s="108"/>
      <c r="AI645" s="108"/>
      <c r="AJ645" s="108"/>
      <c r="AK645" s="108"/>
      <c r="AL645" s="108"/>
      <c r="AM645" s="108"/>
      <c r="AN645" s="108"/>
      <c r="AO645" s="108"/>
      <c r="AP645" s="108"/>
      <c r="AQ645" s="108"/>
      <c r="AR645" s="108"/>
      <c r="AS645" s="108"/>
      <c r="AT645" s="108"/>
      <c r="AU645" s="108"/>
      <c r="AV645" s="108"/>
      <c r="AW645" s="108"/>
      <c r="AX645" s="108"/>
      <c r="AY645" s="108"/>
      <c r="AZ645" s="108"/>
      <c r="BA645" s="108"/>
      <c r="BB645" s="108"/>
      <c r="BC645" s="108"/>
      <c r="BD645" s="108"/>
      <c r="BE645" s="108"/>
    </row>
    <row r="646" spans="1:57" hidden="1" x14ac:dyDescent="0.2">
      <c r="A646" s="180"/>
      <c r="B646" s="210"/>
      <c r="C646" s="180"/>
      <c r="D646" s="129" t="s">
        <v>80</v>
      </c>
      <c r="E646" s="96">
        <f>Activites!N646</f>
        <v>0</v>
      </c>
      <c r="F646" s="71">
        <f t="shared" si="10"/>
        <v>0</v>
      </c>
      <c r="G646" s="129"/>
      <c r="H646" s="129"/>
      <c r="I646" s="129"/>
      <c r="J646" s="129"/>
      <c r="K646" s="129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  <c r="AI646" s="70"/>
      <c r="AJ646" s="70"/>
      <c r="AK646" s="70"/>
      <c r="AL646" s="70"/>
      <c r="AM646" s="70"/>
      <c r="AN646" s="70"/>
      <c r="AO646" s="70"/>
      <c r="AP646" s="70"/>
      <c r="AQ646" s="70"/>
      <c r="AR646" s="70"/>
      <c r="AS646" s="70"/>
      <c r="AT646" s="70"/>
      <c r="AU646" s="70"/>
      <c r="AV646" s="70"/>
      <c r="AW646" s="70"/>
      <c r="AX646" s="70"/>
      <c r="AY646" s="70"/>
      <c r="AZ646" s="70"/>
      <c r="BA646" s="70"/>
      <c r="BB646" s="70"/>
      <c r="BC646" s="70"/>
      <c r="BD646" s="70"/>
      <c r="BE646" s="70"/>
    </row>
    <row r="647" spans="1:57" hidden="1" x14ac:dyDescent="0.2">
      <c r="A647" s="179" t="str">
        <f>Activites!A647</f>
        <v>12.1h</v>
      </c>
      <c r="B647" s="210" t="e">
        <f>SUM(E647:E648)/SUM(E647:E648,E626:E627,E629:E630,E632:E633,E635:E636,E638:E639,E641:E642,E644:E645)</f>
        <v>#DIV/0!</v>
      </c>
      <c r="C647" s="180">
        <f>Activites!Q647</f>
        <v>0</v>
      </c>
      <c r="D647" s="49" t="s">
        <v>78</v>
      </c>
      <c r="E647" s="94">
        <f>Activites!M647</f>
        <v>0</v>
      </c>
      <c r="F647" s="50">
        <f t="shared" si="10"/>
        <v>0</v>
      </c>
      <c r="G647" s="51"/>
      <c r="H647" s="51"/>
      <c r="I647" s="51"/>
      <c r="J647" s="51"/>
      <c r="K647" s="51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</row>
    <row r="648" spans="1:57" hidden="1" x14ac:dyDescent="0.2">
      <c r="A648" s="180"/>
      <c r="B648" s="210"/>
      <c r="C648" s="180"/>
      <c r="D648" s="106" t="s">
        <v>79</v>
      </c>
      <c r="E648" s="95">
        <f>Activites!M648</f>
        <v>0</v>
      </c>
      <c r="F648" s="54">
        <f t="shared" si="10"/>
        <v>0</v>
      </c>
      <c r="G648" s="107"/>
      <c r="H648" s="107"/>
      <c r="I648" s="107"/>
      <c r="J648" s="107"/>
      <c r="K648" s="107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  <c r="AE648" s="108"/>
      <c r="AF648" s="108"/>
      <c r="AG648" s="108"/>
      <c r="AH648" s="108"/>
      <c r="AI648" s="108"/>
      <c r="AJ648" s="108"/>
      <c r="AK648" s="108"/>
      <c r="AL648" s="108"/>
      <c r="AM648" s="108"/>
      <c r="AN648" s="108"/>
      <c r="AO648" s="108"/>
      <c r="AP648" s="108"/>
      <c r="AQ648" s="108"/>
      <c r="AR648" s="108"/>
      <c r="AS648" s="108"/>
      <c r="AT648" s="108"/>
      <c r="AU648" s="108"/>
      <c r="AV648" s="108"/>
      <c r="AW648" s="108"/>
      <c r="AX648" s="108"/>
      <c r="AY648" s="108"/>
      <c r="AZ648" s="108"/>
      <c r="BA648" s="108"/>
      <c r="BB648" s="108"/>
      <c r="BC648" s="108"/>
      <c r="BD648" s="108"/>
      <c r="BE648" s="108"/>
    </row>
    <row r="649" spans="1:57" hidden="1" x14ac:dyDescent="0.2">
      <c r="A649" s="180"/>
      <c r="B649" s="210"/>
      <c r="C649" s="180"/>
      <c r="D649" s="64" t="s">
        <v>80</v>
      </c>
      <c r="E649" s="93">
        <f>Activites!N649</f>
        <v>0</v>
      </c>
      <c r="F649" s="65">
        <f t="shared" si="10"/>
        <v>0</v>
      </c>
      <c r="G649" s="69"/>
      <c r="H649" s="69"/>
      <c r="I649" s="69"/>
      <c r="J649" s="69"/>
      <c r="K649" s="69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7"/>
      <c r="AY649" s="57"/>
      <c r="AZ649" s="57"/>
      <c r="BA649" s="57"/>
      <c r="BB649" s="57"/>
      <c r="BC649" s="57"/>
      <c r="BD649" s="57"/>
      <c r="BE649" s="57"/>
    </row>
    <row r="650" spans="1:57" hidden="1" x14ac:dyDescent="0.2">
      <c r="A650" s="179" t="str">
        <f>Activites!A650</f>
        <v>13.1a</v>
      </c>
      <c r="B650" s="210" t="e">
        <f>SUM(E650:E651)/SUM(E650:E651,E653:E654,E656:E657,E659:E660,E662:E663,E665:E666,E668:E669,E671:E672)</f>
        <v>#DIV/0!</v>
      </c>
      <c r="C650" s="180">
        <f>Activites!Q650</f>
        <v>0</v>
      </c>
      <c r="D650" s="49" t="s">
        <v>78</v>
      </c>
      <c r="E650" s="94">
        <f>Activites!M650</f>
        <v>0</v>
      </c>
      <c r="F650" s="50">
        <f t="shared" si="10"/>
        <v>0</v>
      </c>
      <c r="G650" s="51"/>
      <c r="H650" s="51"/>
      <c r="I650" s="51"/>
      <c r="J650" s="51"/>
      <c r="K650" s="51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</row>
    <row r="651" spans="1:57" hidden="1" x14ac:dyDescent="0.2">
      <c r="A651" s="180"/>
      <c r="B651" s="210"/>
      <c r="C651" s="180"/>
      <c r="D651" s="53" t="s">
        <v>79</v>
      </c>
      <c r="E651" s="95">
        <f>Activites!M651</f>
        <v>0</v>
      </c>
      <c r="F651" s="54">
        <f t="shared" si="10"/>
        <v>0</v>
      </c>
      <c r="G651" s="55"/>
      <c r="H651" s="55"/>
      <c r="I651" s="55"/>
      <c r="J651" s="55"/>
      <c r="K651" s="55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</row>
    <row r="652" spans="1:57" hidden="1" x14ac:dyDescent="0.2">
      <c r="A652" s="180"/>
      <c r="B652" s="210"/>
      <c r="C652" s="180"/>
      <c r="D652" s="69" t="s">
        <v>80</v>
      </c>
      <c r="E652" s="93">
        <f>Activites!N652</f>
        <v>0</v>
      </c>
      <c r="F652" s="65">
        <f t="shared" si="10"/>
        <v>0</v>
      </c>
      <c r="G652" s="69"/>
      <c r="H652" s="69"/>
      <c r="I652" s="69"/>
      <c r="J652" s="69"/>
      <c r="K652" s="69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7"/>
      <c r="AY652" s="57"/>
      <c r="AZ652" s="57"/>
      <c r="BA652" s="57"/>
      <c r="BB652" s="57"/>
      <c r="BC652" s="57"/>
      <c r="BD652" s="57"/>
      <c r="BE652" s="57"/>
    </row>
    <row r="653" spans="1:57" hidden="1" x14ac:dyDescent="0.2">
      <c r="A653" s="179" t="str">
        <f>Activites!A653</f>
        <v>13.1b</v>
      </c>
      <c r="B653" s="210" t="e">
        <f>SUM(E653:E654)/SUM(E653:E654,E656:E657,E659:E660,E662:E663,E665:E666,E668:E669,E671:E672,E650:E651)</f>
        <v>#DIV/0!</v>
      </c>
      <c r="C653" s="180">
        <f>Activites!Q653</f>
        <v>0</v>
      </c>
      <c r="D653" s="49" t="s">
        <v>78</v>
      </c>
      <c r="E653" s="94">
        <f>Activites!M653</f>
        <v>0</v>
      </c>
      <c r="F653" s="50">
        <f t="shared" si="10"/>
        <v>0</v>
      </c>
      <c r="G653" s="51"/>
      <c r="H653" s="51"/>
      <c r="I653" s="51"/>
      <c r="J653" s="51"/>
      <c r="K653" s="51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</row>
    <row r="654" spans="1:57" hidden="1" x14ac:dyDescent="0.2">
      <c r="A654" s="180"/>
      <c r="B654" s="210"/>
      <c r="C654" s="180"/>
      <c r="D654" s="53" t="s">
        <v>79</v>
      </c>
      <c r="E654" s="95">
        <f>Activites!M654</f>
        <v>0</v>
      </c>
      <c r="F654" s="54">
        <f t="shared" si="10"/>
        <v>0</v>
      </c>
      <c r="G654" s="55"/>
      <c r="H654" s="55"/>
      <c r="I654" s="55"/>
      <c r="J654" s="55"/>
      <c r="K654" s="55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</row>
    <row r="655" spans="1:57" hidden="1" x14ac:dyDescent="0.2">
      <c r="A655" s="180"/>
      <c r="B655" s="210"/>
      <c r="C655" s="180"/>
      <c r="D655" s="69" t="s">
        <v>80</v>
      </c>
      <c r="E655" s="93">
        <f>Activites!N655</f>
        <v>0</v>
      </c>
      <c r="F655" s="65">
        <f t="shared" si="10"/>
        <v>0</v>
      </c>
      <c r="G655" s="69"/>
      <c r="H655" s="69"/>
      <c r="I655" s="69"/>
      <c r="J655" s="69"/>
      <c r="K655" s="69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7"/>
      <c r="AY655" s="57"/>
      <c r="AZ655" s="57"/>
      <c r="BA655" s="57"/>
      <c r="BB655" s="57"/>
      <c r="BC655" s="57"/>
      <c r="BD655" s="57"/>
      <c r="BE655" s="57"/>
    </row>
    <row r="656" spans="1:57" hidden="1" x14ac:dyDescent="0.2">
      <c r="A656" s="179" t="str">
        <f>Activites!A656</f>
        <v>13.1c</v>
      </c>
      <c r="B656" s="210" t="e">
        <f>SUM(E656:E657)/SUM(E656:E657,E659:E660,E662:E663,E665:E666,E668:E669,E671:E672,E650:E651,E653:E654)</f>
        <v>#DIV/0!</v>
      </c>
      <c r="C656" s="180">
        <f>Activites!Q656</f>
        <v>0</v>
      </c>
      <c r="D656" s="49" t="s">
        <v>78</v>
      </c>
      <c r="E656" s="94">
        <f>Activites!M656</f>
        <v>0</v>
      </c>
      <c r="F656" s="50">
        <f t="shared" si="10"/>
        <v>0</v>
      </c>
      <c r="G656" s="51"/>
      <c r="H656" s="51"/>
      <c r="I656" s="51"/>
      <c r="J656" s="51"/>
      <c r="K656" s="51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</row>
    <row r="657" spans="1:57" hidden="1" x14ac:dyDescent="0.2">
      <c r="A657" s="180"/>
      <c r="B657" s="210"/>
      <c r="C657" s="180"/>
      <c r="D657" s="106" t="s">
        <v>79</v>
      </c>
      <c r="E657" s="95">
        <f>Activites!M657</f>
        <v>0</v>
      </c>
      <c r="F657" s="54">
        <f t="shared" si="10"/>
        <v>0</v>
      </c>
      <c r="G657" s="107"/>
      <c r="H657" s="107"/>
      <c r="I657" s="107"/>
      <c r="J657" s="107"/>
      <c r="K657" s="107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  <c r="AE657" s="108"/>
      <c r="AF657" s="108"/>
      <c r="AG657" s="108"/>
      <c r="AH657" s="108"/>
      <c r="AI657" s="108"/>
      <c r="AJ657" s="108"/>
      <c r="AK657" s="108"/>
      <c r="AL657" s="108"/>
      <c r="AM657" s="108"/>
      <c r="AN657" s="108"/>
      <c r="AO657" s="108"/>
      <c r="AP657" s="108"/>
      <c r="AQ657" s="108"/>
      <c r="AR657" s="108"/>
      <c r="AS657" s="108"/>
      <c r="AT657" s="108"/>
      <c r="AU657" s="108"/>
      <c r="AV657" s="108"/>
      <c r="AW657" s="108"/>
      <c r="AX657" s="108"/>
      <c r="AY657" s="108"/>
      <c r="AZ657" s="108"/>
      <c r="BA657" s="108"/>
      <c r="BB657" s="108"/>
      <c r="BC657" s="108"/>
      <c r="BD657" s="108"/>
      <c r="BE657" s="108"/>
    </row>
    <row r="658" spans="1:57" hidden="1" x14ac:dyDescent="0.2">
      <c r="A658" s="180"/>
      <c r="B658" s="210"/>
      <c r="C658" s="180"/>
      <c r="D658" s="129" t="s">
        <v>80</v>
      </c>
      <c r="E658" s="96">
        <f>Activites!N658</f>
        <v>0</v>
      </c>
      <c r="F658" s="71">
        <f t="shared" si="10"/>
        <v>0</v>
      </c>
      <c r="G658" s="129"/>
      <c r="H658" s="129"/>
      <c r="I658" s="129"/>
      <c r="J658" s="129"/>
      <c r="K658" s="129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  <c r="AI658" s="70"/>
      <c r="AJ658" s="70"/>
      <c r="AK658" s="70"/>
      <c r="AL658" s="70"/>
      <c r="AM658" s="70"/>
      <c r="AN658" s="70"/>
      <c r="AO658" s="70"/>
      <c r="AP658" s="70"/>
      <c r="AQ658" s="70"/>
      <c r="AR658" s="70"/>
      <c r="AS658" s="70"/>
      <c r="AT658" s="70"/>
      <c r="AU658" s="70"/>
      <c r="AV658" s="70"/>
      <c r="AW658" s="70"/>
      <c r="AX658" s="70"/>
      <c r="AY658" s="70"/>
      <c r="AZ658" s="70"/>
      <c r="BA658" s="70"/>
      <c r="BB658" s="70"/>
      <c r="BC658" s="70"/>
      <c r="BD658" s="70"/>
      <c r="BE658" s="70"/>
    </row>
    <row r="659" spans="1:57" hidden="1" x14ac:dyDescent="0.2">
      <c r="A659" s="179" t="str">
        <f>Activites!A659</f>
        <v>13.1d</v>
      </c>
      <c r="B659" s="210" t="e">
        <f>SUM(E659:E660)/SUM(E659:E660,E662:E663,E665:E666,E668:E669,E671:E672,E650:E651,E653:E654,E656:E657)</f>
        <v>#DIV/0!</v>
      </c>
      <c r="C659" s="180">
        <f>Activites!Q659</f>
        <v>0</v>
      </c>
      <c r="D659" s="49" t="s">
        <v>78</v>
      </c>
      <c r="E659" s="94">
        <f>Activites!M659</f>
        <v>0</v>
      </c>
      <c r="F659" s="50">
        <f t="shared" si="10"/>
        <v>0</v>
      </c>
      <c r="G659" s="51"/>
      <c r="H659" s="51"/>
      <c r="I659" s="51"/>
      <c r="J659" s="51"/>
      <c r="K659" s="51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</row>
    <row r="660" spans="1:57" hidden="1" x14ac:dyDescent="0.2">
      <c r="A660" s="180"/>
      <c r="B660" s="210"/>
      <c r="C660" s="180"/>
      <c r="D660" s="106" t="s">
        <v>79</v>
      </c>
      <c r="E660" s="95">
        <f>Activites!M660</f>
        <v>0</v>
      </c>
      <c r="F660" s="54">
        <f t="shared" si="10"/>
        <v>0</v>
      </c>
      <c r="G660" s="107"/>
      <c r="H660" s="107"/>
      <c r="I660" s="107"/>
      <c r="J660" s="107"/>
      <c r="K660" s="107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  <c r="AE660" s="108"/>
      <c r="AF660" s="108"/>
      <c r="AG660" s="108"/>
      <c r="AH660" s="108"/>
      <c r="AI660" s="108"/>
      <c r="AJ660" s="108"/>
      <c r="AK660" s="108"/>
      <c r="AL660" s="108"/>
      <c r="AM660" s="108"/>
      <c r="AN660" s="108"/>
      <c r="AO660" s="108"/>
      <c r="AP660" s="108"/>
      <c r="AQ660" s="108"/>
      <c r="AR660" s="108"/>
      <c r="AS660" s="108"/>
      <c r="AT660" s="108"/>
      <c r="AU660" s="108"/>
      <c r="AV660" s="108"/>
      <c r="AW660" s="108"/>
      <c r="AX660" s="108"/>
      <c r="AY660" s="108"/>
      <c r="AZ660" s="108"/>
      <c r="BA660" s="108"/>
      <c r="BB660" s="108"/>
      <c r="BC660" s="108"/>
      <c r="BD660" s="108"/>
      <c r="BE660" s="108"/>
    </row>
    <row r="661" spans="1:57" hidden="1" x14ac:dyDescent="0.2">
      <c r="A661" s="180"/>
      <c r="B661" s="210"/>
      <c r="C661" s="180"/>
      <c r="D661" s="129" t="s">
        <v>80</v>
      </c>
      <c r="E661" s="96">
        <f>Activites!N661</f>
        <v>0</v>
      </c>
      <c r="F661" s="71">
        <f t="shared" si="10"/>
        <v>0</v>
      </c>
      <c r="G661" s="129"/>
      <c r="H661" s="129"/>
      <c r="I661" s="129"/>
      <c r="J661" s="129"/>
      <c r="K661" s="129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  <c r="AI661" s="70"/>
      <c r="AJ661" s="70"/>
      <c r="AK661" s="70"/>
      <c r="AL661" s="70"/>
      <c r="AM661" s="70"/>
      <c r="AN661" s="70"/>
      <c r="AO661" s="70"/>
      <c r="AP661" s="70"/>
      <c r="AQ661" s="70"/>
      <c r="AR661" s="70"/>
      <c r="AS661" s="70"/>
      <c r="AT661" s="70"/>
      <c r="AU661" s="70"/>
      <c r="AV661" s="70"/>
      <c r="AW661" s="70"/>
      <c r="AX661" s="70"/>
      <c r="AY661" s="70"/>
      <c r="AZ661" s="70"/>
      <c r="BA661" s="70"/>
      <c r="BB661" s="70"/>
      <c r="BC661" s="70"/>
      <c r="BD661" s="70"/>
      <c r="BE661" s="70"/>
    </row>
    <row r="662" spans="1:57" hidden="1" x14ac:dyDescent="0.2">
      <c r="A662" s="179" t="str">
        <f>Activites!A662</f>
        <v>13.1e</v>
      </c>
      <c r="B662" s="210" t="e">
        <f>SUM(E662:E663)/SUM(E662:E663,E665:E666,E668:E669,E671:E672,E650:E651,E653:E654,E656:E657,E659:E660)</f>
        <v>#DIV/0!</v>
      </c>
      <c r="C662" s="180">
        <f>Activites!Q662</f>
        <v>0</v>
      </c>
      <c r="D662" s="49" t="s">
        <v>78</v>
      </c>
      <c r="E662" s="94">
        <f>Activites!M662</f>
        <v>0</v>
      </c>
      <c r="F662" s="50">
        <f t="shared" si="10"/>
        <v>0</v>
      </c>
      <c r="G662" s="51"/>
      <c r="H662" s="51"/>
      <c r="I662" s="51"/>
      <c r="J662" s="51"/>
      <c r="K662" s="51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</row>
    <row r="663" spans="1:57" hidden="1" x14ac:dyDescent="0.2">
      <c r="A663" s="180"/>
      <c r="B663" s="210"/>
      <c r="C663" s="180"/>
      <c r="D663" s="106" t="s">
        <v>79</v>
      </c>
      <c r="E663" s="95">
        <f>Activites!M663</f>
        <v>0</v>
      </c>
      <c r="F663" s="54">
        <f t="shared" si="10"/>
        <v>0</v>
      </c>
      <c r="G663" s="107"/>
      <c r="H663" s="107"/>
      <c r="I663" s="107"/>
      <c r="J663" s="107"/>
      <c r="K663" s="107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  <c r="AE663" s="108"/>
      <c r="AF663" s="108"/>
      <c r="AG663" s="108"/>
      <c r="AH663" s="108"/>
      <c r="AI663" s="108"/>
      <c r="AJ663" s="108"/>
      <c r="AK663" s="108"/>
      <c r="AL663" s="108"/>
      <c r="AM663" s="108"/>
      <c r="AN663" s="108"/>
      <c r="AO663" s="108"/>
      <c r="AP663" s="108"/>
      <c r="AQ663" s="108"/>
      <c r="AR663" s="108"/>
      <c r="AS663" s="108"/>
      <c r="AT663" s="108"/>
      <c r="AU663" s="108"/>
      <c r="AV663" s="108"/>
      <c r="AW663" s="108"/>
      <c r="AX663" s="108"/>
      <c r="AY663" s="108"/>
      <c r="AZ663" s="108"/>
      <c r="BA663" s="108"/>
      <c r="BB663" s="108"/>
      <c r="BC663" s="108"/>
      <c r="BD663" s="108"/>
      <c r="BE663" s="108"/>
    </row>
    <row r="664" spans="1:57" hidden="1" x14ac:dyDescent="0.2">
      <c r="A664" s="180"/>
      <c r="B664" s="210"/>
      <c r="C664" s="180"/>
      <c r="D664" s="129" t="s">
        <v>80</v>
      </c>
      <c r="E664" s="96">
        <f>Activites!N664</f>
        <v>0</v>
      </c>
      <c r="F664" s="71">
        <f t="shared" si="10"/>
        <v>0</v>
      </c>
      <c r="G664" s="129"/>
      <c r="H664" s="129"/>
      <c r="I664" s="129"/>
      <c r="J664" s="129"/>
      <c r="K664" s="129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  <c r="AJ664" s="70"/>
      <c r="AK664" s="70"/>
      <c r="AL664" s="70"/>
      <c r="AM664" s="70"/>
      <c r="AN664" s="70"/>
      <c r="AO664" s="70"/>
      <c r="AP664" s="70"/>
      <c r="AQ664" s="70"/>
      <c r="AR664" s="70"/>
      <c r="AS664" s="70"/>
      <c r="AT664" s="70"/>
      <c r="AU664" s="70"/>
      <c r="AV664" s="70"/>
      <c r="AW664" s="70"/>
      <c r="AX664" s="70"/>
      <c r="AY664" s="70"/>
      <c r="AZ664" s="70"/>
      <c r="BA664" s="70"/>
      <c r="BB664" s="70"/>
      <c r="BC664" s="70"/>
      <c r="BD664" s="70"/>
      <c r="BE664" s="70"/>
    </row>
    <row r="665" spans="1:57" hidden="1" x14ac:dyDescent="0.2">
      <c r="A665" s="179" t="str">
        <f>Activites!A665</f>
        <v>13.1f</v>
      </c>
      <c r="B665" s="210" t="e">
        <f>SUM(E665:E666)/SUM(E665:E666,E668:E669,E671:E672,E650:E651,E653:E654,E656:E657,E659:E660,E662:E663)</f>
        <v>#DIV/0!</v>
      </c>
      <c r="C665" s="180">
        <f>Activites!Q665</f>
        <v>0</v>
      </c>
      <c r="D665" s="49" t="s">
        <v>78</v>
      </c>
      <c r="E665" s="94">
        <f>Activites!M665</f>
        <v>0</v>
      </c>
      <c r="F665" s="50">
        <f t="shared" si="10"/>
        <v>0</v>
      </c>
      <c r="G665" s="51"/>
      <c r="H665" s="51"/>
      <c r="I665" s="51"/>
      <c r="J665" s="51"/>
      <c r="K665" s="51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</row>
    <row r="666" spans="1:57" hidden="1" x14ac:dyDescent="0.2">
      <c r="A666" s="180"/>
      <c r="B666" s="210"/>
      <c r="C666" s="180"/>
      <c r="D666" s="106" t="s">
        <v>79</v>
      </c>
      <c r="E666" s="95">
        <f>Activites!M666</f>
        <v>0</v>
      </c>
      <c r="F666" s="54">
        <f t="shared" ref="F666:F729" si="11">SUM(G666:BE666)</f>
        <v>0</v>
      </c>
      <c r="G666" s="107"/>
      <c r="H666" s="107"/>
      <c r="I666" s="107"/>
      <c r="J666" s="107"/>
      <c r="K666" s="107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  <c r="AE666" s="108"/>
      <c r="AF666" s="108"/>
      <c r="AG666" s="108"/>
      <c r="AH666" s="108"/>
      <c r="AI666" s="108"/>
      <c r="AJ666" s="108"/>
      <c r="AK666" s="108"/>
      <c r="AL666" s="108"/>
      <c r="AM666" s="108"/>
      <c r="AN666" s="108"/>
      <c r="AO666" s="108"/>
      <c r="AP666" s="108"/>
      <c r="AQ666" s="108"/>
      <c r="AR666" s="108"/>
      <c r="AS666" s="108"/>
      <c r="AT666" s="108"/>
      <c r="AU666" s="108"/>
      <c r="AV666" s="108"/>
      <c r="AW666" s="108"/>
      <c r="AX666" s="108"/>
      <c r="AY666" s="108"/>
      <c r="AZ666" s="108"/>
      <c r="BA666" s="108"/>
      <c r="BB666" s="108"/>
      <c r="BC666" s="108"/>
      <c r="BD666" s="108"/>
      <c r="BE666" s="108"/>
    </row>
    <row r="667" spans="1:57" hidden="1" x14ac:dyDescent="0.2">
      <c r="A667" s="180"/>
      <c r="B667" s="210"/>
      <c r="C667" s="180"/>
      <c r="D667" s="129" t="s">
        <v>80</v>
      </c>
      <c r="E667" s="96">
        <f>Activites!N667</f>
        <v>0</v>
      </c>
      <c r="F667" s="71">
        <f t="shared" si="11"/>
        <v>0</v>
      </c>
      <c r="G667" s="129"/>
      <c r="H667" s="129"/>
      <c r="I667" s="129"/>
      <c r="J667" s="129"/>
      <c r="K667" s="129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  <c r="AJ667" s="70"/>
      <c r="AK667" s="70"/>
      <c r="AL667" s="70"/>
      <c r="AM667" s="70"/>
      <c r="AN667" s="70"/>
      <c r="AO667" s="70"/>
      <c r="AP667" s="70"/>
      <c r="AQ667" s="70"/>
      <c r="AR667" s="70"/>
      <c r="AS667" s="70"/>
      <c r="AT667" s="70"/>
      <c r="AU667" s="70"/>
      <c r="AV667" s="70"/>
      <c r="AW667" s="70"/>
      <c r="AX667" s="70"/>
      <c r="AY667" s="70"/>
      <c r="AZ667" s="70"/>
      <c r="BA667" s="70"/>
      <c r="BB667" s="70"/>
      <c r="BC667" s="70"/>
      <c r="BD667" s="70"/>
      <c r="BE667" s="70"/>
    </row>
    <row r="668" spans="1:57" hidden="1" x14ac:dyDescent="0.2">
      <c r="A668" s="179" t="str">
        <f>Activites!A668</f>
        <v>13.1g</v>
      </c>
      <c r="B668" s="210" t="e">
        <f>SUM(E668:E669)/SUM(E668:E669,E671:E672,E650:E651,E653:E654,E656:E657,E659:E660,E662:E663,E665:E666)</f>
        <v>#DIV/0!</v>
      </c>
      <c r="C668" s="180">
        <f>Activites!Q668</f>
        <v>0</v>
      </c>
      <c r="D668" s="49" t="s">
        <v>78</v>
      </c>
      <c r="E668" s="94">
        <f>Activites!M668</f>
        <v>0</v>
      </c>
      <c r="F668" s="50">
        <f t="shared" si="11"/>
        <v>0</v>
      </c>
      <c r="G668" s="51"/>
      <c r="H668" s="51"/>
      <c r="I668" s="51"/>
      <c r="J668" s="51"/>
      <c r="K668" s="51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</row>
    <row r="669" spans="1:57" hidden="1" x14ac:dyDescent="0.2">
      <c r="A669" s="180"/>
      <c r="B669" s="210"/>
      <c r="C669" s="180"/>
      <c r="D669" s="106" t="s">
        <v>79</v>
      </c>
      <c r="E669" s="95">
        <f>Activites!M669</f>
        <v>0</v>
      </c>
      <c r="F669" s="54">
        <f t="shared" si="11"/>
        <v>0</v>
      </c>
      <c r="G669" s="107"/>
      <c r="H669" s="107"/>
      <c r="I669" s="107"/>
      <c r="J669" s="107"/>
      <c r="K669" s="107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  <c r="AE669" s="108"/>
      <c r="AF669" s="108"/>
      <c r="AG669" s="108"/>
      <c r="AH669" s="108"/>
      <c r="AI669" s="108"/>
      <c r="AJ669" s="108"/>
      <c r="AK669" s="108"/>
      <c r="AL669" s="108"/>
      <c r="AM669" s="108"/>
      <c r="AN669" s="108"/>
      <c r="AO669" s="108"/>
      <c r="AP669" s="108"/>
      <c r="AQ669" s="108"/>
      <c r="AR669" s="108"/>
      <c r="AS669" s="108"/>
      <c r="AT669" s="108"/>
      <c r="AU669" s="108"/>
      <c r="AV669" s="108"/>
      <c r="AW669" s="108"/>
      <c r="AX669" s="108"/>
      <c r="AY669" s="108"/>
      <c r="AZ669" s="108"/>
      <c r="BA669" s="108"/>
      <c r="BB669" s="108"/>
      <c r="BC669" s="108"/>
      <c r="BD669" s="108"/>
      <c r="BE669" s="108"/>
    </row>
    <row r="670" spans="1:57" hidden="1" x14ac:dyDescent="0.2">
      <c r="A670" s="180"/>
      <c r="B670" s="210"/>
      <c r="C670" s="180"/>
      <c r="D670" s="129" t="s">
        <v>80</v>
      </c>
      <c r="E670" s="96">
        <f>Activites!N670</f>
        <v>0</v>
      </c>
      <c r="F670" s="71">
        <f t="shared" si="11"/>
        <v>0</v>
      </c>
      <c r="G670" s="129"/>
      <c r="H670" s="129"/>
      <c r="I670" s="129"/>
      <c r="J670" s="129"/>
      <c r="K670" s="129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  <c r="AI670" s="70"/>
      <c r="AJ670" s="70"/>
      <c r="AK670" s="70"/>
      <c r="AL670" s="70"/>
      <c r="AM670" s="70"/>
      <c r="AN670" s="70"/>
      <c r="AO670" s="70"/>
      <c r="AP670" s="70"/>
      <c r="AQ670" s="70"/>
      <c r="AR670" s="70"/>
      <c r="AS670" s="70"/>
      <c r="AT670" s="70"/>
      <c r="AU670" s="70"/>
      <c r="AV670" s="70"/>
      <c r="AW670" s="70"/>
      <c r="AX670" s="70"/>
      <c r="AY670" s="70"/>
      <c r="AZ670" s="70"/>
      <c r="BA670" s="70"/>
      <c r="BB670" s="70"/>
      <c r="BC670" s="70"/>
      <c r="BD670" s="70"/>
      <c r="BE670" s="70"/>
    </row>
    <row r="671" spans="1:57" hidden="1" x14ac:dyDescent="0.2">
      <c r="A671" s="179" t="str">
        <f>Activites!A671</f>
        <v>13.1h</v>
      </c>
      <c r="B671" s="210" t="e">
        <f>SUM(E671:E672)/SUM(E671:E672,E650:E651,E653:E654,E656:E657,E659:E660,E662:E663,E665:E666,E668:E669)</f>
        <v>#DIV/0!</v>
      </c>
      <c r="C671" s="180">
        <f>Activites!Q671</f>
        <v>0</v>
      </c>
      <c r="D671" s="49" t="s">
        <v>78</v>
      </c>
      <c r="E671" s="94">
        <f>Activites!M671</f>
        <v>0</v>
      </c>
      <c r="F671" s="50">
        <f t="shared" si="11"/>
        <v>0</v>
      </c>
      <c r="G671" s="51"/>
      <c r="H671" s="51"/>
      <c r="I671" s="51"/>
      <c r="J671" s="51"/>
      <c r="K671" s="51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</row>
    <row r="672" spans="1:57" hidden="1" x14ac:dyDescent="0.2">
      <c r="A672" s="180"/>
      <c r="B672" s="210"/>
      <c r="C672" s="180"/>
      <c r="D672" s="106" t="s">
        <v>79</v>
      </c>
      <c r="E672" s="95">
        <f>Activites!M672</f>
        <v>0</v>
      </c>
      <c r="F672" s="54">
        <f t="shared" si="11"/>
        <v>0</v>
      </c>
      <c r="G672" s="107"/>
      <c r="H672" s="107"/>
      <c r="I672" s="107"/>
      <c r="J672" s="107"/>
      <c r="K672" s="107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  <c r="AE672" s="108"/>
      <c r="AF672" s="108"/>
      <c r="AG672" s="108"/>
      <c r="AH672" s="108"/>
      <c r="AI672" s="108"/>
      <c r="AJ672" s="108"/>
      <c r="AK672" s="108"/>
      <c r="AL672" s="108"/>
      <c r="AM672" s="108"/>
      <c r="AN672" s="108"/>
      <c r="AO672" s="108"/>
      <c r="AP672" s="108"/>
      <c r="AQ672" s="108"/>
      <c r="AR672" s="108"/>
      <c r="AS672" s="108"/>
      <c r="AT672" s="108"/>
      <c r="AU672" s="108"/>
      <c r="AV672" s="108"/>
      <c r="AW672" s="108"/>
      <c r="AX672" s="108"/>
      <c r="AY672" s="108"/>
      <c r="AZ672" s="108"/>
      <c r="BA672" s="108"/>
      <c r="BB672" s="108"/>
      <c r="BC672" s="108"/>
      <c r="BD672" s="108"/>
      <c r="BE672" s="108"/>
    </row>
    <row r="673" spans="1:57" hidden="1" x14ac:dyDescent="0.2">
      <c r="A673" s="180"/>
      <c r="B673" s="210"/>
      <c r="C673" s="180"/>
      <c r="D673" s="64" t="s">
        <v>80</v>
      </c>
      <c r="E673" s="93">
        <f>Activites!N673</f>
        <v>0</v>
      </c>
      <c r="F673" s="65">
        <f t="shared" si="11"/>
        <v>0</v>
      </c>
      <c r="G673" s="69"/>
      <c r="H673" s="69"/>
      <c r="I673" s="69"/>
      <c r="J673" s="69"/>
      <c r="K673" s="69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7"/>
      <c r="AS673" s="57"/>
      <c r="AT673" s="57"/>
      <c r="AU673" s="57"/>
      <c r="AV673" s="57"/>
      <c r="AW673" s="57"/>
      <c r="AX673" s="57"/>
      <c r="AY673" s="57"/>
      <c r="AZ673" s="57"/>
      <c r="BA673" s="57"/>
      <c r="BB673" s="57"/>
      <c r="BC673" s="57"/>
      <c r="BD673" s="57"/>
      <c r="BE673" s="57"/>
    </row>
    <row r="674" spans="1:57" hidden="1" x14ac:dyDescent="0.2">
      <c r="A674" s="179" t="str">
        <f>Activites!A674</f>
        <v>13.2a</v>
      </c>
      <c r="B674" s="210" t="e">
        <f>SUM(E674:E675)/SUM(E674:E675,E677:E678,E680:E681,E683:E684,E686:E687,E689:E690,E692:E693,E695:E696)</f>
        <v>#DIV/0!</v>
      </c>
      <c r="C674" s="180">
        <f>Activites!Q674</f>
        <v>0</v>
      </c>
      <c r="D674" s="49" t="s">
        <v>78</v>
      </c>
      <c r="E674" s="94">
        <f>Activites!M674</f>
        <v>0</v>
      </c>
      <c r="F674" s="50">
        <f t="shared" si="11"/>
        <v>0</v>
      </c>
      <c r="G674" s="51"/>
      <c r="H674" s="51"/>
      <c r="I674" s="51"/>
      <c r="J674" s="51"/>
      <c r="K674" s="51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</row>
    <row r="675" spans="1:57" hidden="1" x14ac:dyDescent="0.2">
      <c r="A675" s="180"/>
      <c r="B675" s="210"/>
      <c r="C675" s="180"/>
      <c r="D675" s="53" t="s">
        <v>79</v>
      </c>
      <c r="E675" s="95">
        <f>Activites!M675</f>
        <v>0</v>
      </c>
      <c r="F675" s="54">
        <f t="shared" si="11"/>
        <v>0</v>
      </c>
      <c r="G675" s="55"/>
      <c r="H675" s="55"/>
      <c r="I675" s="55"/>
      <c r="J675" s="55"/>
      <c r="K675" s="55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</row>
    <row r="676" spans="1:57" hidden="1" x14ac:dyDescent="0.2">
      <c r="A676" s="180"/>
      <c r="B676" s="210"/>
      <c r="C676" s="180"/>
      <c r="D676" s="69" t="s">
        <v>80</v>
      </c>
      <c r="E676" s="93">
        <f>Activites!N676</f>
        <v>0</v>
      </c>
      <c r="F676" s="65">
        <f t="shared" si="11"/>
        <v>0</v>
      </c>
      <c r="G676" s="69"/>
      <c r="H676" s="69"/>
      <c r="I676" s="69"/>
      <c r="J676" s="69"/>
      <c r="K676" s="69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  <c r="AR676" s="57"/>
      <c r="AS676" s="57"/>
      <c r="AT676" s="57"/>
      <c r="AU676" s="57"/>
      <c r="AV676" s="57"/>
      <c r="AW676" s="57"/>
      <c r="AX676" s="57"/>
      <c r="AY676" s="57"/>
      <c r="AZ676" s="57"/>
      <c r="BA676" s="57"/>
      <c r="BB676" s="57"/>
      <c r="BC676" s="57"/>
      <c r="BD676" s="57"/>
      <c r="BE676" s="57"/>
    </row>
    <row r="677" spans="1:57" hidden="1" x14ac:dyDescent="0.2">
      <c r="A677" s="179" t="str">
        <f>Activites!A677</f>
        <v>13.2b</v>
      </c>
      <c r="B677" s="210" t="e">
        <f>SUM(E677:E678)/SUM(E677:E678,E680:E681,E683:E684,E686:E687,E689:E690,E692:E693,E695:E696,E674:E675)</f>
        <v>#DIV/0!</v>
      </c>
      <c r="C677" s="180">
        <f>Activites!Q677</f>
        <v>0</v>
      </c>
      <c r="D677" s="49" t="s">
        <v>78</v>
      </c>
      <c r="E677" s="94">
        <f>Activites!M677</f>
        <v>0</v>
      </c>
      <c r="F677" s="50">
        <f t="shared" si="11"/>
        <v>0</v>
      </c>
      <c r="G677" s="51"/>
      <c r="H677" s="51"/>
      <c r="I677" s="51"/>
      <c r="J677" s="51"/>
      <c r="K677" s="51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</row>
    <row r="678" spans="1:57" hidden="1" x14ac:dyDescent="0.2">
      <c r="A678" s="180"/>
      <c r="B678" s="210"/>
      <c r="C678" s="180"/>
      <c r="D678" s="53" t="s">
        <v>79</v>
      </c>
      <c r="E678" s="95">
        <f>Activites!M678</f>
        <v>0</v>
      </c>
      <c r="F678" s="54">
        <f t="shared" si="11"/>
        <v>0</v>
      </c>
      <c r="G678" s="55"/>
      <c r="H678" s="55"/>
      <c r="I678" s="55"/>
      <c r="J678" s="55"/>
      <c r="K678" s="55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</row>
    <row r="679" spans="1:57" hidden="1" x14ac:dyDescent="0.2">
      <c r="A679" s="180"/>
      <c r="B679" s="210"/>
      <c r="C679" s="180"/>
      <c r="D679" s="69" t="s">
        <v>80</v>
      </c>
      <c r="E679" s="93">
        <f>Activites!N679</f>
        <v>0</v>
      </c>
      <c r="F679" s="65">
        <f t="shared" si="11"/>
        <v>0</v>
      </c>
      <c r="G679" s="69"/>
      <c r="H679" s="69"/>
      <c r="I679" s="69"/>
      <c r="J679" s="69"/>
      <c r="K679" s="69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7"/>
      <c r="AS679" s="57"/>
      <c r="AT679" s="57"/>
      <c r="AU679" s="57"/>
      <c r="AV679" s="57"/>
      <c r="AW679" s="57"/>
      <c r="AX679" s="57"/>
      <c r="AY679" s="57"/>
      <c r="AZ679" s="57"/>
      <c r="BA679" s="57"/>
      <c r="BB679" s="57"/>
      <c r="BC679" s="57"/>
      <c r="BD679" s="57"/>
      <c r="BE679" s="57"/>
    </row>
    <row r="680" spans="1:57" hidden="1" x14ac:dyDescent="0.2">
      <c r="A680" s="179" t="str">
        <f>Activites!A680</f>
        <v>13.2c</v>
      </c>
      <c r="B680" s="210" t="e">
        <f>SUM(E680:E681)/SUM(E680:E681,E683:E684,E686:E687,E689:E690,E692:E693,E695:E696,E674:E675,E677:E678)</f>
        <v>#DIV/0!</v>
      </c>
      <c r="C680" s="180">
        <f>Activites!Q680</f>
        <v>0</v>
      </c>
      <c r="D680" s="49" t="s">
        <v>78</v>
      </c>
      <c r="E680" s="94">
        <f>Activites!M680</f>
        <v>0</v>
      </c>
      <c r="F680" s="50">
        <f t="shared" si="11"/>
        <v>0</v>
      </c>
      <c r="G680" s="51"/>
      <c r="H680" s="51"/>
      <c r="I680" s="51"/>
      <c r="J680" s="51"/>
      <c r="K680" s="51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</row>
    <row r="681" spans="1:57" hidden="1" x14ac:dyDescent="0.2">
      <c r="A681" s="180"/>
      <c r="B681" s="210"/>
      <c r="C681" s="180"/>
      <c r="D681" s="106" t="s">
        <v>79</v>
      </c>
      <c r="E681" s="95">
        <f>Activites!M681</f>
        <v>0</v>
      </c>
      <c r="F681" s="54">
        <f t="shared" si="11"/>
        <v>0</v>
      </c>
      <c r="G681" s="107"/>
      <c r="H681" s="107"/>
      <c r="I681" s="107"/>
      <c r="J681" s="107"/>
      <c r="K681" s="107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  <c r="AE681" s="108"/>
      <c r="AF681" s="108"/>
      <c r="AG681" s="108"/>
      <c r="AH681" s="108"/>
      <c r="AI681" s="108"/>
      <c r="AJ681" s="108"/>
      <c r="AK681" s="108"/>
      <c r="AL681" s="108"/>
      <c r="AM681" s="108"/>
      <c r="AN681" s="108"/>
      <c r="AO681" s="108"/>
      <c r="AP681" s="108"/>
      <c r="AQ681" s="108"/>
      <c r="AR681" s="108"/>
      <c r="AS681" s="108"/>
      <c r="AT681" s="108"/>
      <c r="AU681" s="108"/>
      <c r="AV681" s="108"/>
      <c r="AW681" s="108"/>
      <c r="AX681" s="108"/>
      <c r="AY681" s="108"/>
      <c r="AZ681" s="108"/>
      <c r="BA681" s="108"/>
      <c r="BB681" s="108"/>
      <c r="BC681" s="108"/>
      <c r="BD681" s="108"/>
      <c r="BE681" s="108"/>
    </row>
    <row r="682" spans="1:57" hidden="1" x14ac:dyDescent="0.2">
      <c r="A682" s="180"/>
      <c r="B682" s="210"/>
      <c r="C682" s="180"/>
      <c r="D682" s="129" t="s">
        <v>80</v>
      </c>
      <c r="E682" s="96">
        <f>Activites!N682</f>
        <v>0</v>
      </c>
      <c r="F682" s="71">
        <f t="shared" si="11"/>
        <v>0</v>
      </c>
      <c r="G682" s="129"/>
      <c r="H682" s="129"/>
      <c r="I682" s="129"/>
      <c r="J682" s="129"/>
      <c r="K682" s="129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  <c r="AJ682" s="70"/>
      <c r="AK682" s="70"/>
      <c r="AL682" s="70"/>
      <c r="AM682" s="70"/>
      <c r="AN682" s="70"/>
      <c r="AO682" s="70"/>
      <c r="AP682" s="70"/>
      <c r="AQ682" s="70"/>
      <c r="AR682" s="70"/>
      <c r="AS682" s="70"/>
      <c r="AT682" s="70"/>
      <c r="AU682" s="70"/>
      <c r="AV682" s="70"/>
      <c r="AW682" s="70"/>
      <c r="AX682" s="70"/>
      <c r="AY682" s="70"/>
      <c r="AZ682" s="70"/>
      <c r="BA682" s="70"/>
      <c r="BB682" s="70"/>
      <c r="BC682" s="70"/>
      <c r="BD682" s="70"/>
      <c r="BE682" s="70"/>
    </row>
    <row r="683" spans="1:57" hidden="1" x14ac:dyDescent="0.2">
      <c r="A683" s="179" t="str">
        <f>Activites!A683</f>
        <v>13.2d</v>
      </c>
      <c r="B683" s="210" t="e">
        <f>SUM(E683:E684)/SUM(E683:E684,E686:E687,E689:E690,E692:E693,E695:E696,E674:E675,E677:E678,E680:E681)</f>
        <v>#DIV/0!</v>
      </c>
      <c r="C683" s="180">
        <f>Activites!Q683</f>
        <v>0</v>
      </c>
      <c r="D683" s="49" t="s">
        <v>78</v>
      </c>
      <c r="E683" s="94">
        <f>Activites!M683</f>
        <v>0</v>
      </c>
      <c r="F683" s="50">
        <f t="shared" si="11"/>
        <v>0</v>
      </c>
      <c r="G683" s="51"/>
      <c r="H683" s="51"/>
      <c r="I683" s="51"/>
      <c r="J683" s="51"/>
      <c r="K683" s="51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</row>
    <row r="684" spans="1:57" hidden="1" x14ac:dyDescent="0.2">
      <c r="A684" s="180"/>
      <c r="B684" s="210"/>
      <c r="C684" s="180"/>
      <c r="D684" s="106" t="s">
        <v>79</v>
      </c>
      <c r="E684" s="95">
        <f>Activites!M684</f>
        <v>0</v>
      </c>
      <c r="F684" s="54">
        <f t="shared" si="11"/>
        <v>0</v>
      </c>
      <c r="G684" s="107"/>
      <c r="H684" s="107"/>
      <c r="I684" s="107"/>
      <c r="J684" s="107"/>
      <c r="K684" s="107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  <c r="AE684" s="108"/>
      <c r="AF684" s="108"/>
      <c r="AG684" s="108"/>
      <c r="AH684" s="108"/>
      <c r="AI684" s="108"/>
      <c r="AJ684" s="108"/>
      <c r="AK684" s="108"/>
      <c r="AL684" s="108"/>
      <c r="AM684" s="108"/>
      <c r="AN684" s="108"/>
      <c r="AO684" s="108"/>
      <c r="AP684" s="108"/>
      <c r="AQ684" s="108"/>
      <c r="AR684" s="108"/>
      <c r="AS684" s="108"/>
      <c r="AT684" s="108"/>
      <c r="AU684" s="108"/>
      <c r="AV684" s="108"/>
      <c r="AW684" s="108"/>
      <c r="AX684" s="108"/>
      <c r="AY684" s="108"/>
      <c r="AZ684" s="108"/>
      <c r="BA684" s="108"/>
      <c r="BB684" s="108"/>
      <c r="BC684" s="108"/>
      <c r="BD684" s="108"/>
      <c r="BE684" s="108"/>
    </row>
    <row r="685" spans="1:57" hidden="1" x14ac:dyDescent="0.2">
      <c r="A685" s="180"/>
      <c r="B685" s="210"/>
      <c r="C685" s="180"/>
      <c r="D685" s="129" t="s">
        <v>80</v>
      </c>
      <c r="E685" s="96">
        <f>Activites!N685</f>
        <v>0</v>
      </c>
      <c r="F685" s="71">
        <f t="shared" si="11"/>
        <v>0</v>
      </c>
      <c r="G685" s="129"/>
      <c r="H685" s="129"/>
      <c r="I685" s="129"/>
      <c r="J685" s="129"/>
      <c r="K685" s="129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  <c r="AI685" s="70"/>
      <c r="AJ685" s="70"/>
      <c r="AK685" s="70"/>
      <c r="AL685" s="70"/>
      <c r="AM685" s="70"/>
      <c r="AN685" s="70"/>
      <c r="AO685" s="70"/>
      <c r="AP685" s="70"/>
      <c r="AQ685" s="70"/>
      <c r="AR685" s="70"/>
      <c r="AS685" s="70"/>
      <c r="AT685" s="70"/>
      <c r="AU685" s="70"/>
      <c r="AV685" s="70"/>
      <c r="AW685" s="70"/>
      <c r="AX685" s="70"/>
      <c r="AY685" s="70"/>
      <c r="AZ685" s="70"/>
      <c r="BA685" s="70"/>
      <c r="BB685" s="70"/>
      <c r="BC685" s="70"/>
      <c r="BD685" s="70"/>
      <c r="BE685" s="70"/>
    </row>
    <row r="686" spans="1:57" hidden="1" x14ac:dyDescent="0.2">
      <c r="A686" s="179" t="str">
        <f>Activites!A686</f>
        <v>13.2e</v>
      </c>
      <c r="B686" s="210" t="e">
        <f>SUM(E686:E687)/SUM(E686:E687,E689:E690,E692:E693,E695:E696,E674:E675,E677:E678,E680:E681,E683:E684)</f>
        <v>#DIV/0!</v>
      </c>
      <c r="C686" s="180">
        <f>Activites!Q686</f>
        <v>0</v>
      </c>
      <c r="D686" s="49" t="s">
        <v>78</v>
      </c>
      <c r="E686" s="94">
        <f>Activites!M686</f>
        <v>0</v>
      </c>
      <c r="F686" s="50">
        <f t="shared" si="11"/>
        <v>0</v>
      </c>
      <c r="G686" s="51"/>
      <c r="H686" s="51"/>
      <c r="I686" s="51"/>
      <c r="J686" s="51"/>
      <c r="K686" s="51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</row>
    <row r="687" spans="1:57" hidden="1" x14ac:dyDescent="0.2">
      <c r="A687" s="180"/>
      <c r="B687" s="210"/>
      <c r="C687" s="180"/>
      <c r="D687" s="106" t="s">
        <v>79</v>
      </c>
      <c r="E687" s="95">
        <f>Activites!M687</f>
        <v>0</v>
      </c>
      <c r="F687" s="54">
        <f t="shared" si="11"/>
        <v>0</v>
      </c>
      <c r="G687" s="107"/>
      <c r="H687" s="107"/>
      <c r="I687" s="107"/>
      <c r="J687" s="107"/>
      <c r="K687" s="107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  <c r="AE687" s="108"/>
      <c r="AF687" s="108"/>
      <c r="AG687" s="108"/>
      <c r="AH687" s="108"/>
      <c r="AI687" s="108"/>
      <c r="AJ687" s="108"/>
      <c r="AK687" s="108"/>
      <c r="AL687" s="108"/>
      <c r="AM687" s="108"/>
      <c r="AN687" s="108"/>
      <c r="AO687" s="108"/>
      <c r="AP687" s="108"/>
      <c r="AQ687" s="108"/>
      <c r="AR687" s="108"/>
      <c r="AS687" s="108"/>
      <c r="AT687" s="108"/>
      <c r="AU687" s="108"/>
      <c r="AV687" s="108"/>
      <c r="AW687" s="108"/>
      <c r="AX687" s="108"/>
      <c r="AY687" s="108"/>
      <c r="AZ687" s="108"/>
      <c r="BA687" s="108"/>
      <c r="BB687" s="108"/>
      <c r="BC687" s="108"/>
      <c r="BD687" s="108"/>
      <c r="BE687" s="108"/>
    </row>
    <row r="688" spans="1:57" hidden="1" x14ac:dyDescent="0.2">
      <c r="A688" s="180"/>
      <c r="B688" s="210"/>
      <c r="C688" s="180"/>
      <c r="D688" s="129" t="s">
        <v>80</v>
      </c>
      <c r="E688" s="96">
        <f>Activites!N688</f>
        <v>0</v>
      </c>
      <c r="F688" s="71">
        <f t="shared" si="11"/>
        <v>0</v>
      </c>
      <c r="G688" s="129"/>
      <c r="H688" s="129"/>
      <c r="I688" s="129"/>
      <c r="J688" s="129"/>
      <c r="K688" s="129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  <c r="AI688" s="70"/>
      <c r="AJ688" s="70"/>
      <c r="AK688" s="70"/>
      <c r="AL688" s="70"/>
      <c r="AM688" s="70"/>
      <c r="AN688" s="70"/>
      <c r="AO688" s="70"/>
      <c r="AP688" s="70"/>
      <c r="AQ688" s="70"/>
      <c r="AR688" s="70"/>
      <c r="AS688" s="70"/>
      <c r="AT688" s="70"/>
      <c r="AU688" s="70"/>
      <c r="AV688" s="70"/>
      <c r="AW688" s="70"/>
      <c r="AX688" s="70"/>
      <c r="AY688" s="70"/>
      <c r="AZ688" s="70"/>
      <c r="BA688" s="70"/>
      <c r="BB688" s="70"/>
      <c r="BC688" s="70"/>
      <c r="BD688" s="70"/>
      <c r="BE688" s="70"/>
    </row>
    <row r="689" spans="1:57" hidden="1" x14ac:dyDescent="0.2">
      <c r="A689" s="179" t="str">
        <f>Activites!A689</f>
        <v>13.2f</v>
      </c>
      <c r="B689" s="210" t="e">
        <f>SUM(E689:E690)/SUM(E689:E690,E692:E693,E695:E696,E674:E675,E677:E678,E680:E681,E683:E684,E686:E687)</f>
        <v>#DIV/0!</v>
      </c>
      <c r="C689" s="180">
        <f>Activites!Q689</f>
        <v>0</v>
      </c>
      <c r="D689" s="49" t="s">
        <v>78</v>
      </c>
      <c r="E689" s="94">
        <f>Activites!M689</f>
        <v>0</v>
      </c>
      <c r="F689" s="50">
        <f t="shared" si="11"/>
        <v>0</v>
      </c>
      <c r="G689" s="51"/>
      <c r="H689" s="51"/>
      <c r="I689" s="51"/>
      <c r="J689" s="51"/>
      <c r="K689" s="51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</row>
    <row r="690" spans="1:57" hidden="1" x14ac:dyDescent="0.2">
      <c r="A690" s="180"/>
      <c r="B690" s="210"/>
      <c r="C690" s="180"/>
      <c r="D690" s="106" t="s">
        <v>79</v>
      </c>
      <c r="E690" s="95">
        <f>Activites!M690</f>
        <v>0</v>
      </c>
      <c r="F690" s="54">
        <f t="shared" si="11"/>
        <v>0</v>
      </c>
      <c r="G690" s="107"/>
      <c r="H690" s="107"/>
      <c r="I690" s="107"/>
      <c r="J690" s="107"/>
      <c r="K690" s="107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  <c r="AE690" s="108"/>
      <c r="AF690" s="108"/>
      <c r="AG690" s="108"/>
      <c r="AH690" s="108"/>
      <c r="AI690" s="108"/>
      <c r="AJ690" s="108"/>
      <c r="AK690" s="108"/>
      <c r="AL690" s="108"/>
      <c r="AM690" s="108"/>
      <c r="AN690" s="108"/>
      <c r="AO690" s="108"/>
      <c r="AP690" s="108"/>
      <c r="AQ690" s="108"/>
      <c r="AR690" s="108"/>
      <c r="AS690" s="108"/>
      <c r="AT690" s="108"/>
      <c r="AU690" s="108"/>
      <c r="AV690" s="108"/>
      <c r="AW690" s="108"/>
      <c r="AX690" s="108"/>
      <c r="AY690" s="108"/>
      <c r="AZ690" s="108"/>
      <c r="BA690" s="108"/>
      <c r="BB690" s="108"/>
      <c r="BC690" s="108"/>
      <c r="BD690" s="108"/>
      <c r="BE690" s="108"/>
    </row>
    <row r="691" spans="1:57" hidden="1" x14ac:dyDescent="0.2">
      <c r="A691" s="180"/>
      <c r="B691" s="210"/>
      <c r="C691" s="180"/>
      <c r="D691" s="129" t="s">
        <v>80</v>
      </c>
      <c r="E691" s="96">
        <f>Activites!N691</f>
        <v>0</v>
      </c>
      <c r="F691" s="71">
        <f t="shared" si="11"/>
        <v>0</v>
      </c>
      <c r="G691" s="129"/>
      <c r="H691" s="129"/>
      <c r="I691" s="129"/>
      <c r="J691" s="129"/>
      <c r="K691" s="129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  <c r="AI691" s="70"/>
      <c r="AJ691" s="70"/>
      <c r="AK691" s="70"/>
      <c r="AL691" s="70"/>
      <c r="AM691" s="70"/>
      <c r="AN691" s="70"/>
      <c r="AO691" s="70"/>
      <c r="AP691" s="70"/>
      <c r="AQ691" s="70"/>
      <c r="AR691" s="70"/>
      <c r="AS691" s="70"/>
      <c r="AT691" s="70"/>
      <c r="AU691" s="70"/>
      <c r="AV691" s="70"/>
      <c r="AW691" s="70"/>
      <c r="AX691" s="70"/>
      <c r="AY691" s="70"/>
      <c r="AZ691" s="70"/>
      <c r="BA691" s="70"/>
      <c r="BB691" s="70"/>
      <c r="BC691" s="70"/>
      <c r="BD691" s="70"/>
      <c r="BE691" s="70"/>
    </row>
    <row r="692" spans="1:57" hidden="1" x14ac:dyDescent="0.2">
      <c r="A692" s="179" t="str">
        <f>Activites!A692</f>
        <v>13.2g</v>
      </c>
      <c r="B692" s="210" t="e">
        <f>SUM(E692:E693)/SUM(E692:E693,E695:E696,E674:E675,E677:E678,E680:E681,E683:E684,E686:E687,E689:E690)</f>
        <v>#DIV/0!</v>
      </c>
      <c r="C692" s="180">
        <f>Activites!Q692</f>
        <v>0</v>
      </c>
      <c r="D692" s="49" t="s">
        <v>78</v>
      </c>
      <c r="E692" s="94">
        <f>Activites!M692</f>
        <v>0</v>
      </c>
      <c r="F692" s="50">
        <f t="shared" si="11"/>
        <v>0</v>
      </c>
      <c r="G692" s="51"/>
      <c r="H692" s="51"/>
      <c r="I692" s="51"/>
      <c r="J692" s="51"/>
      <c r="K692" s="51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</row>
    <row r="693" spans="1:57" hidden="1" x14ac:dyDescent="0.2">
      <c r="A693" s="180"/>
      <c r="B693" s="210"/>
      <c r="C693" s="180"/>
      <c r="D693" s="106" t="s">
        <v>79</v>
      </c>
      <c r="E693" s="95">
        <f>Activites!M693</f>
        <v>0</v>
      </c>
      <c r="F693" s="54">
        <f t="shared" si="11"/>
        <v>0</v>
      </c>
      <c r="G693" s="107"/>
      <c r="H693" s="107"/>
      <c r="I693" s="107"/>
      <c r="J693" s="107"/>
      <c r="K693" s="107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  <c r="AE693" s="108"/>
      <c r="AF693" s="108"/>
      <c r="AG693" s="108"/>
      <c r="AH693" s="108"/>
      <c r="AI693" s="108"/>
      <c r="AJ693" s="108"/>
      <c r="AK693" s="108"/>
      <c r="AL693" s="108"/>
      <c r="AM693" s="108"/>
      <c r="AN693" s="108"/>
      <c r="AO693" s="108"/>
      <c r="AP693" s="108"/>
      <c r="AQ693" s="108"/>
      <c r="AR693" s="108"/>
      <c r="AS693" s="108"/>
      <c r="AT693" s="108"/>
      <c r="AU693" s="108"/>
      <c r="AV693" s="108"/>
      <c r="AW693" s="108"/>
      <c r="AX693" s="108"/>
      <c r="AY693" s="108"/>
      <c r="AZ693" s="108"/>
      <c r="BA693" s="108"/>
      <c r="BB693" s="108"/>
      <c r="BC693" s="108"/>
      <c r="BD693" s="108"/>
      <c r="BE693" s="108"/>
    </row>
    <row r="694" spans="1:57" hidden="1" x14ac:dyDescent="0.2">
      <c r="A694" s="180"/>
      <c r="B694" s="210"/>
      <c r="C694" s="180"/>
      <c r="D694" s="129" t="s">
        <v>80</v>
      </c>
      <c r="E694" s="96">
        <f>Activites!N694</f>
        <v>0</v>
      </c>
      <c r="F694" s="71">
        <f t="shared" si="11"/>
        <v>0</v>
      </c>
      <c r="G694" s="129"/>
      <c r="H694" s="129"/>
      <c r="I694" s="129"/>
      <c r="J694" s="129"/>
      <c r="K694" s="129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  <c r="AI694" s="70"/>
      <c r="AJ694" s="70"/>
      <c r="AK694" s="70"/>
      <c r="AL694" s="70"/>
      <c r="AM694" s="70"/>
      <c r="AN694" s="70"/>
      <c r="AO694" s="70"/>
      <c r="AP694" s="70"/>
      <c r="AQ694" s="70"/>
      <c r="AR694" s="70"/>
      <c r="AS694" s="70"/>
      <c r="AT694" s="70"/>
      <c r="AU694" s="70"/>
      <c r="AV694" s="70"/>
      <c r="AW694" s="70"/>
      <c r="AX694" s="70"/>
      <c r="AY694" s="70"/>
      <c r="AZ694" s="70"/>
      <c r="BA694" s="70"/>
      <c r="BB694" s="70"/>
      <c r="BC694" s="70"/>
      <c r="BD694" s="70"/>
      <c r="BE694" s="70"/>
    </row>
    <row r="695" spans="1:57" hidden="1" x14ac:dyDescent="0.2">
      <c r="A695" s="179" t="str">
        <f>Activites!A695</f>
        <v>13.2h</v>
      </c>
      <c r="B695" s="210" t="e">
        <f>SUM(E695:E696)/SUM(E695:E696,E674:E675,E677:E678,E680:E681,E683:E684,E686:E687,E689:E690,E692:E693)</f>
        <v>#DIV/0!</v>
      </c>
      <c r="C695" s="180">
        <f>Activites!Q695</f>
        <v>0</v>
      </c>
      <c r="D695" s="49" t="s">
        <v>78</v>
      </c>
      <c r="E695" s="94">
        <f>Activites!M695</f>
        <v>0</v>
      </c>
      <c r="F695" s="50">
        <f t="shared" si="11"/>
        <v>0</v>
      </c>
      <c r="G695" s="51"/>
      <c r="H695" s="51"/>
      <c r="I695" s="51"/>
      <c r="J695" s="51"/>
      <c r="K695" s="51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</row>
    <row r="696" spans="1:57" hidden="1" x14ac:dyDescent="0.2">
      <c r="A696" s="180"/>
      <c r="B696" s="210"/>
      <c r="C696" s="180"/>
      <c r="D696" s="106" t="s">
        <v>79</v>
      </c>
      <c r="E696" s="95">
        <f>Activites!M696</f>
        <v>0</v>
      </c>
      <c r="F696" s="54">
        <f t="shared" si="11"/>
        <v>0</v>
      </c>
      <c r="G696" s="107"/>
      <c r="H696" s="107"/>
      <c r="I696" s="107"/>
      <c r="J696" s="107"/>
      <c r="K696" s="107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  <c r="AE696" s="108"/>
      <c r="AF696" s="108"/>
      <c r="AG696" s="108"/>
      <c r="AH696" s="108"/>
      <c r="AI696" s="108"/>
      <c r="AJ696" s="108"/>
      <c r="AK696" s="108"/>
      <c r="AL696" s="108"/>
      <c r="AM696" s="108"/>
      <c r="AN696" s="108"/>
      <c r="AO696" s="108"/>
      <c r="AP696" s="108"/>
      <c r="AQ696" s="108"/>
      <c r="AR696" s="108"/>
      <c r="AS696" s="108"/>
      <c r="AT696" s="108"/>
      <c r="AU696" s="108"/>
      <c r="AV696" s="108"/>
      <c r="AW696" s="108"/>
      <c r="AX696" s="108"/>
      <c r="AY696" s="108"/>
      <c r="AZ696" s="108"/>
      <c r="BA696" s="108"/>
      <c r="BB696" s="108"/>
      <c r="BC696" s="108"/>
      <c r="BD696" s="108"/>
      <c r="BE696" s="108"/>
    </row>
    <row r="697" spans="1:57" hidden="1" x14ac:dyDescent="0.2">
      <c r="A697" s="180"/>
      <c r="B697" s="210"/>
      <c r="C697" s="180"/>
      <c r="D697" s="64" t="s">
        <v>80</v>
      </c>
      <c r="E697" s="93">
        <f>Activites!N697</f>
        <v>0</v>
      </c>
      <c r="F697" s="65">
        <f t="shared" si="11"/>
        <v>0</v>
      </c>
      <c r="G697" s="69"/>
      <c r="H697" s="69"/>
      <c r="I697" s="69"/>
      <c r="J697" s="69"/>
      <c r="K697" s="69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7"/>
      <c r="AS697" s="57"/>
      <c r="AT697" s="57"/>
      <c r="AU697" s="57"/>
      <c r="AV697" s="57"/>
      <c r="AW697" s="57"/>
      <c r="AX697" s="57"/>
      <c r="AY697" s="57"/>
      <c r="AZ697" s="57"/>
      <c r="BA697" s="57"/>
      <c r="BB697" s="57"/>
      <c r="BC697" s="57"/>
      <c r="BD697" s="57"/>
      <c r="BE697" s="57"/>
    </row>
    <row r="698" spans="1:57" hidden="1" x14ac:dyDescent="0.2">
      <c r="A698" s="179" t="str">
        <f>Activites!A698</f>
        <v>13.3a</v>
      </c>
      <c r="B698" s="210" t="e">
        <f>SUM(E698:E699)/SUM(E698:E699,E701:E702,E704:E705,E707:E708,E710:E711,E713:E714,E716:E717,E719:E720)</f>
        <v>#DIV/0!</v>
      </c>
      <c r="C698" s="180">
        <f>Activites!Q698</f>
        <v>0</v>
      </c>
      <c r="D698" s="49" t="s">
        <v>78</v>
      </c>
      <c r="E698" s="94">
        <f>Activites!M698</f>
        <v>0</v>
      </c>
      <c r="F698" s="50">
        <f t="shared" si="11"/>
        <v>0</v>
      </c>
      <c r="G698" s="51"/>
      <c r="H698" s="51"/>
      <c r="I698" s="51"/>
      <c r="J698" s="51"/>
      <c r="K698" s="51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</row>
    <row r="699" spans="1:57" hidden="1" x14ac:dyDescent="0.2">
      <c r="A699" s="180"/>
      <c r="B699" s="210"/>
      <c r="C699" s="180"/>
      <c r="D699" s="53" t="s">
        <v>79</v>
      </c>
      <c r="E699" s="95">
        <f>Activites!M699</f>
        <v>0</v>
      </c>
      <c r="F699" s="54">
        <f t="shared" si="11"/>
        <v>0</v>
      </c>
      <c r="G699" s="55"/>
      <c r="H699" s="55"/>
      <c r="I699" s="55"/>
      <c r="J699" s="55"/>
      <c r="K699" s="55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</row>
    <row r="700" spans="1:57" hidden="1" x14ac:dyDescent="0.2">
      <c r="A700" s="180"/>
      <c r="B700" s="210"/>
      <c r="C700" s="180"/>
      <c r="D700" s="69" t="s">
        <v>80</v>
      </c>
      <c r="E700" s="93">
        <f>Activites!N700</f>
        <v>0</v>
      </c>
      <c r="F700" s="65">
        <f t="shared" si="11"/>
        <v>0</v>
      </c>
      <c r="G700" s="69"/>
      <c r="H700" s="69"/>
      <c r="I700" s="69"/>
      <c r="J700" s="69"/>
      <c r="K700" s="69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  <c r="AO700" s="57"/>
      <c r="AP700" s="57"/>
      <c r="AQ700" s="57"/>
      <c r="AR700" s="57"/>
      <c r="AS700" s="57"/>
      <c r="AT700" s="57"/>
      <c r="AU700" s="57"/>
      <c r="AV700" s="57"/>
      <c r="AW700" s="57"/>
      <c r="AX700" s="57"/>
      <c r="AY700" s="57"/>
      <c r="AZ700" s="57"/>
      <c r="BA700" s="57"/>
      <c r="BB700" s="57"/>
      <c r="BC700" s="57"/>
      <c r="BD700" s="57"/>
      <c r="BE700" s="57"/>
    </row>
    <row r="701" spans="1:57" hidden="1" x14ac:dyDescent="0.2">
      <c r="A701" s="179" t="str">
        <f>Activites!A701</f>
        <v>13.3b</v>
      </c>
      <c r="B701" s="210" t="e">
        <f>SUM(E701:E702)/SUM(E701:E702,E704:E705,E707:E708,E710:E711,E713:E714,E716:E717,E719:E720,E698:E699)</f>
        <v>#DIV/0!</v>
      </c>
      <c r="C701" s="180">
        <f>Activites!Q701</f>
        <v>0</v>
      </c>
      <c r="D701" s="49" t="s">
        <v>78</v>
      </c>
      <c r="E701" s="94">
        <f>Activites!M701</f>
        <v>0</v>
      </c>
      <c r="F701" s="50">
        <f t="shared" si="11"/>
        <v>0</v>
      </c>
      <c r="G701" s="51"/>
      <c r="H701" s="51"/>
      <c r="I701" s="51"/>
      <c r="J701" s="51"/>
      <c r="K701" s="51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</row>
    <row r="702" spans="1:57" hidden="1" x14ac:dyDescent="0.2">
      <c r="A702" s="180"/>
      <c r="B702" s="210"/>
      <c r="C702" s="180"/>
      <c r="D702" s="53" t="s">
        <v>79</v>
      </c>
      <c r="E702" s="95">
        <f>Activites!M702</f>
        <v>0</v>
      </c>
      <c r="F702" s="54">
        <f t="shared" si="11"/>
        <v>0</v>
      </c>
      <c r="G702" s="55"/>
      <c r="H702" s="55"/>
      <c r="I702" s="55"/>
      <c r="J702" s="55"/>
      <c r="K702" s="55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</row>
    <row r="703" spans="1:57" hidden="1" x14ac:dyDescent="0.2">
      <c r="A703" s="180"/>
      <c r="B703" s="210"/>
      <c r="C703" s="180"/>
      <c r="D703" s="69" t="s">
        <v>80</v>
      </c>
      <c r="E703" s="93">
        <f>Activites!N703</f>
        <v>0</v>
      </c>
      <c r="F703" s="65">
        <f t="shared" si="11"/>
        <v>0</v>
      </c>
      <c r="G703" s="69"/>
      <c r="H703" s="69"/>
      <c r="I703" s="69"/>
      <c r="J703" s="69"/>
      <c r="K703" s="69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  <c r="AR703" s="57"/>
      <c r="AS703" s="57"/>
      <c r="AT703" s="57"/>
      <c r="AU703" s="57"/>
      <c r="AV703" s="57"/>
      <c r="AW703" s="57"/>
      <c r="AX703" s="57"/>
      <c r="AY703" s="57"/>
      <c r="AZ703" s="57"/>
      <c r="BA703" s="57"/>
      <c r="BB703" s="57"/>
      <c r="BC703" s="57"/>
      <c r="BD703" s="57"/>
      <c r="BE703" s="57"/>
    </row>
    <row r="704" spans="1:57" hidden="1" x14ac:dyDescent="0.2">
      <c r="A704" s="179" t="str">
        <f>Activites!A704</f>
        <v>13.3c</v>
      </c>
      <c r="B704" s="210" t="e">
        <f>SUM(E704:E705)/SUM(E704:E705,E707:E708,E710:E711,E713:E714,E716:E717,E719:E720,E698:E699,E701:E702)</f>
        <v>#DIV/0!</v>
      </c>
      <c r="C704" s="180">
        <f>Activites!Q704</f>
        <v>0</v>
      </c>
      <c r="D704" s="49" t="s">
        <v>78</v>
      </c>
      <c r="E704" s="94">
        <f>Activites!M704</f>
        <v>0</v>
      </c>
      <c r="F704" s="50">
        <f t="shared" si="11"/>
        <v>0</v>
      </c>
      <c r="G704" s="51"/>
      <c r="H704" s="51"/>
      <c r="I704" s="51"/>
      <c r="J704" s="51"/>
      <c r="K704" s="51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</row>
    <row r="705" spans="1:57" hidden="1" x14ac:dyDescent="0.2">
      <c r="A705" s="180"/>
      <c r="B705" s="210"/>
      <c r="C705" s="180"/>
      <c r="D705" s="106" t="s">
        <v>79</v>
      </c>
      <c r="E705" s="95">
        <f>Activites!M705</f>
        <v>0</v>
      </c>
      <c r="F705" s="54">
        <f t="shared" si="11"/>
        <v>0</v>
      </c>
      <c r="G705" s="107"/>
      <c r="H705" s="107"/>
      <c r="I705" s="107"/>
      <c r="J705" s="107"/>
      <c r="K705" s="107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  <c r="AE705" s="108"/>
      <c r="AF705" s="108"/>
      <c r="AG705" s="108"/>
      <c r="AH705" s="108"/>
      <c r="AI705" s="108"/>
      <c r="AJ705" s="108"/>
      <c r="AK705" s="108"/>
      <c r="AL705" s="108"/>
      <c r="AM705" s="108"/>
      <c r="AN705" s="108"/>
      <c r="AO705" s="108"/>
      <c r="AP705" s="108"/>
      <c r="AQ705" s="108"/>
      <c r="AR705" s="108"/>
      <c r="AS705" s="108"/>
      <c r="AT705" s="108"/>
      <c r="AU705" s="108"/>
      <c r="AV705" s="108"/>
      <c r="AW705" s="108"/>
      <c r="AX705" s="108"/>
      <c r="AY705" s="108"/>
      <c r="AZ705" s="108"/>
      <c r="BA705" s="108"/>
      <c r="BB705" s="108"/>
      <c r="BC705" s="108"/>
      <c r="BD705" s="108"/>
      <c r="BE705" s="108"/>
    </row>
    <row r="706" spans="1:57" hidden="1" x14ac:dyDescent="0.2">
      <c r="A706" s="180"/>
      <c r="B706" s="210"/>
      <c r="C706" s="180"/>
      <c r="D706" s="129" t="s">
        <v>80</v>
      </c>
      <c r="E706" s="96">
        <f>Activites!N706</f>
        <v>0</v>
      </c>
      <c r="F706" s="71">
        <f t="shared" si="11"/>
        <v>0</v>
      </c>
      <c r="G706" s="129"/>
      <c r="H706" s="129"/>
      <c r="I706" s="129"/>
      <c r="J706" s="129"/>
      <c r="K706" s="129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  <c r="AI706" s="70"/>
      <c r="AJ706" s="70"/>
      <c r="AK706" s="70"/>
      <c r="AL706" s="70"/>
      <c r="AM706" s="70"/>
      <c r="AN706" s="70"/>
      <c r="AO706" s="70"/>
      <c r="AP706" s="70"/>
      <c r="AQ706" s="70"/>
      <c r="AR706" s="70"/>
      <c r="AS706" s="70"/>
      <c r="AT706" s="70"/>
      <c r="AU706" s="70"/>
      <c r="AV706" s="70"/>
      <c r="AW706" s="70"/>
      <c r="AX706" s="70"/>
      <c r="AY706" s="70"/>
      <c r="AZ706" s="70"/>
      <c r="BA706" s="70"/>
      <c r="BB706" s="70"/>
      <c r="BC706" s="70"/>
      <c r="BD706" s="70"/>
      <c r="BE706" s="70"/>
    </row>
    <row r="707" spans="1:57" hidden="1" x14ac:dyDescent="0.2">
      <c r="A707" s="179" t="str">
        <f>Activites!A707</f>
        <v>13.3d</v>
      </c>
      <c r="B707" s="210" t="e">
        <f>SUM(E707:E708)/SUM(E707:E708,E710:E711,E713:E714,E716:E717,E719:E720,E698:E699,E701:E702,E704:E705)</f>
        <v>#DIV/0!</v>
      </c>
      <c r="C707" s="180">
        <f>Activites!Q707</f>
        <v>0</v>
      </c>
      <c r="D707" s="49" t="s">
        <v>78</v>
      </c>
      <c r="E707" s="94">
        <f>Activites!M707</f>
        <v>0</v>
      </c>
      <c r="F707" s="50">
        <f t="shared" si="11"/>
        <v>0</v>
      </c>
      <c r="G707" s="51"/>
      <c r="H707" s="51"/>
      <c r="I707" s="51"/>
      <c r="J707" s="51"/>
      <c r="K707" s="51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</row>
    <row r="708" spans="1:57" hidden="1" x14ac:dyDescent="0.2">
      <c r="A708" s="180"/>
      <c r="B708" s="210"/>
      <c r="C708" s="180"/>
      <c r="D708" s="106" t="s">
        <v>79</v>
      </c>
      <c r="E708" s="95">
        <f>Activites!M708</f>
        <v>0</v>
      </c>
      <c r="F708" s="54">
        <f t="shared" si="11"/>
        <v>0</v>
      </c>
      <c r="G708" s="107"/>
      <c r="H708" s="107"/>
      <c r="I708" s="107"/>
      <c r="J708" s="107"/>
      <c r="K708" s="107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  <c r="AE708" s="108"/>
      <c r="AF708" s="108"/>
      <c r="AG708" s="108"/>
      <c r="AH708" s="108"/>
      <c r="AI708" s="108"/>
      <c r="AJ708" s="108"/>
      <c r="AK708" s="108"/>
      <c r="AL708" s="108"/>
      <c r="AM708" s="108"/>
      <c r="AN708" s="108"/>
      <c r="AO708" s="108"/>
      <c r="AP708" s="108"/>
      <c r="AQ708" s="108"/>
      <c r="AR708" s="108"/>
      <c r="AS708" s="108"/>
      <c r="AT708" s="108"/>
      <c r="AU708" s="108"/>
      <c r="AV708" s="108"/>
      <c r="AW708" s="108"/>
      <c r="AX708" s="108"/>
      <c r="AY708" s="108"/>
      <c r="AZ708" s="108"/>
      <c r="BA708" s="108"/>
      <c r="BB708" s="108"/>
      <c r="BC708" s="108"/>
      <c r="BD708" s="108"/>
      <c r="BE708" s="108"/>
    </row>
    <row r="709" spans="1:57" hidden="1" x14ac:dyDescent="0.2">
      <c r="A709" s="180"/>
      <c r="B709" s="210"/>
      <c r="C709" s="180"/>
      <c r="D709" s="129" t="s">
        <v>80</v>
      </c>
      <c r="E709" s="96">
        <f>Activites!N709</f>
        <v>0</v>
      </c>
      <c r="F709" s="71">
        <f t="shared" si="11"/>
        <v>0</v>
      </c>
      <c r="G709" s="129"/>
      <c r="H709" s="129"/>
      <c r="I709" s="129"/>
      <c r="J709" s="129"/>
      <c r="K709" s="129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  <c r="AI709" s="70"/>
      <c r="AJ709" s="70"/>
      <c r="AK709" s="70"/>
      <c r="AL709" s="70"/>
      <c r="AM709" s="70"/>
      <c r="AN709" s="70"/>
      <c r="AO709" s="70"/>
      <c r="AP709" s="70"/>
      <c r="AQ709" s="70"/>
      <c r="AR709" s="70"/>
      <c r="AS709" s="70"/>
      <c r="AT709" s="70"/>
      <c r="AU709" s="70"/>
      <c r="AV709" s="70"/>
      <c r="AW709" s="70"/>
      <c r="AX709" s="70"/>
      <c r="AY709" s="70"/>
      <c r="AZ709" s="70"/>
      <c r="BA709" s="70"/>
      <c r="BB709" s="70"/>
      <c r="BC709" s="70"/>
      <c r="BD709" s="70"/>
      <c r="BE709" s="70"/>
    </row>
    <row r="710" spans="1:57" hidden="1" x14ac:dyDescent="0.2">
      <c r="A710" s="179" t="str">
        <f>Activites!A710</f>
        <v>13.3e</v>
      </c>
      <c r="B710" s="210" t="e">
        <f>SUM(E710:E711)/SUM(E710:E711,E713:E714,E716:E717,E719:E720,E698:E699,E701:E702,E704:E705,E707:E708)</f>
        <v>#DIV/0!</v>
      </c>
      <c r="C710" s="180">
        <f>Activites!Q710</f>
        <v>0</v>
      </c>
      <c r="D710" s="49" t="s">
        <v>78</v>
      </c>
      <c r="E710" s="94">
        <f>Activites!M710</f>
        <v>0</v>
      </c>
      <c r="F710" s="50">
        <f t="shared" si="11"/>
        <v>0</v>
      </c>
      <c r="G710" s="51"/>
      <c r="H710" s="51"/>
      <c r="I710" s="51"/>
      <c r="J710" s="51"/>
      <c r="K710" s="51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</row>
    <row r="711" spans="1:57" hidden="1" x14ac:dyDescent="0.2">
      <c r="A711" s="180"/>
      <c r="B711" s="210"/>
      <c r="C711" s="180"/>
      <c r="D711" s="106" t="s">
        <v>79</v>
      </c>
      <c r="E711" s="95">
        <f>Activites!M711</f>
        <v>0</v>
      </c>
      <c r="F711" s="54">
        <f t="shared" si="11"/>
        <v>0</v>
      </c>
      <c r="G711" s="107"/>
      <c r="H711" s="107"/>
      <c r="I711" s="107"/>
      <c r="J711" s="107"/>
      <c r="K711" s="107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  <c r="AE711" s="108"/>
      <c r="AF711" s="108"/>
      <c r="AG711" s="108"/>
      <c r="AH711" s="108"/>
      <c r="AI711" s="108"/>
      <c r="AJ711" s="108"/>
      <c r="AK711" s="108"/>
      <c r="AL711" s="108"/>
      <c r="AM711" s="108"/>
      <c r="AN711" s="108"/>
      <c r="AO711" s="108"/>
      <c r="AP711" s="108"/>
      <c r="AQ711" s="108"/>
      <c r="AR711" s="108"/>
      <c r="AS711" s="108"/>
      <c r="AT711" s="108"/>
      <c r="AU711" s="108"/>
      <c r="AV711" s="108"/>
      <c r="AW711" s="108"/>
      <c r="AX711" s="108"/>
      <c r="AY711" s="108"/>
      <c r="AZ711" s="108"/>
      <c r="BA711" s="108"/>
      <c r="BB711" s="108"/>
      <c r="BC711" s="108"/>
      <c r="BD711" s="108"/>
      <c r="BE711" s="108"/>
    </row>
    <row r="712" spans="1:57" hidden="1" x14ac:dyDescent="0.2">
      <c r="A712" s="180"/>
      <c r="B712" s="210"/>
      <c r="C712" s="180"/>
      <c r="D712" s="129" t="s">
        <v>80</v>
      </c>
      <c r="E712" s="96">
        <f>Activites!N712</f>
        <v>0</v>
      </c>
      <c r="F712" s="71">
        <f t="shared" si="11"/>
        <v>0</v>
      </c>
      <c r="G712" s="129"/>
      <c r="H712" s="129"/>
      <c r="I712" s="129"/>
      <c r="J712" s="129"/>
      <c r="K712" s="129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  <c r="AI712" s="70"/>
      <c r="AJ712" s="70"/>
      <c r="AK712" s="70"/>
      <c r="AL712" s="70"/>
      <c r="AM712" s="70"/>
      <c r="AN712" s="70"/>
      <c r="AO712" s="70"/>
      <c r="AP712" s="70"/>
      <c r="AQ712" s="70"/>
      <c r="AR712" s="70"/>
      <c r="AS712" s="70"/>
      <c r="AT712" s="70"/>
      <c r="AU712" s="70"/>
      <c r="AV712" s="70"/>
      <c r="AW712" s="70"/>
      <c r="AX712" s="70"/>
      <c r="AY712" s="70"/>
      <c r="AZ712" s="70"/>
      <c r="BA712" s="70"/>
      <c r="BB712" s="70"/>
      <c r="BC712" s="70"/>
      <c r="BD712" s="70"/>
      <c r="BE712" s="70"/>
    </row>
    <row r="713" spans="1:57" hidden="1" x14ac:dyDescent="0.2">
      <c r="A713" s="179" t="str">
        <f>Activites!A713</f>
        <v>13.3f</v>
      </c>
      <c r="B713" s="210" t="e">
        <f>SUM(E713:E714)/SUM(E713:E714,E716:E717,E719:E720,E698:E699,E701:E702,E704:E705,E707:E708,E710:E711)</f>
        <v>#DIV/0!</v>
      </c>
      <c r="C713" s="180">
        <f>Activites!Q713</f>
        <v>0</v>
      </c>
      <c r="D713" s="49" t="s">
        <v>78</v>
      </c>
      <c r="E713" s="94">
        <f>Activites!M713</f>
        <v>0</v>
      </c>
      <c r="F713" s="50">
        <f t="shared" si="11"/>
        <v>0</v>
      </c>
      <c r="G713" s="51"/>
      <c r="H713" s="51"/>
      <c r="I713" s="51"/>
      <c r="J713" s="51"/>
      <c r="K713" s="51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</row>
    <row r="714" spans="1:57" hidden="1" x14ac:dyDescent="0.2">
      <c r="A714" s="180"/>
      <c r="B714" s="210"/>
      <c r="C714" s="180"/>
      <c r="D714" s="106" t="s">
        <v>79</v>
      </c>
      <c r="E714" s="95">
        <f>Activites!M714</f>
        <v>0</v>
      </c>
      <c r="F714" s="54">
        <f t="shared" si="11"/>
        <v>0</v>
      </c>
      <c r="G714" s="107"/>
      <c r="H714" s="107"/>
      <c r="I714" s="107"/>
      <c r="J714" s="107"/>
      <c r="K714" s="107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  <c r="AE714" s="108"/>
      <c r="AF714" s="108"/>
      <c r="AG714" s="108"/>
      <c r="AH714" s="108"/>
      <c r="AI714" s="108"/>
      <c r="AJ714" s="108"/>
      <c r="AK714" s="108"/>
      <c r="AL714" s="108"/>
      <c r="AM714" s="108"/>
      <c r="AN714" s="108"/>
      <c r="AO714" s="108"/>
      <c r="AP714" s="108"/>
      <c r="AQ714" s="108"/>
      <c r="AR714" s="108"/>
      <c r="AS714" s="108"/>
      <c r="AT714" s="108"/>
      <c r="AU714" s="108"/>
      <c r="AV714" s="108"/>
      <c r="AW714" s="108"/>
      <c r="AX714" s="108"/>
      <c r="AY714" s="108"/>
      <c r="AZ714" s="108"/>
      <c r="BA714" s="108"/>
      <c r="BB714" s="108"/>
      <c r="BC714" s="108"/>
      <c r="BD714" s="108"/>
      <c r="BE714" s="108"/>
    </row>
    <row r="715" spans="1:57" hidden="1" x14ac:dyDescent="0.2">
      <c r="A715" s="180"/>
      <c r="B715" s="210"/>
      <c r="C715" s="180"/>
      <c r="D715" s="129" t="s">
        <v>80</v>
      </c>
      <c r="E715" s="96">
        <f>Activites!N715</f>
        <v>0</v>
      </c>
      <c r="F715" s="71">
        <f t="shared" si="11"/>
        <v>0</v>
      </c>
      <c r="G715" s="129"/>
      <c r="H715" s="129"/>
      <c r="I715" s="129"/>
      <c r="J715" s="129"/>
      <c r="K715" s="129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  <c r="AI715" s="70"/>
      <c r="AJ715" s="70"/>
      <c r="AK715" s="70"/>
      <c r="AL715" s="70"/>
      <c r="AM715" s="70"/>
      <c r="AN715" s="70"/>
      <c r="AO715" s="70"/>
      <c r="AP715" s="70"/>
      <c r="AQ715" s="70"/>
      <c r="AR715" s="70"/>
      <c r="AS715" s="70"/>
      <c r="AT715" s="70"/>
      <c r="AU715" s="70"/>
      <c r="AV715" s="70"/>
      <c r="AW715" s="70"/>
      <c r="AX715" s="70"/>
      <c r="AY715" s="70"/>
      <c r="AZ715" s="70"/>
      <c r="BA715" s="70"/>
      <c r="BB715" s="70"/>
      <c r="BC715" s="70"/>
      <c r="BD715" s="70"/>
      <c r="BE715" s="70"/>
    </row>
    <row r="716" spans="1:57" hidden="1" x14ac:dyDescent="0.2">
      <c r="A716" s="179" t="str">
        <f>Activites!A716</f>
        <v>13.3g</v>
      </c>
      <c r="B716" s="210" t="e">
        <f>SUM(E716:E717)/SUM(E716:E717,E719:E720,E698:E699,E701:E702,E704:E705,E707:E708,E710:E711,E713:E714)</f>
        <v>#DIV/0!</v>
      </c>
      <c r="C716" s="180">
        <f>Activites!Q716</f>
        <v>0</v>
      </c>
      <c r="D716" s="49" t="s">
        <v>78</v>
      </c>
      <c r="E716" s="94">
        <f>Activites!M716</f>
        <v>0</v>
      </c>
      <c r="F716" s="50">
        <f t="shared" si="11"/>
        <v>0</v>
      </c>
      <c r="G716" s="51"/>
      <c r="H716" s="51"/>
      <c r="I716" s="51"/>
      <c r="J716" s="51"/>
      <c r="K716" s="51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</row>
    <row r="717" spans="1:57" hidden="1" x14ac:dyDescent="0.2">
      <c r="A717" s="180"/>
      <c r="B717" s="210"/>
      <c r="C717" s="180"/>
      <c r="D717" s="106" t="s">
        <v>79</v>
      </c>
      <c r="E717" s="95">
        <f>Activites!M717</f>
        <v>0</v>
      </c>
      <c r="F717" s="54">
        <f t="shared" si="11"/>
        <v>0</v>
      </c>
      <c r="G717" s="107"/>
      <c r="H717" s="107"/>
      <c r="I717" s="107"/>
      <c r="J717" s="107"/>
      <c r="K717" s="107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  <c r="AE717" s="108"/>
      <c r="AF717" s="108"/>
      <c r="AG717" s="108"/>
      <c r="AH717" s="108"/>
      <c r="AI717" s="108"/>
      <c r="AJ717" s="108"/>
      <c r="AK717" s="108"/>
      <c r="AL717" s="108"/>
      <c r="AM717" s="108"/>
      <c r="AN717" s="108"/>
      <c r="AO717" s="108"/>
      <c r="AP717" s="108"/>
      <c r="AQ717" s="108"/>
      <c r="AR717" s="108"/>
      <c r="AS717" s="108"/>
      <c r="AT717" s="108"/>
      <c r="AU717" s="108"/>
      <c r="AV717" s="108"/>
      <c r="AW717" s="108"/>
      <c r="AX717" s="108"/>
      <c r="AY717" s="108"/>
      <c r="AZ717" s="108"/>
      <c r="BA717" s="108"/>
      <c r="BB717" s="108"/>
      <c r="BC717" s="108"/>
      <c r="BD717" s="108"/>
      <c r="BE717" s="108"/>
    </row>
    <row r="718" spans="1:57" hidden="1" x14ac:dyDescent="0.2">
      <c r="A718" s="180"/>
      <c r="B718" s="210"/>
      <c r="C718" s="180"/>
      <c r="D718" s="129" t="s">
        <v>80</v>
      </c>
      <c r="E718" s="96">
        <f>Activites!N718</f>
        <v>0</v>
      </c>
      <c r="F718" s="71">
        <f t="shared" si="11"/>
        <v>0</v>
      </c>
      <c r="G718" s="129"/>
      <c r="H718" s="129"/>
      <c r="I718" s="129"/>
      <c r="J718" s="129"/>
      <c r="K718" s="129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  <c r="AI718" s="70"/>
      <c r="AJ718" s="70"/>
      <c r="AK718" s="70"/>
      <c r="AL718" s="70"/>
      <c r="AM718" s="70"/>
      <c r="AN718" s="70"/>
      <c r="AO718" s="70"/>
      <c r="AP718" s="70"/>
      <c r="AQ718" s="70"/>
      <c r="AR718" s="70"/>
      <c r="AS718" s="70"/>
      <c r="AT718" s="70"/>
      <c r="AU718" s="70"/>
      <c r="AV718" s="70"/>
      <c r="AW718" s="70"/>
      <c r="AX718" s="70"/>
      <c r="AY718" s="70"/>
      <c r="AZ718" s="70"/>
      <c r="BA718" s="70"/>
      <c r="BB718" s="70"/>
      <c r="BC718" s="70"/>
      <c r="BD718" s="70"/>
      <c r="BE718" s="70"/>
    </row>
    <row r="719" spans="1:57" hidden="1" x14ac:dyDescent="0.2">
      <c r="A719" s="179" t="str">
        <f>Activites!A719</f>
        <v>13.3h</v>
      </c>
      <c r="B719" s="210" t="e">
        <f>SUM(E719:E720)/SUM(E719:E720,E698:E699,E701:E702,E704:E705,E707:E708,E710:E711,E713:E714,E716:E717)</f>
        <v>#DIV/0!</v>
      </c>
      <c r="C719" s="180">
        <f>Activites!Q719</f>
        <v>0</v>
      </c>
      <c r="D719" s="49" t="s">
        <v>78</v>
      </c>
      <c r="E719" s="94">
        <f>Activites!M719</f>
        <v>0</v>
      </c>
      <c r="F719" s="50">
        <f t="shared" si="11"/>
        <v>0</v>
      </c>
      <c r="G719" s="51"/>
      <c r="H719" s="51"/>
      <c r="I719" s="51"/>
      <c r="J719" s="51"/>
      <c r="K719" s="51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</row>
    <row r="720" spans="1:57" hidden="1" x14ac:dyDescent="0.2">
      <c r="A720" s="180"/>
      <c r="B720" s="210"/>
      <c r="C720" s="180"/>
      <c r="D720" s="106" t="s">
        <v>79</v>
      </c>
      <c r="E720" s="95">
        <f>Activites!M720</f>
        <v>0</v>
      </c>
      <c r="F720" s="54">
        <f t="shared" si="11"/>
        <v>0</v>
      </c>
      <c r="G720" s="107"/>
      <c r="H720" s="107"/>
      <c r="I720" s="107"/>
      <c r="J720" s="107"/>
      <c r="K720" s="107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  <c r="AE720" s="108"/>
      <c r="AF720" s="108"/>
      <c r="AG720" s="108"/>
      <c r="AH720" s="108"/>
      <c r="AI720" s="108"/>
      <c r="AJ720" s="108"/>
      <c r="AK720" s="108"/>
      <c r="AL720" s="108"/>
      <c r="AM720" s="108"/>
      <c r="AN720" s="108"/>
      <c r="AO720" s="108"/>
      <c r="AP720" s="108"/>
      <c r="AQ720" s="108"/>
      <c r="AR720" s="108"/>
      <c r="AS720" s="108"/>
      <c r="AT720" s="108"/>
      <c r="AU720" s="108"/>
      <c r="AV720" s="108"/>
      <c r="AW720" s="108"/>
      <c r="AX720" s="108"/>
      <c r="AY720" s="108"/>
      <c r="AZ720" s="108"/>
      <c r="BA720" s="108"/>
      <c r="BB720" s="108"/>
      <c r="BC720" s="108"/>
      <c r="BD720" s="108"/>
      <c r="BE720" s="108"/>
    </row>
    <row r="721" spans="1:57" hidden="1" x14ac:dyDescent="0.2">
      <c r="A721" s="180"/>
      <c r="B721" s="210"/>
      <c r="C721" s="180"/>
      <c r="D721" s="64" t="s">
        <v>80</v>
      </c>
      <c r="E721" s="93">
        <f>Activites!N721</f>
        <v>0</v>
      </c>
      <c r="F721" s="65">
        <f t="shared" si="11"/>
        <v>0</v>
      </c>
      <c r="G721" s="69"/>
      <c r="H721" s="69"/>
      <c r="I721" s="69"/>
      <c r="J721" s="69"/>
      <c r="K721" s="69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7"/>
      <c r="AT721" s="57"/>
      <c r="AU721" s="57"/>
      <c r="AV721" s="57"/>
      <c r="AW721" s="57"/>
      <c r="AX721" s="57"/>
      <c r="AY721" s="57"/>
      <c r="AZ721" s="57"/>
      <c r="BA721" s="57"/>
      <c r="BB721" s="57"/>
      <c r="BC721" s="57"/>
      <c r="BD721" s="57"/>
      <c r="BE721" s="57"/>
    </row>
    <row r="722" spans="1:57" hidden="1" x14ac:dyDescent="0.2">
      <c r="A722" s="179" t="str">
        <f>Activites!A722</f>
        <v>13.4a</v>
      </c>
      <c r="B722" s="210" t="e">
        <f>SUM(E722:E723)/SUM(E722:E723,E725:E726,E728:E729,E731:E732,E734:E735,E737:E738,E740:E741,E743:E744)</f>
        <v>#DIV/0!</v>
      </c>
      <c r="C722" s="180">
        <f>Activites!Q722</f>
        <v>0</v>
      </c>
      <c r="D722" s="49" t="s">
        <v>78</v>
      </c>
      <c r="E722" s="94">
        <f>Activites!M722</f>
        <v>0</v>
      </c>
      <c r="F722" s="50">
        <f t="shared" si="11"/>
        <v>0</v>
      </c>
      <c r="G722" s="51"/>
      <c r="H722" s="51"/>
      <c r="I722" s="51"/>
      <c r="J722" s="51"/>
      <c r="K722" s="51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</row>
    <row r="723" spans="1:57" hidden="1" x14ac:dyDescent="0.2">
      <c r="A723" s="180"/>
      <c r="B723" s="210"/>
      <c r="C723" s="180"/>
      <c r="D723" s="53" t="s">
        <v>79</v>
      </c>
      <c r="E723" s="95">
        <f>Activites!M723</f>
        <v>0</v>
      </c>
      <c r="F723" s="54">
        <f t="shared" si="11"/>
        <v>0</v>
      </c>
      <c r="G723" s="55"/>
      <c r="H723" s="55"/>
      <c r="I723" s="55"/>
      <c r="J723" s="55"/>
      <c r="K723" s="55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</row>
    <row r="724" spans="1:57" hidden="1" x14ac:dyDescent="0.2">
      <c r="A724" s="180"/>
      <c r="B724" s="210"/>
      <c r="C724" s="180"/>
      <c r="D724" s="69" t="s">
        <v>80</v>
      </c>
      <c r="E724" s="93">
        <f>Activites!N724</f>
        <v>0</v>
      </c>
      <c r="F724" s="65">
        <f t="shared" si="11"/>
        <v>0</v>
      </c>
      <c r="G724" s="69"/>
      <c r="H724" s="69"/>
      <c r="I724" s="69"/>
      <c r="J724" s="69"/>
      <c r="K724" s="69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  <c r="AR724" s="57"/>
      <c r="AS724" s="57"/>
      <c r="AT724" s="57"/>
      <c r="AU724" s="57"/>
      <c r="AV724" s="57"/>
      <c r="AW724" s="57"/>
      <c r="AX724" s="57"/>
      <c r="AY724" s="57"/>
      <c r="AZ724" s="57"/>
      <c r="BA724" s="57"/>
      <c r="BB724" s="57"/>
      <c r="BC724" s="57"/>
      <c r="BD724" s="57"/>
      <c r="BE724" s="57"/>
    </row>
    <row r="725" spans="1:57" hidden="1" x14ac:dyDescent="0.2">
      <c r="A725" s="179" t="str">
        <f>Activites!A725</f>
        <v>13.4b</v>
      </c>
      <c r="B725" s="210" t="e">
        <f>SUM(E725:E726)/SUM(E725:E726,E728:E729,E731:E732,E734:E735,E737:E738,E740:E741,E743:E744,E722:E723)</f>
        <v>#DIV/0!</v>
      </c>
      <c r="C725" s="180">
        <f>Activites!Q725</f>
        <v>0</v>
      </c>
      <c r="D725" s="49" t="s">
        <v>78</v>
      </c>
      <c r="E725" s="94">
        <f>Activites!M725</f>
        <v>0</v>
      </c>
      <c r="F725" s="50">
        <f t="shared" si="11"/>
        <v>0</v>
      </c>
      <c r="G725" s="51"/>
      <c r="H725" s="51"/>
      <c r="I725" s="51"/>
      <c r="J725" s="51"/>
      <c r="K725" s="51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</row>
    <row r="726" spans="1:57" hidden="1" x14ac:dyDescent="0.2">
      <c r="A726" s="180"/>
      <c r="B726" s="210"/>
      <c r="C726" s="180"/>
      <c r="D726" s="53" t="s">
        <v>79</v>
      </c>
      <c r="E726" s="95">
        <f>Activites!M726</f>
        <v>0</v>
      </c>
      <c r="F726" s="54">
        <f t="shared" si="11"/>
        <v>0</v>
      </c>
      <c r="G726" s="55"/>
      <c r="H726" s="55"/>
      <c r="I726" s="55"/>
      <c r="J726" s="55"/>
      <c r="K726" s="55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</row>
    <row r="727" spans="1:57" hidden="1" x14ac:dyDescent="0.2">
      <c r="A727" s="180"/>
      <c r="B727" s="210"/>
      <c r="C727" s="180"/>
      <c r="D727" s="69" t="s">
        <v>80</v>
      </c>
      <c r="E727" s="93">
        <f>Activites!N727</f>
        <v>0</v>
      </c>
      <c r="F727" s="65">
        <f t="shared" si="11"/>
        <v>0</v>
      </c>
      <c r="G727" s="69"/>
      <c r="H727" s="69"/>
      <c r="I727" s="69"/>
      <c r="J727" s="69"/>
      <c r="K727" s="69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  <c r="AR727" s="57"/>
      <c r="AS727" s="57"/>
      <c r="AT727" s="57"/>
      <c r="AU727" s="57"/>
      <c r="AV727" s="57"/>
      <c r="AW727" s="57"/>
      <c r="AX727" s="57"/>
      <c r="AY727" s="57"/>
      <c r="AZ727" s="57"/>
      <c r="BA727" s="57"/>
      <c r="BB727" s="57"/>
      <c r="BC727" s="57"/>
      <c r="BD727" s="57"/>
      <c r="BE727" s="57"/>
    </row>
    <row r="728" spans="1:57" hidden="1" x14ac:dyDescent="0.2">
      <c r="A728" s="179" t="str">
        <f>Activites!A728</f>
        <v>13.4c</v>
      </c>
      <c r="B728" s="210" t="e">
        <f>SUM(E728:E729)/SUM(E728:E729,E731:E732,E734:E735,E737:E738,E740:E741,E743:E744,E722:E723,E725:E726)</f>
        <v>#DIV/0!</v>
      </c>
      <c r="C728" s="180">
        <f>Activites!Q728</f>
        <v>0</v>
      </c>
      <c r="D728" s="49" t="s">
        <v>78</v>
      </c>
      <c r="E728" s="94">
        <f>Activites!M728</f>
        <v>0</v>
      </c>
      <c r="F728" s="50">
        <f t="shared" si="11"/>
        <v>0</v>
      </c>
      <c r="G728" s="51"/>
      <c r="H728" s="51"/>
      <c r="I728" s="51"/>
      <c r="J728" s="51"/>
      <c r="K728" s="51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</row>
    <row r="729" spans="1:57" hidden="1" x14ac:dyDescent="0.2">
      <c r="A729" s="180"/>
      <c r="B729" s="210"/>
      <c r="C729" s="180"/>
      <c r="D729" s="106" t="s">
        <v>79</v>
      </c>
      <c r="E729" s="95">
        <f>Activites!M729</f>
        <v>0</v>
      </c>
      <c r="F729" s="54">
        <f t="shared" si="11"/>
        <v>0</v>
      </c>
      <c r="G729" s="107"/>
      <c r="H729" s="107"/>
      <c r="I729" s="107"/>
      <c r="J729" s="107"/>
      <c r="K729" s="107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  <c r="AE729" s="108"/>
      <c r="AF729" s="108"/>
      <c r="AG729" s="108"/>
      <c r="AH729" s="108"/>
      <c r="AI729" s="108"/>
      <c r="AJ729" s="108"/>
      <c r="AK729" s="108"/>
      <c r="AL729" s="108"/>
      <c r="AM729" s="108"/>
      <c r="AN729" s="108"/>
      <c r="AO729" s="108"/>
      <c r="AP729" s="108"/>
      <c r="AQ729" s="108"/>
      <c r="AR729" s="108"/>
      <c r="AS729" s="108"/>
      <c r="AT729" s="108"/>
      <c r="AU729" s="108"/>
      <c r="AV729" s="108"/>
      <c r="AW729" s="108"/>
      <c r="AX729" s="108"/>
      <c r="AY729" s="108"/>
      <c r="AZ729" s="108"/>
      <c r="BA729" s="108"/>
      <c r="BB729" s="108"/>
      <c r="BC729" s="108"/>
      <c r="BD729" s="108"/>
      <c r="BE729" s="108"/>
    </row>
    <row r="730" spans="1:57" hidden="1" x14ac:dyDescent="0.2">
      <c r="A730" s="180"/>
      <c r="B730" s="210"/>
      <c r="C730" s="180"/>
      <c r="D730" s="129" t="s">
        <v>80</v>
      </c>
      <c r="E730" s="96">
        <f>Activites!N730</f>
        <v>0</v>
      </c>
      <c r="F730" s="71">
        <f t="shared" ref="F730:F793" si="12">SUM(G730:BE730)</f>
        <v>0</v>
      </c>
      <c r="G730" s="129"/>
      <c r="H730" s="129"/>
      <c r="I730" s="129"/>
      <c r="J730" s="129"/>
      <c r="K730" s="129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  <c r="AI730" s="70"/>
      <c r="AJ730" s="70"/>
      <c r="AK730" s="70"/>
      <c r="AL730" s="70"/>
      <c r="AM730" s="70"/>
      <c r="AN730" s="70"/>
      <c r="AO730" s="70"/>
      <c r="AP730" s="70"/>
      <c r="AQ730" s="70"/>
      <c r="AR730" s="70"/>
      <c r="AS730" s="70"/>
      <c r="AT730" s="70"/>
      <c r="AU730" s="70"/>
      <c r="AV730" s="70"/>
      <c r="AW730" s="70"/>
      <c r="AX730" s="70"/>
      <c r="AY730" s="70"/>
      <c r="AZ730" s="70"/>
      <c r="BA730" s="70"/>
      <c r="BB730" s="70"/>
      <c r="BC730" s="70"/>
      <c r="BD730" s="70"/>
      <c r="BE730" s="70"/>
    </row>
    <row r="731" spans="1:57" hidden="1" x14ac:dyDescent="0.2">
      <c r="A731" s="179" t="str">
        <f>Activites!A731</f>
        <v>13.4d</v>
      </c>
      <c r="B731" s="210" t="e">
        <f>SUM(E731:E732)/SUM(E731:E732,E734:E735,E737:E738,E740:E741,E743:E744,E722:E723,E725:E726,E728:E729)</f>
        <v>#DIV/0!</v>
      </c>
      <c r="C731" s="180">
        <f>Activites!Q731</f>
        <v>0</v>
      </c>
      <c r="D731" s="49" t="s">
        <v>78</v>
      </c>
      <c r="E731" s="94">
        <f>Activites!M731</f>
        <v>0</v>
      </c>
      <c r="F731" s="50">
        <f t="shared" si="12"/>
        <v>0</v>
      </c>
      <c r="G731" s="51"/>
      <c r="H731" s="51"/>
      <c r="I731" s="51"/>
      <c r="J731" s="51"/>
      <c r="K731" s="51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</row>
    <row r="732" spans="1:57" hidden="1" x14ac:dyDescent="0.2">
      <c r="A732" s="180"/>
      <c r="B732" s="210"/>
      <c r="C732" s="180"/>
      <c r="D732" s="106" t="s">
        <v>79</v>
      </c>
      <c r="E732" s="95">
        <f>Activites!M732</f>
        <v>0</v>
      </c>
      <c r="F732" s="54">
        <f t="shared" si="12"/>
        <v>0</v>
      </c>
      <c r="G732" s="107"/>
      <c r="H732" s="107"/>
      <c r="I732" s="107"/>
      <c r="J732" s="107"/>
      <c r="K732" s="107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  <c r="AE732" s="108"/>
      <c r="AF732" s="108"/>
      <c r="AG732" s="108"/>
      <c r="AH732" s="108"/>
      <c r="AI732" s="108"/>
      <c r="AJ732" s="108"/>
      <c r="AK732" s="108"/>
      <c r="AL732" s="108"/>
      <c r="AM732" s="108"/>
      <c r="AN732" s="108"/>
      <c r="AO732" s="108"/>
      <c r="AP732" s="108"/>
      <c r="AQ732" s="108"/>
      <c r="AR732" s="108"/>
      <c r="AS732" s="108"/>
      <c r="AT732" s="108"/>
      <c r="AU732" s="108"/>
      <c r="AV732" s="108"/>
      <c r="AW732" s="108"/>
      <c r="AX732" s="108"/>
      <c r="AY732" s="108"/>
      <c r="AZ732" s="108"/>
      <c r="BA732" s="108"/>
      <c r="BB732" s="108"/>
      <c r="BC732" s="108"/>
      <c r="BD732" s="108"/>
      <c r="BE732" s="108"/>
    </row>
    <row r="733" spans="1:57" hidden="1" x14ac:dyDescent="0.2">
      <c r="A733" s="180"/>
      <c r="B733" s="210"/>
      <c r="C733" s="180"/>
      <c r="D733" s="129" t="s">
        <v>80</v>
      </c>
      <c r="E733" s="96">
        <f>Activites!N733</f>
        <v>0</v>
      </c>
      <c r="F733" s="71">
        <f t="shared" si="12"/>
        <v>0</v>
      </c>
      <c r="G733" s="129"/>
      <c r="H733" s="129"/>
      <c r="I733" s="129"/>
      <c r="J733" s="129"/>
      <c r="K733" s="129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  <c r="AI733" s="70"/>
      <c r="AJ733" s="70"/>
      <c r="AK733" s="70"/>
      <c r="AL733" s="70"/>
      <c r="AM733" s="70"/>
      <c r="AN733" s="70"/>
      <c r="AO733" s="70"/>
      <c r="AP733" s="70"/>
      <c r="AQ733" s="70"/>
      <c r="AR733" s="70"/>
      <c r="AS733" s="70"/>
      <c r="AT733" s="70"/>
      <c r="AU733" s="70"/>
      <c r="AV733" s="70"/>
      <c r="AW733" s="70"/>
      <c r="AX733" s="70"/>
      <c r="AY733" s="70"/>
      <c r="AZ733" s="70"/>
      <c r="BA733" s="70"/>
      <c r="BB733" s="70"/>
      <c r="BC733" s="70"/>
      <c r="BD733" s="70"/>
      <c r="BE733" s="70"/>
    </row>
    <row r="734" spans="1:57" hidden="1" x14ac:dyDescent="0.2">
      <c r="A734" s="179" t="str">
        <f>Activites!A734</f>
        <v>13.4e</v>
      </c>
      <c r="B734" s="210" t="e">
        <f>SUM(E734:E735)/SUM(E734:E735,E737:E738,E740:E741,E743:E744,E722:E723,E725:E726,E728:E729,E731:E732)</f>
        <v>#DIV/0!</v>
      </c>
      <c r="C734" s="180">
        <f>Activites!Q734</f>
        <v>0</v>
      </c>
      <c r="D734" s="49" t="s">
        <v>78</v>
      </c>
      <c r="E734" s="94">
        <f>Activites!M734</f>
        <v>0</v>
      </c>
      <c r="F734" s="50">
        <f t="shared" si="12"/>
        <v>0</v>
      </c>
      <c r="G734" s="51"/>
      <c r="H734" s="51"/>
      <c r="I734" s="51"/>
      <c r="J734" s="51"/>
      <c r="K734" s="51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</row>
    <row r="735" spans="1:57" hidden="1" x14ac:dyDescent="0.2">
      <c r="A735" s="180"/>
      <c r="B735" s="210"/>
      <c r="C735" s="180"/>
      <c r="D735" s="106" t="s">
        <v>79</v>
      </c>
      <c r="E735" s="95">
        <f>Activites!M735</f>
        <v>0</v>
      </c>
      <c r="F735" s="54">
        <f t="shared" si="12"/>
        <v>0</v>
      </c>
      <c r="G735" s="107"/>
      <c r="H735" s="107"/>
      <c r="I735" s="107"/>
      <c r="J735" s="107"/>
      <c r="K735" s="107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  <c r="AE735" s="108"/>
      <c r="AF735" s="108"/>
      <c r="AG735" s="108"/>
      <c r="AH735" s="108"/>
      <c r="AI735" s="108"/>
      <c r="AJ735" s="108"/>
      <c r="AK735" s="108"/>
      <c r="AL735" s="108"/>
      <c r="AM735" s="108"/>
      <c r="AN735" s="108"/>
      <c r="AO735" s="108"/>
      <c r="AP735" s="108"/>
      <c r="AQ735" s="108"/>
      <c r="AR735" s="108"/>
      <c r="AS735" s="108"/>
      <c r="AT735" s="108"/>
      <c r="AU735" s="108"/>
      <c r="AV735" s="108"/>
      <c r="AW735" s="108"/>
      <c r="AX735" s="108"/>
      <c r="AY735" s="108"/>
      <c r="AZ735" s="108"/>
      <c r="BA735" s="108"/>
      <c r="BB735" s="108"/>
      <c r="BC735" s="108"/>
      <c r="BD735" s="108"/>
      <c r="BE735" s="108"/>
    </row>
    <row r="736" spans="1:57" hidden="1" x14ac:dyDescent="0.2">
      <c r="A736" s="180"/>
      <c r="B736" s="210"/>
      <c r="C736" s="180"/>
      <c r="D736" s="129" t="s">
        <v>80</v>
      </c>
      <c r="E736" s="96">
        <f>Activites!N736</f>
        <v>0</v>
      </c>
      <c r="F736" s="71">
        <f t="shared" si="12"/>
        <v>0</v>
      </c>
      <c r="G736" s="129"/>
      <c r="H736" s="129"/>
      <c r="I736" s="129"/>
      <c r="J736" s="129"/>
      <c r="K736" s="129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  <c r="AI736" s="70"/>
      <c r="AJ736" s="70"/>
      <c r="AK736" s="70"/>
      <c r="AL736" s="70"/>
      <c r="AM736" s="70"/>
      <c r="AN736" s="70"/>
      <c r="AO736" s="70"/>
      <c r="AP736" s="70"/>
      <c r="AQ736" s="70"/>
      <c r="AR736" s="70"/>
      <c r="AS736" s="70"/>
      <c r="AT736" s="70"/>
      <c r="AU736" s="70"/>
      <c r="AV736" s="70"/>
      <c r="AW736" s="70"/>
      <c r="AX736" s="70"/>
      <c r="AY736" s="70"/>
      <c r="AZ736" s="70"/>
      <c r="BA736" s="70"/>
      <c r="BB736" s="70"/>
      <c r="BC736" s="70"/>
      <c r="BD736" s="70"/>
      <c r="BE736" s="70"/>
    </row>
    <row r="737" spans="1:57" hidden="1" x14ac:dyDescent="0.2">
      <c r="A737" s="179" t="str">
        <f>Activites!A737</f>
        <v>13.4f</v>
      </c>
      <c r="B737" s="210" t="e">
        <f>SUM(E737:E738)/SUM(E737:E738,E740:E741,E743:E744,E722:E723,E725:E726,E728:E729,E731:E732,E734:E735)</f>
        <v>#DIV/0!</v>
      </c>
      <c r="C737" s="180">
        <f>Activites!Q737</f>
        <v>0</v>
      </c>
      <c r="D737" s="49" t="s">
        <v>78</v>
      </c>
      <c r="E737" s="94">
        <f>Activites!M737</f>
        <v>0</v>
      </c>
      <c r="F737" s="50">
        <f t="shared" si="12"/>
        <v>0</v>
      </c>
      <c r="G737" s="51"/>
      <c r="H737" s="51"/>
      <c r="I737" s="51"/>
      <c r="J737" s="51"/>
      <c r="K737" s="51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</row>
    <row r="738" spans="1:57" hidden="1" x14ac:dyDescent="0.2">
      <c r="A738" s="180"/>
      <c r="B738" s="210"/>
      <c r="C738" s="180"/>
      <c r="D738" s="106" t="s">
        <v>79</v>
      </c>
      <c r="E738" s="95">
        <f>Activites!M738</f>
        <v>0</v>
      </c>
      <c r="F738" s="54">
        <f t="shared" si="12"/>
        <v>0</v>
      </c>
      <c r="G738" s="107"/>
      <c r="H738" s="107"/>
      <c r="I738" s="107"/>
      <c r="J738" s="107"/>
      <c r="K738" s="107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  <c r="AE738" s="108"/>
      <c r="AF738" s="108"/>
      <c r="AG738" s="108"/>
      <c r="AH738" s="108"/>
      <c r="AI738" s="108"/>
      <c r="AJ738" s="108"/>
      <c r="AK738" s="108"/>
      <c r="AL738" s="108"/>
      <c r="AM738" s="108"/>
      <c r="AN738" s="108"/>
      <c r="AO738" s="108"/>
      <c r="AP738" s="108"/>
      <c r="AQ738" s="108"/>
      <c r="AR738" s="108"/>
      <c r="AS738" s="108"/>
      <c r="AT738" s="108"/>
      <c r="AU738" s="108"/>
      <c r="AV738" s="108"/>
      <c r="AW738" s="108"/>
      <c r="AX738" s="108"/>
      <c r="AY738" s="108"/>
      <c r="AZ738" s="108"/>
      <c r="BA738" s="108"/>
      <c r="BB738" s="108"/>
      <c r="BC738" s="108"/>
      <c r="BD738" s="108"/>
      <c r="BE738" s="108"/>
    </row>
    <row r="739" spans="1:57" hidden="1" x14ac:dyDescent="0.2">
      <c r="A739" s="180"/>
      <c r="B739" s="210"/>
      <c r="C739" s="180"/>
      <c r="D739" s="129" t="s">
        <v>80</v>
      </c>
      <c r="E739" s="96">
        <f>Activites!N739</f>
        <v>0</v>
      </c>
      <c r="F739" s="71">
        <f t="shared" si="12"/>
        <v>0</v>
      </c>
      <c r="G739" s="129"/>
      <c r="H739" s="129"/>
      <c r="I739" s="129"/>
      <c r="J739" s="129"/>
      <c r="K739" s="129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  <c r="AI739" s="70"/>
      <c r="AJ739" s="70"/>
      <c r="AK739" s="70"/>
      <c r="AL739" s="70"/>
      <c r="AM739" s="70"/>
      <c r="AN739" s="70"/>
      <c r="AO739" s="70"/>
      <c r="AP739" s="70"/>
      <c r="AQ739" s="70"/>
      <c r="AR739" s="70"/>
      <c r="AS739" s="70"/>
      <c r="AT739" s="70"/>
      <c r="AU739" s="70"/>
      <c r="AV739" s="70"/>
      <c r="AW739" s="70"/>
      <c r="AX739" s="70"/>
      <c r="AY739" s="70"/>
      <c r="AZ739" s="70"/>
      <c r="BA739" s="70"/>
      <c r="BB739" s="70"/>
      <c r="BC739" s="70"/>
      <c r="BD739" s="70"/>
      <c r="BE739" s="70"/>
    </row>
    <row r="740" spans="1:57" hidden="1" x14ac:dyDescent="0.2">
      <c r="A740" s="179" t="str">
        <f>Activites!A740</f>
        <v>13.4g</v>
      </c>
      <c r="B740" s="210" t="e">
        <f>SUM(E740:E741)/SUM(E740:E741,E743:E744,E722:E723,E725:E726,E728:E729,E731:E732,E734:E735,E737:E738)</f>
        <v>#DIV/0!</v>
      </c>
      <c r="C740" s="180">
        <f>Activites!Q740</f>
        <v>0</v>
      </c>
      <c r="D740" s="49" t="s">
        <v>78</v>
      </c>
      <c r="E740" s="94">
        <f>Activites!M740</f>
        <v>0</v>
      </c>
      <c r="F740" s="50">
        <f t="shared" si="12"/>
        <v>0</v>
      </c>
      <c r="G740" s="51"/>
      <c r="H740" s="51"/>
      <c r="I740" s="51"/>
      <c r="J740" s="51"/>
      <c r="K740" s="51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</row>
    <row r="741" spans="1:57" hidden="1" x14ac:dyDescent="0.2">
      <c r="A741" s="180"/>
      <c r="B741" s="210"/>
      <c r="C741" s="180"/>
      <c r="D741" s="106" t="s">
        <v>79</v>
      </c>
      <c r="E741" s="95">
        <f>Activites!M741</f>
        <v>0</v>
      </c>
      <c r="F741" s="54">
        <f t="shared" si="12"/>
        <v>0</v>
      </c>
      <c r="G741" s="107"/>
      <c r="H741" s="107"/>
      <c r="I741" s="107"/>
      <c r="J741" s="107"/>
      <c r="K741" s="107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  <c r="AE741" s="108"/>
      <c r="AF741" s="108"/>
      <c r="AG741" s="108"/>
      <c r="AH741" s="108"/>
      <c r="AI741" s="108"/>
      <c r="AJ741" s="108"/>
      <c r="AK741" s="108"/>
      <c r="AL741" s="108"/>
      <c r="AM741" s="108"/>
      <c r="AN741" s="108"/>
      <c r="AO741" s="108"/>
      <c r="AP741" s="108"/>
      <c r="AQ741" s="108"/>
      <c r="AR741" s="108"/>
      <c r="AS741" s="108"/>
      <c r="AT741" s="108"/>
      <c r="AU741" s="108"/>
      <c r="AV741" s="108"/>
      <c r="AW741" s="108"/>
      <c r="AX741" s="108"/>
      <c r="AY741" s="108"/>
      <c r="AZ741" s="108"/>
      <c r="BA741" s="108"/>
      <c r="BB741" s="108"/>
      <c r="BC741" s="108"/>
      <c r="BD741" s="108"/>
      <c r="BE741" s="108"/>
    </row>
    <row r="742" spans="1:57" hidden="1" x14ac:dyDescent="0.2">
      <c r="A742" s="180"/>
      <c r="B742" s="210"/>
      <c r="C742" s="180"/>
      <c r="D742" s="129" t="s">
        <v>80</v>
      </c>
      <c r="E742" s="96">
        <f>Activites!N742</f>
        <v>0</v>
      </c>
      <c r="F742" s="71">
        <f t="shared" si="12"/>
        <v>0</v>
      </c>
      <c r="G742" s="129"/>
      <c r="H742" s="129"/>
      <c r="I742" s="129"/>
      <c r="J742" s="129"/>
      <c r="K742" s="129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  <c r="AI742" s="70"/>
      <c r="AJ742" s="70"/>
      <c r="AK742" s="70"/>
      <c r="AL742" s="70"/>
      <c r="AM742" s="70"/>
      <c r="AN742" s="70"/>
      <c r="AO742" s="70"/>
      <c r="AP742" s="70"/>
      <c r="AQ742" s="70"/>
      <c r="AR742" s="70"/>
      <c r="AS742" s="70"/>
      <c r="AT742" s="70"/>
      <c r="AU742" s="70"/>
      <c r="AV742" s="70"/>
      <c r="AW742" s="70"/>
      <c r="AX742" s="70"/>
      <c r="AY742" s="70"/>
      <c r="AZ742" s="70"/>
      <c r="BA742" s="70"/>
      <c r="BB742" s="70"/>
      <c r="BC742" s="70"/>
      <c r="BD742" s="70"/>
      <c r="BE742" s="70"/>
    </row>
    <row r="743" spans="1:57" hidden="1" x14ac:dyDescent="0.2">
      <c r="A743" s="179" t="str">
        <f>Activites!A743</f>
        <v>13.4h</v>
      </c>
      <c r="B743" s="210" t="e">
        <f>SUM(E743:E744)/SUM(E743:E744,E722:E723,E725:E726,E728:E729,E731:E732,E734:E735,E737:E738,E740:E741)</f>
        <v>#DIV/0!</v>
      </c>
      <c r="C743" s="180">
        <f>Activites!Q743</f>
        <v>0</v>
      </c>
      <c r="D743" s="49" t="s">
        <v>78</v>
      </c>
      <c r="E743" s="94">
        <f>Activites!M743</f>
        <v>0</v>
      </c>
      <c r="F743" s="50">
        <f t="shared" si="12"/>
        <v>0</v>
      </c>
      <c r="G743" s="51"/>
      <c r="H743" s="51"/>
      <c r="I743" s="51"/>
      <c r="J743" s="51"/>
      <c r="K743" s="51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</row>
    <row r="744" spans="1:57" hidden="1" x14ac:dyDescent="0.2">
      <c r="A744" s="180"/>
      <c r="B744" s="210"/>
      <c r="C744" s="180"/>
      <c r="D744" s="106" t="s">
        <v>79</v>
      </c>
      <c r="E744" s="95">
        <f>Activites!M744</f>
        <v>0</v>
      </c>
      <c r="F744" s="54">
        <f t="shared" si="12"/>
        <v>0</v>
      </c>
      <c r="G744" s="107"/>
      <c r="H744" s="107"/>
      <c r="I744" s="107"/>
      <c r="J744" s="107"/>
      <c r="K744" s="107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  <c r="AE744" s="108"/>
      <c r="AF744" s="108"/>
      <c r="AG744" s="108"/>
      <c r="AH744" s="108"/>
      <c r="AI744" s="108"/>
      <c r="AJ744" s="108"/>
      <c r="AK744" s="108"/>
      <c r="AL744" s="108"/>
      <c r="AM744" s="108"/>
      <c r="AN744" s="108"/>
      <c r="AO744" s="108"/>
      <c r="AP744" s="108"/>
      <c r="AQ744" s="108"/>
      <c r="AR744" s="108"/>
      <c r="AS744" s="108"/>
      <c r="AT744" s="108"/>
      <c r="AU744" s="108"/>
      <c r="AV744" s="108"/>
      <c r="AW744" s="108"/>
      <c r="AX744" s="108"/>
      <c r="AY744" s="108"/>
      <c r="AZ744" s="108"/>
      <c r="BA744" s="108"/>
      <c r="BB744" s="108"/>
      <c r="BC744" s="108"/>
      <c r="BD744" s="108"/>
      <c r="BE744" s="108"/>
    </row>
    <row r="745" spans="1:57" hidden="1" x14ac:dyDescent="0.2">
      <c r="A745" s="180"/>
      <c r="B745" s="210"/>
      <c r="C745" s="180"/>
      <c r="D745" s="64" t="s">
        <v>80</v>
      </c>
      <c r="E745" s="93">
        <f>Activites!N745</f>
        <v>0</v>
      </c>
      <c r="F745" s="65">
        <f t="shared" si="12"/>
        <v>0</v>
      </c>
      <c r="G745" s="69"/>
      <c r="H745" s="69"/>
      <c r="I745" s="69"/>
      <c r="J745" s="69"/>
      <c r="K745" s="69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  <c r="AU745" s="57"/>
      <c r="AV745" s="57"/>
      <c r="AW745" s="57"/>
      <c r="AX745" s="57"/>
      <c r="AY745" s="57"/>
      <c r="AZ745" s="57"/>
      <c r="BA745" s="57"/>
      <c r="BB745" s="57"/>
      <c r="BC745" s="57"/>
      <c r="BD745" s="57"/>
      <c r="BE745" s="57"/>
    </row>
    <row r="746" spans="1:57" hidden="1" x14ac:dyDescent="0.2">
      <c r="A746" s="179" t="str">
        <f>Activites!A746</f>
        <v>14.1a</v>
      </c>
      <c r="B746" s="210" t="e">
        <f>SUM(E746:E747)/SUM(E746:E747,E749:E750,E752:E753,E755:E756,E758:E759,E761:E762,E764:E765,E767:E768)</f>
        <v>#DIV/0!</v>
      </c>
      <c r="C746" s="180">
        <f>Activites!Q746</f>
        <v>0</v>
      </c>
      <c r="D746" s="49" t="s">
        <v>78</v>
      </c>
      <c r="E746" s="94">
        <f>Activites!M746</f>
        <v>0</v>
      </c>
      <c r="F746" s="50">
        <f t="shared" si="12"/>
        <v>0</v>
      </c>
      <c r="G746" s="51"/>
      <c r="H746" s="51"/>
      <c r="I746" s="51"/>
      <c r="J746" s="51"/>
      <c r="K746" s="51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</row>
    <row r="747" spans="1:57" hidden="1" x14ac:dyDescent="0.2">
      <c r="A747" s="180"/>
      <c r="B747" s="210"/>
      <c r="C747" s="180"/>
      <c r="D747" s="53" t="s">
        <v>79</v>
      </c>
      <c r="E747" s="95">
        <f>Activites!M747</f>
        <v>0</v>
      </c>
      <c r="F747" s="54">
        <f t="shared" si="12"/>
        <v>0</v>
      </c>
      <c r="G747" s="55"/>
      <c r="H747" s="55"/>
      <c r="I747" s="55"/>
      <c r="J747" s="55"/>
      <c r="K747" s="55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</row>
    <row r="748" spans="1:57" hidden="1" x14ac:dyDescent="0.2">
      <c r="A748" s="180"/>
      <c r="B748" s="210"/>
      <c r="C748" s="180"/>
      <c r="D748" s="69" t="s">
        <v>80</v>
      </c>
      <c r="E748" s="93">
        <f>Activites!N748</f>
        <v>0</v>
      </c>
      <c r="F748" s="65">
        <f t="shared" si="12"/>
        <v>0</v>
      </c>
      <c r="G748" s="69"/>
      <c r="H748" s="69"/>
      <c r="I748" s="69"/>
      <c r="J748" s="69"/>
      <c r="K748" s="69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  <c r="AU748" s="57"/>
      <c r="AV748" s="57"/>
      <c r="AW748" s="57"/>
      <c r="AX748" s="57"/>
      <c r="AY748" s="57"/>
      <c r="AZ748" s="57"/>
      <c r="BA748" s="57"/>
      <c r="BB748" s="57"/>
      <c r="BC748" s="57"/>
      <c r="BD748" s="57"/>
      <c r="BE748" s="57"/>
    </row>
    <row r="749" spans="1:57" hidden="1" x14ac:dyDescent="0.2">
      <c r="A749" s="179" t="str">
        <f>Activites!A749</f>
        <v>14.1b</v>
      </c>
      <c r="B749" s="210" t="e">
        <f>SUM(E749:E750)/SUM(E749:E750,E752:E753,E755:E756,E758:E759,E761:E762,E764:E765,E767:E768,E746:E747)</f>
        <v>#DIV/0!</v>
      </c>
      <c r="C749" s="180">
        <f>Activites!Q749</f>
        <v>0</v>
      </c>
      <c r="D749" s="49" t="s">
        <v>78</v>
      </c>
      <c r="E749" s="94">
        <f>Activites!M749</f>
        <v>0</v>
      </c>
      <c r="F749" s="50">
        <f t="shared" si="12"/>
        <v>0</v>
      </c>
      <c r="G749" s="51"/>
      <c r="H749" s="51"/>
      <c r="I749" s="51"/>
      <c r="J749" s="51"/>
      <c r="K749" s="51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</row>
    <row r="750" spans="1:57" hidden="1" x14ac:dyDescent="0.2">
      <c r="A750" s="180"/>
      <c r="B750" s="210"/>
      <c r="C750" s="180"/>
      <c r="D750" s="53" t="s">
        <v>79</v>
      </c>
      <c r="E750" s="95">
        <f>Activites!M750</f>
        <v>0</v>
      </c>
      <c r="F750" s="54">
        <f t="shared" si="12"/>
        <v>0</v>
      </c>
      <c r="G750" s="55"/>
      <c r="H750" s="55"/>
      <c r="I750" s="55"/>
      <c r="J750" s="55"/>
      <c r="K750" s="55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</row>
    <row r="751" spans="1:57" hidden="1" x14ac:dyDescent="0.2">
      <c r="A751" s="180"/>
      <c r="B751" s="210"/>
      <c r="C751" s="180"/>
      <c r="D751" s="69" t="s">
        <v>80</v>
      </c>
      <c r="E751" s="93">
        <f>Activites!N751</f>
        <v>0</v>
      </c>
      <c r="F751" s="65">
        <f t="shared" si="12"/>
        <v>0</v>
      </c>
      <c r="G751" s="69"/>
      <c r="H751" s="69"/>
      <c r="I751" s="69"/>
      <c r="J751" s="69"/>
      <c r="K751" s="69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  <c r="AU751" s="57"/>
      <c r="AV751" s="57"/>
      <c r="AW751" s="57"/>
      <c r="AX751" s="57"/>
      <c r="AY751" s="57"/>
      <c r="AZ751" s="57"/>
      <c r="BA751" s="57"/>
      <c r="BB751" s="57"/>
      <c r="BC751" s="57"/>
      <c r="BD751" s="57"/>
      <c r="BE751" s="57"/>
    </row>
    <row r="752" spans="1:57" hidden="1" x14ac:dyDescent="0.2">
      <c r="A752" s="179" t="str">
        <f>Activites!A752</f>
        <v>14.1c</v>
      </c>
      <c r="B752" s="210" t="e">
        <f>SUM(E752:E753)/SUM(E752:E753,E755:E756,E758:E759,E761:E762,E764:E765,E767:E768,E746:E747,E749:E750)</f>
        <v>#DIV/0!</v>
      </c>
      <c r="C752" s="180">
        <f>Activites!Q752</f>
        <v>0</v>
      </c>
      <c r="D752" s="49" t="s">
        <v>78</v>
      </c>
      <c r="E752" s="94">
        <f>Activites!M752</f>
        <v>0</v>
      </c>
      <c r="F752" s="50">
        <f t="shared" si="12"/>
        <v>0</v>
      </c>
      <c r="G752" s="51"/>
      <c r="H752" s="51"/>
      <c r="I752" s="51"/>
      <c r="J752" s="51"/>
      <c r="K752" s="51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</row>
    <row r="753" spans="1:57" hidden="1" x14ac:dyDescent="0.2">
      <c r="A753" s="180"/>
      <c r="B753" s="210"/>
      <c r="C753" s="180"/>
      <c r="D753" s="106" t="s">
        <v>79</v>
      </c>
      <c r="E753" s="95">
        <f>Activites!M753</f>
        <v>0</v>
      </c>
      <c r="F753" s="54">
        <f t="shared" si="12"/>
        <v>0</v>
      </c>
      <c r="G753" s="107"/>
      <c r="H753" s="107"/>
      <c r="I753" s="107"/>
      <c r="J753" s="107"/>
      <c r="K753" s="107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  <c r="AE753" s="108"/>
      <c r="AF753" s="108"/>
      <c r="AG753" s="108"/>
      <c r="AH753" s="108"/>
      <c r="AI753" s="108"/>
      <c r="AJ753" s="108"/>
      <c r="AK753" s="108"/>
      <c r="AL753" s="108"/>
      <c r="AM753" s="108"/>
      <c r="AN753" s="108"/>
      <c r="AO753" s="108"/>
      <c r="AP753" s="108"/>
      <c r="AQ753" s="108"/>
      <c r="AR753" s="108"/>
      <c r="AS753" s="108"/>
      <c r="AT753" s="108"/>
      <c r="AU753" s="108"/>
      <c r="AV753" s="108"/>
      <c r="AW753" s="108"/>
      <c r="AX753" s="108"/>
      <c r="AY753" s="108"/>
      <c r="AZ753" s="108"/>
      <c r="BA753" s="108"/>
      <c r="BB753" s="108"/>
      <c r="BC753" s="108"/>
      <c r="BD753" s="108"/>
      <c r="BE753" s="108"/>
    </row>
    <row r="754" spans="1:57" hidden="1" x14ac:dyDescent="0.2">
      <c r="A754" s="180"/>
      <c r="B754" s="210"/>
      <c r="C754" s="180"/>
      <c r="D754" s="129" t="s">
        <v>80</v>
      </c>
      <c r="E754" s="96">
        <f>Activites!N754</f>
        <v>0</v>
      </c>
      <c r="F754" s="71">
        <f t="shared" si="12"/>
        <v>0</v>
      </c>
      <c r="G754" s="129"/>
      <c r="H754" s="129"/>
      <c r="I754" s="129"/>
      <c r="J754" s="129"/>
      <c r="K754" s="129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  <c r="AI754" s="70"/>
      <c r="AJ754" s="70"/>
      <c r="AK754" s="70"/>
      <c r="AL754" s="70"/>
      <c r="AM754" s="70"/>
      <c r="AN754" s="70"/>
      <c r="AO754" s="70"/>
      <c r="AP754" s="70"/>
      <c r="AQ754" s="70"/>
      <c r="AR754" s="70"/>
      <c r="AS754" s="70"/>
      <c r="AT754" s="70"/>
      <c r="AU754" s="70"/>
      <c r="AV754" s="70"/>
      <c r="AW754" s="70"/>
      <c r="AX754" s="70"/>
      <c r="AY754" s="70"/>
      <c r="AZ754" s="70"/>
      <c r="BA754" s="70"/>
      <c r="BB754" s="70"/>
      <c r="BC754" s="70"/>
      <c r="BD754" s="70"/>
      <c r="BE754" s="70"/>
    </row>
    <row r="755" spans="1:57" hidden="1" x14ac:dyDescent="0.2">
      <c r="A755" s="179" t="str">
        <f>Activites!A755</f>
        <v>14.1d</v>
      </c>
      <c r="B755" s="210" t="e">
        <f>SUM(E755:E756)/SUM(E755:E756,E758:E759,E761:E762,E764:E765,E767:E768,E746:E747,E749:E750,E752:E753)</f>
        <v>#DIV/0!</v>
      </c>
      <c r="C755" s="180">
        <f>Activites!Q755</f>
        <v>0</v>
      </c>
      <c r="D755" s="49" t="s">
        <v>78</v>
      </c>
      <c r="E755" s="94">
        <f>Activites!M755</f>
        <v>0</v>
      </c>
      <c r="F755" s="50">
        <f t="shared" si="12"/>
        <v>0</v>
      </c>
      <c r="G755" s="51"/>
      <c r="H755" s="51"/>
      <c r="I755" s="51"/>
      <c r="J755" s="51"/>
      <c r="K755" s="51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</row>
    <row r="756" spans="1:57" hidden="1" x14ac:dyDescent="0.2">
      <c r="A756" s="180"/>
      <c r="B756" s="210"/>
      <c r="C756" s="180"/>
      <c r="D756" s="106" t="s">
        <v>79</v>
      </c>
      <c r="E756" s="95">
        <f>Activites!M756</f>
        <v>0</v>
      </c>
      <c r="F756" s="54">
        <f t="shared" si="12"/>
        <v>0</v>
      </c>
      <c r="G756" s="107"/>
      <c r="H756" s="107"/>
      <c r="I756" s="107"/>
      <c r="J756" s="107"/>
      <c r="K756" s="107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  <c r="AE756" s="108"/>
      <c r="AF756" s="108"/>
      <c r="AG756" s="108"/>
      <c r="AH756" s="108"/>
      <c r="AI756" s="108"/>
      <c r="AJ756" s="108"/>
      <c r="AK756" s="108"/>
      <c r="AL756" s="108"/>
      <c r="AM756" s="108"/>
      <c r="AN756" s="108"/>
      <c r="AO756" s="108"/>
      <c r="AP756" s="108"/>
      <c r="AQ756" s="108"/>
      <c r="AR756" s="108"/>
      <c r="AS756" s="108"/>
      <c r="AT756" s="108"/>
      <c r="AU756" s="108"/>
      <c r="AV756" s="108"/>
      <c r="AW756" s="108"/>
      <c r="AX756" s="108"/>
      <c r="AY756" s="108"/>
      <c r="AZ756" s="108"/>
      <c r="BA756" s="108"/>
      <c r="BB756" s="108"/>
      <c r="BC756" s="108"/>
      <c r="BD756" s="108"/>
      <c r="BE756" s="108"/>
    </row>
    <row r="757" spans="1:57" hidden="1" x14ac:dyDescent="0.2">
      <c r="A757" s="180"/>
      <c r="B757" s="210"/>
      <c r="C757" s="180"/>
      <c r="D757" s="129" t="s">
        <v>80</v>
      </c>
      <c r="E757" s="96">
        <f>Activites!N757</f>
        <v>0</v>
      </c>
      <c r="F757" s="71">
        <f t="shared" si="12"/>
        <v>0</v>
      </c>
      <c r="G757" s="129"/>
      <c r="H757" s="129"/>
      <c r="I757" s="129"/>
      <c r="J757" s="129"/>
      <c r="K757" s="129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  <c r="AI757" s="70"/>
      <c r="AJ757" s="70"/>
      <c r="AK757" s="70"/>
      <c r="AL757" s="70"/>
      <c r="AM757" s="70"/>
      <c r="AN757" s="70"/>
      <c r="AO757" s="70"/>
      <c r="AP757" s="70"/>
      <c r="AQ757" s="70"/>
      <c r="AR757" s="70"/>
      <c r="AS757" s="70"/>
      <c r="AT757" s="70"/>
      <c r="AU757" s="70"/>
      <c r="AV757" s="70"/>
      <c r="AW757" s="70"/>
      <c r="AX757" s="70"/>
      <c r="AY757" s="70"/>
      <c r="AZ757" s="70"/>
      <c r="BA757" s="70"/>
      <c r="BB757" s="70"/>
      <c r="BC757" s="70"/>
      <c r="BD757" s="70"/>
      <c r="BE757" s="70"/>
    </row>
    <row r="758" spans="1:57" hidden="1" x14ac:dyDescent="0.2">
      <c r="A758" s="179" t="str">
        <f>Activites!A758</f>
        <v>14.1e</v>
      </c>
      <c r="B758" s="210" t="e">
        <f>SUM(E758:E759)/SUM(E758:E759,E761:E762,E764:E765,E767:E768,E746:E747,E749:E750,E752:E753,E755:E756)</f>
        <v>#DIV/0!</v>
      </c>
      <c r="C758" s="180">
        <f>Activites!Q758</f>
        <v>0</v>
      </c>
      <c r="D758" s="49" t="s">
        <v>78</v>
      </c>
      <c r="E758" s="94">
        <f>Activites!M758</f>
        <v>0</v>
      </c>
      <c r="F758" s="50">
        <f t="shared" si="12"/>
        <v>0</v>
      </c>
      <c r="G758" s="51"/>
      <c r="H758" s="51"/>
      <c r="I758" s="51"/>
      <c r="J758" s="51"/>
      <c r="K758" s="51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</row>
    <row r="759" spans="1:57" hidden="1" x14ac:dyDescent="0.2">
      <c r="A759" s="180"/>
      <c r="B759" s="210"/>
      <c r="C759" s="180"/>
      <c r="D759" s="106" t="s">
        <v>79</v>
      </c>
      <c r="E759" s="95">
        <f>Activites!M759</f>
        <v>0</v>
      </c>
      <c r="F759" s="54">
        <f t="shared" si="12"/>
        <v>0</v>
      </c>
      <c r="G759" s="107"/>
      <c r="H759" s="107"/>
      <c r="I759" s="107"/>
      <c r="J759" s="107"/>
      <c r="K759" s="107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  <c r="AE759" s="108"/>
      <c r="AF759" s="108"/>
      <c r="AG759" s="108"/>
      <c r="AH759" s="108"/>
      <c r="AI759" s="108"/>
      <c r="AJ759" s="108"/>
      <c r="AK759" s="108"/>
      <c r="AL759" s="108"/>
      <c r="AM759" s="108"/>
      <c r="AN759" s="108"/>
      <c r="AO759" s="108"/>
      <c r="AP759" s="108"/>
      <c r="AQ759" s="108"/>
      <c r="AR759" s="108"/>
      <c r="AS759" s="108"/>
      <c r="AT759" s="108"/>
      <c r="AU759" s="108"/>
      <c r="AV759" s="108"/>
      <c r="AW759" s="108"/>
      <c r="AX759" s="108"/>
      <c r="AY759" s="108"/>
      <c r="AZ759" s="108"/>
      <c r="BA759" s="108"/>
      <c r="BB759" s="108"/>
      <c r="BC759" s="108"/>
      <c r="BD759" s="108"/>
      <c r="BE759" s="108"/>
    </row>
    <row r="760" spans="1:57" hidden="1" x14ac:dyDescent="0.2">
      <c r="A760" s="180"/>
      <c r="B760" s="210"/>
      <c r="C760" s="180"/>
      <c r="D760" s="129" t="s">
        <v>80</v>
      </c>
      <c r="E760" s="96">
        <f>Activites!N760</f>
        <v>0</v>
      </c>
      <c r="F760" s="71">
        <f t="shared" si="12"/>
        <v>0</v>
      </c>
      <c r="G760" s="129"/>
      <c r="H760" s="129"/>
      <c r="I760" s="129"/>
      <c r="J760" s="129"/>
      <c r="K760" s="129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  <c r="AI760" s="70"/>
      <c r="AJ760" s="70"/>
      <c r="AK760" s="70"/>
      <c r="AL760" s="70"/>
      <c r="AM760" s="70"/>
      <c r="AN760" s="70"/>
      <c r="AO760" s="70"/>
      <c r="AP760" s="70"/>
      <c r="AQ760" s="70"/>
      <c r="AR760" s="70"/>
      <c r="AS760" s="70"/>
      <c r="AT760" s="70"/>
      <c r="AU760" s="70"/>
      <c r="AV760" s="70"/>
      <c r="AW760" s="70"/>
      <c r="AX760" s="70"/>
      <c r="AY760" s="70"/>
      <c r="AZ760" s="70"/>
      <c r="BA760" s="70"/>
      <c r="BB760" s="70"/>
      <c r="BC760" s="70"/>
      <c r="BD760" s="70"/>
      <c r="BE760" s="70"/>
    </row>
    <row r="761" spans="1:57" hidden="1" x14ac:dyDescent="0.2">
      <c r="A761" s="179" t="str">
        <f>Activites!A761</f>
        <v>14.1f</v>
      </c>
      <c r="B761" s="210" t="e">
        <f>SUM(E761:E762)/SUM(E761:E762,E764:E765,E767:E768,E746:E747,E749:E750,E752:E753,E755:E756,E758:E759)</f>
        <v>#DIV/0!</v>
      </c>
      <c r="C761" s="180">
        <f>Activites!Q761</f>
        <v>0</v>
      </c>
      <c r="D761" s="49" t="s">
        <v>78</v>
      </c>
      <c r="E761" s="94">
        <f>Activites!M761</f>
        <v>0</v>
      </c>
      <c r="F761" s="50">
        <f t="shared" si="12"/>
        <v>0</v>
      </c>
      <c r="G761" s="51"/>
      <c r="H761" s="51"/>
      <c r="I761" s="51"/>
      <c r="J761" s="51"/>
      <c r="K761" s="51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</row>
    <row r="762" spans="1:57" hidden="1" x14ac:dyDescent="0.2">
      <c r="A762" s="180"/>
      <c r="B762" s="210"/>
      <c r="C762" s="180"/>
      <c r="D762" s="106" t="s">
        <v>79</v>
      </c>
      <c r="E762" s="95">
        <f>Activites!M762</f>
        <v>0</v>
      </c>
      <c r="F762" s="54">
        <f t="shared" si="12"/>
        <v>0</v>
      </c>
      <c r="G762" s="107"/>
      <c r="H762" s="107"/>
      <c r="I762" s="107"/>
      <c r="J762" s="107"/>
      <c r="K762" s="107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  <c r="AE762" s="108"/>
      <c r="AF762" s="108"/>
      <c r="AG762" s="108"/>
      <c r="AH762" s="108"/>
      <c r="AI762" s="108"/>
      <c r="AJ762" s="108"/>
      <c r="AK762" s="108"/>
      <c r="AL762" s="108"/>
      <c r="AM762" s="108"/>
      <c r="AN762" s="108"/>
      <c r="AO762" s="108"/>
      <c r="AP762" s="108"/>
      <c r="AQ762" s="108"/>
      <c r="AR762" s="108"/>
      <c r="AS762" s="108"/>
      <c r="AT762" s="108"/>
      <c r="AU762" s="108"/>
      <c r="AV762" s="108"/>
      <c r="AW762" s="108"/>
      <c r="AX762" s="108"/>
      <c r="AY762" s="108"/>
      <c r="AZ762" s="108"/>
      <c r="BA762" s="108"/>
      <c r="BB762" s="108"/>
      <c r="BC762" s="108"/>
      <c r="BD762" s="108"/>
      <c r="BE762" s="108"/>
    </row>
    <row r="763" spans="1:57" hidden="1" x14ac:dyDescent="0.2">
      <c r="A763" s="180"/>
      <c r="B763" s="210"/>
      <c r="C763" s="180"/>
      <c r="D763" s="129" t="s">
        <v>80</v>
      </c>
      <c r="E763" s="96">
        <f>Activites!N763</f>
        <v>0</v>
      </c>
      <c r="F763" s="71">
        <f t="shared" si="12"/>
        <v>0</v>
      </c>
      <c r="G763" s="129"/>
      <c r="H763" s="129"/>
      <c r="I763" s="129"/>
      <c r="J763" s="129"/>
      <c r="K763" s="129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  <c r="AI763" s="70"/>
      <c r="AJ763" s="70"/>
      <c r="AK763" s="70"/>
      <c r="AL763" s="70"/>
      <c r="AM763" s="70"/>
      <c r="AN763" s="70"/>
      <c r="AO763" s="70"/>
      <c r="AP763" s="70"/>
      <c r="AQ763" s="70"/>
      <c r="AR763" s="70"/>
      <c r="AS763" s="70"/>
      <c r="AT763" s="70"/>
      <c r="AU763" s="70"/>
      <c r="AV763" s="70"/>
      <c r="AW763" s="70"/>
      <c r="AX763" s="70"/>
      <c r="AY763" s="70"/>
      <c r="AZ763" s="70"/>
      <c r="BA763" s="70"/>
      <c r="BB763" s="70"/>
      <c r="BC763" s="70"/>
      <c r="BD763" s="70"/>
      <c r="BE763" s="70"/>
    </row>
    <row r="764" spans="1:57" hidden="1" x14ac:dyDescent="0.2">
      <c r="A764" s="179" t="str">
        <f>Activites!A764</f>
        <v>14.1g</v>
      </c>
      <c r="B764" s="210" t="e">
        <f>SUM(E764:E765)/SUM(E764:E765,E767:E768,E746:E747,E749:E750,E752:E753,E755:E756,E758:E759,E761:E762)</f>
        <v>#DIV/0!</v>
      </c>
      <c r="C764" s="180">
        <f>Activites!Q764</f>
        <v>0</v>
      </c>
      <c r="D764" s="49" t="s">
        <v>78</v>
      </c>
      <c r="E764" s="94">
        <f>Activites!M764</f>
        <v>0</v>
      </c>
      <c r="F764" s="50">
        <f t="shared" si="12"/>
        <v>0</v>
      </c>
      <c r="G764" s="51"/>
      <c r="H764" s="51"/>
      <c r="I764" s="51"/>
      <c r="J764" s="51"/>
      <c r="K764" s="51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</row>
    <row r="765" spans="1:57" hidden="1" x14ac:dyDescent="0.2">
      <c r="A765" s="180"/>
      <c r="B765" s="210"/>
      <c r="C765" s="180"/>
      <c r="D765" s="106" t="s">
        <v>79</v>
      </c>
      <c r="E765" s="95">
        <f>Activites!M765</f>
        <v>0</v>
      </c>
      <c r="F765" s="54">
        <f t="shared" si="12"/>
        <v>0</v>
      </c>
      <c r="G765" s="107"/>
      <c r="H765" s="107"/>
      <c r="I765" s="107"/>
      <c r="J765" s="107"/>
      <c r="K765" s="107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  <c r="AE765" s="108"/>
      <c r="AF765" s="108"/>
      <c r="AG765" s="108"/>
      <c r="AH765" s="108"/>
      <c r="AI765" s="108"/>
      <c r="AJ765" s="108"/>
      <c r="AK765" s="108"/>
      <c r="AL765" s="108"/>
      <c r="AM765" s="108"/>
      <c r="AN765" s="108"/>
      <c r="AO765" s="108"/>
      <c r="AP765" s="108"/>
      <c r="AQ765" s="108"/>
      <c r="AR765" s="108"/>
      <c r="AS765" s="108"/>
      <c r="AT765" s="108"/>
      <c r="AU765" s="108"/>
      <c r="AV765" s="108"/>
      <c r="AW765" s="108"/>
      <c r="AX765" s="108"/>
      <c r="AY765" s="108"/>
      <c r="AZ765" s="108"/>
      <c r="BA765" s="108"/>
      <c r="BB765" s="108"/>
      <c r="BC765" s="108"/>
      <c r="BD765" s="108"/>
      <c r="BE765" s="108"/>
    </row>
    <row r="766" spans="1:57" hidden="1" x14ac:dyDescent="0.2">
      <c r="A766" s="180"/>
      <c r="B766" s="210"/>
      <c r="C766" s="180"/>
      <c r="D766" s="129" t="s">
        <v>80</v>
      </c>
      <c r="E766" s="96">
        <f>Activites!N766</f>
        <v>0</v>
      </c>
      <c r="F766" s="71">
        <f t="shared" si="12"/>
        <v>0</v>
      </c>
      <c r="G766" s="129"/>
      <c r="H766" s="129"/>
      <c r="I766" s="129"/>
      <c r="J766" s="129"/>
      <c r="K766" s="129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  <c r="AI766" s="70"/>
      <c r="AJ766" s="70"/>
      <c r="AK766" s="70"/>
      <c r="AL766" s="70"/>
      <c r="AM766" s="70"/>
      <c r="AN766" s="70"/>
      <c r="AO766" s="70"/>
      <c r="AP766" s="70"/>
      <c r="AQ766" s="70"/>
      <c r="AR766" s="70"/>
      <c r="AS766" s="70"/>
      <c r="AT766" s="70"/>
      <c r="AU766" s="70"/>
      <c r="AV766" s="70"/>
      <c r="AW766" s="70"/>
      <c r="AX766" s="70"/>
      <c r="AY766" s="70"/>
      <c r="AZ766" s="70"/>
      <c r="BA766" s="70"/>
      <c r="BB766" s="70"/>
      <c r="BC766" s="70"/>
      <c r="BD766" s="70"/>
      <c r="BE766" s="70"/>
    </row>
    <row r="767" spans="1:57" hidden="1" x14ac:dyDescent="0.2">
      <c r="A767" s="179" t="str">
        <f>Activites!A767</f>
        <v>14.1h</v>
      </c>
      <c r="B767" s="210" t="e">
        <f>SUM(E767:E768)/SUM(E767:E768,E746:E747,E749:E750,E752:E753,E755:E756,E758:E759,E761:E762,E764:E765)</f>
        <v>#DIV/0!</v>
      </c>
      <c r="C767" s="180">
        <f>Activites!Q767</f>
        <v>0</v>
      </c>
      <c r="D767" s="49" t="s">
        <v>78</v>
      </c>
      <c r="E767" s="94">
        <f>Activites!M767</f>
        <v>0</v>
      </c>
      <c r="F767" s="50">
        <f t="shared" si="12"/>
        <v>0</v>
      </c>
      <c r="G767" s="51"/>
      <c r="H767" s="51"/>
      <c r="I767" s="51"/>
      <c r="J767" s="51"/>
      <c r="K767" s="51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</row>
    <row r="768" spans="1:57" hidden="1" x14ac:dyDescent="0.2">
      <c r="A768" s="180"/>
      <c r="B768" s="210"/>
      <c r="C768" s="180"/>
      <c r="D768" s="106" t="s">
        <v>79</v>
      </c>
      <c r="E768" s="95">
        <f>Activites!M768</f>
        <v>0</v>
      </c>
      <c r="F768" s="54">
        <f t="shared" si="12"/>
        <v>0</v>
      </c>
      <c r="G768" s="107"/>
      <c r="H768" s="107"/>
      <c r="I768" s="107"/>
      <c r="J768" s="107"/>
      <c r="K768" s="107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  <c r="AE768" s="108"/>
      <c r="AF768" s="108"/>
      <c r="AG768" s="108"/>
      <c r="AH768" s="108"/>
      <c r="AI768" s="108"/>
      <c r="AJ768" s="108"/>
      <c r="AK768" s="108"/>
      <c r="AL768" s="108"/>
      <c r="AM768" s="108"/>
      <c r="AN768" s="108"/>
      <c r="AO768" s="108"/>
      <c r="AP768" s="108"/>
      <c r="AQ768" s="108"/>
      <c r="AR768" s="108"/>
      <c r="AS768" s="108"/>
      <c r="AT768" s="108"/>
      <c r="AU768" s="108"/>
      <c r="AV768" s="108"/>
      <c r="AW768" s="108"/>
      <c r="AX768" s="108"/>
      <c r="AY768" s="108"/>
      <c r="AZ768" s="108"/>
      <c r="BA768" s="108"/>
      <c r="BB768" s="108"/>
      <c r="BC768" s="108"/>
      <c r="BD768" s="108"/>
      <c r="BE768" s="108"/>
    </row>
    <row r="769" spans="1:57" hidden="1" x14ac:dyDescent="0.2">
      <c r="A769" s="180"/>
      <c r="B769" s="210"/>
      <c r="C769" s="180"/>
      <c r="D769" s="64" t="s">
        <v>80</v>
      </c>
      <c r="E769" s="93">
        <f>Activites!N769</f>
        <v>0</v>
      </c>
      <c r="F769" s="65">
        <f t="shared" si="12"/>
        <v>0</v>
      </c>
      <c r="G769" s="69"/>
      <c r="H769" s="69"/>
      <c r="I769" s="69"/>
      <c r="J769" s="69"/>
      <c r="K769" s="69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  <c r="AR769" s="57"/>
      <c r="AS769" s="57"/>
      <c r="AT769" s="57"/>
      <c r="AU769" s="57"/>
      <c r="AV769" s="57"/>
      <c r="AW769" s="57"/>
      <c r="AX769" s="57"/>
      <c r="AY769" s="57"/>
      <c r="AZ769" s="57"/>
      <c r="BA769" s="57"/>
      <c r="BB769" s="57"/>
      <c r="BC769" s="57"/>
      <c r="BD769" s="57"/>
      <c r="BE769" s="57"/>
    </row>
    <row r="770" spans="1:57" hidden="1" x14ac:dyDescent="0.2">
      <c r="A770" s="179" t="str">
        <f>Activites!A770</f>
        <v>15.1a</v>
      </c>
      <c r="B770" s="210" t="e">
        <f>SUM(E770:E771)/SUM(E770:E771,E773:E774,E776:E777,E779:E780,E782:E783,E785:E786,E788:E789,E791:E792)</f>
        <v>#DIV/0!</v>
      </c>
      <c r="C770" s="180">
        <f>Activites!Q770</f>
        <v>0</v>
      </c>
      <c r="D770" s="49" t="s">
        <v>78</v>
      </c>
      <c r="E770" s="94">
        <f>Activites!M770</f>
        <v>0</v>
      </c>
      <c r="F770" s="50">
        <f t="shared" si="12"/>
        <v>0</v>
      </c>
      <c r="G770" s="51"/>
      <c r="H770" s="51"/>
      <c r="I770" s="51"/>
      <c r="J770" s="51"/>
      <c r="K770" s="51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</row>
    <row r="771" spans="1:57" hidden="1" x14ac:dyDescent="0.2">
      <c r="A771" s="180"/>
      <c r="B771" s="210"/>
      <c r="C771" s="180"/>
      <c r="D771" s="53" t="s">
        <v>79</v>
      </c>
      <c r="E771" s="95">
        <f>Activites!M771</f>
        <v>0</v>
      </c>
      <c r="F771" s="54">
        <f t="shared" si="12"/>
        <v>0</v>
      </c>
      <c r="G771" s="55"/>
      <c r="H771" s="55"/>
      <c r="I771" s="55"/>
      <c r="J771" s="55"/>
      <c r="K771" s="55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</row>
    <row r="772" spans="1:57" hidden="1" x14ac:dyDescent="0.2">
      <c r="A772" s="180"/>
      <c r="B772" s="210"/>
      <c r="C772" s="180"/>
      <c r="D772" s="69" t="s">
        <v>80</v>
      </c>
      <c r="E772" s="93">
        <f>Activites!N772</f>
        <v>0</v>
      </c>
      <c r="F772" s="65">
        <f t="shared" si="12"/>
        <v>0</v>
      </c>
      <c r="G772" s="69"/>
      <c r="H772" s="69"/>
      <c r="I772" s="69"/>
      <c r="J772" s="69"/>
      <c r="K772" s="69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  <c r="AR772" s="57"/>
      <c r="AS772" s="57"/>
      <c r="AT772" s="57"/>
      <c r="AU772" s="57"/>
      <c r="AV772" s="57"/>
      <c r="AW772" s="57"/>
      <c r="AX772" s="57"/>
      <c r="AY772" s="57"/>
      <c r="AZ772" s="57"/>
      <c r="BA772" s="57"/>
      <c r="BB772" s="57"/>
      <c r="BC772" s="57"/>
      <c r="BD772" s="57"/>
      <c r="BE772" s="57"/>
    </row>
    <row r="773" spans="1:57" hidden="1" x14ac:dyDescent="0.2">
      <c r="A773" s="179" t="str">
        <f>Activites!A773</f>
        <v>15.1b</v>
      </c>
      <c r="B773" s="210" t="e">
        <f>SUM(E773:E774)/SUM(E773:E774,E776:E777,E779:E780,E782:E783,E785:E786,E788:E789,E791:E792,E770:E771)</f>
        <v>#DIV/0!</v>
      </c>
      <c r="C773" s="180">
        <f>Activites!Q773</f>
        <v>0</v>
      </c>
      <c r="D773" s="49" t="s">
        <v>78</v>
      </c>
      <c r="E773" s="94">
        <f>Activites!M773</f>
        <v>0</v>
      </c>
      <c r="F773" s="50">
        <f t="shared" si="12"/>
        <v>0</v>
      </c>
      <c r="G773" s="51"/>
      <c r="H773" s="51"/>
      <c r="I773" s="51"/>
      <c r="J773" s="51"/>
      <c r="K773" s="51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</row>
    <row r="774" spans="1:57" hidden="1" x14ac:dyDescent="0.2">
      <c r="A774" s="180"/>
      <c r="B774" s="210"/>
      <c r="C774" s="180"/>
      <c r="D774" s="53" t="s">
        <v>79</v>
      </c>
      <c r="E774" s="95">
        <f>Activites!M774</f>
        <v>0</v>
      </c>
      <c r="F774" s="54">
        <f t="shared" si="12"/>
        <v>0</v>
      </c>
      <c r="G774" s="55"/>
      <c r="H774" s="55"/>
      <c r="I774" s="55"/>
      <c r="J774" s="55"/>
      <c r="K774" s="55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</row>
    <row r="775" spans="1:57" hidden="1" x14ac:dyDescent="0.2">
      <c r="A775" s="180"/>
      <c r="B775" s="210"/>
      <c r="C775" s="180"/>
      <c r="D775" s="69" t="s">
        <v>80</v>
      </c>
      <c r="E775" s="93">
        <f>Activites!N775</f>
        <v>0</v>
      </c>
      <c r="F775" s="65">
        <f t="shared" si="12"/>
        <v>0</v>
      </c>
      <c r="G775" s="69"/>
      <c r="H775" s="69"/>
      <c r="I775" s="69"/>
      <c r="J775" s="69"/>
      <c r="K775" s="69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  <c r="AR775" s="57"/>
      <c r="AS775" s="57"/>
      <c r="AT775" s="57"/>
      <c r="AU775" s="57"/>
      <c r="AV775" s="57"/>
      <c r="AW775" s="57"/>
      <c r="AX775" s="57"/>
      <c r="AY775" s="57"/>
      <c r="AZ775" s="57"/>
      <c r="BA775" s="57"/>
      <c r="BB775" s="57"/>
      <c r="BC775" s="57"/>
      <c r="BD775" s="57"/>
      <c r="BE775" s="57"/>
    </row>
    <row r="776" spans="1:57" hidden="1" x14ac:dyDescent="0.2">
      <c r="A776" s="179" t="str">
        <f>Activites!A776</f>
        <v>15.1c</v>
      </c>
      <c r="B776" s="210" t="e">
        <f>SUM(E776:E777)/SUM(E776:E777,E779:E780,E782:E783,E785:E786,E788:E789,E791:E792,E770:E771,E773:E774)</f>
        <v>#DIV/0!</v>
      </c>
      <c r="C776" s="180">
        <f>Activites!Q776</f>
        <v>0</v>
      </c>
      <c r="D776" s="49" t="s">
        <v>78</v>
      </c>
      <c r="E776" s="94">
        <f>Activites!M776</f>
        <v>0</v>
      </c>
      <c r="F776" s="50">
        <f t="shared" si="12"/>
        <v>0</v>
      </c>
      <c r="G776" s="51"/>
      <c r="H776" s="51"/>
      <c r="I776" s="51"/>
      <c r="J776" s="51"/>
      <c r="K776" s="51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</row>
    <row r="777" spans="1:57" hidden="1" x14ac:dyDescent="0.2">
      <c r="A777" s="180"/>
      <c r="B777" s="210"/>
      <c r="C777" s="180"/>
      <c r="D777" s="106" t="s">
        <v>79</v>
      </c>
      <c r="E777" s="95">
        <f>Activites!M777</f>
        <v>0</v>
      </c>
      <c r="F777" s="54">
        <f t="shared" si="12"/>
        <v>0</v>
      </c>
      <c r="G777" s="107"/>
      <c r="H777" s="107"/>
      <c r="I777" s="107"/>
      <c r="J777" s="107"/>
      <c r="K777" s="107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  <c r="AE777" s="108"/>
      <c r="AF777" s="108"/>
      <c r="AG777" s="108"/>
      <c r="AH777" s="108"/>
      <c r="AI777" s="108"/>
      <c r="AJ777" s="108"/>
      <c r="AK777" s="108"/>
      <c r="AL777" s="108"/>
      <c r="AM777" s="108"/>
      <c r="AN777" s="108"/>
      <c r="AO777" s="108"/>
      <c r="AP777" s="108"/>
      <c r="AQ777" s="108"/>
      <c r="AR777" s="108"/>
      <c r="AS777" s="108"/>
      <c r="AT777" s="108"/>
      <c r="AU777" s="108"/>
      <c r="AV777" s="108"/>
      <c r="AW777" s="108"/>
      <c r="AX777" s="108"/>
      <c r="AY777" s="108"/>
      <c r="AZ777" s="108"/>
      <c r="BA777" s="108"/>
      <c r="BB777" s="108"/>
      <c r="BC777" s="108"/>
      <c r="BD777" s="108"/>
      <c r="BE777" s="108"/>
    </row>
    <row r="778" spans="1:57" hidden="1" x14ac:dyDescent="0.2">
      <c r="A778" s="180"/>
      <c r="B778" s="210"/>
      <c r="C778" s="180"/>
      <c r="D778" s="129" t="s">
        <v>80</v>
      </c>
      <c r="E778" s="96">
        <f>Activites!N778</f>
        <v>0</v>
      </c>
      <c r="F778" s="71">
        <f t="shared" si="12"/>
        <v>0</v>
      </c>
      <c r="G778" s="129"/>
      <c r="H778" s="129"/>
      <c r="I778" s="129"/>
      <c r="J778" s="129"/>
      <c r="K778" s="129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  <c r="AI778" s="70"/>
      <c r="AJ778" s="70"/>
      <c r="AK778" s="70"/>
      <c r="AL778" s="70"/>
      <c r="AM778" s="70"/>
      <c r="AN778" s="70"/>
      <c r="AO778" s="70"/>
      <c r="AP778" s="70"/>
      <c r="AQ778" s="70"/>
      <c r="AR778" s="70"/>
      <c r="AS778" s="70"/>
      <c r="AT778" s="70"/>
      <c r="AU778" s="70"/>
      <c r="AV778" s="70"/>
      <c r="AW778" s="70"/>
      <c r="AX778" s="70"/>
      <c r="AY778" s="70"/>
      <c r="AZ778" s="70"/>
      <c r="BA778" s="70"/>
      <c r="BB778" s="70"/>
      <c r="BC778" s="70"/>
      <c r="BD778" s="70"/>
      <c r="BE778" s="70"/>
    </row>
    <row r="779" spans="1:57" hidden="1" x14ac:dyDescent="0.2">
      <c r="A779" s="179" t="str">
        <f>Activites!A779</f>
        <v>15.1d</v>
      </c>
      <c r="B779" s="210" t="e">
        <f>SUM(E779:E780)/SUM(E779:E780,E782:E783,E785:E786,E788:E789,E791:E792,E770:E771,E773:E774,E776:E777)</f>
        <v>#DIV/0!</v>
      </c>
      <c r="C779" s="180">
        <f>Activites!Q779</f>
        <v>0</v>
      </c>
      <c r="D779" s="49" t="s">
        <v>78</v>
      </c>
      <c r="E779" s="94">
        <f>Activites!M779</f>
        <v>0</v>
      </c>
      <c r="F779" s="50">
        <f t="shared" si="12"/>
        <v>0</v>
      </c>
      <c r="G779" s="51"/>
      <c r="H779" s="51"/>
      <c r="I779" s="51"/>
      <c r="J779" s="51"/>
      <c r="K779" s="51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</row>
    <row r="780" spans="1:57" hidden="1" x14ac:dyDescent="0.2">
      <c r="A780" s="180"/>
      <c r="B780" s="210"/>
      <c r="C780" s="180"/>
      <c r="D780" s="106" t="s">
        <v>79</v>
      </c>
      <c r="E780" s="95">
        <f>Activites!M780</f>
        <v>0</v>
      </c>
      <c r="F780" s="54">
        <f t="shared" si="12"/>
        <v>0</v>
      </c>
      <c r="G780" s="107"/>
      <c r="H780" s="107"/>
      <c r="I780" s="107"/>
      <c r="J780" s="107"/>
      <c r="K780" s="107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  <c r="AE780" s="108"/>
      <c r="AF780" s="108"/>
      <c r="AG780" s="108"/>
      <c r="AH780" s="108"/>
      <c r="AI780" s="108"/>
      <c r="AJ780" s="108"/>
      <c r="AK780" s="108"/>
      <c r="AL780" s="108"/>
      <c r="AM780" s="108"/>
      <c r="AN780" s="108"/>
      <c r="AO780" s="108"/>
      <c r="AP780" s="108"/>
      <c r="AQ780" s="108"/>
      <c r="AR780" s="108"/>
      <c r="AS780" s="108"/>
      <c r="AT780" s="108"/>
      <c r="AU780" s="108"/>
      <c r="AV780" s="108"/>
      <c r="AW780" s="108"/>
      <c r="AX780" s="108"/>
      <c r="AY780" s="108"/>
      <c r="AZ780" s="108"/>
      <c r="BA780" s="108"/>
      <c r="BB780" s="108"/>
      <c r="BC780" s="108"/>
      <c r="BD780" s="108"/>
      <c r="BE780" s="108"/>
    </row>
    <row r="781" spans="1:57" hidden="1" x14ac:dyDescent="0.2">
      <c r="A781" s="180"/>
      <c r="B781" s="210"/>
      <c r="C781" s="180"/>
      <c r="D781" s="129" t="s">
        <v>80</v>
      </c>
      <c r="E781" s="96">
        <f>Activites!N781</f>
        <v>0</v>
      </c>
      <c r="F781" s="71">
        <f t="shared" si="12"/>
        <v>0</v>
      </c>
      <c r="G781" s="129"/>
      <c r="H781" s="129"/>
      <c r="I781" s="129"/>
      <c r="J781" s="129"/>
      <c r="K781" s="129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  <c r="AI781" s="70"/>
      <c r="AJ781" s="70"/>
      <c r="AK781" s="70"/>
      <c r="AL781" s="70"/>
      <c r="AM781" s="70"/>
      <c r="AN781" s="70"/>
      <c r="AO781" s="70"/>
      <c r="AP781" s="70"/>
      <c r="AQ781" s="70"/>
      <c r="AR781" s="70"/>
      <c r="AS781" s="70"/>
      <c r="AT781" s="70"/>
      <c r="AU781" s="70"/>
      <c r="AV781" s="70"/>
      <c r="AW781" s="70"/>
      <c r="AX781" s="70"/>
      <c r="AY781" s="70"/>
      <c r="AZ781" s="70"/>
      <c r="BA781" s="70"/>
      <c r="BB781" s="70"/>
      <c r="BC781" s="70"/>
      <c r="BD781" s="70"/>
      <c r="BE781" s="70"/>
    </row>
    <row r="782" spans="1:57" hidden="1" x14ac:dyDescent="0.2">
      <c r="A782" s="179" t="str">
        <f>Activites!A782</f>
        <v>15.1e</v>
      </c>
      <c r="B782" s="210" t="e">
        <f>SUM(E782:E783)/SUM(E782:E783,E785:E786,E788:E789,E791:E792,E770:E771,E773:E774,E776:E777,E779:E780)</f>
        <v>#DIV/0!</v>
      </c>
      <c r="C782" s="180">
        <f>Activites!Q782</f>
        <v>0</v>
      </c>
      <c r="D782" s="49" t="s">
        <v>78</v>
      </c>
      <c r="E782" s="94">
        <f>Activites!M782</f>
        <v>0</v>
      </c>
      <c r="F782" s="50">
        <f t="shared" si="12"/>
        <v>0</v>
      </c>
      <c r="G782" s="51"/>
      <c r="H782" s="51"/>
      <c r="I782" s="51"/>
      <c r="J782" s="51"/>
      <c r="K782" s="51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</row>
    <row r="783" spans="1:57" hidden="1" x14ac:dyDescent="0.2">
      <c r="A783" s="180"/>
      <c r="B783" s="210"/>
      <c r="C783" s="180"/>
      <c r="D783" s="106" t="s">
        <v>79</v>
      </c>
      <c r="E783" s="95">
        <f>Activites!M783</f>
        <v>0</v>
      </c>
      <c r="F783" s="54">
        <f t="shared" si="12"/>
        <v>0</v>
      </c>
      <c r="G783" s="107"/>
      <c r="H783" s="107"/>
      <c r="I783" s="107"/>
      <c r="J783" s="107"/>
      <c r="K783" s="107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  <c r="AE783" s="108"/>
      <c r="AF783" s="108"/>
      <c r="AG783" s="108"/>
      <c r="AH783" s="108"/>
      <c r="AI783" s="108"/>
      <c r="AJ783" s="108"/>
      <c r="AK783" s="108"/>
      <c r="AL783" s="108"/>
      <c r="AM783" s="108"/>
      <c r="AN783" s="108"/>
      <c r="AO783" s="108"/>
      <c r="AP783" s="108"/>
      <c r="AQ783" s="108"/>
      <c r="AR783" s="108"/>
      <c r="AS783" s="108"/>
      <c r="AT783" s="108"/>
      <c r="AU783" s="108"/>
      <c r="AV783" s="108"/>
      <c r="AW783" s="108"/>
      <c r="AX783" s="108"/>
      <c r="AY783" s="108"/>
      <c r="AZ783" s="108"/>
      <c r="BA783" s="108"/>
      <c r="BB783" s="108"/>
      <c r="BC783" s="108"/>
      <c r="BD783" s="108"/>
      <c r="BE783" s="108"/>
    </row>
    <row r="784" spans="1:57" hidden="1" x14ac:dyDescent="0.2">
      <c r="A784" s="180"/>
      <c r="B784" s="210"/>
      <c r="C784" s="180"/>
      <c r="D784" s="129" t="s">
        <v>80</v>
      </c>
      <c r="E784" s="96">
        <f>Activites!N784</f>
        <v>0</v>
      </c>
      <c r="F784" s="71">
        <f t="shared" si="12"/>
        <v>0</v>
      </c>
      <c r="G784" s="129"/>
      <c r="H784" s="129"/>
      <c r="I784" s="129"/>
      <c r="J784" s="129"/>
      <c r="K784" s="129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  <c r="AI784" s="70"/>
      <c r="AJ784" s="70"/>
      <c r="AK784" s="70"/>
      <c r="AL784" s="70"/>
      <c r="AM784" s="70"/>
      <c r="AN784" s="70"/>
      <c r="AO784" s="70"/>
      <c r="AP784" s="70"/>
      <c r="AQ784" s="70"/>
      <c r="AR784" s="70"/>
      <c r="AS784" s="70"/>
      <c r="AT784" s="70"/>
      <c r="AU784" s="70"/>
      <c r="AV784" s="70"/>
      <c r="AW784" s="70"/>
      <c r="AX784" s="70"/>
      <c r="AY784" s="70"/>
      <c r="AZ784" s="70"/>
      <c r="BA784" s="70"/>
      <c r="BB784" s="70"/>
      <c r="BC784" s="70"/>
      <c r="BD784" s="70"/>
      <c r="BE784" s="70"/>
    </row>
    <row r="785" spans="1:57" hidden="1" x14ac:dyDescent="0.2">
      <c r="A785" s="179" t="str">
        <f>Activites!A785</f>
        <v>15.1f</v>
      </c>
      <c r="B785" s="210" t="e">
        <f>SUM(E785:E786)/SUM(E785:E786,E788:E789,E791:E792,E770:E771,E773:E774,E776:E777,E779:E780,E782:E783)</f>
        <v>#DIV/0!</v>
      </c>
      <c r="C785" s="180">
        <f>Activites!Q785</f>
        <v>0</v>
      </c>
      <c r="D785" s="49" t="s">
        <v>78</v>
      </c>
      <c r="E785" s="94">
        <f>Activites!M785</f>
        <v>0</v>
      </c>
      <c r="F785" s="50">
        <f t="shared" si="12"/>
        <v>0</v>
      </c>
      <c r="G785" s="51"/>
      <c r="H785" s="51"/>
      <c r="I785" s="51"/>
      <c r="J785" s="51"/>
      <c r="K785" s="51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</row>
    <row r="786" spans="1:57" hidden="1" x14ac:dyDescent="0.2">
      <c r="A786" s="180"/>
      <c r="B786" s="210"/>
      <c r="C786" s="180"/>
      <c r="D786" s="106" t="s">
        <v>79</v>
      </c>
      <c r="E786" s="95">
        <f>Activites!M786</f>
        <v>0</v>
      </c>
      <c r="F786" s="54">
        <f t="shared" si="12"/>
        <v>0</v>
      </c>
      <c r="G786" s="107"/>
      <c r="H786" s="107"/>
      <c r="I786" s="107"/>
      <c r="J786" s="107"/>
      <c r="K786" s="107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  <c r="AE786" s="108"/>
      <c r="AF786" s="108"/>
      <c r="AG786" s="108"/>
      <c r="AH786" s="108"/>
      <c r="AI786" s="108"/>
      <c r="AJ786" s="108"/>
      <c r="AK786" s="108"/>
      <c r="AL786" s="108"/>
      <c r="AM786" s="108"/>
      <c r="AN786" s="108"/>
      <c r="AO786" s="108"/>
      <c r="AP786" s="108"/>
      <c r="AQ786" s="108"/>
      <c r="AR786" s="108"/>
      <c r="AS786" s="108"/>
      <c r="AT786" s="108"/>
      <c r="AU786" s="108"/>
      <c r="AV786" s="108"/>
      <c r="AW786" s="108"/>
      <c r="AX786" s="108"/>
      <c r="AY786" s="108"/>
      <c r="AZ786" s="108"/>
      <c r="BA786" s="108"/>
      <c r="BB786" s="108"/>
      <c r="BC786" s="108"/>
      <c r="BD786" s="108"/>
      <c r="BE786" s="108"/>
    </row>
    <row r="787" spans="1:57" hidden="1" x14ac:dyDescent="0.2">
      <c r="A787" s="180"/>
      <c r="B787" s="210"/>
      <c r="C787" s="180"/>
      <c r="D787" s="129" t="s">
        <v>80</v>
      </c>
      <c r="E787" s="96">
        <f>Activites!N787</f>
        <v>0</v>
      </c>
      <c r="F787" s="71">
        <f t="shared" si="12"/>
        <v>0</v>
      </c>
      <c r="G787" s="129"/>
      <c r="H787" s="129"/>
      <c r="I787" s="129"/>
      <c r="J787" s="129"/>
      <c r="K787" s="129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  <c r="AI787" s="70"/>
      <c r="AJ787" s="70"/>
      <c r="AK787" s="70"/>
      <c r="AL787" s="70"/>
      <c r="AM787" s="70"/>
      <c r="AN787" s="70"/>
      <c r="AO787" s="70"/>
      <c r="AP787" s="70"/>
      <c r="AQ787" s="70"/>
      <c r="AR787" s="70"/>
      <c r="AS787" s="70"/>
      <c r="AT787" s="70"/>
      <c r="AU787" s="70"/>
      <c r="AV787" s="70"/>
      <c r="AW787" s="70"/>
      <c r="AX787" s="70"/>
      <c r="AY787" s="70"/>
      <c r="AZ787" s="70"/>
      <c r="BA787" s="70"/>
      <c r="BB787" s="70"/>
      <c r="BC787" s="70"/>
      <c r="BD787" s="70"/>
      <c r="BE787" s="70"/>
    </row>
    <row r="788" spans="1:57" hidden="1" x14ac:dyDescent="0.2">
      <c r="A788" s="179" t="str">
        <f>Activites!A788</f>
        <v>15.1g</v>
      </c>
      <c r="B788" s="210" t="e">
        <f>SUM(E788:E789)/SUM(E788:E789,E791:E792,E770:E771,E773:E774,E776:E777,E779:E780,E782:E783,E785:E786)</f>
        <v>#DIV/0!</v>
      </c>
      <c r="C788" s="180">
        <f>Activites!Q788</f>
        <v>0</v>
      </c>
      <c r="D788" s="49" t="s">
        <v>78</v>
      </c>
      <c r="E788" s="94">
        <f>Activites!M788</f>
        <v>0</v>
      </c>
      <c r="F788" s="50">
        <f t="shared" si="12"/>
        <v>0</v>
      </c>
      <c r="G788" s="51"/>
      <c r="H788" s="51"/>
      <c r="I788" s="51"/>
      <c r="J788" s="51"/>
      <c r="K788" s="51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</row>
    <row r="789" spans="1:57" hidden="1" x14ac:dyDescent="0.2">
      <c r="A789" s="180"/>
      <c r="B789" s="210"/>
      <c r="C789" s="180"/>
      <c r="D789" s="106" t="s">
        <v>79</v>
      </c>
      <c r="E789" s="95">
        <f>Activites!M789</f>
        <v>0</v>
      </c>
      <c r="F789" s="54">
        <f t="shared" si="12"/>
        <v>0</v>
      </c>
      <c r="G789" s="107"/>
      <c r="H789" s="107"/>
      <c r="I789" s="107"/>
      <c r="J789" s="107"/>
      <c r="K789" s="107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  <c r="AE789" s="108"/>
      <c r="AF789" s="108"/>
      <c r="AG789" s="108"/>
      <c r="AH789" s="108"/>
      <c r="AI789" s="108"/>
      <c r="AJ789" s="108"/>
      <c r="AK789" s="108"/>
      <c r="AL789" s="108"/>
      <c r="AM789" s="108"/>
      <c r="AN789" s="108"/>
      <c r="AO789" s="108"/>
      <c r="AP789" s="108"/>
      <c r="AQ789" s="108"/>
      <c r="AR789" s="108"/>
      <c r="AS789" s="108"/>
      <c r="AT789" s="108"/>
      <c r="AU789" s="108"/>
      <c r="AV789" s="108"/>
      <c r="AW789" s="108"/>
      <c r="AX789" s="108"/>
      <c r="AY789" s="108"/>
      <c r="AZ789" s="108"/>
      <c r="BA789" s="108"/>
      <c r="BB789" s="108"/>
      <c r="BC789" s="108"/>
      <c r="BD789" s="108"/>
      <c r="BE789" s="108"/>
    </row>
    <row r="790" spans="1:57" hidden="1" x14ac:dyDescent="0.2">
      <c r="A790" s="180"/>
      <c r="B790" s="210"/>
      <c r="C790" s="180"/>
      <c r="D790" s="129" t="s">
        <v>80</v>
      </c>
      <c r="E790" s="96">
        <f>Activites!N790</f>
        <v>0</v>
      </c>
      <c r="F790" s="71">
        <f t="shared" si="12"/>
        <v>0</v>
      </c>
      <c r="G790" s="129"/>
      <c r="H790" s="129"/>
      <c r="I790" s="129"/>
      <c r="J790" s="129"/>
      <c r="K790" s="129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  <c r="AI790" s="70"/>
      <c r="AJ790" s="70"/>
      <c r="AK790" s="70"/>
      <c r="AL790" s="70"/>
      <c r="AM790" s="70"/>
      <c r="AN790" s="70"/>
      <c r="AO790" s="70"/>
      <c r="AP790" s="70"/>
      <c r="AQ790" s="70"/>
      <c r="AR790" s="70"/>
      <c r="AS790" s="70"/>
      <c r="AT790" s="70"/>
      <c r="AU790" s="70"/>
      <c r="AV790" s="70"/>
      <c r="AW790" s="70"/>
      <c r="AX790" s="70"/>
      <c r="AY790" s="70"/>
      <c r="AZ790" s="70"/>
      <c r="BA790" s="70"/>
      <c r="BB790" s="70"/>
      <c r="BC790" s="70"/>
      <c r="BD790" s="70"/>
      <c r="BE790" s="70"/>
    </row>
    <row r="791" spans="1:57" hidden="1" x14ac:dyDescent="0.2">
      <c r="A791" s="179" t="str">
        <f>Activites!A791</f>
        <v>15.1h</v>
      </c>
      <c r="B791" s="210" t="e">
        <f>SUM(E791:E792)/SUM(E791:E792,E770:E771,E773:E774,E776:E777,E779:E780,E782:E783,E785:E786,E788:E789)</f>
        <v>#DIV/0!</v>
      </c>
      <c r="C791" s="180">
        <f>Activites!Q791</f>
        <v>0</v>
      </c>
      <c r="D791" s="49" t="s">
        <v>78</v>
      </c>
      <c r="E791" s="94">
        <f>Activites!M791</f>
        <v>0</v>
      </c>
      <c r="F791" s="50">
        <f t="shared" si="12"/>
        <v>0</v>
      </c>
      <c r="G791" s="51"/>
      <c r="H791" s="51"/>
      <c r="I791" s="51"/>
      <c r="J791" s="51"/>
      <c r="K791" s="51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</row>
    <row r="792" spans="1:57" hidden="1" x14ac:dyDescent="0.2">
      <c r="A792" s="180"/>
      <c r="B792" s="210"/>
      <c r="C792" s="180"/>
      <c r="D792" s="106" t="s">
        <v>79</v>
      </c>
      <c r="E792" s="95">
        <f>Activites!M792</f>
        <v>0</v>
      </c>
      <c r="F792" s="54">
        <f t="shared" si="12"/>
        <v>0</v>
      </c>
      <c r="G792" s="107"/>
      <c r="H792" s="107"/>
      <c r="I792" s="107"/>
      <c r="J792" s="107"/>
      <c r="K792" s="107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  <c r="AE792" s="108"/>
      <c r="AF792" s="108"/>
      <c r="AG792" s="108"/>
      <c r="AH792" s="108"/>
      <c r="AI792" s="108"/>
      <c r="AJ792" s="108"/>
      <c r="AK792" s="108"/>
      <c r="AL792" s="108"/>
      <c r="AM792" s="108"/>
      <c r="AN792" s="108"/>
      <c r="AO792" s="108"/>
      <c r="AP792" s="108"/>
      <c r="AQ792" s="108"/>
      <c r="AR792" s="108"/>
      <c r="AS792" s="108"/>
      <c r="AT792" s="108"/>
      <c r="AU792" s="108"/>
      <c r="AV792" s="108"/>
      <c r="AW792" s="108"/>
      <c r="AX792" s="108"/>
      <c r="AY792" s="108"/>
      <c r="AZ792" s="108"/>
      <c r="BA792" s="108"/>
      <c r="BB792" s="108"/>
      <c r="BC792" s="108"/>
      <c r="BD792" s="108"/>
      <c r="BE792" s="108"/>
    </row>
    <row r="793" spans="1:57" hidden="1" x14ac:dyDescent="0.2">
      <c r="A793" s="180"/>
      <c r="B793" s="210"/>
      <c r="C793" s="180"/>
      <c r="D793" s="64" t="s">
        <v>80</v>
      </c>
      <c r="E793" s="93">
        <f>Activites!N793</f>
        <v>0</v>
      </c>
      <c r="F793" s="65">
        <f t="shared" si="12"/>
        <v>0</v>
      </c>
      <c r="G793" s="69"/>
      <c r="H793" s="69"/>
      <c r="I793" s="69"/>
      <c r="J793" s="69"/>
      <c r="K793" s="69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  <c r="AM793" s="57"/>
      <c r="AN793" s="57"/>
      <c r="AO793" s="57"/>
      <c r="AP793" s="57"/>
      <c r="AQ793" s="57"/>
      <c r="AR793" s="57"/>
      <c r="AS793" s="57"/>
      <c r="AT793" s="57"/>
      <c r="AU793" s="57"/>
      <c r="AV793" s="57"/>
      <c r="AW793" s="57"/>
      <c r="AX793" s="57"/>
      <c r="AY793" s="57"/>
      <c r="AZ793" s="57"/>
      <c r="BA793" s="57"/>
      <c r="BB793" s="57"/>
      <c r="BC793" s="57"/>
      <c r="BD793" s="57"/>
      <c r="BE793" s="57"/>
    </row>
    <row r="794" spans="1:57" hidden="1" x14ac:dyDescent="0.2">
      <c r="A794" s="179" t="str">
        <f>Activites!A794</f>
        <v>16.1a</v>
      </c>
      <c r="B794" s="210" t="e">
        <f>SUM(E794:E795)/SUM(E794:E795,E797:E798,E800:E801,E803:E804,E806:E807,E809:E810,E812:E813,E815:E816)</f>
        <v>#DIV/0!</v>
      </c>
      <c r="C794" s="180">
        <f>Activites!Q794</f>
        <v>0</v>
      </c>
      <c r="D794" s="49" t="s">
        <v>78</v>
      </c>
      <c r="E794" s="94">
        <f>Activites!M794</f>
        <v>0</v>
      </c>
      <c r="F794" s="50">
        <f t="shared" ref="F794:F857" si="13">SUM(G794:BE794)</f>
        <v>0</v>
      </c>
      <c r="G794" s="51"/>
      <c r="H794" s="51"/>
      <c r="I794" s="51"/>
      <c r="J794" s="51"/>
      <c r="K794" s="51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</row>
    <row r="795" spans="1:57" hidden="1" x14ac:dyDescent="0.2">
      <c r="A795" s="180"/>
      <c r="B795" s="210"/>
      <c r="C795" s="180"/>
      <c r="D795" s="53" t="s">
        <v>79</v>
      </c>
      <c r="E795" s="95">
        <f>Activites!M795</f>
        <v>0</v>
      </c>
      <c r="F795" s="54">
        <f t="shared" si="13"/>
        <v>0</v>
      </c>
      <c r="G795" s="55"/>
      <c r="H795" s="55"/>
      <c r="I795" s="55"/>
      <c r="J795" s="55"/>
      <c r="K795" s="55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</row>
    <row r="796" spans="1:57" hidden="1" x14ac:dyDescent="0.2">
      <c r="A796" s="180"/>
      <c r="B796" s="210"/>
      <c r="C796" s="180"/>
      <c r="D796" s="69" t="s">
        <v>80</v>
      </c>
      <c r="E796" s="93">
        <f>Activites!N796</f>
        <v>0</v>
      </c>
      <c r="F796" s="65">
        <f t="shared" si="13"/>
        <v>0</v>
      </c>
      <c r="G796" s="69"/>
      <c r="H796" s="69"/>
      <c r="I796" s="69"/>
      <c r="J796" s="69"/>
      <c r="K796" s="69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  <c r="AR796" s="57"/>
      <c r="AS796" s="57"/>
      <c r="AT796" s="57"/>
      <c r="AU796" s="57"/>
      <c r="AV796" s="57"/>
      <c r="AW796" s="57"/>
      <c r="AX796" s="57"/>
      <c r="AY796" s="57"/>
      <c r="AZ796" s="57"/>
      <c r="BA796" s="57"/>
      <c r="BB796" s="57"/>
      <c r="BC796" s="57"/>
      <c r="BD796" s="57"/>
      <c r="BE796" s="57"/>
    </row>
    <row r="797" spans="1:57" hidden="1" x14ac:dyDescent="0.2">
      <c r="A797" s="179" t="str">
        <f>Activites!A797</f>
        <v>16.1b</v>
      </c>
      <c r="B797" s="210" t="e">
        <f>SUM(E797:E798)/SUM(E797:E798,E800:E801,E803:E804,E806:E807,E809:E810,E812:E813,E815:E816,E794:E795)</f>
        <v>#DIV/0!</v>
      </c>
      <c r="C797" s="180">
        <f>Activites!Q797</f>
        <v>0</v>
      </c>
      <c r="D797" s="49" t="s">
        <v>78</v>
      </c>
      <c r="E797" s="94">
        <f>Activites!M797</f>
        <v>0</v>
      </c>
      <c r="F797" s="50">
        <f t="shared" si="13"/>
        <v>0</v>
      </c>
      <c r="G797" s="51"/>
      <c r="H797" s="51"/>
      <c r="I797" s="51"/>
      <c r="J797" s="51"/>
      <c r="K797" s="51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</row>
    <row r="798" spans="1:57" hidden="1" x14ac:dyDescent="0.2">
      <c r="A798" s="180"/>
      <c r="B798" s="210"/>
      <c r="C798" s="180"/>
      <c r="D798" s="53" t="s">
        <v>79</v>
      </c>
      <c r="E798" s="95">
        <f>Activites!M798</f>
        <v>0</v>
      </c>
      <c r="F798" s="54">
        <f t="shared" si="13"/>
        <v>0</v>
      </c>
      <c r="G798" s="55"/>
      <c r="H798" s="55"/>
      <c r="I798" s="55"/>
      <c r="J798" s="55"/>
      <c r="K798" s="55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</row>
    <row r="799" spans="1:57" hidden="1" x14ac:dyDescent="0.2">
      <c r="A799" s="180"/>
      <c r="B799" s="210"/>
      <c r="C799" s="180"/>
      <c r="D799" s="69" t="s">
        <v>80</v>
      </c>
      <c r="E799" s="93">
        <f>Activites!N799</f>
        <v>0</v>
      </c>
      <c r="F799" s="65">
        <f t="shared" si="13"/>
        <v>0</v>
      </c>
      <c r="G799" s="69"/>
      <c r="H799" s="69"/>
      <c r="I799" s="69"/>
      <c r="J799" s="69"/>
      <c r="K799" s="69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  <c r="AR799" s="57"/>
      <c r="AS799" s="57"/>
      <c r="AT799" s="57"/>
      <c r="AU799" s="57"/>
      <c r="AV799" s="57"/>
      <c r="AW799" s="57"/>
      <c r="AX799" s="57"/>
      <c r="AY799" s="57"/>
      <c r="AZ799" s="57"/>
      <c r="BA799" s="57"/>
      <c r="BB799" s="57"/>
      <c r="BC799" s="57"/>
      <c r="BD799" s="57"/>
      <c r="BE799" s="57"/>
    </row>
    <row r="800" spans="1:57" hidden="1" x14ac:dyDescent="0.2">
      <c r="A800" s="179" t="str">
        <f>Activites!A800</f>
        <v>16.1c</v>
      </c>
      <c r="B800" s="210" t="e">
        <f>SUM(E800:E801)/SUM(E800:E801,E803:E804,E806:E807,E809:E810,E812:E813,E815:E816,E794:E795,E797:E798)</f>
        <v>#DIV/0!</v>
      </c>
      <c r="C800" s="180">
        <f>Activites!Q800</f>
        <v>0</v>
      </c>
      <c r="D800" s="49" t="s">
        <v>78</v>
      </c>
      <c r="E800" s="94">
        <f>Activites!M800</f>
        <v>0</v>
      </c>
      <c r="F800" s="50">
        <f t="shared" si="13"/>
        <v>0</v>
      </c>
      <c r="G800" s="51"/>
      <c r="H800" s="51"/>
      <c r="I800" s="51"/>
      <c r="J800" s="51"/>
      <c r="K800" s="51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</row>
    <row r="801" spans="1:57" hidden="1" x14ac:dyDescent="0.2">
      <c r="A801" s="180"/>
      <c r="B801" s="210"/>
      <c r="C801" s="180"/>
      <c r="D801" s="106" t="s">
        <v>79</v>
      </c>
      <c r="E801" s="95">
        <f>Activites!M801</f>
        <v>0</v>
      </c>
      <c r="F801" s="54">
        <f t="shared" si="13"/>
        <v>0</v>
      </c>
      <c r="G801" s="107"/>
      <c r="H801" s="107"/>
      <c r="I801" s="107"/>
      <c r="J801" s="107"/>
      <c r="K801" s="107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  <c r="AE801" s="108"/>
      <c r="AF801" s="108"/>
      <c r="AG801" s="108"/>
      <c r="AH801" s="108"/>
      <c r="AI801" s="108"/>
      <c r="AJ801" s="108"/>
      <c r="AK801" s="108"/>
      <c r="AL801" s="108"/>
      <c r="AM801" s="108"/>
      <c r="AN801" s="108"/>
      <c r="AO801" s="108"/>
      <c r="AP801" s="108"/>
      <c r="AQ801" s="108"/>
      <c r="AR801" s="108"/>
      <c r="AS801" s="108"/>
      <c r="AT801" s="108"/>
      <c r="AU801" s="108"/>
      <c r="AV801" s="108"/>
      <c r="AW801" s="108"/>
      <c r="AX801" s="108"/>
      <c r="AY801" s="108"/>
      <c r="AZ801" s="108"/>
      <c r="BA801" s="108"/>
      <c r="BB801" s="108"/>
      <c r="BC801" s="108"/>
      <c r="BD801" s="108"/>
      <c r="BE801" s="108"/>
    </row>
    <row r="802" spans="1:57" hidden="1" x14ac:dyDescent="0.2">
      <c r="A802" s="180"/>
      <c r="B802" s="210"/>
      <c r="C802" s="180"/>
      <c r="D802" s="129" t="s">
        <v>80</v>
      </c>
      <c r="E802" s="96">
        <f>Activites!N802</f>
        <v>0</v>
      </c>
      <c r="F802" s="71">
        <f t="shared" si="13"/>
        <v>0</v>
      </c>
      <c r="G802" s="129"/>
      <c r="H802" s="129"/>
      <c r="I802" s="129"/>
      <c r="J802" s="129"/>
      <c r="K802" s="129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  <c r="AI802" s="70"/>
      <c r="AJ802" s="70"/>
      <c r="AK802" s="70"/>
      <c r="AL802" s="70"/>
      <c r="AM802" s="70"/>
      <c r="AN802" s="70"/>
      <c r="AO802" s="70"/>
      <c r="AP802" s="70"/>
      <c r="AQ802" s="70"/>
      <c r="AR802" s="70"/>
      <c r="AS802" s="70"/>
      <c r="AT802" s="70"/>
      <c r="AU802" s="70"/>
      <c r="AV802" s="70"/>
      <c r="AW802" s="70"/>
      <c r="AX802" s="70"/>
      <c r="AY802" s="70"/>
      <c r="AZ802" s="70"/>
      <c r="BA802" s="70"/>
      <c r="BB802" s="70"/>
      <c r="BC802" s="70"/>
      <c r="BD802" s="70"/>
      <c r="BE802" s="70"/>
    </row>
    <row r="803" spans="1:57" hidden="1" x14ac:dyDescent="0.2">
      <c r="A803" s="179" t="str">
        <f>Activites!A803</f>
        <v>16.1d</v>
      </c>
      <c r="B803" s="210" t="e">
        <f>SUM(E803:E804)/SUM(E803:E804,E806:E807,E809:E810,E812:E813,E815:E816,E794:E795,E797:E798,E800:E801)</f>
        <v>#DIV/0!</v>
      </c>
      <c r="C803" s="180">
        <f>Activites!Q803</f>
        <v>0</v>
      </c>
      <c r="D803" s="49" t="s">
        <v>78</v>
      </c>
      <c r="E803" s="94">
        <f>Activites!M803</f>
        <v>0</v>
      </c>
      <c r="F803" s="50">
        <f t="shared" si="13"/>
        <v>0</v>
      </c>
      <c r="G803" s="51"/>
      <c r="H803" s="51"/>
      <c r="I803" s="51"/>
      <c r="J803" s="51"/>
      <c r="K803" s="51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</row>
    <row r="804" spans="1:57" hidden="1" x14ac:dyDescent="0.2">
      <c r="A804" s="180"/>
      <c r="B804" s="210"/>
      <c r="C804" s="180"/>
      <c r="D804" s="106" t="s">
        <v>79</v>
      </c>
      <c r="E804" s="95">
        <f>Activites!M804</f>
        <v>0</v>
      </c>
      <c r="F804" s="54">
        <f t="shared" si="13"/>
        <v>0</v>
      </c>
      <c r="G804" s="107"/>
      <c r="H804" s="107"/>
      <c r="I804" s="107"/>
      <c r="J804" s="107"/>
      <c r="K804" s="107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  <c r="AE804" s="108"/>
      <c r="AF804" s="108"/>
      <c r="AG804" s="108"/>
      <c r="AH804" s="108"/>
      <c r="AI804" s="108"/>
      <c r="AJ804" s="108"/>
      <c r="AK804" s="108"/>
      <c r="AL804" s="108"/>
      <c r="AM804" s="108"/>
      <c r="AN804" s="108"/>
      <c r="AO804" s="108"/>
      <c r="AP804" s="108"/>
      <c r="AQ804" s="108"/>
      <c r="AR804" s="108"/>
      <c r="AS804" s="108"/>
      <c r="AT804" s="108"/>
      <c r="AU804" s="108"/>
      <c r="AV804" s="108"/>
      <c r="AW804" s="108"/>
      <c r="AX804" s="108"/>
      <c r="AY804" s="108"/>
      <c r="AZ804" s="108"/>
      <c r="BA804" s="108"/>
      <c r="BB804" s="108"/>
      <c r="BC804" s="108"/>
      <c r="BD804" s="108"/>
      <c r="BE804" s="108"/>
    </row>
    <row r="805" spans="1:57" hidden="1" x14ac:dyDescent="0.2">
      <c r="A805" s="180"/>
      <c r="B805" s="210"/>
      <c r="C805" s="180"/>
      <c r="D805" s="129" t="s">
        <v>80</v>
      </c>
      <c r="E805" s="96">
        <f>Activites!N805</f>
        <v>0</v>
      </c>
      <c r="F805" s="71">
        <f t="shared" si="13"/>
        <v>0</v>
      </c>
      <c r="G805" s="129"/>
      <c r="H805" s="129"/>
      <c r="I805" s="129"/>
      <c r="J805" s="129"/>
      <c r="K805" s="129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  <c r="AI805" s="70"/>
      <c r="AJ805" s="70"/>
      <c r="AK805" s="70"/>
      <c r="AL805" s="70"/>
      <c r="AM805" s="70"/>
      <c r="AN805" s="70"/>
      <c r="AO805" s="70"/>
      <c r="AP805" s="70"/>
      <c r="AQ805" s="70"/>
      <c r="AR805" s="70"/>
      <c r="AS805" s="70"/>
      <c r="AT805" s="70"/>
      <c r="AU805" s="70"/>
      <c r="AV805" s="70"/>
      <c r="AW805" s="70"/>
      <c r="AX805" s="70"/>
      <c r="AY805" s="70"/>
      <c r="AZ805" s="70"/>
      <c r="BA805" s="70"/>
      <c r="BB805" s="70"/>
      <c r="BC805" s="70"/>
      <c r="BD805" s="70"/>
      <c r="BE805" s="70"/>
    </row>
    <row r="806" spans="1:57" hidden="1" x14ac:dyDescent="0.2">
      <c r="A806" s="179" t="str">
        <f>Activites!A806</f>
        <v>16.1e</v>
      </c>
      <c r="B806" s="210" t="e">
        <f>SUM(E806:E807)/SUM(E806:E807,E809:E810,E812:E813,E815:E816,E794:E795,E797:E798,E800:E801,E803:E804)</f>
        <v>#DIV/0!</v>
      </c>
      <c r="C806" s="180">
        <f>Activites!Q806</f>
        <v>0</v>
      </c>
      <c r="D806" s="49" t="s">
        <v>78</v>
      </c>
      <c r="E806" s="94">
        <f>Activites!M806</f>
        <v>0</v>
      </c>
      <c r="F806" s="50">
        <f t="shared" si="13"/>
        <v>0</v>
      </c>
      <c r="G806" s="51"/>
      <c r="H806" s="51"/>
      <c r="I806" s="51"/>
      <c r="J806" s="51"/>
      <c r="K806" s="51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</row>
    <row r="807" spans="1:57" hidden="1" x14ac:dyDescent="0.2">
      <c r="A807" s="180"/>
      <c r="B807" s="210"/>
      <c r="C807" s="180"/>
      <c r="D807" s="106" t="s">
        <v>79</v>
      </c>
      <c r="E807" s="95">
        <f>Activites!M807</f>
        <v>0</v>
      </c>
      <c r="F807" s="54">
        <f t="shared" si="13"/>
        <v>0</v>
      </c>
      <c r="G807" s="107"/>
      <c r="H807" s="107"/>
      <c r="I807" s="107"/>
      <c r="J807" s="107"/>
      <c r="K807" s="107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  <c r="AE807" s="108"/>
      <c r="AF807" s="108"/>
      <c r="AG807" s="108"/>
      <c r="AH807" s="108"/>
      <c r="AI807" s="108"/>
      <c r="AJ807" s="108"/>
      <c r="AK807" s="108"/>
      <c r="AL807" s="108"/>
      <c r="AM807" s="108"/>
      <c r="AN807" s="108"/>
      <c r="AO807" s="108"/>
      <c r="AP807" s="108"/>
      <c r="AQ807" s="108"/>
      <c r="AR807" s="108"/>
      <c r="AS807" s="108"/>
      <c r="AT807" s="108"/>
      <c r="AU807" s="108"/>
      <c r="AV807" s="108"/>
      <c r="AW807" s="108"/>
      <c r="AX807" s="108"/>
      <c r="AY807" s="108"/>
      <c r="AZ807" s="108"/>
      <c r="BA807" s="108"/>
      <c r="BB807" s="108"/>
      <c r="BC807" s="108"/>
      <c r="BD807" s="108"/>
      <c r="BE807" s="108"/>
    </row>
    <row r="808" spans="1:57" hidden="1" x14ac:dyDescent="0.2">
      <c r="A808" s="180"/>
      <c r="B808" s="210"/>
      <c r="C808" s="180"/>
      <c r="D808" s="129" t="s">
        <v>80</v>
      </c>
      <c r="E808" s="96">
        <f>Activites!N808</f>
        <v>0</v>
      </c>
      <c r="F808" s="71">
        <f t="shared" si="13"/>
        <v>0</v>
      </c>
      <c r="G808" s="129"/>
      <c r="H808" s="129"/>
      <c r="I808" s="129"/>
      <c r="J808" s="129"/>
      <c r="K808" s="129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  <c r="AI808" s="70"/>
      <c r="AJ808" s="70"/>
      <c r="AK808" s="70"/>
      <c r="AL808" s="70"/>
      <c r="AM808" s="70"/>
      <c r="AN808" s="70"/>
      <c r="AO808" s="70"/>
      <c r="AP808" s="70"/>
      <c r="AQ808" s="70"/>
      <c r="AR808" s="70"/>
      <c r="AS808" s="70"/>
      <c r="AT808" s="70"/>
      <c r="AU808" s="70"/>
      <c r="AV808" s="70"/>
      <c r="AW808" s="70"/>
      <c r="AX808" s="70"/>
      <c r="AY808" s="70"/>
      <c r="AZ808" s="70"/>
      <c r="BA808" s="70"/>
      <c r="BB808" s="70"/>
      <c r="BC808" s="70"/>
      <c r="BD808" s="70"/>
      <c r="BE808" s="70"/>
    </row>
    <row r="809" spans="1:57" hidden="1" x14ac:dyDescent="0.2">
      <c r="A809" s="179" t="str">
        <f>Activites!A809</f>
        <v>16.1f</v>
      </c>
      <c r="B809" s="210" t="e">
        <f>SUM(E809:E810)/SUM(E809:E810,E812:E813,E815:E816,E794:E795,E797:E798,E800:E801,E803:E804,E806:E807)</f>
        <v>#DIV/0!</v>
      </c>
      <c r="C809" s="180">
        <f>Activites!Q809</f>
        <v>0</v>
      </c>
      <c r="D809" s="49" t="s">
        <v>78</v>
      </c>
      <c r="E809" s="94">
        <f>Activites!M809</f>
        <v>0</v>
      </c>
      <c r="F809" s="50">
        <f t="shared" si="13"/>
        <v>0</v>
      </c>
      <c r="G809" s="51"/>
      <c r="H809" s="51"/>
      <c r="I809" s="51"/>
      <c r="J809" s="51"/>
      <c r="K809" s="51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</row>
    <row r="810" spans="1:57" hidden="1" x14ac:dyDescent="0.2">
      <c r="A810" s="180"/>
      <c r="B810" s="210"/>
      <c r="C810" s="180"/>
      <c r="D810" s="106" t="s">
        <v>79</v>
      </c>
      <c r="E810" s="95">
        <f>Activites!M810</f>
        <v>0</v>
      </c>
      <c r="F810" s="54">
        <f t="shared" si="13"/>
        <v>0</v>
      </c>
      <c r="G810" s="107"/>
      <c r="H810" s="107"/>
      <c r="I810" s="107"/>
      <c r="J810" s="107"/>
      <c r="K810" s="107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  <c r="AE810" s="108"/>
      <c r="AF810" s="108"/>
      <c r="AG810" s="108"/>
      <c r="AH810" s="108"/>
      <c r="AI810" s="108"/>
      <c r="AJ810" s="108"/>
      <c r="AK810" s="108"/>
      <c r="AL810" s="108"/>
      <c r="AM810" s="108"/>
      <c r="AN810" s="108"/>
      <c r="AO810" s="108"/>
      <c r="AP810" s="108"/>
      <c r="AQ810" s="108"/>
      <c r="AR810" s="108"/>
      <c r="AS810" s="108"/>
      <c r="AT810" s="108"/>
      <c r="AU810" s="108"/>
      <c r="AV810" s="108"/>
      <c r="AW810" s="108"/>
      <c r="AX810" s="108"/>
      <c r="AY810" s="108"/>
      <c r="AZ810" s="108"/>
      <c r="BA810" s="108"/>
      <c r="BB810" s="108"/>
      <c r="BC810" s="108"/>
      <c r="BD810" s="108"/>
      <c r="BE810" s="108"/>
    </row>
    <row r="811" spans="1:57" hidden="1" x14ac:dyDescent="0.2">
      <c r="A811" s="180"/>
      <c r="B811" s="210"/>
      <c r="C811" s="180"/>
      <c r="D811" s="129" t="s">
        <v>80</v>
      </c>
      <c r="E811" s="96">
        <f>Activites!N811</f>
        <v>0</v>
      </c>
      <c r="F811" s="71">
        <f t="shared" si="13"/>
        <v>0</v>
      </c>
      <c r="G811" s="129"/>
      <c r="H811" s="129"/>
      <c r="I811" s="129"/>
      <c r="J811" s="129"/>
      <c r="K811" s="129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  <c r="AI811" s="70"/>
      <c r="AJ811" s="70"/>
      <c r="AK811" s="70"/>
      <c r="AL811" s="70"/>
      <c r="AM811" s="70"/>
      <c r="AN811" s="70"/>
      <c r="AO811" s="70"/>
      <c r="AP811" s="70"/>
      <c r="AQ811" s="70"/>
      <c r="AR811" s="70"/>
      <c r="AS811" s="70"/>
      <c r="AT811" s="70"/>
      <c r="AU811" s="70"/>
      <c r="AV811" s="70"/>
      <c r="AW811" s="70"/>
      <c r="AX811" s="70"/>
      <c r="AY811" s="70"/>
      <c r="AZ811" s="70"/>
      <c r="BA811" s="70"/>
      <c r="BB811" s="70"/>
      <c r="BC811" s="70"/>
      <c r="BD811" s="70"/>
      <c r="BE811" s="70"/>
    </row>
    <row r="812" spans="1:57" hidden="1" x14ac:dyDescent="0.2">
      <c r="A812" s="179" t="str">
        <f>Activites!A812</f>
        <v>16.1g</v>
      </c>
      <c r="B812" s="210" t="e">
        <f>SUM(E812:E813)/SUM(E812:E813,E815:E816,E794:E795,E797:E798,E800:E801,E803:E804,E806:E807,E809:E810)</f>
        <v>#DIV/0!</v>
      </c>
      <c r="C812" s="180">
        <f>Activites!Q812</f>
        <v>0</v>
      </c>
      <c r="D812" s="49" t="s">
        <v>78</v>
      </c>
      <c r="E812" s="94">
        <f>Activites!M812</f>
        <v>0</v>
      </c>
      <c r="F812" s="50">
        <f t="shared" si="13"/>
        <v>0</v>
      </c>
      <c r="G812" s="51"/>
      <c r="H812" s="51"/>
      <c r="I812" s="51"/>
      <c r="J812" s="51"/>
      <c r="K812" s="51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</row>
    <row r="813" spans="1:57" hidden="1" x14ac:dyDescent="0.2">
      <c r="A813" s="180"/>
      <c r="B813" s="210"/>
      <c r="C813" s="180"/>
      <c r="D813" s="106" t="s">
        <v>79</v>
      </c>
      <c r="E813" s="95">
        <f>Activites!M813</f>
        <v>0</v>
      </c>
      <c r="F813" s="54">
        <f t="shared" si="13"/>
        <v>0</v>
      </c>
      <c r="G813" s="107"/>
      <c r="H813" s="107"/>
      <c r="I813" s="107"/>
      <c r="J813" s="107"/>
      <c r="K813" s="107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  <c r="AE813" s="108"/>
      <c r="AF813" s="108"/>
      <c r="AG813" s="108"/>
      <c r="AH813" s="108"/>
      <c r="AI813" s="108"/>
      <c r="AJ813" s="108"/>
      <c r="AK813" s="108"/>
      <c r="AL813" s="108"/>
      <c r="AM813" s="108"/>
      <c r="AN813" s="108"/>
      <c r="AO813" s="108"/>
      <c r="AP813" s="108"/>
      <c r="AQ813" s="108"/>
      <c r="AR813" s="108"/>
      <c r="AS813" s="108"/>
      <c r="AT813" s="108"/>
      <c r="AU813" s="108"/>
      <c r="AV813" s="108"/>
      <c r="AW813" s="108"/>
      <c r="AX813" s="108"/>
      <c r="AY813" s="108"/>
      <c r="AZ813" s="108"/>
      <c r="BA813" s="108"/>
      <c r="BB813" s="108"/>
      <c r="BC813" s="108"/>
      <c r="BD813" s="108"/>
      <c r="BE813" s="108"/>
    </row>
    <row r="814" spans="1:57" hidden="1" x14ac:dyDescent="0.2">
      <c r="A814" s="180"/>
      <c r="B814" s="210"/>
      <c r="C814" s="180"/>
      <c r="D814" s="129" t="s">
        <v>80</v>
      </c>
      <c r="E814" s="96">
        <f>Activites!N814</f>
        <v>0</v>
      </c>
      <c r="F814" s="71">
        <f t="shared" si="13"/>
        <v>0</v>
      </c>
      <c r="G814" s="129"/>
      <c r="H814" s="129"/>
      <c r="I814" s="129"/>
      <c r="J814" s="129"/>
      <c r="K814" s="129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  <c r="AI814" s="70"/>
      <c r="AJ814" s="70"/>
      <c r="AK814" s="70"/>
      <c r="AL814" s="70"/>
      <c r="AM814" s="70"/>
      <c r="AN814" s="70"/>
      <c r="AO814" s="70"/>
      <c r="AP814" s="70"/>
      <c r="AQ814" s="70"/>
      <c r="AR814" s="70"/>
      <c r="AS814" s="70"/>
      <c r="AT814" s="70"/>
      <c r="AU814" s="70"/>
      <c r="AV814" s="70"/>
      <c r="AW814" s="70"/>
      <c r="AX814" s="70"/>
      <c r="AY814" s="70"/>
      <c r="AZ814" s="70"/>
      <c r="BA814" s="70"/>
      <c r="BB814" s="70"/>
      <c r="BC814" s="70"/>
      <c r="BD814" s="70"/>
      <c r="BE814" s="70"/>
    </row>
    <row r="815" spans="1:57" hidden="1" x14ac:dyDescent="0.2">
      <c r="A815" s="179" t="str">
        <f>Activites!A815</f>
        <v>16.1h</v>
      </c>
      <c r="B815" s="210" t="e">
        <f>SUM(E815:E816)/SUM(E815:E816,E794:E795,E797:E798,E800:E801,E803:E804,E806:E807,E809:E810,E812:E813)</f>
        <v>#DIV/0!</v>
      </c>
      <c r="C815" s="180">
        <f>Activites!Q815</f>
        <v>0</v>
      </c>
      <c r="D815" s="49" t="s">
        <v>78</v>
      </c>
      <c r="E815" s="94">
        <f>Activites!M815</f>
        <v>0</v>
      </c>
      <c r="F815" s="50">
        <f t="shared" si="13"/>
        <v>0</v>
      </c>
      <c r="G815" s="51"/>
      <c r="H815" s="51"/>
      <c r="I815" s="51"/>
      <c r="J815" s="51"/>
      <c r="K815" s="51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</row>
    <row r="816" spans="1:57" hidden="1" x14ac:dyDescent="0.2">
      <c r="A816" s="180"/>
      <c r="B816" s="210"/>
      <c r="C816" s="180"/>
      <c r="D816" s="106" t="s">
        <v>79</v>
      </c>
      <c r="E816" s="95">
        <f>Activites!M816</f>
        <v>0</v>
      </c>
      <c r="F816" s="54">
        <f t="shared" si="13"/>
        <v>0</v>
      </c>
      <c r="G816" s="107"/>
      <c r="H816" s="107"/>
      <c r="I816" s="107"/>
      <c r="J816" s="107"/>
      <c r="K816" s="107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  <c r="AE816" s="108"/>
      <c r="AF816" s="108"/>
      <c r="AG816" s="108"/>
      <c r="AH816" s="108"/>
      <c r="AI816" s="108"/>
      <c r="AJ816" s="108"/>
      <c r="AK816" s="108"/>
      <c r="AL816" s="108"/>
      <c r="AM816" s="108"/>
      <c r="AN816" s="108"/>
      <c r="AO816" s="108"/>
      <c r="AP816" s="108"/>
      <c r="AQ816" s="108"/>
      <c r="AR816" s="108"/>
      <c r="AS816" s="108"/>
      <c r="AT816" s="108"/>
      <c r="AU816" s="108"/>
      <c r="AV816" s="108"/>
      <c r="AW816" s="108"/>
      <c r="AX816" s="108"/>
      <c r="AY816" s="108"/>
      <c r="AZ816" s="108"/>
      <c r="BA816" s="108"/>
      <c r="BB816" s="108"/>
      <c r="BC816" s="108"/>
      <c r="BD816" s="108"/>
      <c r="BE816" s="108"/>
    </row>
    <row r="817" spans="1:57" hidden="1" x14ac:dyDescent="0.2">
      <c r="A817" s="180"/>
      <c r="B817" s="210"/>
      <c r="C817" s="180"/>
      <c r="D817" s="64" t="s">
        <v>80</v>
      </c>
      <c r="E817" s="93">
        <f>Activites!N817</f>
        <v>0</v>
      </c>
      <c r="F817" s="65">
        <f t="shared" si="13"/>
        <v>0</v>
      </c>
      <c r="G817" s="69"/>
      <c r="H817" s="69"/>
      <c r="I817" s="69"/>
      <c r="J817" s="69"/>
      <c r="K817" s="69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  <c r="AN817" s="57"/>
      <c r="AO817" s="57"/>
      <c r="AP817" s="57"/>
      <c r="AQ817" s="57"/>
      <c r="AR817" s="57"/>
      <c r="AS817" s="57"/>
      <c r="AT817" s="57"/>
      <c r="AU817" s="57"/>
      <c r="AV817" s="57"/>
      <c r="AW817" s="57"/>
      <c r="AX817" s="57"/>
      <c r="AY817" s="57"/>
      <c r="AZ817" s="57"/>
      <c r="BA817" s="57"/>
      <c r="BB817" s="57"/>
      <c r="BC817" s="57"/>
      <c r="BD817" s="57"/>
      <c r="BE817" s="57"/>
    </row>
  </sheetData>
  <mergeCells count="816">
    <mergeCell ref="A65:A67"/>
    <mergeCell ref="B65:B67"/>
    <mergeCell ref="C65:C67"/>
    <mergeCell ref="A59:A61"/>
    <mergeCell ref="B59:B61"/>
    <mergeCell ref="C59:C61"/>
    <mergeCell ref="A62:A64"/>
    <mergeCell ref="B62:B64"/>
    <mergeCell ref="C62:C64"/>
    <mergeCell ref="C56:C58"/>
    <mergeCell ref="A47:A49"/>
    <mergeCell ref="B47:B49"/>
    <mergeCell ref="C47:C49"/>
    <mergeCell ref="A50:A52"/>
    <mergeCell ref="B50:B52"/>
    <mergeCell ref="C50:C52"/>
    <mergeCell ref="A53:A55"/>
    <mergeCell ref="B53:B55"/>
    <mergeCell ref="C53:C55"/>
    <mergeCell ref="A56:A58"/>
    <mergeCell ref="B56:B58"/>
    <mergeCell ref="A38:A40"/>
    <mergeCell ref="B38:B40"/>
    <mergeCell ref="C38:C40"/>
    <mergeCell ref="A41:A43"/>
    <mergeCell ref="B41:B43"/>
    <mergeCell ref="C41:C43"/>
    <mergeCell ref="A44:A46"/>
    <mergeCell ref="B44:B46"/>
    <mergeCell ref="C44:C46"/>
    <mergeCell ref="B23:B25"/>
    <mergeCell ref="C23:C25"/>
    <mergeCell ref="B17:B19"/>
    <mergeCell ref="C17:C19"/>
    <mergeCell ref="A20:A22"/>
    <mergeCell ref="B20:B22"/>
    <mergeCell ref="C20:C22"/>
    <mergeCell ref="A23:A25"/>
    <mergeCell ref="A26:A28"/>
    <mergeCell ref="B32:B34"/>
    <mergeCell ref="C32:C34"/>
    <mergeCell ref="A68:A70"/>
    <mergeCell ref="B68:B70"/>
    <mergeCell ref="C68:C70"/>
    <mergeCell ref="A71:A73"/>
    <mergeCell ref="B71:B73"/>
    <mergeCell ref="C71:C73"/>
    <mergeCell ref="C2:C4"/>
    <mergeCell ref="C5:C7"/>
    <mergeCell ref="C8:C10"/>
    <mergeCell ref="A2:A4"/>
    <mergeCell ref="A5:A7"/>
    <mergeCell ref="A8:A10"/>
    <mergeCell ref="B2:B4"/>
    <mergeCell ref="B5:B7"/>
    <mergeCell ref="B8:B10"/>
    <mergeCell ref="A14:A16"/>
    <mergeCell ref="B14:B16"/>
    <mergeCell ref="C14:C16"/>
    <mergeCell ref="A17:A19"/>
    <mergeCell ref="A29:A31"/>
    <mergeCell ref="B29:B31"/>
    <mergeCell ref="C29:C31"/>
    <mergeCell ref="A11:A13"/>
    <mergeCell ref="B11:B13"/>
    <mergeCell ref="C11:C13"/>
    <mergeCell ref="A77:A79"/>
    <mergeCell ref="B77:B79"/>
    <mergeCell ref="C77:C79"/>
    <mergeCell ref="A86:A88"/>
    <mergeCell ref="B86:B88"/>
    <mergeCell ref="C86:C88"/>
    <mergeCell ref="A80:A82"/>
    <mergeCell ref="B80:B82"/>
    <mergeCell ref="C80:C82"/>
    <mergeCell ref="A83:A85"/>
    <mergeCell ref="B83:B85"/>
    <mergeCell ref="C83:C85"/>
    <mergeCell ref="A35:A37"/>
    <mergeCell ref="B35:B37"/>
    <mergeCell ref="C35:C37"/>
    <mergeCell ref="A74:A76"/>
    <mergeCell ref="B74:B76"/>
    <mergeCell ref="C74:C76"/>
    <mergeCell ref="B26:B28"/>
    <mergeCell ref="C26:C28"/>
    <mergeCell ref="A32:A34"/>
    <mergeCell ref="A95:A97"/>
    <mergeCell ref="B95:B97"/>
    <mergeCell ref="C95:C97"/>
    <mergeCell ref="A98:A100"/>
    <mergeCell ref="B98:B100"/>
    <mergeCell ref="C98:C100"/>
    <mergeCell ref="A89:A91"/>
    <mergeCell ref="B89:B91"/>
    <mergeCell ref="C89:C91"/>
    <mergeCell ref="A92:A94"/>
    <mergeCell ref="B92:B94"/>
    <mergeCell ref="C92:C94"/>
    <mergeCell ref="A107:A109"/>
    <mergeCell ref="B107:B109"/>
    <mergeCell ref="C107:C109"/>
    <mergeCell ref="A110:A112"/>
    <mergeCell ref="B110:B112"/>
    <mergeCell ref="C110:C112"/>
    <mergeCell ref="A101:A103"/>
    <mergeCell ref="B101:B103"/>
    <mergeCell ref="C101:C103"/>
    <mergeCell ref="A104:A106"/>
    <mergeCell ref="B104:B106"/>
    <mergeCell ref="C104:C106"/>
    <mergeCell ref="A119:A121"/>
    <mergeCell ref="B119:B121"/>
    <mergeCell ref="C119:C121"/>
    <mergeCell ref="A122:A124"/>
    <mergeCell ref="B122:B124"/>
    <mergeCell ref="C122:C124"/>
    <mergeCell ref="A113:A115"/>
    <mergeCell ref="B113:B115"/>
    <mergeCell ref="C113:C115"/>
    <mergeCell ref="A116:A118"/>
    <mergeCell ref="B116:B118"/>
    <mergeCell ref="C116:C118"/>
    <mergeCell ref="A131:A133"/>
    <mergeCell ref="B131:B133"/>
    <mergeCell ref="C131:C133"/>
    <mergeCell ref="A134:A136"/>
    <mergeCell ref="B134:B136"/>
    <mergeCell ref="C134:C136"/>
    <mergeCell ref="A125:A127"/>
    <mergeCell ref="B125:B127"/>
    <mergeCell ref="C125:C127"/>
    <mergeCell ref="A128:A130"/>
    <mergeCell ref="B128:B130"/>
    <mergeCell ref="C128:C130"/>
    <mergeCell ref="A143:A145"/>
    <mergeCell ref="B143:B145"/>
    <mergeCell ref="C143:C145"/>
    <mergeCell ref="A146:A148"/>
    <mergeCell ref="B146:B148"/>
    <mergeCell ref="C146:C148"/>
    <mergeCell ref="A137:A139"/>
    <mergeCell ref="B137:B139"/>
    <mergeCell ref="C137:C139"/>
    <mergeCell ref="A140:A142"/>
    <mergeCell ref="B140:B142"/>
    <mergeCell ref="C140:C142"/>
    <mergeCell ref="A155:A157"/>
    <mergeCell ref="B155:B157"/>
    <mergeCell ref="C155:C157"/>
    <mergeCell ref="A158:A160"/>
    <mergeCell ref="B158:B160"/>
    <mergeCell ref="C158:C160"/>
    <mergeCell ref="A149:A151"/>
    <mergeCell ref="B149:B151"/>
    <mergeCell ref="C149:C151"/>
    <mergeCell ref="A152:A154"/>
    <mergeCell ref="B152:B154"/>
    <mergeCell ref="C152:C154"/>
    <mergeCell ref="A167:A169"/>
    <mergeCell ref="B167:B169"/>
    <mergeCell ref="C167:C169"/>
    <mergeCell ref="A170:A172"/>
    <mergeCell ref="B170:B172"/>
    <mergeCell ref="C170:C172"/>
    <mergeCell ref="A161:A163"/>
    <mergeCell ref="B161:B163"/>
    <mergeCell ref="C161:C163"/>
    <mergeCell ref="A164:A166"/>
    <mergeCell ref="B164:B166"/>
    <mergeCell ref="C164:C166"/>
    <mergeCell ref="A179:A181"/>
    <mergeCell ref="B179:B181"/>
    <mergeCell ref="C179:C181"/>
    <mergeCell ref="A182:A184"/>
    <mergeCell ref="B182:B184"/>
    <mergeCell ref="C182:C184"/>
    <mergeCell ref="A173:A175"/>
    <mergeCell ref="B173:B175"/>
    <mergeCell ref="C173:C175"/>
    <mergeCell ref="A176:A178"/>
    <mergeCell ref="B176:B178"/>
    <mergeCell ref="C176:C178"/>
    <mergeCell ref="A191:A193"/>
    <mergeCell ref="B191:B193"/>
    <mergeCell ref="C191:C193"/>
    <mergeCell ref="A194:A196"/>
    <mergeCell ref="B194:B196"/>
    <mergeCell ref="C194:C196"/>
    <mergeCell ref="A185:A187"/>
    <mergeCell ref="B185:B187"/>
    <mergeCell ref="C185:C187"/>
    <mergeCell ref="A188:A190"/>
    <mergeCell ref="B188:B190"/>
    <mergeCell ref="C188:C190"/>
    <mergeCell ref="A203:A205"/>
    <mergeCell ref="B203:B205"/>
    <mergeCell ref="C203:C205"/>
    <mergeCell ref="A206:A208"/>
    <mergeCell ref="B206:B208"/>
    <mergeCell ref="C206:C208"/>
    <mergeCell ref="A197:A199"/>
    <mergeCell ref="B197:B199"/>
    <mergeCell ref="C197:C199"/>
    <mergeCell ref="A200:A202"/>
    <mergeCell ref="B200:B202"/>
    <mergeCell ref="C200:C202"/>
    <mergeCell ref="A215:A217"/>
    <mergeCell ref="B215:B217"/>
    <mergeCell ref="C215:C217"/>
    <mergeCell ref="A218:A220"/>
    <mergeCell ref="B218:B220"/>
    <mergeCell ref="C218:C220"/>
    <mergeCell ref="A209:A211"/>
    <mergeCell ref="B209:B211"/>
    <mergeCell ref="C209:C211"/>
    <mergeCell ref="A212:A214"/>
    <mergeCell ref="B212:B214"/>
    <mergeCell ref="C212:C214"/>
    <mergeCell ref="A227:A229"/>
    <mergeCell ref="B227:B229"/>
    <mergeCell ref="C227:C229"/>
    <mergeCell ref="A230:A232"/>
    <mergeCell ref="B230:B232"/>
    <mergeCell ref="C230:C232"/>
    <mergeCell ref="A221:A223"/>
    <mergeCell ref="B221:B223"/>
    <mergeCell ref="C221:C223"/>
    <mergeCell ref="A224:A226"/>
    <mergeCell ref="B224:B226"/>
    <mergeCell ref="C224:C226"/>
    <mergeCell ref="A239:A241"/>
    <mergeCell ref="B239:B241"/>
    <mergeCell ref="C239:C241"/>
    <mergeCell ref="A242:A244"/>
    <mergeCell ref="B242:B244"/>
    <mergeCell ref="C242:C244"/>
    <mergeCell ref="A233:A235"/>
    <mergeCell ref="B233:B235"/>
    <mergeCell ref="C233:C235"/>
    <mergeCell ref="A236:A238"/>
    <mergeCell ref="B236:B238"/>
    <mergeCell ref="C236:C238"/>
    <mergeCell ref="A251:A253"/>
    <mergeCell ref="B251:B253"/>
    <mergeCell ref="C251:C253"/>
    <mergeCell ref="A254:A256"/>
    <mergeCell ref="B254:B256"/>
    <mergeCell ref="C254:C256"/>
    <mergeCell ref="A245:A247"/>
    <mergeCell ref="B245:B247"/>
    <mergeCell ref="C245:C247"/>
    <mergeCell ref="A248:A250"/>
    <mergeCell ref="B248:B250"/>
    <mergeCell ref="C248:C250"/>
    <mergeCell ref="A263:A265"/>
    <mergeCell ref="B263:B265"/>
    <mergeCell ref="C263:C265"/>
    <mergeCell ref="A266:A268"/>
    <mergeCell ref="B266:B268"/>
    <mergeCell ref="C266:C268"/>
    <mergeCell ref="A257:A259"/>
    <mergeCell ref="B257:B259"/>
    <mergeCell ref="C257:C259"/>
    <mergeCell ref="A260:A262"/>
    <mergeCell ref="B260:B262"/>
    <mergeCell ref="C260:C262"/>
    <mergeCell ref="A275:A277"/>
    <mergeCell ref="B275:B277"/>
    <mergeCell ref="C275:C277"/>
    <mergeCell ref="A278:A280"/>
    <mergeCell ref="B278:B280"/>
    <mergeCell ref="C278:C280"/>
    <mergeCell ref="A269:A271"/>
    <mergeCell ref="B269:B271"/>
    <mergeCell ref="C269:C271"/>
    <mergeCell ref="A272:A274"/>
    <mergeCell ref="B272:B274"/>
    <mergeCell ref="C272:C274"/>
    <mergeCell ref="A287:A289"/>
    <mergeCell ref="B287:B289"/>
    <mergeCell ref="C287:C289"/>
    <mergeCell ref="A290:A292"/>
    <mergeCell ref="B290:B292"/>
    <mergeCell ref="C290:C292"/>
    <mergeCell ref="A281:A283"/>
    <mergeCell ref="B281:B283"/>
    <mergeCell ref="C281:C283"/>
    <mergeCell ref="A284:A286"/>
    <mergeCell ref="B284:B286"/>
    <mergeCell ref="C284:C286"/>
    <mergeCell ref="A299:A301"/>
    <mergeCell ref="B299:B301"/>
    <mergeCell ref="C299:C301"/>
    <mergeCell ref="A302:A304"/>
    <mergeCell ref="B302:B304"/>
    <mergeCell ref="C302:C304"/>
    <mergeCell ref="A293:A295"/>
    <mergeCell ref="B293:B295"/>
    <mergeCell ref="C293:C295"/>
    <mergeCell ref="A296:A298"/>
    <mergeCell ref="B296:B298"/>
    <mergeCell ref="C296:C298"/>
    <mergeCell ref="A311:A313"/>
    <mergeCell ref="B311:B313"/>
    <mergeCell ref="C311:C313"/>
    <mergeCell ref="A314:A316"/>
    <mergeCell ref="B314:B316"/>
    <mergeCell ref="C314:C316"/>
    <mergeCell ref="A305:A307"/>
    <mergeCell ref="B305:B307"/>
    <mergeCell ref="C305:C307"/>
    <mergeCell ref="A308:A310"/>
    <mergeCell ref="B308:B310"/>
    <mergeCell ref="C308:C310"/>
    <mergeCell ref="A323:A325"/>
    <mergeCell ref="B323:B325"/>
    <mergeCell ref="C323:C325"/>
    <mergeCell ref="A326:A328"/>
    <mergeCell ref="B326:B328"/>
    <mergeCell ref="C326:C328"/>
    <mergeCell ref="A317:A319"/>
    <mergeCell ref="B317:B319"/>
    <mergeCell ref="C317:C319"/>
    <mergeCell ref="A320:A322"/>
    <mergeCell ref="B320:B322"/>
    <mergeCell ref="C320:C322"/>
    <mergeCell ref="A335:A337"/>
    <mergeCell ref="B335:B337"/>
    <mergeCell ref="C335:C337"/>
    <mergeCell ref="A338:A340"/>
    <mergeCell ref="B338:B340"/>
    <mergeCell ref="C338:C340"/>
    <mergeCell ref="A329:A331"/>
    <mergeCell ref="B329:B331"/>
    <mergeCell ref="C329:C331"/>
    <mergeCell ref="A332:A334"/>
    <mergeCell ref="B332:B334"/>
    <mergeCell ref="C332:C334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59:A361"/>
    <mergeCell ref="B359:B361"/>
    <mergeCell ref="C359:C361"/>
    <mergeCell ref="A362:A364"/>
    <mergeCell ref="B362:B364"/>
    <mergeCell ref="C362:C364"/>
    <mergeCell ref="A353:A355"/>
    <mergeCell ref="B353:B355"/>
    <mergeCell ref="C353:C355"/>
    <mergeCell ref="A356:A358"/>
    <mergeCell ref="B356:B358"/>
    <mergeCell ref="C356:C358"/>
    <mergeCell ref="A371:A373"/>
    <mergeCell ref="B371:B373"/>
    <mergeCell ref="C371:C373"/>
    <mergeCell ref="A374:A376"/>
    <mergeCell ref="B374:B376"/>
    <mergeCell ref="C374:C376"/>
    <mergeCell ref="A365:A367"/>
    <mergeCell ref="B365:B367"/>
    <mergeCell ref="C365:C367"/>
    <mergeCell ref="A368:A370"/>
    <mergeCell ref="B368:B370"/>
    <mergeCell ref="C368:C370"/>
    <mergeCell ref="A383:A385"/>
    <mergeCell ref="B383:B385"/>
    <mergeCell ref="C383:C385"/>
    <mergeCell ref="A386:A388"/>
    <mergeCell ref="B386:B388"/>
    <mergeCell ref="C386:C388"/>
    <mergeCell ref="A377:A379"/>
    <mergeCell ref="B377:B379"/>
    <mergeCell ref="C377:C379"/>
    <mergeCell ref="A380:A382"/>
    <mergeCell ref="B380:B382"/>
    <mergeCell ref="C380:C382"/>
    <mergeCell ref="A395:A397"/>
    <mergeCell ref="B395:B397"/>
    <mergeCell ref="C395:C397"/>
    <mergeCell ref="A398:A400"/>
    <mergeCell ref="B398:B400"/>
    <mergeCell ref="C398:C400"/>
    <mergeCell ref="A389:A391"/>
    <mergeCell ref="B389:B391"/>
    <mergeCell ref="C389:C391"/>
    <mergeCell ref="A392:A394"/>
    <mergeCell ref="B392:B394"/>
    <mergeCell ref="C392:C394"/>
    <mergeCell ref="A407:A409"/>
    <mergeCell ref="B407:B409"/>
    <mergeCell ref="C407:C409"/>
    <mergeCell ref="A410:A412"/>
    <mergeCell ref="B410:B412"/>
    <mergeCell ref="C410:C412"/>
    <mergeCell ref="A401:A403"/>
    <mergeCell ref="B401:B403"/>
    <mergeCell ref="C401:C403"/>
    <mergeCell ref="A404:A406"/>
    <mergeCell ref="B404:B406"/>
    <mergeCell ref="C404:C406"/>
    <mergeCell ref="A419:A421"/>
    <mergeCell ref="B419:B421"/>
    <mergeCell ref="C419:C421"/>
    <mergeCell ref="A422:A424"/>
    <mergeCell ref="B422:B424"/>
    <mergeCell ref="C422:C424"/>
    <mergeCell ref="A413:A415"/>
    <mergeCell ref="B413:B415"/>
    <mergeCell ref="C413:C415"/>
    <mergeCell ref="A416:A418"/>
    <mergeCell ref="B416:B418"/>
    <mergeCell ref="C416:C418"/>
    <mergeCell ref="A431:A433"/>
    <mergeCell ref="B431:B433"/>
    <mergeCell ref="C431:C433"/>
    <mergeCell ref="A434:A436"/>
    <mergeCell ref="B434:B436"/>
    <mergeCell ref="C434:C436"/>
    <mergeCell ref="A425:A427"/>
    <mergeCell ref="B425:B427"/>
    <mergeCell ref="C425:C427"/>
    <mergeCell ref="A428:A430"/>
    <mergeCell ref="B428:B430"/>
    <mergeCell ref="C428:C430"/>
    <mergeCell ref="A443:A445"/>
    <mergeCell ref="B443:B445"/>
    <mergeCell ref="C443:C445"/>
    <mergeCell ref="A446:A448"/>
    <mergeCell ref="B446:B448"/>
    <mergeCell ref="C446:C448"/>
    <mergeCell ref="A437:A439"/>
    <mergeCell ref="B437:B439"/>
    <mergeCell ref="C437:C439"/>
    <mergeCell ref="A440:A442"/>
    <mergeCell ref="B440:B442"/>
    <mergeCell ref="C440:C442"/>
    <mergeCell ref="A455:A457"/>
    <mergeCell ref="B455:B457"/>
    <mergeCell ref="C455:C457"/>
    <mergeCell ref="A458:A460"/>
    <mergeCell ref="B458:B460"/>
    <mergeCell ref="C458:C460"/>
    <mergeCell ref="A449:A451"/>
    <mergeCell ref="B449:B451"/>
    <mergeCell ref="C449:C451"/>
    <mergeCell ref="A452:A454"/>
    <mergeCell ref="B452:B454"/>
    <mergeCell ref="C452:C454"/>
    <mergeCell ref="A467:A469"/>
    <mergeCell ref="B467:B469"/>
    <mergeCell ref="C467:C469"/>
    <mergeCell ref="A470:A472"/>
    <mergeCell ref="B470:B472"/>
    <mergeCell ref="C470:C472"/>
    <mergeCell ref="A461:A463"/>
    <mergeCell ref="B461:B463"/>
    <mergeCell ref="C461:C463"/>
    <mergeCell ref="A464:A466"/>
    <mergeCell ref="B464:B466"/>
    <mergeCell ref="C464:C466"/>
    <mergeCell ref="A479:A481"/>
    <mergeCell ref="B479:B481"/>
    <mergeCell ref="C479:C481"/>
    <mergeCell ref="A482:A484"/>
    <mergeCell ref="B482:B484"/>
    <mergeCell ref="C482:C484"/>
    <mergeCell ref="A473:A475"/>
    <mergeCell ref="B473:B475"/>
    <mergeCell ref="C473:C475"/>
    <mergeCell ref="A476:A478"/>
    <mergeCell ref="B476:B478"/>
    <mergeCell ref="C476:C478"/>
    <mergeCell ref="A491:A493"/>
    <mergeCell ref="B491:B493"/>
    <mergeCell ref="C491:C493"/>
    <mergeCell ref="A494:A496"/>
    <mergeCell ref="B494:B496"/>
    <mergeCell ref="C494:C496"/>
    <mergeCell ref="A485:A487"/>
    <mergeCell ref="B485:B487"/>
    <mergeCell ref="C485:C487"/>
    <mergeCell ref="A488:A490"/>
    <mergeCell ref="B488:B490"/>
    <mergeCell ref="C488:C490"/>
    <mergeCell ref="A503:A505"/>
    <mergeCell ref="B503:B505"/>
    <mergeCell ref="C503:C505"/>
    <mergeCell ref="A506:A508"/>
    <mergeCell ref="B506:B508"/>
    <mergeCell ref="C506:C508"/>
    <mergeCell ref="A497:A499"/>
    <mergeCell ref="B497:B499"/>
    <mergeCell ref="C497:C499"/>
    <mergeCell ref="A500:A502"/>
    <mergeCell ref="B500:B502"/>
    <mergeCell ref="C500:C502"/>
    <mergeCell ref="A515:A517"/>
    <mergeCell ref="B515:B517"/>
    <mergeCell ref="C515:C517"/>
    <mergeCell ref="A518:A520"/>
    <mergeCell ref="B518:B520"/>
    <mergeCell ref="C518:C520"/>
    <mergeCell ref="A509:A511"/>
    <mergeCell ref="B509:B511"/>
    <mergeCell ref="C509:C511"/>
    <mergeCell ref="A512:A514"/>
    <mergeCell ref="B512:B514"/>
    <mergeCell ref="C512:C514"/>
    <mergeCell ref="A527:A529"/>
    <mergeCell ref="B527:B529"/>
    <mergeCell ref="C527:C529"/>
    <mergeCell ref="A530:A532"/>
    <mergeCell ref="B530:B532"/>
    <mergeCell ref="C530:C532"/>
    <mergeCell ref="A521:A523"/>
    <mergeCell ref="B521:B523"/>
    <mergeCell ref="C521:C523"/>
    <mergeCell ref="A524:A526"/>
    <mergeCell ref="B524:B526"/>
    <mergeCell ref="C524:C526"/>
    <mergeCell ref="A539:A541"/>
    <mergeCell ref="B539:B541"/>
    <mergeCell ref="C539:C541"/>
    <mergeCell ref="A542:A544"/>
    <mergeCell ref="B542:B544"/>
    <mergeCell ref="C542:C544"/>
    <mergeCell ref="A533:A535"/>
    <mergeCell ref="B533:B535"/>
    <mergeCell ref="C533:C535"/>
    <mergeCell ref="A536:A538"/>
    <mergeCell ref="B536:B538"/>
    <mergeCell ref="C536:C538"/>
    <mergeCell ref="A551:A553"/>
    <mergeCell ref="B551:B553"/>
    <mergeCell ref="C551:C553"/>
    <mergeCell ref="A554:A556"/>
    <mergeCell ref="B554:B556"/>
    <mergeCell ref="C554:C556"/>
    <mergeCell ref="A545:A547"/>
    <mergeCell ref="B545:B547"/>
    <mergeCell ref="C545:C547"/>
    <mergeCell ref="A548:A550"/>
    <mergeCell ref="B548:B550"/>
    <mergeCell ref="C548:C550"/>
    <mergeCell ref="A563:A565"/>
    <mergeCell ref="B563:B565"/>
    <mergeCell ref="C563:C565"/>
    <mergeCell ref="A566:A568"/>
    <mergeCell ref="B566:B568"/>
    <mergeCell ref="C566:C568"/>
    <mergeCell ref="A557:A559"/>
    <mergeCell ref="B557:B559"/>
    <mergeCell ref="C557:C559"/>
    <mergeCell ref="A560:A562"/>
    <mergeCell ref="B560:B562"/>
    <mergeCell ref="C560:C562"/>
    <mergeCell ref="A575:A577"/>
    <mergeCell ref="B575:B577"/>
    <mergeCell ref="C575:C577"/>
    <mergeCell ref="A578:A580"/>
    <mergeCell ref="B578:B580"/>
    <mergeCell ref="C578:C580"/>
    <mergeCell ref="A569:A571"/>
    <mergeCell ref="B569:B571"/>
    <mergeCell ref="C569:C571"/>
    <mergeCell ref="A572:A574"/>
    <mergeCell ref="B572:B574"/>
    <mergeCell ref="C572:C574"/>
    <mergeCell ref="A587:A589"/>
    <mergeCell ref="B587:B589"/>
    <mergeCell ref="C587:C589"/>
    <mergeCell ref="A590:A592"/>
    <mergeCell ref="B590:B592"/>
    <mergeCell ref="C590:C592"/>
    <mergeCell ref="A581:A583"/>
    <mergeCell ref="B581:B583"/>
    <mergeCell ref="C581:C583"/>
    <mergeCell ref="A584:A586"/>
    <mergeCell ref="B584:B586"/>
    <mergeCell ref="C584:C586"/>
    <mergeCell ref="A599:A601"/>
    <mergeCell ref="B599:B601"/>
    <mergeCell ref="C599:C601"/>
    <mergeCell ref="A602:A604"/>
    <mergeCell ref="B602:B604"/>
    <mergeCell ref="C602:C604"/>
    <mergeCell ref="A593:A595"/>
    <mergeCell ref="B593:B595"/>
    <mergeCell ref="C593:C595"/>
    <mergeCell ref="A596:A598"/>
    <mergeCell ref="B596:B598"/>
    <mergeCell ref="C596:C598"/>
    <mergeCell ref="A611:A613"/>
    <mergeCell ref="B611:B613"/>
    <mergeCell ref="C611:C613"/>
    <mergeCell ref="A614:A616"/>
    <mergeCell ref="B614:B616"/>
    <mergeCell ref="C614:C616"/>
    <mergeCell ref="A605:A607"/>
    <mergeCell ref="B605:B607"/>
    <mergeCell ref="C605:C607"/>
    <mergeCell ref="A608:A610"/>
    <mergeCell ref="B608:B610"/>
    <mergeCell ref="C608:C610"/>
    <mergeCell ref="A623:A625"/>
    <mergeCell ref="B623:B625"/>
    <mergeCell ref="C623:C625"/>
    <mergeCell ref="A626:A628"/>
    <mergeCell ref="B626:B628"/>
    <mergeCell ref="C626:C628"/>
    <mergeCell ref="A617:A619"/>
    <mergeCell ref="B617:B619"/>
    <mergeCell ref="C617:C619"/>
    <mergeCell ref="A620:A622"/>
    <mergeCell ref="B620:B622"/>
    <mergeCell ref="C620:C622"/>
    <mergeCell ref="A635:A637"/>
    <mergeCell ref="B635:B637"/>
    <mergeCell ref="C635:C637"/>
    <mergeCell ref="A638:A640"/>
    <mergeCell ref="B638:B640"/>
    <mergeCell ref="C638:C640"/>
    <mergeCell ref="A629:A631"/>
    <mergeCell ref="B629:B631"/>
    <mergeCell ref="C629:C631"/>
    <mergeCell ref="A632:A634"/>
    <mergeCell ref="B632:B634"/>
    <mergeCell ref="C632:C634"/>
    <mergeCell ref="A647:A649"/>
    <mergeCell ref="B647:B649"/>
    <mergeCell ref="C647:C649"/>
    <mergeCell ref="A650:A652"/>
    <mergeCell ref="B650:B652"/>
    <mergeCell ref="C650:C652"/>
    <mergeCell ref="A641:A643"/>
    <mergeCell ref="B641:B643"/>
    <mergeCell ref="C641:C643"/>
    <mergeCell ref="A644:A646"/>
    <mergeCell ref="B644:B646"/>
    <mergeCell ref="C644:C646"/>
    <mergeCell ref="A659:A661"/>
    <mergeCell ref="B659:B661"/>
    <mergeCell ref="C659:C661"/>
    <mergeCell ref="A662:A664"/>
    <mergeCell ref="B662:B664"/>
    <mergeCell ref="C662:C664"/>
    <mergeCell ref="A653:A655"/>
    <mergeCell ref="B653:B655"/>
    <mergeCell ref="C653:C655"/>
    <mergeCell ref="A656:A658"/>
    <mergeCell ref="B656:B658"/>
    <mergeCell ref="C656:C658"/>
    <mergeCell ref="A671:A673"/>
    <mergeCell ref="B671:B673"/>
    <mergeCell ref="C671:C673"/>
    <mergeCell ref="A674:A676"/>
    <mergeCell ref="B674:B676"/>
    <mergeCell ref="C674:C676"/>
    <mergeCell ref="A665:A667"/>
    <mergeCell ref="B665:B667"/>
    <mergeCell ref="C665:C667"/>
    <mergeCell ref="A668:A670"/>
    <mergeCell ref="B668:B670"/>
    <mergeCell ref="C668:C670"/>
    <mergeCell ref="A683:A685"/>
    <mergeCell ref="B683:B685"/>
    <mergeCell ref="C683:C685"/>
    <mergeCell ref="A686:A688"/>
    <mergeCell ref="B686:B688"/>
    <mergeCell ref="C686:C688"/>
    <mergeCell ref="A677:A679"/>
    <mergeCell ref="B677:B679"/>
    <mergeCell ref="C677:C679"/>
    <mergeCell ref="A680:A682"/>
    <mergeCell ref="B680:B682"/>
    <mergeCell ref="C680:C682"/>
    <mergeCell ref="A695:A697"/>
    <mergeCell ref="B695:B697"/>
    <mergeCell ref="C695:C697"/>
    <mergeCell ref="A698:A700"/>
    <mergeCell ref="B698:B700"/>
    <mergeCell ref="C698:C700"/>
    <mergeCell ref="A689:A691"/>
    <mergeCell ref="B689:B691"/>
    <mergeCell ref="C689:C691"/>
    <mergeCell ref="A692:A694"/>
    <mergeCell ref="B692:B694"/>
    <mergeCell ref="C692:C694"/>
    <mergeCell ref="A707:A709"/>
    <mergeCell ref="B707:B709"/>
    <mergeCell ref="C707:C709"/>
    <mergeCell ref="A710:A712"/>
    <mergeCell ref="B710:B712"/>
    <mergeCell ref="C710:C712"/>
    <mergeCell ref="A701:A703"/>
    <mergeCell ref="B701:B703"/>
    <mergeCell ref="C701:C703"/>
    <mergeCell ref="A704:A706"/>
    <mergeCell ref="B704:B706"/>
    <mergeCell ref="C704:C706"/>
    <mergeCell ref="A719:A721"/>
    <mergeCell ref="B719:B721"/>
    <mergeCell ref="C719:C721"/>
    <mergeCell ref="A722:A724"/>
    <mergeCell ref="B722:B724"/>
    <mergeCell ref="C722:C724"/>
    <mergeCell ref="A713:A715"/>
    <mergeCell ref="B713:B715"/>
    <mergeCell ref="C713:C715"/>
    <mergeCell ref="A716:A718"/>
    <mergeCell ref="B716:B718"/>
    <mergeCell ref="C716:C718"/>
    <mergeCell ref="A731:A733"/>
    <mergeCell ref="B731:B733"/>
    <mergeCell ref="C731:C733"/>
    <mergeCell ref="A734:A736"/>
    <mergeCell ref="B734:B736"/>
    <mergeCell ref="C734:C736"/>
    <mergeCell ref="A725:A727"/>
    <mergeCell ref="B725:B727"/>
    <mergeCell ref="C725:C727"/>
    <mergeCell ref="A728:A730"/>
    <mergeCell ref="B728:B730"/>
    <mergeCell ref="C728:C730"/>
    <mergeCell ref="A743:A745"/>
    <mergeCell ref="B743:B745"/>
    <mergeCell ref="C743:C745"/>
    <mergeCell ref="A746:A748"/>
    <mergeCell ref="B746:B748"/>
    <mergeCell ref="C746:C748"/>
    <mergeCell ref="A737:A739"/>
    <mergeCell ref="B737:B739"/>
    <mergeCell ref="C737:C739"/>
    <mergeCell ref="A740:A742"/>
    <mergeCell ref="B740:B742"/>
    <mergeCell ref="C740:C742"/>
    <mergeCell ref="A755:A757"/>
    <mergeCell ref="B755:B757"/>
    <mergeCell ref="C755:C757"/>
    <mergeCell ref="A758:A760"/>
    <mergeCell ref="B758:B760"/>
    <mergeCell ref="C758:C760"/>
    <mergeCell ref="A749:A751"/>
    <mergeCell ref="B749:B751"/>
    <mergeCell ref="C749:C751"/>
    <mergeCell ref="A752:A754"/>
    <mergeCell ref="B752:B754"/>
    <mergeCell ref="C752:C754"/>
    <mergeCell ref="A767:A769"/>
    <mergeCell ref="B767:B769"/>
    <mergeCell ref="C767:C769"/>
    <mergeCell ref="A770:A772"/>
    <mergeCell ref="B770:B772"/>
    <mergeCell ref="C770:C772"/>
    <mergeCell ref="A761:A763"/>
    <mergeCell ref="B761:B763"/>
    <mergeCell ref="C761:C763"/>
    <mergeCell ref="A764:A766"/>
    <mergeCell ref="B764:B766"/>
    <mergeCell ref="C764:C766"/>
    <mergeCell ref="A779:A781"/>
    <mergeCell ref="B779:B781"/>
    <mergeCell ref="C779:C781"/>
    <mergeCell ref="A782:A784"/>
    <mergeCell ref="B782:B784"/>
    <mergeCell ref="C782:C784"/>
    <mergeCell ref="A773:A775"/>
    <mergeCell ref="B773:B775"/>
    <mergeCell ref="C773:C775"/>
    <mergeCell ref="A776:A778"/>
    <mergeCell ref="B776:B778"/>
    <mergeCell ref="C776:C778"/>
    <mergeCell ref="A791:A793"/>
    <mergeCell ref="B791:B793"/>
    <mergeCell ref="C791:C793"/>
    <mergeCell ref="A794:A796"/>
    <mergeCell ref="B794:B796"/>
    <mergeCell ref="C794:C796"/>
    <mergeCell ref="A785:A787"/>
    <mergeCell ref="B785:B787"/>
    <mergeCell ref="C785:C787"/>
    <mergeCell ref="A788:A790"/>
    <mergeCell ref="B788:B790"/>
    <mergeCell ref="C788:C790"/>
    <mergeCell ref="A803:A805"/>
    <mergeCell ref="B803:B805"/>
    <mergeCell ref="C803:C805"/>
    <mergeCell ref="A806:A808"/>
    <mergeCell ref="B806:B808"/>
    <mergeCell ref="C806:C808"/>
    <mergeCell ref="A797:A799"/>
    <mergeCell ref="B797:B799"/>
    <mergeCell ref="C797:C799"/>
    <mergeCell ref="A800:A802"/>
    <mergeCell ref="B800:B802"/>
    <mergeCell ref="C800:C802"/>
    <mergeCell ref="A815:A817"/>
    <mergeCell ref="B815:B817"/>
    <mergeCell ref="C815:C817"/>
    <mergeCell ref="A809:A811"/>
    <mergeCell ref="B809:B811"/>
    <mergeCell ref="C809:C811"/>
    <mergeCell ref="A812:A814"/>
    <mergeCell ref="B812:B814"/>
    <mergeCell ref="C812:C814"/>
  </mergeCells>
  <pageMargins left="0.25" right="0.25" top="0.75" bottom="0.75" header="0.3" footer="0.3"/>
  <pageSetup paperSize="17" scale="60" fitToWidth="0" fitToHeight="2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6" id="{B1C05A03-C73B-486F-A49F-3AE153BE7AA9}">
            <xm:f>Scope!$AH$17=4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67" id="{3C1172CF-BAF8-47F6-83C7-615B79200A69}">
            <xm:f>Scope!$AH$17=3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68" id="{0A3404C8-15C4-4740-84F7-44CD72739B8E}">
            <xm:f>Scope!$AH$17=2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69" id="{C94118BA-7564-47FC-8DFD-D73870B86888}">
            <xm:f>Scope!$AH$17=1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170" id="{51475A9D-39BF-49C9-8F39-4476A1FEF086}">
            <xm:f>Scope!$AH$17=0</xm:f>
            <x14:dxf>
              <fill>
                <patternFill>
                  <bgColor theme="0" tint="-0.14996795556505021"/>
                </patternFill>
              </fill>
            </x14:dxf>
          </x14:cfRule>
          <xm:sqref>A2:BE25</xm:sqref>
        </x14:conditionalFormatting>
        <x14:conditionalFormatting xmlns:xm="http://schemas.microsoft.com/office/excel/2006/main">
          <x14:cfRule type="expression" priority="161" id="{21383047-B10E-43E4-BC89-6F5E06625046}">
            <xm:f>Scope!$AH$37=4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62" id="{122189FF-6F51-49B0-AFA1-54446A7CE8D0}">
            <xm:f>Scope!$AH$37=3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63" id="{59D35D84-B676-4BD7-9DEB-2579B0DED9C1}">
            <xm:f>Scope!$AH$37=2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64" id="{0B5F5D33-80D8-4CE4-860D-D7353015D357}">
            <xm:f>Scope!$AH$37=1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165" id="{5CF5BA33-81FB-4506-A979-A7B23F65E7BB}">
            <xm:f>Scope!$AH$37=0</xm:f>
            <x14:dxf>
              <fill>
                <patternFill>
                  <bgColor theme="0" tint="-0.14996795556505021"/>
                </patternFill>
              </fill>
            </x14:dxf>
          </x14:cfRule>
          <xm:sqref>A26:BE49</xm:sqref>
        </x14:conditionalFormatting>
        <x14:conditionalFormatting xmlns:xm="http://schemas.microsoft.com/office/excel/2006/main">
          <x14:cfRule type="expression" priority="156" id="{16301CF7-2627-4929-A8D2-27F04990276B}">
            <xm:f>Scope!$AH$43=4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57" id="{4933875C-59A1-4BE2-926B-2A4828AA5754}">
            <xm:f>Scope!$AH$43=3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58" id="{0AE6507A-2CF8-40B9-B6B7-4EFE88619F80}">
            <xm:f>Scope!$AH$43=2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59" id="{AFAA0FEF-CEA2-4133-BA27-90F219D886C1}">
            <xm:f>Scope!$AH$43=1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160" id="{3BC62A50-604F-4964-BD96-279DCEDAB6CD}">
            <xm:f>Scope!$AH$43=0</xm:f>
            <x14:dxf>
              <fill>
                <patternFill>
                  <bgColor theme="0" tint="-0.14996795556505021"/>
                </patternFill>
              </fill>
            </x14:dxf>
          </x14:cfRule>
          <xm:sqref>A50:BE73</xm:sqref>
        </x14:conditionalFormatting>
        <x14:conditionalFormatting xmlns:xm="http://schemas.microsoft.com/office/excel/2006/main">
          <x14:cfRule type="expression" priority="151" id="{E280B9A3-29CB-4ACB-B2F0-18411BA4CE54}">
            <xm:f>Scope!$AH$51=4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52" id="{AEB18403-EBB3-4BE1-B6A7-54683DE6FCF2}">
            <xm:f>Scope!$AH$51=3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53" id="{B502CD37-6639-4805-B0F7-96692D1BE6EF}">
            <xm:f>Scope!$AH$51=2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54" id="{FBA6AFAA-1AD8-4524-B3A7-8E012851FE82}">
            <xm:f>Scope!$AH$51=1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155" id="{E5AB8637-CB56-41C4-A749-5B1C7FBA057D}">
            <xm:f>Scope!$AH$51=0</xm:f>
            <x14:dxf>
              <fill>
                <patternFill>
                  <bgColor theme="0" tint="-0.14996795556505021"/>
                </patternFill>
              </fill>
            </x14:dxf>
          </x14:cfRule>
          <xm:sqref>A74:BE97</xm:sqref>
        </x14:conditionalFormatting>
        <x14:conditionalFormatting xmlns:xm="http://schemas.microsoft.com/office/excel/2006/main">
          <x14:cfRule type="expression" priority="146" id="{82CA27CF-093C-47B2-B9EA-03F3E4906AE7}">
            <xm:f>Scope!$AH$58=4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47" id="{8D9EA3E1-42D5-4D13-8EFD-FC133F351247}">
            <xm:f>Scope!$AH$58=3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48" id="{AC7ABB45-4C24-4E0B-86D4-B8959989847F}">
            <xm:f>Scope!$AH$58=2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49" id="{71C1C485-1A79-4923-B48F-D4BDEFAFC7F1}">
            <xm:f>Scope!$AH$58=1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150" id="{D54B66F1-0783-4A21-AF0B-C0D185930510}">
            <xm:f>Scope!$AH$58=0</xm:f>
            <x14:dxf>
              <fill>
                <patternFill>
                  <bgColor theme="0" tint="-0.14996795556505021"/>
                </patternFill>
              </fill>
            </x14:dxf>
          </x14:cfRule>
          <xm:sqref>A98:BE121</xm:sqref>
        </x14:conditionalFormatting>
        <x14:conditionalFormatting xmlns:xm="http://schemas.microsoft.com/office/excel/2006/main">
          <x14:cfRule type="expression" priority="141" id="{2CD2A686-0A8B-4A7D-B428-7E3C9BB02047}">
            <xm:f>Scope!$AH$66=4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42" id="{3A2DB526-5427-4BD5-BDD9-66C539370EC4}">
            <xm:f>Scope!$AH$66=3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43" id="{C183362A-C067-42C9-937F-148593C25982}">
            <xm:f>Scope!$AH$66=2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44" id="{E800F126-4965-4BD0-9D24-19B1A968826A}">
            <xm:f>Scope!$AH$66=1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145" id="{7ECFDFF6-3332-42A1-907D-71704054EBE2}">
            <xm:f>Scope!$AH$66=0</xm:f>
            <x14:dxf>
              <fill>
                <patternFill>
                  <bgColor theme="0" tint="-0.14996795556505021"/>
                </patternFill>
              </fill>
            </x14:dxf>
          </x14:cfRule>
          <xm:sqref>A122:BE145</xm:sqref>
        </x14:conditionalFormatting>
        <x14:conditionalFormatting xmlns:xm="http://schemas.microsoft.com/office/excel/2006/main">
          <x14:cfRule type="expression" priority="136" id="{8A51EF07-94C1-4D8E-A7FF-FACF635A8D14}">
            <xm:f>Scope!$AH$69=4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7" id="{09E72810-3189-441C-B27F-26301934E4C4}">
            <xm:f>Scope!$AH$69=3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38" id="{15DBAEFD-45DD-4C29-9796-42146BB2984E}">
            <xm:f>Scope!$AH$69=2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39" id="{885F7638-C780-4D40-A49A-946A14CE9AAD}">
            <xm:f>Scope!$AH$69=1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140" id="{6FF2F0AD-BC1E-4AD6-A055-1EF015AEEE7F}">
            <xm:f>Scope!$AH$69=0</xm:f>
            <x14:dxf>
              <fill>
                <patternFill>
                  <bgColor theme="0" tint="-0.14996795556505021"/>
                </patternFill>
              </fill>
            </x14:dxf>
          </x14:cfRule>
          <xm:sqref>A146:BE169</xm:sqref>
        </x14:conditionalFormatting>
        <x14:conditionalFormatting xmlns:xm="http://schemas.microsoft.com/office/excel/2006/main">
          <x14:cfRule type="expression" priority="131" id="{3EC3B147-BB08-4781-9BBA-148A2289A5AD}">
            <xm:f>Scope!$AH$74=4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2" id="{A07881AD-6B2B-4DEE-A22B-8D2353C53AF3}">
            <xm:f>Scope!$AH$74=3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33" id="{5E66F537-CFD9-42F1-8983-962D71FF68C2}">
            <xm:f>Scope!$AH$74=2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34" id="{328F1742-789C-4D8B-90A3-CF120E6A2F8D}">
            <xm:f>Scope!$AH$74=1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135" id="{2198C9ED-0FA8-49E1-AE46-C4053F356972}">
            <xm:f>Scope!$AH$74=0</xm:f>
            <x14:dxf>
              <fill>
                <patternFill>
                  <bgColor theme="0" tint="-0.14996795556505021"/>
                </patternFill>
              </fill>
            </x14:dxf>
          </x14:cfRule>
          <xm:sqref>A170:BE193</xm:sqref>
        </x14:conditionalFormatting>
        <x14:conditionalFormatting xmlns:xm="http://schemas.microsoft.com/office/excel/2006/main">
          <x14:cfRule type="expression" priority="126" id="{2518E0E1-CBA4-492B-BFD7-1D4A5C6CEF75}">
            <xm:f>Scope!$AH$83=4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27" id="{54C0EC4D-6D41-44E6-BFF6-52856FA555E5}">
            <xm:f>Scope!$AH$83=3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28" id="{7CA10130-F911-4DB6-BE2C-C80AA01DF756}">
            <xm:f>Scope!$AH$83=2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29" id="{9CC2DEA5-DF86-4981-9F00-FB47B61FE531}">
            <xm:f>Scope!$AH$83=1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130" id="{A8A9C54C-06D7-4AD0-ADFA-EE3E976A66EA}">
            <xm:f>Scope!$AH$83=0</xm:f>
            <x14:dxf>
              <fill>
                <patternFill>
                  <bgColor theme="0" tint="-0.14996795556505021"/>
                </patternFill>
              </fill>
            </x14:dxf>
          </x14:cfRule>
          <xm:sqref>A194:BE217</xm:sqref>
        </x14:conditionalFormatting>
        <x14:conditionalFormatting xmlns:xm="http://schemas.microsoft.com/office/excel/2006/main">
          <x14:cfRule type="expression" priority="121" id="{B13C14B5-9A9A-4833-8AF0-55FC4AA4F6C3}">
            <xm:f>Scope!$AH$88=4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22" id="{79EB0E7B-9F67-48E5-9EDD-4962ED14AC50}">
            <xm:f>Scope!$AH$88=3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23" id="{76FB7F59-B1BD-4CC0-B111-44E4C3E3C873}">
            <xm:f>Scope!$AH$88=2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24" id="{83F5294E-0361-4A5F-B353-1E14DC20BB38}">
            <xm:f>Scope!$AH$88=1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125" id="{EF0051F3-73BB-4096-A450-4102C839A2B0}">
            <xm:f>Scope!$AH$88=0</xm:f>
            <x14:dxf>
              <fill>
                <patternFill>
                  <bgColor theme="0" tint="-0.14996795556505021"/>
                </patternFill>
              </fill>
            </x14:dxf>
          </x14:cfRule>
          <xm:sqref>A218:BE241</xm:sqref>
        </x14:conditionalFormatting>
        <x14:conditionalFormatting xmlns:xm="http://schemas.microsoft.com/office/excel/2006/main">
          <x14:cfRule type="expression" priority="116" id="{4856AC0A-6927-4F78-852E-24DF3C615B4D}">
            <xm:f>Scope!$AH$93=4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7" id="{A077879C-6E9C-49A8-A2D2-480EBCB4558F}">
            <xm:f>Scope!$AH$93=3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18" id="{E4EC0908-7B6F-4432-A8A0-CD2A9E2344ED}">
            <xm:f>Scope!$AH$93=2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19" id="{FF3D18F7-E60F-4209-B47F-C2F7B5E45170}">
            <xm:f>Scope!$AH$93=1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120" id="{3F280478-458E-4346-9602-01255DE9ABD5}">
            <xm:f>Scope!$AH$93=0</xm:f>
            <x14:dxf>
              <fill>
                <patternFill>
                  <bgColor theme="0" tint="-0.14996795556505021"/>
                </patternFill>
              </fill>
            </x14:dxf>
          </x14:cfRule>
          <xm:sqref>A242:BE265</xm:sqref>
        </x14:conditionalFormatting>
        <x14:conditionalFormatting xmlns:xm="http://schemas.microsoft.com/office/excel/2006/main">
          <x14:cfRule type="expression" priority="111" id="{66310D14-1D5C-46F7-AC79-7E6E68194E82}">
            <xm:f>Scope!$AH$99=4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2" id="{F2250254-FB26-4E7B-81CA-68C6635FC4D0}">
            <xm:f>Scope!$AH$99=3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13" id="{3E558CA7-5BC1-4D3E-89D3-4F6086279DC8}">
            <xm:f>Scope!$AH$99=2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14" id="{CE5BD11E-3B4C-47E3-8365-3DB6B93FBED1}">
            <xm:f>Scope!$AH$99=1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115" id="{3733125E-7B66-492B-9E93-C8A7A3094D73}">
            <xm:f>Scope!$AH$99=0</xm:f>
            <x14:dxf>
              <fill>
                <patternFill>
                  <bgColor theme="0" tint="-0.14996795556505021"/>
                </patternFill>
              </fill>
            </x14:dxf>
          </x14:cfRule>
          <xm:sqref>A266:BE289</xm:sqref>
        </x14:conditionalFormatting>
        <x14:conditionalFormatting xmlns:xm="http://schemas.microsoft.com/office/excel/2006/main">
          <x14:cfRule type="expression" priority="106" id="{B7F0857D-1E16-4CF4-AFF9-03E1E23176AD}">
            <xm:f>Scope!$AH$105=4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07" id="{A4A583F8-14B1-4039-B39D-FBB9A2B83F34}">
            <xm:f>Scope!$AH$105=3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08" id="{E3C9C0D4-8CF6-427F-8EAB-A4E820A03C38}">
            <xm:f>Scope!$AH$105=2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09" id="{CD809FCA-5A80-4A84-B6AB-C3E035E69E2B}">
            <xm:f>Scope!$AH$105=1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110" id="{74E406FE-8F64-4606-A7A7-96C2D29978C3}">
            <xm:f>Scope!$AH$105=0</xm:f>
            <x14:dxf>
              <fill>
                <patternFill>
                  <bgColor theme="0" tint="-0.14996795556505021"/>
                </patternFill>
              </fill>
            </x14:dxf>
          </x14:cfRule>
          <xm:sqref>A290:BE313</xm:sqref>
        </x14:conditionalFormatting>
        <x14:conditionalFormatting xmlns:xm="http://schemas.microsoft.com/office/excel/2006/main">
          <x14:cfRule type="expression" priority="101" id="{BACDDB37-3690-4B62-98B0-23A41A4959AB}">
            <xm:f>Scope!$AH$108=4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02" id="{B924C13D-3CA8-4D8C-9271-3BA31173EEB8}">
            <xm:f>Scope!$AH$108=3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03" id="{F8FA095D-D049-4592-B34C-D7F4DC934401}">
            <xm:f>Scope!$AH$108=2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04" id="{5A85A40B-F6DB-4598-943D-C74A54799896}">
            <xm:f>Scope!$AH$108=1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105" id="{9FB82F29-3749-4580-B818-D44E03D80F9D}">
            <xm:f>Scope!$AH$108=0</xm:f>
            <x14:dxf>
              <fill>
                <patternFill>
                  <bgColor theme="0" tint="-0.14996795556505021"/>
                </patternFill>
              </fill>
            </x14:dxf>
          </x14:cfRule>
          <xm:sqref>A314:BE337</xm:sqref>
        </x14:conditionalFormatting>
        <x14:conditionalFormatting xmlns:xm="http://schemas.microsoft.com/office/excel/2006/main">
          <x14:cfRule type="expression" priority="96" id="{2277A44C-916C-4643-AF5D-369F0B667808}">
            <xm:f>Scope!$AH$115=4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BD8D0760-4BC4-457C-935F-6675CD92C092}">
            <xm:f>Scope!$AH$115=3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98" id="{25C8D710-5767-42C1-AB4B-092049E03AB3}">
            <xm:f>Scope!$AH$115=2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99" id="{45C482B2-CF24-4A70-B104-75066E3193E6}">
            <xm:f>Scope!$AH$115=1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100" id="{440F1386-298E-45C6-9E73-FFDF7FF9E926}">
            <xm:f>Scope!$AH$115=0</xm:f>
            <x14:dxf>
              <fill>
                <patternFill>
                  <bgColor theme="0" tint="-0.14996795556505021"/>
                </patternFill>
              </fill>
            </x14:dxf>
          </x14:cfRule>
          <xm:sqref>A338:BE361</xm:sqref>
        </x14:conditionalFormatting>
        <x14:conditionalFormatting xmlns:xm="http://schemas.microsoft.com/office/excel/2006/main">
          <x14:cfRule type="expression" priority="91" id="{EEC59984-8ADA-467C-84A6-D7933E85B286}">
            <xm:f>Scope!$AH$123=4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2" id="{9CE21247-C043-4112-B8D5-AF81EF60EAAB}">
            <xm:f>Scope!$AH$123=3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93" id="{3A1E32D6-BFB8-4AE9-9E9D-3298AE9E0C9D}">
            <xm:f>Scope!$AH$123=2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94" id="{71A4CDE2-77C2-41EF-AA25-07501D51B0B3}">
            <xm:f>Scope!$AH$123=1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95" id="{C99377BE-DAC3-40D3-8F9A-1E62A3EC4C27}">
            <xm:f>Scope!$AH$123=0</xm:f>
            <x14:dxf>
              <fill>
                <patternFill>
                  <bgColor theme="0" tint="-0.14996795556505021"/>
                </patternFill>
              </fill>
            </x14:dxf>
          </x14:cfRule>
          <xm:sqref>A362:BE385</xm:sqref>
        </x14:conditionalFormatting>
        <x14:conditionalFormatting xmlns:xm="http://schemas.microsoft.com/office/excel/2006/main">
          <x14:cfRule type="expression" priority="86" id="{2C1FB402-0375-4418-B792-4D9BE59AEF16}">
            <xm:f>Scope!$AH$128=4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7" id="{62B82B21-0060-456E-A114-46D573607EDB}">
            <xm:f>Scope!$AH$128=3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88" id="{F515F041-4867-4EEB-BEEA-C2A11A102B04}">
            <xm:f>Scope!$AH$128=2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89" id="{4FBFBB20-0F58-4C74-873E-5DE3621D866D}">
            <xm:f>Scope!$AH$128=1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90" id="{34EDD1A6-5C15-48AC-B5CB-837FD47F5B01}">
            <xm:f>Scope!$AH$128=0</xm:f>
            <x14:dxf>
              <fill>
                <patternFill>
                  <bgColor theme="0" tint="-0.14996795556505021"/>
                </patternFill>
              </fill>
            </x14:dxf>
          </x14:cfRule>
          <xm:sqref>A386:BE409</xm:sqref>
        </x14:conditionalFormatting>
        <x14:conditionalFormatting xmlns:xm="http://schemas.microsoft.com/office/excel/2006/main">
          <x14:cfRule type="expression" priority="81" id="{7FB9CFF7-E2FA-4346-A208-A3F5E912CAC8}">
            <xm:f>Scope!$AH$135=4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2" id="{D17A1A0B-3CE5-4388-82F6-0E44EC45F16B}">
            <xm:f>Scope!$AH$135=3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83" id="{D1FCB3EF-32E9-4A86-A064-B7C92D340BB8}">
            <xm:f>Scope!$AH$135=2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84" id="{6D6F6FD4-FC46-4835-AF19-C494783C315C}">
            <xm:f>Scope!$AH$135=1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85" id="{97450249-F7FC-4F2F-87E6-42E3062CDE6E}">
            <xm:f>Scope!$AH$135=0</xm:f>
            <x14:dxf>
              <fill>
                <patternFill>
                  <bgColor theme="0" tint="-0.14996795556505021"/>
                </patternFill>
              </fill>
            </x14:dxf>
          </x14:cfRule>
          <xm:sqref>A410:BE433</xm:sqref>
        </x14:conditionalFormatting>
        <x14:conditionalFormatting xmlns:xm="http://schemas.microsoft.com/office/excel/2006/main">
          <x14:cfRule type="expression" priority="76" id="{3F10EA96-C969-4CEB-9EDE-949FE9AF696B}">
            <xm:f>Scope!$AH$139=4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7" id="{D10B5AE1-7A41-40A4-AD26-5E3B53CA5BDA}">
            <xm:f>Scope!$AH$139=3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78" id="{F292070F-3702-4A61-8A5B-73874A7549DE}">
            <xm:f>Scope!$AH$139=2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79" id="{B86B1390-79DD-4327-B8D0-41F84FCF553C}">
            <xm:f>Scope!$AH$139=1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80" id="{DED4B4AC-1CD5-4F29-885A-E232294C1C08}">
            <xm:f>Scope!$AH$139=0</xm:f>
            <x14:dxf>
              <fill>
                <patternFill>
                  <bgColor theme="0" tint="-0.14996795556505021"/>
                </patternFill>
              </fill>
            </x14:dxf>
          </x14:cfRule>
          <xm:sqref>A434:BE457</xm:sqref>
        </x14:conditionalFormatting>
        <x14:conditionalFormatting xmlns:xm="http://schemas.microsoft.com/office/excel/2006/main">
          <x14:cfRule type="expression" priority="71" id="{D1B387E3-FF84-45A5-8679-CAF2BDAA68D1}">
            <xm:f>Scope!$AH$143=4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2" id="{BF33C38E-2311-48C1-AC31-83DFAF03106A}">
            <xm:f>Scope!$AH$143=3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73" id="{7B574503-E2F3-4A3A-BA89-BCA7AE07C6B9}">
            <xm:f>Scope!$AH$143=2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74" id="{DDEF9847-F1DB-44BB-B392-A604E550F934}">
            <xm:f>Scope!$AH$143=1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75" id="{BC9BBE57-C89A-4075-8A05-D6205D83CE3D}">
            <xm:f>Scope!$AH$143=0</xm:f>
            <x14:dxf>
              <fill>
                <patternFill>
                  <bgColor theme="0" tint="-0.14996795556505021"/>
                </patternFill>
              </fill>
            </x14:dxf>
          </x14:cfRule>
          <xm:sqref>A458:BE481</xm:sqref>
        </x14:conditionalFormatting>
        <x14:conditionalFormatting xmlns:xm="http://schemas.microsoft.com/office/excel/2006/main">
          <x14:cfRule type="expression" priority="66" id="{677E65E6-4BFE-47BC-9BC9-2E54AD38AB62}">
            <xm:f>Scope!$AH$149=4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7" id="{CE0A3718-E511-43A9-A851-B936F6110498}">
            <xm:f>Scope!$AH$149=3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68" id="{0CAE76CD-4B0D-48E4-81F1-114E3CF1D099}">
            <xm:f>Scope!$AH$149=2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69" id="{700DBD28-A882-4812-BFE2-52EE0E2829F0}">
            <xm:f>Scope!$AH$149=1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70" id="{A38EFB7D-300F-4060-9720-DF3B2F6C5F15}">
            <xm:f>Scope!$AH$149=0</xm:f>
            <x14:dxf>
              <fill>
                <patternFill>
                  <bgColor theme="0" tint="-0.14996795556505021"/>
                </patternFill>
              </fill>
            </x14:dxf>
          </x14:cfRule>
          <xm:sqref>A482:BE505</xm:sqref>
        </x14:conditionalFormatting>
        <x14:conditionalFormatting xmlns:xm="http://schemas.microsoft.com/office/excel/2006/main">
          <x14:cfRule type="expression" priority="61" id="{4D4B16D5-6AB1-4741-8CC8-3D7C8CFAE141}">
            <xm:f>Scope!$AH$153=4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2" id="{0ACF09F8-39B8-422D-A040-D4D80FA1EF3B}">
            <xm:f>Scope!$AH$153=3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63" id="{ED940531-6E80-4AC4-9386-B05D4EF26844}">
            <xm:f>Scope!$AH$153=2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64" id="{73B11B02-A712-4E9A-8B48-79C8CFC3B251}">
            <xm:f>Scope!$AH$153=1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65" id="{F10D17AE-B9E7-422C-BE53-CB55B767574B}">
            <xm:f>Scope!$AH$153=0</xm:f>
            <x14:dxf>
              <fill>
                <patternFill>
                  <bgColor theme="0" tint="-0.14996795556505021"/>
                </patternFill>
              </fill>
            </x14:dxf>
          </x14:cfRule>
          <xm:sqref>A506:BE529</xm:sqref>
        </x14:conditionalFormatting>
        <x14:conditionalFormatting xmlns:xm="http://schemas.microsoft.com/office/excel/2006/main">
          <x14:cfRule type="expression" priority="56" id="{7D3B5CB1-0387-4FD1-824A-929DDA0B4376}">
            <xm:f>Scope!$AH$162=4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7" id="{9DFB808C-C24E-42D8-A9CA-FD268137F568}">
            <xm:f>Scope!$AH$162=3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58" id="{2DA124A7-E6EE-4D44-B55C-7806BA02ACB9}">
            <xm:f>Scope!$AH$162=2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59" id="{CB94F9DC-061E-4D76-92D0-B9D4298E8AD2}">
            <xm:f>Scope!$AH$162=1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60" id="{65592030-ED0C-4C5F-A836-9F9B787E5FA7}">
            <xm:f>Scope!$AH$162=0</xm:f>
            <x14:dxf>
              <fill>
                <patternFill>
                  <bgColor theme="0" tint="-0.14996795556505021"/>
                </patternFill>
              </fill>
            </x14:dxf>
          </x14:cfRule>
          <xm:sqref>A530:BE553</xm:sqref>
        </x14:conditionalFormatting>
        <x14:conditionalFormatting xmlns:xm="http://schemas.microsoft.com/office/excel/2006/main">
          <x14:cfRule type="expression" priority="51" id="{9F5A45AC-7CC7-4345-82CA-64134B4B7774}">
            <xm:f>Scope!$AH$167=4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2" id="{53F88D24-870B-41B6-838D-3342996E0A60}">
            <xm:f>Scope!$AH$167=3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53" id="{DD5C5740-F075-414A-82FD-0C54E51A281B}">
            <xm:f>Scope!$AH$167=2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54" id="{63E6563A-AA50-445C-932C-9E58C25819BC}">
            <xm:f>Scope!$AH$167=1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55" id="{F6A5A1C2-B9F7-4DF0-8ECF-E3BCD1FB5816}">
            <xm:f>Scope!$AH$167=0</xm:f>
            <x14:dxf>
              <fill>
                <patternFill>
                  <bgColor theme="0" tint="-0.14996795556505021"/>
                </patternFill>
              </fill>
            </x14:dxf>
          </x14:cfRule>
          <xm:sqref>A554:BE577</xm:sqref>
        </x14:conditionalFormatting>
        <x14:conditionalFormatting xmlns:xm="http://schemas.microsoft.com/office/excel/2006/main">
          <x14:cfRule type="expression" priority="46" id="{D374BE92-6742-42AB-9E07-F3B1378F9AD1}">
            <xm:f>Scope!$AH$169=4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47" id="{BB8A70C8-573F-46DA-8F24-DDA6F43F2354}">
            <xm:f>Scope!$AH$169=3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48" id="{867B7AEC-1A81-420B-81FC-3883B4459924}">
            <xm:f>Scope!$AH$169=2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49" id="{E593B6DE-BA3C-4EA3-81D3-27CA71127910}">
            <xm:f>Scope!$AH$169=1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50" id="{8D835F2D-57DD-4E6A-9BB6-7B361443C9A1}">
            <xm:f>Scope!$AH$169=0</xm:f>
            <x14:dxf>
              <fill>
                <patternFill>
                  <bgColor theme="0" tint="-0.14996795556505021"/>
                </patternFill>
              </fill>
            </x14:dxf>
          </x14:cfRule>
          <xm:sqref>A578:BE601</xm:sqref>
        </x14:conditionalFormatting>
        <x14:conditionalFormatting xmlns:xm="http://schemas.microsoft.com/office/excel/2006/main">
          <x14:cfRule type="expression" priority="41" id="{8159804B-F72D-49E1-B627-D0F7257D3229}">
            <xm:f>Scope!$AH$175=4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42" id="{3EF60CE5-A0F6-442A-92DB-77699ACB6CBE}">
            <xm:f>Scope!$AH$175=3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43" id="{8DAB4179-2212-41A5-AAFC-DF9AD8122555}">
            <xm:f>Scope!$AH$175=2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44" id="{BAED956E-7FD9-4CF5-96A8-D16B7E92B3E3}">
            <xm:f>Scope!$AH$175=1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45" id="{5B14A407-EBB8-433C-8BBB-7DD17490D8FB}">
            <xm:f>Scope!$AH$175=0</xm:f>
            <x14:dxf>
              <fill>
                <patternFill>
                  <bgColor theme="0" tint="-0.14996795556505021"/>
                </patternFill>
              </fill>
            </x14:dxf>
          </x14:cfRule>
          <xm:sqref>A602:BE625</xm:sqref>
        </x14:conditionalFormatting>
        <x14:conditionalFormatting xmlns:xm="http://schemas.microsoft.com/office/excel/2006/main">
          <x14:cfRule type="expression" priority="36" id="{54742A0B-8FCA-4743-A492-6A916F04EAC2}">
            <xm:f>Scope!$AH$180=4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37" id="{6CEC7D3C-4EEC-46C3-BC1F-3E77F6C3A64F}">
            <xm:f>Scope!$AH$180=3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38" id="{53C26D6D-8A85-493C-A6EF-D483F8C54B2F}">
            <xm:f>Scope!$AH$180=2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39" id="{BC4B296B-0ADF-4E0D-AC86-A666FD1386C9}">
            <xm:f>Scope!$AH$180=1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40" id="{79BAD664-B2ED-4CE2-9E0C-F0E10C5DF83F}">
            <xm:f>Scope!$AH$180=0</xm:f>
            <x14:dxf>
              <fill>
                <patternFill>
                  <bgColor theme="0" tint="-0.14996795556505021"/>
                </patternFill>
              </fill>
            </x14:dxf>
          </x14:cfRule>
          <xm:sqref>A626:BE649</xm:sqref>
        </x14:conditionalFormatting>
        <x14:conditionalFormatting xmlns:xm="http://schemas.microsoft.com/office/excel/2006/main">
          <x14:cfRule type="expression" priority="31" id="{3B4A8195-B3DC-4FB6-8BDA-B612D48AEF14}">
            <xm:f>Scope!$AH$185=4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32" id="{33157BF1-D8A7-45C7-BD5F-89F42190C7F3}">
            <xm:f>Scope!$AH$185=3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33" id="{36CADD96-7078-4A9E-9D54-6548F05F0BA5}">
            <xm:f>Scope!$AH$185=2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34" id="{EB60E2ED-2D59-4B20-9C98-AAA6C9B7302C}">
            <xm:f>Scope!$AH$185=1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35" id="{BE4178FD-9B6B-4363-8F6C-419AE675867B}">
            <xm:f>Scope!$AH$185=0</xm:f>
            <x14:dxf>
              <fill>
                <patternFill>
                  <bgColor theme="0" tint="-0.14996795556505021"/>
                </patternFill>
              </fill>
            </x14:dxf>
          </x14:cfRule>
          <xm:sqref>A650:BE673</xm:sqref>
        </x14:conditionalFormatting>
        <x14:conditionalFormatting xmlns:xm="http://schemas.microsoft.com/office/excel/2006/main">
          <x14:cfRule type="expression" priority="26" id="{4BCE0578-4A60-47FC-88CA-3E0C6F847E72}">
            <xm:f>Scope!$AH$191=4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7" id="{90C1B217-71AC-408B-8A94-CEC1AD6AC2F8}">
            <xm:f>Scope!$AH$191=3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28" id="{912EB27B-90C4-45F5-BFED-D7673F0BE3FD}">
            <xm:f>Scope!$AH$191=2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9" id="{DCBC33CD-E683-4658-854A-5DA0DA881C65}">
            <xm:f>Scope!$AH$191=1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30" id="{6BB57966-FB38-46E0-BEB9-19B19516DA74}">
            <xm:f>Scope!$AH$191=0</xm:f>
            <x14:dxf>
              <fill>
                <patternFill>
                  <bgColor theme="0" tint="-0.14996795556505021"/>
                </patternFill>
              </fill>
            </x14:dxf>
          </x14:cfRule>
          <xm:sqref>A674:BE697</xm:sqref>
        </x14:conditionalFormatting>
        <x14:conditionalFormatting xmlns:xm="http://schemas.microsoft.com/office/excel/2006/main">
          <x14:cfRule type="expression" priority="21" id="{E60B085E-ADC5-4F9F-A88B-5050C1F3099B}">
            <xm:f>Scope!$AH$195=4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2" id="{983AA875-10E8-46A7-A279-C331DFA64701}">
            <xm:f>Scope!$AH$195=3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23" id="{3734CBBC-6FAF-4B65-B233-2FF6E4428A57}">
            <xm:f>Scope!$AH$195=2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4" id="{2FE03788-C312-4580-9EDD-27FA14ADB30C}">
            <xm:f>Scope!$AH$195=1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25" id="{4E623CC9-5C4B-4FB2-BE27-46E5F7B0DDE4}">
            <xm:f>Scope!$AH$195=0</xm:f>
            <x14:dxf>
              <fill>
                <patternFill>
                  <bgColor theme="0" tint="-0.14996795556505021"/>
                </patternFill>
              </fill>
            </x14:dxf>
          </x14:cfRule>
          <xm:sqref>A698:BE721</xm:sqref>
        </x14:conditionalFormatting>
        <x14:conditionalFormatting xmlns:xm="http://schemas.microsoft.com/office/excel/2006/main">
          <x14:cfRule type="expression" priority="16" id="{069A9460-EB27-4700-B0D6-2F8FF4C82ED1}">
            <xm:f>Scope!$AH$197=4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7" id="{803EBFB4-AFB6-451E-A871-A9B3407A48A9}">
            <xm:f>Scope!$AH$197=3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8" id="{542A6590-65D1-4E73-A7F2-B35535BEA8C8}">
            <xm:f>Scope!$AH$197=2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9" id="{7D8A78D6-8C32-4104-A080-4CE7BBB79620}">
            <xm:f>Scope!$AH$197=1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20" id="{4BBEFCF5-2A82-4F59-B266-EB8218C9F871}">
            <xm:f>Scope!$AH$197=0</xm:f>
            <x14:dxf>
              <fill>
                <patternFill>
                  <bgColor theme="0" tint="-0.14996795556505021"/>
                </patternFill>
              </fill>
            </x14:dxf>
          </x14:cfRule>
          <xm:sqref>A722:BE745</xm:sqref>
        </x14:conditionalFormatting>
        <x14:conditionalFormatting xmlns:xm="http://schemas.microsoft.com/office/excel/2006/main">
          <x14:cfRule type="expression" priority="11" id="{CA5C0A91-5BDD-43BB-A44E-957AAE917DC1}">
            <xm:f>Scope!$AH$202=4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2" id="{BDC57E7B-6281-4960-8E22-2AE9F5444264}">
            <xm:f>Scope!$AH$202=3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3" id="{96E2EBCB-0071-4A69-B048-91B377952AF8}">
            <xm:f>Scope!$AH$202=2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4" id="{8AFA40DD-92B0-423E-921F-4CFE57463E95}">
            <xm:f>Scope!$AH$202=1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15" id="{CD3CED84-6E86-4360-B1A5-CF659E1E4660}">
            <xm:f>Scope!$AH$202=0</xm:f>
            <x14:dxf>
              <fill>
                <patternFill>
                  <bgColor theme="0" tint="-0.14996795556505021"/>
                </patternFill>
              </fill>
            </x14:dxf>
          </x14:cfRule>
          <xm:sqref>A746:BE769</xm:sqref>
        </x14:conditionalFormatting>
        <x14:conditionalFormatting xmlns:xm="http://schemas.microsoft.com/office/excel/2006/main">
          <x14:cfRule type="expression" priority="6" id="{5D81B3BF-DD21-4A44-9474-FC6A77081B21}">
            <xm:f>Scope!$AH$209=4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547B104-ED74-463B-ADE5-091B89B89729}">
            <xm:f>Scope!$AH$209=3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8" id="{E6FDE5DE-7CB3-46A8-A2EB-811FFAD6F6A6}">
            <xm:f>Scope!$AH$209=2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9" id="{B2D10072-ADE4-4DF3-9B56-AE112D0CC13F}">
            <xm:f>Scope!$AH$209=1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10" id="{36BDE53F-2C5C-4AD2-9CD2-D6B3164E8366}">
            <xm:f>Scope!$AH$209=0</xm:f>
            <x14:dxf>
              <fill>
                <patternFill>
                  <bgColor theme="0" tint="-0.14996795556505021"/>
                </patternFill>
              </fill>
            </x14:dxf>
          </x14:cfRule>
          <xm:sqref>A770:BE793</xm:sqref>
        </x14:conditionalFormatting>
        <x14:conditionalFormatting xmlns:xm="http://schemas.microsoft.com/office/excel/2006/main">
          <x14:cfRule type="expression" priority="1" id="{605102BD-7E04-4D2B-8152-BB7E2AD53E0F}">
            <xm:f>Scope!$AH$216=4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" id="{40247B59-43DA-4021-8AF4-9BA641609F8B}">
            <xm:f>Scope!$AH$216=3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3" id="{3E572354-31BA-47A0-9F2B-90FF718E6DE7}">
            <xm:f>Scope!$AH$216=2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4" id="{DAAE14BC-775B-4B9F-93BE-D50815F364D4}">
            <xm:f>Scope!$AH$216=1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5" id="{EC5B94EB-CD4D-4792-A2AA-2F15573B6A7F}">
            <xm:f>Scope!$AH$216=0</xm:f>
            <x14:dxf>
              <fill>
                <patternFill>
                  <bgColor theme="0" tint="-0.14996795556505021"/>
                </patternFill>
              </fill>
            </x14:dxf>
          </x14:cfRule>
          <xm:sqref>A794:BE817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CB173"/>
  <sheetViews>
    <sheetView zoomScaleNormal="100" workbookViewId="0">
      <selection activeCell="AH28" sqref="AH28"/>
    </sheetView>
  </sheetViews>
  <sheetFormatPr defaultColWidth="2.375" defaultRowHeight="14.25" x14ac:dyDescent="0.2"/>
  <cols>
    <col min="1" max="1" width="2.375" style="13" customWidth="1"/>
    <col min="2" max="16384" width="2.375" style="13"/>
  </cols>
  <sheetData>
    <row r="1" spans="1:80" ht="15" thickBot="1" x14ac:dyDescent="0.25">
      <c r="A1" s="199" t="s">
        <v>486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</row>
    <row r="2" spans="1:80" ht="15" thickTop="1" x14ac:dyDescent="0.2">
      <c r="A2" s="134"/>
      <c r="B2" s="134"/>
      <c r="C2" s="134"/>
      <c r="D2" s="134"/>
      <c r="E2" s="12"/>
      <c r="F2" s="134"/>
      <c r="G2" s="3"/>
      <c r="H2" s="3"/>
      <c r="I2" s="134"/>
      <c r="J2" s="134"/>
      <c r="K2" s="134"/>
      <c r="L2" s="134"/>
      <c r="M2" s="12"/>
      <c r="N2" s="134"/>
      <c r="O2" s="3"/>
      <c r="P2" s="3"/>
      <c r="Q2" s="134"/>
      <c r="R2" s="134"/>
      <c r="S2" s="134"/>
      <c r="T2" s="134"/>
      <c r="U2" s="12"/>
      <c r="V2" s="134"/>
      <c r="W2" s="3"/>
      <c r="X2" s="3"/>
      <c r="Y2" s="134"/>
      <c r="Z2" s="134"/>
      <c r="AA2" s="134"/>
      <c r="AB2" s="134"/>
      <c r="AC2" s="12"/>
      <c r="AD2" s="134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80" ht="14.25" customHeight="1" x14ac:dyDescent="0.2">
      <c r="A3" s="134"/>
      <c r="B3" s="134"/>
      <c r="C3" s="134"/>
      <c r="D3" s="134"/>
      <c r="E3" s="12"/>
      <c r="F3" s="134"/>
      <c r="G3" s="3"/>
      <c r="H3" s="3"/>
      <c r="I3" s="134"/>
      <c r="J3" s="134"/>
      <c r="K3" s="134"/>
      <c r="L3" s="134"/>
      <c r="M3" s="12"/>
      <c r="N3" s="134"/>
      <c r="O3" s="3"/>
      <c r="P3" s="3"/>
      <c r="Q3" s="3"/>
      <c r="R3" s="3"/>
      <c r="S3" s="3"/>
      <c r="T3" s="3"/>
      <c r="U3" s="3"/>
      <c r="V3" s="3"/>
      <c r="W3" s="3"/>
      <c r="X3" s="3"/>
      <c r="Y3" s="134"/>
      <c r="Z3" s="134"/>
      <c r="AA3" s="134"/>
      <c r="AB3" s="134"/>
      <c r="AC3" s="12"/>
      <c r="AD3" s="134"/>
    </row>
    <row r="4" spans="1:80" ht="14.25" customHeight="1" x14ac:dyDescent="0.2">
      <c r="A4" s="134"/>
      <c r="B4" s="134"/>
      <c r="C4" s="134"/>
      <c r="D4" s="134"/>
      <c r="E4" s="12"/>
      <c r="F4" s="134"/>
      <c r="G4" s="3"/>
      <c r="H4" s="3"/>
      <c r="I4" s="134"/>
      <c r="J4" s="134"/>
      <c r="K4" s="134"/>
      <c r="L4" s="134"/>
      <c r="M4" s="12"/>
      <c r="N4" s="134"/>
      <c r="O4" s="3"/>
      <c r="P4" s="3"/>
      <c r="Q4" s="3"/>
      <c r="R4" s="3"/>
      <c r="S4" s="3"/>
      <c r="T4" s="3"/>
      <c r="U4" s="3"/>
      <c r="V4" s="3"/>
      <c r="W4" s="3"/>
      <c r="X4" s="3"/>
      <c r="Y4" s="134"/>
      <c r="Z4" s="134"/>
      <c r="AA4" s="134"/>
      <c r="AB4" s="134"/>
      <c r="AC4" s="12"/>
      <c r="AD4" s="134"/>
    </row>
    <row r="5" spans="1:80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80" ht="14.25" customHeight="1" x14ac:dyDescent="0.2">
      <c r="A6" s="211"/>
      <c r="B6" s="211"/>
      <c r="C6" s="211">
        <v>11</v>
      </c>
      <c r="D6" s="211"/>
      <c r="E6" s="211">
        <f>C6+A6</f>
        <v>11</v>
      </c>
      <c r="F6" s="211"/>
      <c r="G6" s="3"/>
      <c r="H6" s="3"/>
      <c r="I6" s="211"/>
      <c r="J6" s="211"/>
      <c r="K6" s="211">
        <v>4</v>
      </c>
      <c r="L6" s="211"/>
      <c r="M6" s="211">
        <f>K6+E6</f>
        <v>15</v>
      </c>
      <c r="N6" s="211"/>
      <c r="O6" s="3"/>
      <c r="P6" s="3"/>
      <c r="Q6" s="211"/>
      <c r="R6" s="211"/>
      <c r="S6" s="211">
        <v>4</v>
      </c>
      <c r="T6" s="211"/>
      <c r="U6" s="211">
        <f>S6+M6</f>
        <v>19</v>
      </c>
      <c r="V6" s="211"/>
      <c r="W6" s="3"/>
      <c r="X6" s="3"/>
      <c r="Y6" s="211"/>
      <c r="Z6" s="211"/>
      <c r="AA6" s="211">
        <v>9</v>
      </c>
      <c r="AB6" s="211"/>
      <c r="AC6" s="211">
        <f>AA6+U6</f>
        <v>28</v>
      </c>
      <c r="AD6" s="211"/>
      <c r="AE6" s="3"/>
      <c r="AF6" s="3"/>
      <c r="AG6" s="211"/>
      <c r="AH6" s="211"/>
      <c r="AI6" s="211">
        <v>6</v>
      </c>
      <c r="AJ6" s="211"/>
      <c r="AK6" s="211">
        <f>AI6+AC6</f>
        <v>34</v>
      </c>
      <c r="AL6" s="211"/>
      <c r="AM6" s="3"/>
      <c r="AN6" s="3"/>
      <c r="AO6" s="211"/>
      <c r="AP6" s="211"/>
      <c r="AQ6" s="211">
        <v>17</v>
      </c>
      <c r="AR6" s="211"/>
      <c r="AS6" s="211">
        <f>AQ6+AK6</f>
        <v>51</v>
      </c>
      <c r="AT6" s="211"/>
      <c r="AU6" s="3"/>
      <c r="AV6" s="3"/>
      <c r="AW6" s="211"/>
      <c r="AX6" s="211"/>
      <c r="AY6" s="211">
        <v>23</v>
      </c>
      <c r="AZ6" s="211"/>
      <c r="BA6" s="211">
        <f>AY6+AS6</f>
        <v>74</v>
      </c>
      <c r="BB6" s="211"/>
      <c r="BC6" s="3"/>
      <c r="BD6" s="3"/>
      <c r="BE6" s="211"/>
      <c r="BF6" s="211"/>
      <c r="BG6" s="211">
        <v>42</v>
      </c>
      <c r="BH6" s="211"/>
      <c r="BI6" s="211">
        <f>+BA6</f>
        <v>74</v>
      </c>
      <c r="BJ6" s="211"/>
      <c r="BK6" s="3"/>
      <c r="BL6" s="3"/>
      <c r="BM6" s="211"/>
      <c r="BN6" s="211"/>
      <c r="BO6" s="211">
        <v>6</v>
      </c>
      <c r="BP6" s="211"/>
      <c r="BQ6" s="211">
        <f>BO6+BI6</f>
        <v>80</v>
      </c>
      <c r="BR6" s="211"/>
      <c r="BS6" s="3"/>
      <c r="BT6" s="3"/>
    </row>
    <row r="7" spans="1:80" ht="14.25" customHeight="1" x14ac:dyDescent="0.2">
      <c r="A7" s="180" t="s">
        <v>212</v>
      </c>
      <c r="B7" s="180"/>
      <c r="C7" s="180"/>
      <c r="D7" s="180"/>
      <c r="E7" s="180"/>
      <c r="F7" s="180"/>
      <c r="G7" s="3"/>
      <c r="H7" s="3"/>
      <c r="I7" s="180" t="s">
        <v>210</v>
      </c>
      <c r="J7" s="180"/>
      <c r="K7" s="180"/>
      <c r="L7" s="180"/>
      <c r="M7" s="180"/>
      <c r="N7" s="180"/>
      <c r="O7" s="3"/>
      <c r="P7" s="3"/>
      <c r="Q7" s="180" t="s">
        <v>211</v>
      </c>
      <c r="R7" s="180"/>
      <c r="S7" s="180"/>
      <c r="T7" s="180"/>
      <c r="U7" s="180"/>
      <c r="V7" s="180"/>
      <c r="W7" s="3"/>
      <c r="X7" s="3"/>
      <c r="Y7" s="180" t="s">
        <v>217</v>
      </c>
      <c r="Z7" s="180"/>
      <c r="AA7" s="180"/>
      <c r="AB7" s="180"/>
      <c r="AC7" s="180"/>
      <c r="AD7" s="180"/>
      <c r="AE7" s="3"/>
      <c r="AF7" s="3"/>
      <c r="AG7" s="180" t="s">
        <v>213</v>
      </c>
      <c r="AH7" s="180"/>
      <c r="AI7" s="180"/>
      <c r="AJ7" s="180"/>
      <c r="AK7" s="180"/>
      <c r="AL7" s="180"/>
      <c r="AM7" s="3"/>
      <c r="AN7" s="3"/>
      <c r="AO7" s="180" t="s">
        <v>215</v>
      </c>
      <c r="AP7" s="180"/>
      <c r="AQ7" s="180"/>
      <c r="AR7" s="180"/>
      <c r="AS7" s="180"/>
      <c r="AT7" s="180"/>
      <c r="AU7" s="3"/>
      <c r="AV7" s="3"/>
      <c r="AW7" s="180" t="s">
        <v>214</v>
      </c>
      <c r="AX7" s="180"/>
      <c r="AY7" s="180"/>
      <c r="AZ7" s="180"/>
      <c r="BA7" s="180"/>
      <c r="BB7" s="180"/>
      <c r="BC7" s="3"/>
      <c r="BD7" s="3"/>
      <c r="BE7" s="180" t="s">
        <v>216</v>
      </c>
      <c r="BF7" s="180"/>
      <c r="BG7" s="180"/>
      <c r="BH7" s="180"/>
      <c r="BI7" s="180"/>
      <c r="BJ7" s="180"/>
      <c r="BK7" s="3"/>
      <c r="BL7" s="3"/>
      <c r="BM7" s="180" t="s">
        <v>231</v>
      </c>
      <c r="BN7" s="180"/>
      <c r="BO7" s="180"/>
      <c r="BP7" s="180"/>
      <c r="BQ7" s="180"/>
      <c r="BR7" s="180"/>
      <c r="BS7" s="3"/>
      <c r="BT7" s="3"/>
    </row>
    <row r="8" spans="1:80" ht="14.25" customHeight="1" x14ac:dyDescent="0.2">
      <c r="A8" s="180"/>
      <c r="B8" s="180"/>
      <c r="C8" s="180"/>
      <c r="D8" s="180"/>
      <c r="E8" s="180"/>
      <c r="F8" s="180"/>
      <c r="G8" s="3"/>
      <c r="H8" s="3"/>
      <c r="I8" s="180"/>
      <c r="J8" s="180"/>
      <c r="K8" s="180"/>
      <c r="L8" s="180"/>
      <c r="M8" s="180"/>
      <c r="N8" s="180"/>
      <c r="O8" s="3"/>
      <c r="P8" s="3"/>
      <c r="Q8" s="180"/>
      <c r="R8" s="180"/>
      <c r="S8" s="180"/>
      <c r="T8" s="180"/>
      <c r="U8" s="180"/>
      <c r="V8" s="180"/>
      <c r="W8" s="3"/>
      <c r="X8" s="3"/>
      <c r="Y8" s="180"/>
      <c r="Z8" s="180"/>
      <c r="AA8" s="180"/>
      <c r="AB8" s="180"/>
      <c r="AC8" s="180"/>
      <c r="AD8" s="180"/>
      <c r="AE8" s="3"/>
      <c r="AF8" s="3"/>
      <c r="AG8" s="180"/>
      <c r="AH8" s="180"/>
      <c r="AI8" s="180"/>
      <c r="AJ8" s="180"/>
      <c r="AK8" s="180"/>
      <c r="AL8" s="180"/>
      <c r="AM8" s="3"/>
      <c r="AN8" s="3"/>
      <c r="AO8" s="180"/>
      <c r="AP8" s="180"/>
      <c r="AQ8" s="180"/>
      <c r="AR8" s="180"/>
      <c r="AS8" s="180"/>
      <c r="AT8" s="180"/>
      <c r="AU8" s="3"/>
      <c r="AV8" s="3"/>
      <c r="AW8" s="180"/>
      <c r="AX8" s="180"/>
      <c r="AY8" s="180"/>
      <c r="AZ8" s="180"/>
      <c r="BA8" s="180"/>
      <c r="BB8" s="180"/>
      <c r="BC8" s="3"/>
      <c r="BD8" s="3"/>
      <c r="BE8" s="180"/>
      <c r="BF8" s="180"/>
      <c r="BG8" s="180"/>
      <c r="BH8" s="180"/>
      <c r="BI8" s="180"/>
      <c r="BJ8" s="180"/>
      <c r="BK8" s="3"/>
      <c r="BL8" s="3"/>
      <c r="BM8" s="180"/>
      <c r="BN8" s="180"/>
      <c r="BO8" s="180"/>
      <c r="BP8" s="180"/>
      <c r="BQ8" s="180"/>
      <c r="BR8" s="180"/>
      <c r="BS8" s="3"/>
      <c r="BT8" s="3"/>
    </row>
    <row r="9" spans="1:80" ht="14.25" customHeight="1" x14ac:dyDescent="0.2">
      <c r="A9" s="211"/>
      <c r="B9" s="211"/>
      <c r="C9" s="211" t="s">
        <v>487</v>
      </c>
      <c r="D9" s="211"/>
      <c r="E9" s="212"/>
      <c r="F9" s="211"/>
      <c r="G9" s="3"/>
      <c r="H9" s="3"/>
      <c r="I9" s="211"/>
      <c r="J9" s="211"/>
      <c r="K9" s="211" t="s">
        <v>487</v>
      </c>
      <c r="L9" s="211"/>
      <c r="M9" s="212"/>
      <c r="N9" s="211"/>
      <c r="O9" s="3"/>
      <c r="P9" s="3"/>
      <c r="Q9" s="211"/>
      <c r="R9" s="211"/>
      <c r="S9" s="211" t="s">
        <v>487</v>
      </c>
      <c r="T9" s="211"/>
      <c r="U9" s="212"/>
      <c r="V9" s="211"/>
      <c r="W9" s="3"/>
      <c r="X9" s="3"/>
      <c r="Y9" s="211"/>
      <c r="Z9" s="211"/>
      <c r="AA9" s="211" t="s">
        <v>487</v>
      </c>
      <c r="AB9" s="211"/>
      <c r="AC9" s="212"/>
      <c r="AD9" s="211"/>
      <c r="AE9" s="3"/>
      <c r="AF9" s="3"/>
      <c r="AG9" s="211"/>
      <c r="AH9" s="211"/>
      <c r="AI9" s="211" t="s">
        <v>487</v>
      </c>
      <c r="AJ9" s="211"/>
      <c r="AK9" s="212"/>
      <c r="AL9" s="211"/>
      <c r="AM9" s="3"/>
      <c r="AN9" s="3"/>
      <c r="AO9" s="211"/>
      <c r="AP9" s="211"/>
      <c r="AQ9" s="211" t="s">
        <v>69</v>
      </c>
      <c r="AR9" s="211"/>
      <c r="AS9" s="212" t="s">
        <v>488</v>
      </c>
      <c r="AT9" s="211"/>
      <c r="AU9" s="3"/>
      <c r="AV9" s="3"/>
      <c r="AW9" s="211"/>
      <c r="AX9" s="211"/>
      <c r="AY9" s="211" t="s">
        <v>487</v>
      </c>
      <c r="AZ9" s="211"/>
      <c r="BA9" s="212"/>
      <c r="BB9" s="211"/>
      <c r="BC9" s="3"/>
      <c r="BD9" s="3"/>
      <c r="BE9" s="211" t="s">
        <v>487</v>
      </c>
      <c r="BF9" s="211"/>
      <c r="BG9" s="211" t="s">
        <v>69</v>
      </c>
      <c r="BH9" s="211"/>
      <c r="BI9" s="212"/>
      <c r="BJ9" s="211"/>
      <c r="BK9" s="3"/>
      <c r="BL9" s="3"/>
      <c r="BM9" s="211"/>
      <c r="BN9" s="211"/>
      <c r="BO9" s="211" t="s">
        <v>69</v>
      </c>
      <c r="BP9" s="211"/>
      <c r="BQ9" s="212"/>
      <c r="BR9" s="211"/>
      <c r="BS9" s="3"/>
      <c r="BT9" s="3"/>
    </row>
    <row r="10" spans="1:80" ht="14.25" customHeight="1" x14ac:dyDescent="0.2">
      <c r="A10" s="134"/>
      <c r="B10" s="134"/>
      <c r="C10" s="134"/>
      <c r="D10" s="134"/>
      <c r="E10" s="12"/>
      <c r="F10" s="134"/>
      <c r="G10" s="3"/>
      <c r="H10" s="3"/>
      <c r="I10" s="134"/>
      <c r="J10" s="134"/>
      <c r="K10" s="134"/>
      <c r="L10" s="134"/>
      <c r="M10" s="12"/>
      <c r="N10" s="134"/>
      <c r="O10" s="3"/>
      <c r="P10" s="3"/>
      <c r="Q10" s="134"/>
      <c r="R10" s="134"/>
      <c r="S10" s="134"/>
      <c r="T10" s="134"/>
      <c r="U10" s="12"/>
      <c r="V10" s="134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80" ht="14.25" customHeight="1" x14ac:dyDescent="0.2">
      <c r="A11" s="3"/>
      <c r="B11" s="3"/>
    </row>
    <row r="12" spans="1:80" ht="14.25" customHeight="1" x14ac:dyDescent="0.2">
      <c r="A12" s="3"/>
      <c r="B12" s="3"/>
      <c r="W12" s="3"/>
      <c r="X12" s="3"/>
      <c r="AG12" s="211">
        <v>0</v>
      </c>
      <c r="AH12" s="211"/>
      <c r="AI12" s="211">
        <v>12</v>
      </c>
      <c r="AJ12" s="211"/>
      <c r="AK12" s="211">
        <f>AI12+AG12</f>
        <v>12</v>
      </c>
      <c r="AL12" s="211"/>
    </row>
    <row r="13" spans="1:80" ht="14.25" customHeight="1" x14ac:dyDescent="0.2">
      <c r="A13" s="3"/>
      <c r="B13" s="3"/>
      <c r="W13" s="3"/>
      <c r="X13" s="3"/>
      <c r="AG13" s="180" t="s">
        <v>228</v>
      </c>
      <c r="AH13" s="180"/>
      <c r="AI13" s="180"/>
      <c r="AJ13" s="180"/>
      <c r="AK13" s="180"/>
      <c r="AL13" s="180"/>
    </row>
    <row r="14" spans="1:80" ht="14.25" customHeight="1" x14ac:dyDescent="0.2">
      <c r="A14" s="3"/>
      <c r="B14" s="3"/>
      <c r="W14" s="3"/>
      <c r="X14" s="3"/>
      <c r="AG14" s="180"/>
      <c r="AH14" s="180"/>
      <c r="AI14" s="180"/>
      <c r="AJ14" s="180"/>
      <c r="AK14" s="180"/>
      <c r="AL14" s="180"/>
    </row>
    <row r="15" spans="1:80" ht="14.25" customHeight="1" x14ac:dyDescent="0.2">
      <c r="A15" s="3"/>
      <c r="B15" s="3"/>
      <c r="W15" s="3"/>
      <c r="X15" s="3"/>
      <c r="AG15" s="211" t="s">
        <v>487</v>
      </c>
      <c r="AH15" s="211"/>
      <c r="AI15" s="211" t="s">
        <v>69</v>
      </c>
      <c r="AJ15" s="211"/>
      <c r="AK15" s="212"/>
      <c r="AL15" s="211"/>
    </row>
    <row r="16" spans="1:80" ht="14.25" customHeight="1" x14ac:dyDescent="0.2">
      <c r="A16" s="3"/>
      <c r="B16" s="3"/>
    </row>
    <row r="17" spans="1:72" ht="14.25" customHeight="1" x14ac:dyDescent="0.2">
      <c r="A17" s="3"/>
      <c r="B17" s="3"/>
    </row>
    <row r="18" spans="1:72" ht="14.25" customHeight="1" x14ac:dyDescent="0.2">
      <c r="A18" s="3"/>
      <c r="B18" s="3"/>
      <c r="W18" s="3"/>
      <c r="X18" s="3"/>
      <c r="AG18" s="211">
        <v>0</v>
      </c>
      <c r="AH18" s="211"/>
      <c r="AI18" s="211">
        <v>12</v>
      </c>
      <c r="AJ18" s="211"/>
      <c r="AK18" s="211">
        <f>AI18+AG18</f>
        <v>12</v>
      </c>
      <c r="AL18" s="211"/>
    </row>
    <row r="19" spans="1:72" ht="14.25" customHeight="1" x14ac:dyDescent="0.2">
      <c r="A19" s="3"/>
      <c r="B19" s="3"/>
      <c r="W19" s="3"/>
      <c r="X19" s="3"/>
      <c r="AG19" s="180" t="s">
        <v>229</v>
      </c>
      <c r="AH19" s="180"/>
      <c r="AI19" s="180"/>
      <c r="AJ19" s="180"/>
      <c r="AK19" s="180"/>
      <c r="AL19" s="180"/>
    </row>
    <row r="20" spans="1:72" ht="14.25" customHeight="1" x14ac:dyDescent="0.2">
      <c r="A20" s="3"/>
      <c r="B20" s="3"/>
      <c r="W20" s="3"/>
      <c r="X20" s="3"/>
      <c r="AG20" s="180"/>
      <c r="AH20" s="180"/>
      <c r="AI20" s="180"/>
      <c r="AJ20" s="180"/>
      <c r="AK20" s="180"/>
      <c r="AL20" s="180"/>
    </row>
    <row r="21" spans="1:72" ht="14.25" customHeight="1" x14ac:dyDescent="0.2">
      <c r="A21" s="3"/>
      <c r="B21" s="3"/>
      <c r="W21" s="3"/>
      <c r="X21" s="3"/>
      <c r="AG21" s="211" t="s">
        <v>487</v>
      </c>
      <c r="AH21" s="211"/>
      <c r="AI21" s="211" t="s">
        <v>69</v>
      </c>
      <c r="AJ21" s="211"/>
      <c r="AK21" s="212"/>
      <c r="AL21" s="211"/>
    </row>
    <row r="22" spans="1:72" ht="14.25" customHeight="1" x14ac:dyDescent="0.2">
      <c r="A22" s="3"/>
      <c r="B22" s="3"/>
    </row>
    <row r="23" spans="1:72" ht="14.25" customHeight="1" x14ac:dyDescent="0.2">
      <c r="A23" s="3"/>
      <c r="B23" s="3"/>
      <c r="AW23" s="211"/>
      <c r="AX23" s="211"/>
      <c r="AY23" s="211">
        <v>29</v>
      </c>
      <c r="AZ23" s="211"/>
      <c r="BA23" s="211">
        <f>AY23+AS32</f>
        <v>109</v>
      </c>
      <c r="BB23" s="211"/>
      <c r="BC23" s="3"/>
      <c r="BD23" s="3"/>
      <c r="BM23" s="211"/>
      <c r="BN23" s="211"/>
      <c r="BO23" s="211">
        <v>6</v>
      </c>
      <c r="BP23" s="211"/>
      <c r="BQ23" s="211">
        <f>BO23+BA23</f>
        <v>115</v>
      </c>
      <c r="BR23" s="211"/>
      <c r="BS23" s="3"/>
      <c r="BT23" s="3"/>
    </row>
    <row r="24" spans="1:72" ht="14.25" customHeight="1" x14ac:dyDescent="0.2">
      <c r="A24" s="3"/>
      <c r="B24" s="3"/>
      <c r="AW24" s="180" t="s">
        <v>232</v>
      </c>
      <c r="AX24" s="180"/>
      <c r="AY24" s="180"/>
      <c r="AZ24" s="180"/>
      <c r="BA24" s="180"/>
      <c r="BB24" s="180"/>
      <c r="BC24" s="3"/>
      <c r="BD24" s="3"/>
      <c r="BM24" s="180" t="s">
        <v>244</v>
      </c>
      <c r="BN24" s="180"/>
      <c r="BO24" s="180"/>
      <c r="BP24" s="180"/>
      <c r="BQ24" s="180"/>
      <c r="BR24" s="180"/>
      <c r="BS24" s="3"/>
      <c r="BT24" s="3"/>
    </row>
    <row r="25" spans="1:72" ht="14.25" customHeight="1" x14ac:dyDescent="0.2">
      <c r="A25" s="3"/>
      <c r="B25" s="3"/>
      <c r="AW25" s="180"/>
      <c r="AX25" s="180"/>
      <c r="AY25" s="180"/>
      <c r="AZ25" s="180"/>
      <c r="BA25" s="180"/>
      <c r="BB25" s="180"/>
      <c r="BC25" s="3"/>
      <c r="BD25" s="3"/>
      <c r="BM25" s="180"/>
      <c r="BN25" s="180"/>
      <c r="BO25" s="180"/>
      <c r="BP25" s="180"/>
      <c r="BQ25" s="180"/>
      <c r="BR25" s="180"/>
      <c r="BS25" s="3"/>
      <c r="BT25" s="3"/>
    </row>
    <row r="26" spans="1:72" ht="14.25" customHeight="1" x14ac:dyDescent="0.2">
      <c r="A26" s="3"/>
      <c r="B26" s="3"/>
      <c r="AO26" s="3"/>
      <c r="AP26" s="3"/>
      <c r="AQ26" s="3"/>
      <c r="AR26" s="3"/>
      <c r="AS26" s="3"/>
      <c r="AT26" s="3"/>
      <c r="AU26" s="3"/>
      <c r="AV26" s="3"/>
      <c r="AW26" s="211"/>
      <c r="AX26" s="211"/>
      <c r="AY26" s="211" t="s">
        <v>69</v>
      </c>
      <c r="AZ26" s="211"/>
      <c r="BA26" s="212"/>
      <c r="BB26" s="211"/>
      <c r="BC26" s="3"/>
      <c r="BD26" s="3"/>
      <c r="BM26" s="211"/>
      <c r="BN26" s="211"/>
      <c r="BO26" s="211" t="s">
        <v>69</v>
      </c>
      <c r="BP26" s="211"/>
      <c r="BQ26" s="212"/>
      <c r="BR26" s="211"/>
      <c r="BS26" s="3"/>
      <c r="BT26" s="3"/>
    </row>
    <row r="27" spans="1:72" ht="14.2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AH27" s="3"/>
      <c r="AI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spans="1:72" ht="14.2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AH28" s="3"/>
      <c r="AI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spans="1:72" ht="14.25" customHeight="1" x14ac:dyDescent="0.2">
      <c r="A29" s="3"/>
      <c r="B29" s="3"/>
      <c r="C29" s="3"/>
      <c r="D29" s="3"/>
      <c r="E29" s="3"/>
      <c r="F29" s="3"/>
      <c r="G29" s="3"/>
      <c r="H29" s="3"/>
      <c r="AO29" s="3"/>
      <c r="AP29" s="3"/>
      <c r="AQ29" s="3"/>
      <c r="AR29" s="3"/>
      <c r="AS29" s="3"/>
      <c r="AT29" s="3"/>
      <c r="AU29" s="3"/>
      <c r="AV29" s="3"/>
      <c r="AW29" s="211"/>
      <c r="AX29" s="211"/>
      <c r="AY29" s="211">
        <v>12</v>
      </c>
      <c r="AZ29" s="211"/>
      <c r="BA29" s="211">
        <f>AY29+AS32</f>
        <v>92</v>
      </c>
      <c r="BB29" s="211"/>
      <c r="BC29" s="3"/>
      <c r="BD29" s="3"/>
      <c r="BE29" s="211"/>
      <c r="BF29" s="211"/>
      <c r="BG29" s="211">
        <v>8</v>
      </c>
      <c r="BH29" s="211"/>
      <c r="BI29" s="211">
        <f>BG29+BA29</f>
        <v>100</v>
      </c>
      <c r="BJ29" s="211"/>
      <c r="BK29" s="3"/>
      <c r="BL29" s="3"/>
    </row>
    <row r="30" spans="1:72" ht="14.25" customHeight="1" x14ac:dyDescent="0.2">
      <c r="A30" s="3"/>
      <c r="B30" s="3"/>
      <c r="C30" s="3"/>
      <c r="D30" s="3"/>
      <c r="E30" s="3"/>
      <c r="F30" s="3"/>
      <c r="G30" s="3"/>
      <c r="H30" s="3"/>
      <c r="AO30" s="3"/>
      <c r="AP30" s="3"/>
      <c r="AQ30" s="3"/>
      <c r="AR30" s="3"/>
      <c r="AS30" s="3"/>
      <c r="AT30" s="3"/>
      <c r="AU30" s="3"/>
      <c r="AV30" s="3"/>
      <c r="AW30" s="180" t="s">
        <v>230</v>
      </c>
      <c r="AX30" s="180"/>
      <c r="AY30" s="180"/>
      <c r="AZ30" s="180"/>
      <c r="BA30" s="180"/>
      <c r="BB30" s="180"/>
      <c r="BC30" s="3"/>
      <c r="BD30" s="3"/>
      <c r="BE30" s="180" t="s">
        <v>226</v>
      </c>
      <c r="BF30" s="180"/>
      <c r="BG30" s="180"/>
      <c r="BH30" s="180"/>
      <c r="BI30" s="180"/>
      <c r="BJ30" s="180"/>
      <c r="BK30" s="3"/>
      <c r="BL30" s="3"/>
      <c r="BM30" s="3"/>
    </row>
    <row r="31" spans="1:72" ht="14.25" customHeight="1" x14ac:dyDescent="0.2">
      <c r="A31" s="3"/>
      <c r="B31" s="3"/>
      <c r="C31" s="3"/>
      <c r="D31" s="3"/>
      <c r="E31" s="3"/>
      <c r="F31" s="3"/>
      <c r="G31" s="3"/>
      <c r="H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180"/>
      <c r="AX31" s="180"/>
      <c r="AY31" s="180"/>
      <c r="AZ31" s="180"/>
      <c r="BA31" s="180"/>
      <c r="BB31" s="180"/>
      <c r="BC31" s="3"/>
      <c r="BD31" s="3"/>
      <c r="BE31" s="180"/>
      <c r="BF31" s="180"/>
      <c r="BG31" s="180"/>
      <c r="BH31" s="180"/>
      <c r="BI31" s="180"/>
      <c r="BJ31" s="180"/>
      <c r="BK31" s="3"/>
      <c r="BL31" s="3"/>
      <c r="BN31" s="3"/>
      <c r="BO31" s="3"/>
    </row>
    <row r="32" spans="1:72" ht="14.25" customHeight="1" x14ac:dyDescent="0.2">
      <c r="A32" s="134"/>
      <c r="B32" s="134"/>
      <c r="C32" s="134"/>
      <c r="D32" s="134"/>
      <c r="E32" s="12"/>
      <c r="F32" s="134"/>
      <c r="G32" s="3"/>
      <c r="H32" s="3"/>
      <c r="I32" s="211"/>
      <c r="J32" s="211"/>
      <c r="K32" s="211">
        <v>8</v>
      </c>
      <c r="L32" s="211"/>
      <c r="M32" s="211">
        <f>K32+E35</f>
        <v>43</v>
      </c>
      <c r="N32" s="211"/>
      <c r="O32" s="3"/>
      <c r="P32" s="3"/>
      <c r="AO32" s="211"/>
      <c r="AP32" s="211"/>
      <c r="AQ32" s="211">
        <v>37</v>
      </c>
      <c r="AR32" s="211"/>
      <c r="AS32" s="211">
        <f>AQ32+M32</f>
        <v>80</v>
      </c>
      <c r="AT32" s="211"/>
      <c r="AU32" s="3"/>
      <c r="AV32" s="3"/>
      <c r="AW32" s="211" t="s">
        <v>487</v>
      </c>
      <c r="AX32" s="211"/>
      <c r="AY32" s="211" t="s">
        <v>69</v>
      </c>
      <c r="AZ32" s="211"/>
      <c r="BA32" s="212"/>
      <c r="BB32" s="211"/>
      <c r="BC32" s="3"/>
      <c r="BD32" s="3"/>
      <c r="BE32" s="211"/>
      <c r="BF32" s="211"/>
      <c r="BG32" s="211" t="s">
        <v>69</v>
      </c>
      <c r="BH32" s="211"/>
      <c r="BI32" s="212"/>
      <c r="BJ32" s="211"/>
      <c r="BK32" s="3"/>
      <c r="BL32" s="3"/>
      <c r="BN32" s="3"/>
      <c r="BO32" s="3"/>
    </row>
    <row r="33" spans="1:80" ht="14.25" customHeight="1" x14ac:dyDescent="0.2">
      <c r="A33" s="3"/>
      <c r="B33" s="3"/>
      <c r="C33" s="3"/>
      <c r="D33" s="3"/>
      <c r="E33" s="3"/>
      <c r="F33" s="3"/>
      <c r="G33" s="3"/>
      <c r="H33" s="3"/>
      <c r="I33" s="180" t="s">
        <v>222</v>
      </c>
      <c r="J33" s="180"/>
      <c r="K33" s="180"/>
      <c r="L33" s="180"/>
      <c r="M33" s="180"/>
      <c r="N33" s="180"/>
      <c r="O33" s="3"/>
      <c r="P33" s="3"/>
      <c r="AO33" s="180" t="s">
        <v>223</v>
      </c>
      <c r="AP33" s="180"/>
      <c r="AQ33" s="180"/>
      <c r="AR33" s="180"/>
      <c r="AS33" s="180"/>
      <c r="AT33" s="180"/>
      <c r="AU33" s="3"/>
      <c r="AV33" s="3"/>
      <c r="BN33" s="3"/>
      <c r="BO33" s="3"/>
    </row>
    <row r="34" spans="1:80" ht="14.25" customHeight="1" x14ac:dyDescent="0.2">
      <c r="A34" s="3"/>
      <c r="B34" s="3"/>
      <c r="C34" s="3"/>
      <c r="D34" s="3"/>
      <c r="E34" s="3"/>
      <c r="F34" s="3"/>
      <c r="G34" s="3"/>
      <c r="H34" s="3"/>
      <c r="I34" s="180"/>
      <c r="J34" s="180"/>
      <c r="K34" s="180"/>
      <c r="L34" s="180"/>
      <c r="M34" s="180"/>
      <c r="N34" s="180"/>
      <c r="O34" s="3"/>
      <c r="P34" s="3"/>
      <c r="AO34" s="180"/>
      <c r="AP34" s="180"/>
      <c r="AQ34" s="180"/>
      <c r="AR34" s="180"/>
      <c r="AS34" s="180"/>
      <c r="AT34" s="180"/>
      <c r="AU34" s="3"/>
      <c r="AV34" s="3"/>
      <c r="BN34" s="3"/>
      <c r="BO34" s="3"/>
    </row>
    <row r="35" spans="1:80" ht="14.25" customHeight="1" x14ac:dyDescent="0.2">
      <c r="A35" s="211">
        <v>0</v>
      </c>
      <c r="B35" s="211"/>
      <c r="C35" s="211">
        <v>35</v>
      </c>
      <c r="D35" s="211"/>
      <c r="E35" s="211">
        <f>C35+A35</f>
        <v>35</v>
      </c>
      <c r="F35" s="211"/>
      <c r="G35" s="3"/>
      <c r="H35" s="3"/>
      <c r="I35" s="211"/>
      <c r="J35" s="211"/>
      <c r="K35" s="211" t="s">
        <v>69</v>
      </c>
      <c r="L35" s="211"/>
      <c r="M35" s="212"/>
      <c r="N35" s="211"/>
      <c r="O35" s="3"/>
      <c r="P35" s="3"/>
      <c r="AO35" s="211"/>
      <c r="AP35" s="211"/>
      <c r="AQ35" s="211" t="s">
        <v>69</v>
      </c>
      <c r="AR35" s="211"/>
      <c r="AS35" s="212"/>
      <c r="AT35" s="211"/>
      <c r="AU35" s="3"/>
      <c r="AV35" s="3"/>
      <c r="AW35" s="211"/>
      <c r="AX35" s="211"/>
      <c r="AY35" s="211">
        <v>5</v>
      </c>
      <c r="AZ35" s="211"/>
      <c r="BA35" s="211">
        <f>AY35+AS32</f>
        <v>85</v>
      </c>
      <c r="BB35" s="211"/>
      <c r="BC35" s="3"/>
      <c r="BD35" s="3"/>
      <c r="BE35" s="211"/>
      <c r="BF35" s="211"/>
      <c r="BG35" s="211">
        <v>15</v>
      </c>
      <c r="BH35" s="211"/>
      <c r="BI35" s="211">
        <f>BG35+BA35</f>
        <v>100</v>
      </c>
      <c r="BJ35" s="211"/>
      <c r="BK35" s="3"/>
      <c r="BL35" s="3"/>
      <c r="BM35" s="211"/>
      <c r="BN35" s="211"/>
      <c r="BO35" s="211">
        <v>15</v>
      </c>
      <c r="BP35" s="211"/>
      <c r="BQ35" s="211">
        <f>BO35+BI35</f>
        <v>115</v>
      </c>
      <c r="BR35" s="211"/>
      <c r="BS35" s="3"/>
      <c r="BT35" s="3"/>
      <c r="BU35" s="211"/>
      <c r="BV35" s="211"/>
      <c r="BW35" s="211">
        <v>15</v>
      </c>
      <c r="BX35" s="211"/>
      <c r="BY35" s="211">
        <f>BW35+BQ35</f>
        <v>130</v>
      </c>
      <c r="BZ35" s="211"/>
      <c r="CA35" s="3"/>
      <c r="CB35" s="3"/>
    </row>
    <row r="36" spans="1:80" ht="14.25" customHeight="1" x14ac:dyDescent="0.2">
      <c r="A36" s="180" t="s">
        <v>218</v>
      </c>
      <c r="B36" s="180"/>
      <c r="C36" s="180"/>
      <c r="D36" s="180"/>
      <c r="E36" s="180"/>
      <c r="F36" s="180"/>
      <c r="G36" s="3"/>
      <c r="H36" s="3"/>
      <c r="I36" s="3"/>
      <c r="J36" s="3"/>
      <c r="K36" s="3"/>
      <c r="L36" s="3"/>
      <c r="M36" s="3"/>
      <c r="N36" s="3"/>
      <c r="O36" s="3"/>
      <c r="P36" s="3"/>
      <c r="AO36" s="3"/>
      <c r="AP36" s="3"/>
      <c r="AQ36" s="3"/>
      <c r="AR36" s="3"/>
      <c r="AS36" s="3"/>
      <c r="AT36" s="3"/>
      <c r="AU36" s="3"/>
      <c r="AV36" s="3"/>
      <c r="AW36" s="180" t="s">
        <v>225</v>
      </c>
      <c r="AX36" s="180"/>
      <c r="AY36" s="180"/>
      <c r="AZ36" s="180"/>
      <c r="BA36" s="180"/>
      <c r="BB36" s="180"/>
      <c r="BC36" s="3"/>
      <c r="BD36" s="3"/>
      <c r="BE36" s="180" t="s">
        <v>241</v>
      </c>
      <c r="BF36" s="180"/>
      <c r="BG36" s="180"/>
      <c r="BH36" s="180"/>
      <c r="BI36" s="180"/>
      <c r="BJ36" s="180"/>
      <c r="BK36" s="3"/>
      <c r="BL36" s="3"/>
      <c r="BM36" s="180" t="s">
        <v>242</v>
      </c>
      <c r="BN36" s="180"/>
      <c r="BO36" s="180"/>
      <c r="BP36" s="180"/>
      <c r="BQ36" s="180"/>
      <c r="BR36" s="180"/>
      <c r="BS36" s="3"/>
      <c r="BT36" s="3"/>
      <c r="BU36" s="180" t="s">
        <v>227</v>
      </c>
      <c r="BV36" s="180"/>
      <c r="BW36" s="180"/>
      <c r="BX36" s="180"/>
      <c r="BY36" s="180"/>
      <c r="BZ36" s="180"/>
      <c r="CA36" s="3"/>
      <c r="CB36" s="3"/>
    </row>
    <row r="37" spans="1:80" ht="14.25" customHeight="1" x14ac:dyDescent="0.2">
      <c r="A37" s="180"/>
      <c r="B37" s="180"/>
      <c r="C37" s="180"/>
      <c r="D37" s="180"/>
      <c r="E37" s="180"/>
      <c r="F37" s="180"/>
      <c r="G37" s="3"/>
      <c r="H37" s="3"/>
      <c r="I37" s="3"/>
      <c r="J37" s="3"/>
      <c r="K37" s="3"/>
      <c r="L37" s="3"/>
      <c r="M37" s="3"/>
      <c r="N37" s="3"/>
      <c r="O37" s="3"/>
      <c r="P37" s="3"/>
      <c r="AO37" s="3"/>
      <c r="AP37" s="3"/>
      <c r="AQ37" s="3"/>
      <c r="AR37" s="3"/>
      <c r="AS37" s="3"/>
      <c r="AT37" s="3"/>
      <c r="AU37" s="3"/>
      <c r="AV37" s="3"/>
      <c r="AW37" s="180"/>
      <c r="AX37" s="180"/>
      <c r="AY37" s="180"/>
      <c r="AZ37" s="180"/>
      <c r="BA37" s="180"/>
      <c r="BB37" s="180"/>
      <c r="BC37" s="3"/>
      <c r="BD37" s="3"/>
      <c r="BE37" s="180"/>
      <c r="BF37" s="180"/>
      <c r="BG37" s="180"/>
      <c r="BH37" s="180"/>
      <c r="BI37" s="180"/>
      <c r="BJ37" s="180"/>
      <c r="BK37" s="3"/>
      <c r="BL37" s="3"/>
      <c r="BM37" s="180"/>
      <c r="BN37" s="180"/>
      <c r="BO37" s="180"/>
      <c r="BP37" s="180"/>
      <c r="BQ37" s="180"/>
      <c r="BR37" s="180"/>
      <c r="BS37" s="3"/>
      <c r="BT37" s="3"/>
      <c r="BU37" s="180"/>
      <c r="BV37" s="180"/>
      <c r="BW37" s="180"/>
      <c r="BX37" s="180"/>
      <c r="BY37" s="180"/>
      <c r="BZ37" s="180"/>
      <c r="CA37" s="3"/>
      <c r="CB37" s="3"/>
    </row>
    <row r="38" spans="1:80" ht="14.25" customHeight="1" x14ac:dyDescent="0.2">
      <c r="A38" s="211"/>
      <c r="B38" s="211"/>
      <c r="C38" s="211" t="s">
        <v>69</v>
      </c>
      <c r="D38" s="211"/>
      <c r="E38" s="212"/>
      <c r="F38" s="211"/>
      <c r="G38" s="3"/>
      <c r="H38" s="3"/>
      <c r="AO38" s="3"/>
      <c r="AP38" s="3"/>
      <c r="AQ38" s="3"/>
      <c r="AR38" s="3"/>
      <c r="AS38" s="3"/>
      <c r="AT38" s="3"/>
      <c r="AU38" s="3"/>
      <c r="AV38" s="3"/>
      <c r="AW38" s="211"/>
      <c r="AX38" s="211"/>
      <c r="AY38" s="211" t="s">
        <v>69</v>
      </c>
      <c r="AZ38" s="211"/>
      <c r="BA38" s="212"/>
      <c r="BB38" s="211"/>
      <c r="BC38" s="3"/>
      <c r="BD38" s="3"/>
      <c r="BE38" s="211"/>
      <c r="BF38" s="211"/>
      <c r="BG38" s="211" t="s">
        <v>69</v>
      </c>
      <c r="BH38" s="211"/>
      <c r="BI38" s="212"/>
      <c r="BJ38" s="211"/>
      <c r="BK38" s="3"/>
      <c r="BL38" s="3"/>
      <c r="BM38" s="211"/>
      <c r="BN38" s="211"/>
      <c r="BO38" s="211" t="s">
        <v>69</v>
      </c>
      <c r="BP38" s="211"/>
      <c r="BQ38" s="212"/>
      <c r="BR38" s="211"/>
      <c r="BS38" s="3"/>
      <c r="BT38" s="3"/>
      <c r="BU38" s="211"/>
      <c r="BV38" s="211"/>
      <c r="BW38" s="211" t="s">
        <v>69</v>
      </c>
      <c r="BX38" s="211"/>
      <c r="BY38" s="212"/>
      <c r="BZ38" s="211"/>
      <c r="CA38" s="3"/>
      <c r="CB38" s="3"/>
    </row>
    <row r="39" spans="1:80" ht="14.25" customHeight="1" x14ac:dyDescent="0.2">
      <c r="A39" s="3"/>
      <c r="B39" s="3"/>
      <c r="C39" s="3"/>
      <c r="D39" s="3"/>
      <c r="E39" s="3"/>
      <c r="F39" s="3"/>
      <c r="G39" s="3"/>
      <c r="H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</row>
    <row r="40" spans="1:80" ht="14.25" customHeight="1" x14ac:dyDescent="0.2">
      <c r="A40" s="3"/>
      <c r="B40" s="3"/>
      <c r="C40" s="3"/>
      <c r="D40" s="3"/>
      <c r="E40" s="3"/>
      <c r="F40" s="3"/>
      <c r="G40" s="3"/>
      <c r="H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</row>
    <row r="41" spans="1:80" ht="14.25" customHeight="1" x14ac:dyDescent="0.2">
      <c r="A41" s="3"/>
      <c r="B41" s="3"/>
      <c r="C41" s="3"/>
      <c r="D41" s="3"/>
      <c r="E41" s="3"/>
      <c r="F41" s="3"/>
      <c r="G41" s="3"/>
      <c r="H41" s="3"/>
      <c r="AO41" s="3"/>
      <c r="AP41" s="3"/>
      <c r="AQ41" s="3"/>
      <c r="AR41" s="3"/>
      <c r="AS41" s="3"/>
      <c r="AT41" s="3"/>
      <c r="AU41" s="3"/>
      <c r="AV41" s="3"/>
      <c r="AW41" s="211"/>
      <c r="AX41" s="211"/>
      <c r="AY41" s="211">
        <v>154</v>
      </c>
      <c r="AZ41" s="211"/>
      <c r="BA41" s="211">
        <f>AY41+AS32</f>
        <v>234</v>
      </c>
      <c r="BB41" s="211"/>
      <c r="BC41" s="3"/>
      <c r="BD41" s="3"/>
    </row>
    <row r="42" spans="1:80" ht="14.25" customHeight="1" x14ac:dyDescent="0.2">
      <c r="AW42" s="180" t="s">
        <v>224</v>
      </c>
      <c r="AX42" s="180"/>
      <c r="AY42" s="180"/>
      <c r="AZ42" s="180"/>
      <c r="BA42" s="180"/>
      <c r="BB42" s="180"/>
      <c r="BC42" s="3"/>
      <c r="BD42" s="3"/>
    </row>
    <row r="43" spans="1:80" ht="14.25" customHeight="1" x14ac:dyDescent="0.2">
      <c r="AW43" s="180"/>
      <c r="AX43" s="180"/>
      <c r="AY43" s="180"/>
      <c r="AZ43" s="180"/>
      <c r="BA43" s="180"/>
      <c r="BB43" s="180"/>
      <c r="BC43" s="3"/>
      <c r="BD43" s="3"/>
    </row>
    <row r="44" spans="1:80" ht="14.25" customHeight="1" x14ac:dyDescent="0.2">
      <c r="I44" s="3"/>
      <c r="J44" s="3"/>
      <c r="K44" s="3"/>
      <c r="L44" s="3"/>
      <c r="M44" s="3"/>
      <c r="N44" s="3"/>
      <c r="O44" s="3"/>
      <c r="P44" s="3"/>
      <c r="Q44" s="211"/>
      <c r="R44" s="211"/>
      <c r="S44" s="211">
        <v>73</v>
      </c>
      <c r="T44" s="211"/>
      <c r="U44" s="211">
        <f>S44+M47</f>
        <v>159</v>
      </c>
      <c r="V44" s="211"/>
      <c r="W44" s="3"/>
      <c r="X44" s="3"/>
      <c r="Y44" s="211"/>
      <c r="Z44" s="211"/>
      <c r="AA44" s="211">
        <v>73</v>
      </c>
      <c r="AB44" s="211"/>
      <c r="AC44" s="211">
        <f>AA44+U44</f>
        <v>232</v>
      </c>
      <c r="AD44" s="211"/>
      <c r="AE44" s="3"/>
      <c r="AF44" s="3"/>
      <c r="AW44" s="211"/>
      <c r="AX44" s="211"/>
      <c r="AY44" s="211" t="s">
        <v>63</v>
      </c>
      <c r="AZ44" s="211"/>
      <c r="BA44" s="212"/>
      <c r="BB44" s="211"/>
      <c r="BC44" s="3"/>
      <c r="BD44" s="3"/>
    </row>
    <row r="45" spans="1:80" ht="14.25" customHeight="1" x14ac:dyDescent="0.2">
      <c r="I45" s="3"/>
      <c r="J45" s="3"/>
      <c r="K45" s="3"/>
      <c r="L45" s="3"/>
      <c r="M45" s="3"/>
      <c r="N45" s="3"/>
      <c r="O45" s="3"/>
      <c r="P45" s="3"/>
      <c r="Q45" s="180" t="s">
        <v>220</v>
      </c>
      <c r="R45" s="180"/>
      <c r="S45" s="180"/>
      <c r="T45" s="180"/>
      <c r="U45" s="180"/>
      <c r="V45" s="180"/>
      <c r="W45" s="3"/>
      <c r="X45" s="3"/>
      <c r="Y45" s="180" t="s">
        <v>221</v>
      </c>
      <c r="Z45" s="180"/>
      <c r="AA45" s="180"/>
      <c r="AB45" s="180"/>
      <c r="AC45" s="180"/>
      <c r="AD45" s="180"/>
      <c r="AE45" s="3"/>
      <c r="AF45" s="3"/>
    </row>
    <row r="46" spans="1:80" ht="14.25" customHeight="1" x14ac:dyDescent="0.2">
      <c r="I46" s="3"/>
      <c r="J46" s="3"/>
      <c r="K46" s="3"/>
      <c r="L46" s="3"/>
      <c r="M46" s="3"/>
      <c r="N46" s="3"/>
      <c r="O46" s="3"/>
      <c r="P46" s="3"/>
      <c r="Q46" s="180"/>
      <c r="R46" s="180"/>
      <c r="S46" s="180"/>
      <c r="T46" s="180"/>
      <c r="U46" s="180"/>
      <c r="V46" s="180"/>
      <c r="W46" s="3"/>
      <c r="X46" s="3"/>
      <c r="Y46" s="180"/>
      <c r="Z46" s="180"/>
      <c r="AA46" s="180"/>
      <c r="AB46" s="180"/>
      <c r="AC46" s="180"/>
      <c r="AD46" s="180"/>
      <c r="AE46" s="3"/>
      <c r="AF46" s="3"/>
    </row>
    <row r="47" spans="1:80" ht="14.25" customHeight="1" x14ac:dyDescent="0.2">
      <c r="I47" s="211"/>
      <c r="J47" s="211"/>
      <c r="K47" s="211">
        <v>51</v>
      </c>
      <c r="L47" s="211"/>
      <c r="M47" s="211">
        <f>K47+E35</f>
        <v>86</v>
      </c>
      <c r="N47" s="211"/>
      <c r="O47" s="3"/>
      <c r="P47" s="3"/>
      <c r="Q47" s="211"/>
      <c r="R47" s="211"/>
      <c r="S47" s="211" t="s">
        <v>69</v>
      </c>
      <c r="T47" s="211"/>
      <c r="U47" s="212"/>
      <c r="V47" s="211"/>
      <c r="W47" s="3"/>
      <c r="X47" s="3"/>
      <c r="Y47" s="211"/>
      <c r="Z47" s="211"/>
      <c r="AA47" s="211" t="s">
        <v>69</v>
      </c>
      <c r="AB47" s="211"/>
      <c r="AC47" s="212"/>
      <c r="AD47" s="211"/>
      <c r="AE47" s="3"/>
      <c r="AF47" s="3"/>
    </row>
    <row r="48" spans="1:80" ht="14.25" customHeight="1" x14ac:dyDescent="0.2">
      <c r="I48" s="180" t="s">
        <v>219</v>
      </c>
      <c r="J48" s="180"/>
      <c r="K48" s="180"/>
      <c r="L48" s="180"/>
      <c r="M48" s="180"/>
      <c r="N48" s="180"/>
      <c r="O48" s="3"/>
      <c r="P48" s="3"/>
    </row>
    <row r="49" spans="9:32" ht="14.25" customHeight="1" x14ac:dyDescent="0.2">
      <c r="I49" s="180"/>
      <c r="J49" s="180"/>
      <c r="K49" s="180"/>
      <c r="L49" s="180"/>
      <c r="M49" s="180"/>
      <c r="N49" s="180"/>
      <c r="O49" s="3"/>
      <c r="P49" s="3"/>
    </row>
    <row r="50" spans="9:32" ht="14.25" customHeight="1" x14ac:dyDescent="0.2">
      <c r="I50" s="211"/>
      <c r="J50" s="211"/>
      <c r="K50" s="211" t="s">
        <v>69</v>
      </c>
      <c r="L50" s="211"/>
      <c r="M50" s="212"/>
      <c r="N50" s="211"/>
      <c r="O50" s="3"/>
      <c r="P50" s="3"/>
      <c r="Q50" s="211"/>
      <c r="R50" s="211"/>
      <c r="S50" s="211">
        <v>11</v>
      </c>
      <c r="T50" s="211"/>
      <c r="U50" s="211">
        <f>S50+M47</f>
        <v>97</v>
      </c>
      <c r="V50" s="211"/>
      <c r="W50" s="3"/>
      <c r="X50" s="3"/>
      <c r="Y50" s="211"/>
      <c r="Z50" s="211"/>
      <c r="AA50" s="211">
        <v>11</v>
      </c>
      <c r="AB50" s="211"/>
      <c r="AC50" s="211">
        <f>AA50+U50</f>
        <v>108</v>
      </c>
      <c r="AD50" s="211"/>
      <c r="AE50" s="3"/>
      <c r="AF50" s="3"/>
    </row>
    <row r="51" spans="9:32" ht="14.25" customHeight="1" x14ac:dyDescent="0.2">
      <c r="I51" s="3"/>
      <c r="J51" s="3"/>
      <c r="K51" s="3"/>
      <c r="L51" s="3"/>
      <c r="M51" s="3"/>
      <c r="N51" s="3"/>
      <c r="O51" s="3"/>
      <c r="P51" s="3"/>
      <c r="Q51" s="180" t="s">
        <v>238</v>
      </c>
      <c r="R51" s="180"/>
      <c r="S51" s="180"/>
      <c r="T51" s="180"/>
      <c r="U51" s="180"/>
      <c r="V51" s="180"/>
      <c r="W51" s="3"/>
      <c r="X51" s="3"/>
      <c r="Y51" s="180" t="s">
        <v>239</v>
      </c>
      <c r="Z51" s="180"/>
      <c r="AA51" s="180"/>
      <c r="AB51" s="180"/>
      <c r="AC51" s="180"/>
      <c r="AD51" s="180"/>
      <c r="AE51" s="3"/>
      <c r="AF51" s="3"/>
    </row>
    <row r="52" spans="9:32" ht="14.25" customHeight="1" x14ac:dyDescent="0.2">
      <c r="I52" s="3"/>
      <c r="J52" s="3"/>
      <c r="K52" s="3"/>
      <c r="L52" s="3"/>
      <c r="M52" s="3"/>
      <c r="N52" s="3"/>
      <c r="O52" s="3"/>
      <c r="P52" s="3"/>
      <c r="Q52" s="180"/>
      <c r="R52" s="180"/>
      <c r="S52" s="180"/>
      <c r="T52" s="180"/>
      <c r="U52" s="180"/>
      <c r="V52" s="180"/>
      <c r="W52" s="3"/>
      <c r="X52" s="3"/>
      <c r="Y52" s="180"/>
      <c r="Z52" s="180"/>
      <c r="AA52" s="180"/>
      <c r="AB52" s="180"/>
      <c r="AC52" s="180"/>
      <c r="AD52" s="180"/>
      <c r="AE52" s="3"/>
      <c r="AF52" s="3"/>
    </row>
    <row r="53" spans="9:32" ht="14.25" customHeight="1" x14ac:dyDescent="0.2">
      <c r="I53" s="3"/>
      <c r="J53" s="3"/>
      <c r="K53" s="3"/>
      <c r="L53" s="3"/>
      <c r="M53" s="3"/>
      <c r="N53" s="3"/>
      <c r="O53" s="3"/>
      <c r="P53" s="3"/>
      <c r="Q53" s="211"/>
      <c r="R53" s="211"/>
      <c r="S53" s="211" t="s">
        <v>69</v>
      </c>
      <c r="T53" s="211"/>
      <c r="U53" s="212"/>
      <c r="V53" s="211"/>
      <c r="W53" s="3"/>
      <c r="X53" s="3"/>
      <c r="Y53" s="211"/>
      <c r="Z53" s="211"/>
      <c r="AA53" s="211" t="s">
        <v>69</v>
      </c>
      <c r="AB53" s="211"/>
      <c r="AC53" s="212"/>
      <c r="AD53" s="211"/>
      <c r="AE53" s="3"/>
      <c r="AF53" s="3"/>
    </row>
    <row r="54" spans="9:32" ht="14.25" customHeight="1" x14ac:dyDescent="0.2"/>
    <row r="55" spans="9:32" ht="14.25" customHeight="1" x14ac:dyDescent="0.2"/>
    <row r="56" spans="9:32" ht="14.25" customHeight="1" x14ac:dyDescent="0.2"/>
    <row r="57" spans="9:32" ht="14.25" customHeight="1" x14ac:dyDescent="0.2"/>
    <row r="58" spans="9:32" ht="14.25" customHeight="1" x14ac:dyDescent="0.2"/>
    <row r="59" spans="9:32" ht="14.25" customHeight="1" x14ac:dyDescent="0.2"/>
    <row r="60" spans="9:32" ht="14.25" customHeight="1" x14ac:dyDescent="0.2"/>
    <row r="61" spans="9:32" ht="14.25" customHeight="1" x14ac:dyDescent="0.2"/>
    <row r="62" spans="9:32" ht="14.25" customHeight="1" x14ac:dyDescent="0.2"/>
    <row r="63" spans="9:32" ht="14.25" customHeight="1" x14ac:dyDescent="0.2"/>
    <row r="64" spans="9:32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spans="38:65" ht="14.25" customHeight="1" x14ac:dyDescent="0.2"/>
    <row r="115" spans="38:65" ht="14.25" customHeight="1" x14ac:dyDescent="0.2"/>
    <row r="116" spans="38:65" ht="14.25" customHeight="1" x14ac:dyDescent="0.2"/>
    <row r="117" spans="38:65" ht="14.25" customHeight="1" x14ac:dyDescent="0.2"/>
    <row r="118" spans="38:65" ht="14.25" customHeight="1" x14ac:dyDescent="0.2"/>
    <row r="119" spans="38:65" ht="14.25" customHeight="1" x14ac:dyDescent="0.2"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</row>
    <row r="120" spans="38:65" ht="14.25" customHeight="1" x14ac:dyDescent="0.2"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</row>
    <row r="121" spans="38:65" ht="14.25" customHeight="1" x14ac:dyDescent="0.2"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</row>
    <row r="122" spans="38:65" ht="14.25" customHeight="1" x14ac:dyDescent="0.2"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</row>
    <row r="123" spans="38:65" ht="14.25" customHeight="1" x14ac:dyDescent="0.2"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</row>
    <row r="124" spans="38:65" ht="14.25" customHeight="1" x14ac:dyDescent="0.2"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</row>
    <row r="125" spans="38:65" ht="14.25" customHeight="1" x14ac:dyDescent="0.2"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</row>
    <row r="126" spans="38:65" ht="14.25" customHeight="1" x14ac:dyDescent="0.2"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</row>
    <row r="127" spans="38:65" ht="14.25" customHeight="1" x14ac:dyDescent="0.2"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</row>
    <row r="128" spans="38:65" ht="14.25" customHeight="1" x14ac:dyDescent="0.2"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</row>
    <row r="129" spans="1:76" ht="14.25" customHeight="1" x14ac:dyDescent="0.2">
      <c r="A129" s="3"/>
      <c r="B129" s="3"/>
      <c r="C129" s="3"/>
      <c r="D129" s="3"/>
      <c r="E129" s="3"/>
      <c r="F129" s="3"/>
      <c r="G129" s="3"/>
      <c r="H129" s="3"/>
      <c r="Y129" s="3"/>
      <c r="Z129" s="3"/>
      <c r="AA129" s="3"/>
      <c r="AB129" s="3"/>
      <c r="AC129" s="3"/>
      <c r="AD129" s="3"/>
      <c r="AE129" s="3"/>
      <c r="AF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</row>
    <row r="130" spans="1:76" ht="14.25" customHeight="1" x14ac:dyDescent="0.2">
      <c r="A130" s="3"/>
      <c r="B130" s="3"/>
      <c r="C130" s="3"/>
      <c r="D130" s="3"/>
      <c r="E130" s="3"/>
      <c r="F130" s="3"/>
      <c r="G130" s="3"/>
      <c r="H130" s="3"/>
      <c r="Y130" s="3"/>
      <c r="Z130" s="3"/>
      <c r="AA130" s="3"/>
      <c r="AB130" s="3"/>
      <c r="AC130" s="3"/>
      <c r="AD130" s="3"/>
      <c r="AE130" s="3"/>
      <c r="AF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</row>
    <row r="131" spans="1:76" ht="14.25" customHeight="1" x14ac:dyDescent="0.2">
      <c r="A131" s="3"/>
      <c r="B131" s="3"/>
      <c r="C131" s="3"/>
      <c r="D131" s="3"/>
      <c r="E131" s="3"/>
      <c r="F131" s="3"/>
      <c r="G131" s="3"/>
      <c r="H131" s="3"/>
      <c r="Y131" s="3"/>
      <c r="Z131" s="3"/>
      <c r="AA131" s="3"/>
      <c r="AB131" s="3"/>
      <c r="AC131" s="3"/>
      <c r="AD131" s="3"/>
      <c r="AE131" s="3"/>
      <c r="AF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</row>
    <row r="132" spans="1:76" ht="14.25" customHeight="1" x14ac:dyDescent="0.2">
      <c r="A132" s="3"/>
      <c r="B132" s="3"/>
      <c r="C132" s="3"/>
      <c r="D132" s="3"/>
      <c r="E132" s="3"/>
      <c r="F132" s="3"/>
      <c r="G132" s="3"/>
      <c r="H132" s="3"/>
      <c r="Y132" s="3"/>
      <c r="Z132" s="3"/>
      <c r="AA132" s="3"/>
      <c r="AB132" s="3"/>
      <c r="AC132" s="3"/>
      <c r="AD132" s="3"/>
      <c r="AE132" s="3"/>
      <c r="AF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</row>
    <row r="133" spans="1:76" ht="14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</row>
    <row r="134" spans="1:7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</row>
    <row r="135" spans="1:7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</row>
    <row r="136" spans="1:76" ht="14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</row>
    <row r="137" spans="1:7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</row>
    <row r="138" spans="1:7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</row>
    <row r="139" spans="1:76" ht="14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</row>
    <row r="140" spans="1:7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</row>
    <row r="141" spans="1:7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</row>
    <row r="142" spans="1:76" ht="14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</row>
    <row r="143" spans="1:7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</row>
    <row r="144" spans="1:7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</row>
    <row r="145" spans="1:76" ht="14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</row>
    <row r="146" spans="1:7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</row>
    <row r="147" spans="1:7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</row>
    <row r="148" spans="1:76" ht="14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</row>
    <row r="149" spans="1:7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</row>
    <row r="150" spans="1:76" x14ac:dyDescent="0.2"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AG150" s="3"/>
      <c r="AH150" s="3"/>
      <c r="AI150" s="3"/>
      <c r="AJ150" s="3"/>
      <c r="AK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</row>
    <row r="151" spans="1:76" ht="14.25" customHeight="1" x14ac:dyDescent="0.2"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AG151" s="3"/>
      <c r="AH151" s="3"/>
      <c r="AI151" s="3"/>
      <c r="AJ151" s="3"/>
      <c r="AK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</row>
    <row r="152" spans="1:76" x14ac:dyDescent="0.2"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AG152" s="3"/>
      <c r="AH152" s="3"/>
      <c r="AI152" s="3"/>
      <c r="AJ152" s="3"/>
      <c r="AK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</row>
    <row r="153" spans="1:76" x14ac:dyDescent="0.2"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AG153" s="3"/>
      <c r="AH153" s="3"/>
      <c r="AI153" s="3"/>
      <c r="AJ153" s="3"/>
      <c r="AK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</row>
    <row r="154" spans="1:76" x14ac:dyDescent="0.2">
      <c r="BW154" s="3"/>
      <c r="BX154" s="3"/>
    </row>
    <row r="155" spans="1:76" x14ac:dyDescent="0.2">
      <c r="BW155" s="3"/>
      <c r="BX155" s="3"/>
    </row>
    <row r="156" spans="1:76" x14ac:dyDescent="0.2">
      <c r="BW156" s="3"/>
      <c r="BX156" s="3"/>
    </row>
    <row r="157" spans="1:76" ht="14.25" customHeight="1" x14ac:dyDescent="0.2">
      <c r="BW157" s="3"/>
      <c r="BX157" s="3"/>
    </row>
    <row r="158" spans="1:76" ht="14.25" customHeight="1" x14ac:dyDescent="0.2">
      <c r="BW158" s="3"/>
      <c r="BX158" s="3"/>
    </row>
    <row r="159" spans="1:76" x14ac:dyDescent="0.2">
      <c r="BW159" s="3"/>
      <c r="BX159" s="3"/>
    </row>
    <row r="160" spans="1:76" x14ac:dyDescent="0.2">
      <c r="BW160" s="3"/>
      <c r="BX160" s="3"/>
    </row>
    <row r="161" spans="75:76" x14ac:dyDescent="0.2">
      <c r="BW161" s="3"/>
      <c r="BX161" s="3"/>
    </row>
    <row r="162" spans="75:76" ht="14.25" customHeight="1" x14ac:dyDescent="0.2">
      <c r="BW162" s="3"/>
      <c r="BX162" s="3"/>
    </row>
    <row r="163" spans="75:76" x14ac:dyDescent="0.2">
      <c r="BW163" s="3"/>
      <c r="BX163" s="3"/>
    </row>
    <row r="164" spans="75:76" x14ac:dyDescent="0.2">
      <c r="BW164" s="3"/>
      <c r="BX164" s="3"/>
    </row>
    <row r="165" spans="75:76" ht="14.25" customHeight="1" x14ac:dyDescent="0.2">
      <c r="BW165" s="3"/>
      <c r="BX165" s="3"/>
    </row>
    <row r="166" spans="75:76" x14ac:dyDescent="0.2">
      <c r="BW166" s="3"/>
      <c r="BX166" s="3"/>
    </row>
    <row r="167" spans="75:76" x14ac:dyDescent="0.2">
      <c r="BW167" s="3"/>
      <c r="BX167" s="3"/>
    </row>
    <row r="170" spans="75:76" ht="14.25" customHeight="1" x14ac:dyDescent="0.2"/>
    <row r="173" spans="75:76" ht="14.25" customHeight="1" x14ac:dyDescent="0.2"/>
  </sheetData>
  <sheetProtection algorithmName="SHA-512" hashValue="GethV21upNVG02cD/ZYo76hwA0+gbWdRWv0BJzUkzTNa+qNBGbvFv3zAaX7y5Nc3c1N2uRgFIbNIpF08TVvrTw==" saltValue="feCzoQI8O+ADdRN32EkC3g==" spinCount="100000" sheet="1" objects="1" scenarios="1"/>
  <mergeCells count="197">
    <mergeCell ref="BO38:BP38"/>
    <mergeCell ref="BQ38:BR38"/>
    <mergeCell ref="Y7:AD8"/>
    <mergeCell ref="U6:V6"/>
    <mergeCell ref="Q7:V8"/>
    <mergeCell ref="Y9:Z9"/>
    <mergeCell ref="AA9:AB9"/>
    <mergeCell ref="AC9:AD9"/>
    <mergeCell ref="Y6:Z6"/>
    <mergeCell ref="AA6:AB6"/>
    <mergeCell ref="BM23:BN23"/>
    <mergeCell ref="BM6:BN6"/>
    <mergeCell ref="BO6:BP6"/>
    <mergeCell ref="BQ6:BR6"/>
    <mergeCell ref="BQ9:BR9"/>
    <mergeCell ref="BM9:BN9"/>
    <mergeCell ref="AG12:AH12"/>
    <mergeCell ref="AI12:AJ12"/>
    <mergeCell ref="AK12:AL12"/>
    <mergeCell ref="AG13:AL14"/>
    <mergeCell ref="I33:N34"/>
    <mergeCell ref="I35:J35"/>
    <mergeCell ref="K35:L35"/>
    <mergeCell ref="AO33:AT34"/>
    <mergeCell ref="AQ35:AR35"/>
    <mergeCell ref="AS35:AT35"/>
    <mergeCell ref="AW30:BB31"/>
    <mergeCell ref="AW29:AX29"/>
    <mergeCell ref="AY29:AZ29"/>
    <mergeCell ref="BA29:BB29"/>
    <mergeCell ref="AW32:AX32"/>
    <mergeCell ref="AY32:AZ32"/>
    <mergeCell ref="BA32:BB32"/>
    <mergeCell ref="AS32:AT32"/>
    <mergeCell ref="BA23:BB23"/>
    <mergeCell ref="AW24:BB25"/>
    <mergeCell ref="AW26:AX26"/>
    <mergeCell ref="AY26:AZ26"/>
    <mergeCell ref="BA26:BB26"/>
    <mergeCell ref="AW23:AX23"/>
    <mergeCell ref="AO32:AP32"/>
    <mergeCell ref="AQ32:AR32"/>
    <mergeCell ref="AY23:AZ23"/>
    <mergeCell ref="E38:F38"/>
    <mergeCell ref="AO35:AP35"/>
    <mergeCell ref="AW35:AX35"/>
    <mergeCell ref="AY35:AZ35"/>
    <mergeCell ref="BA35:BB35"/>
    <mergeCell ref="AW36:BB37"/>
    <mergeCell ref="AW42:BB43"/>
    <mergeCell ref="AW44:AX44"/>
    <mergeCell ref="AY44:AZ44"/>
    <mergeCell ref="BA44:BB44"/>
    <mergeCell ref="AW41:AX41"/>
    <mergeCell ref="A36:F37"/>
    <mergeCell ref="A38:B38"/>
    <mergeCell ref="C38:D38"/>
    <mergeCell ref="AW38:AX38"/>
    <mergeCell ref="AY38:AZ38"/>
    <mergeCell ref="A35:B35"/>
    <mergeCell ref="C35:D35"/>
    <mergeCell ref="E35:F35"/>
    <mergeCell ref="E9:F9"/>
    <mergeCell ref="AO9:AP9"/>
    <mergeCell ref="BE6:BF6"/>
    <mergeCell ref="BG6:BH6"/>
    <mergeCell ref="BI6:BJ6"/>
    <mergeCell ref="M6:N6"/>
    <mergeCell ref="AC6:AD6"/>
    <mergeCell ref="A7:F8"/>
    <mergeCell ref="A9:B9"/>
    <mergeCell ref="A6:B6"/>
    <mergeCell ref="C6:D6"/>
    <mergeCell ref="E6:F6"/>
    <mergeCell ref="I6:J6"/>
    <mergeCell ref="K6:L6"/>
    <mergeCell ref="I7:N8"/>
    <mergeCell ref="I9:J9"/>
    <mergeCell ref="K9:L9"/>
    <mergeCell ref="M9:N9"/>
    <mergeCell ref="C9:D9"/>
    <mergeCell ref="Q6:R6"/>
    <mergeCell ref="S6:T6"/>
    <mergeCell ref="Q9:R9"/>
    <mergeCell ref="S9:T9"/>
    <mergeCell ref="U9:V9"/>
    <mergeCell ref="BA6:BB6"/>
    <mergeCell ref="AY6:AZ6"/>
    <mergeCell ref="AW6:AX6"/>
    <mergeCell ref="AS6:AT6"/>
    <mergeCell ref="AQ6:AR6"/>
    <mergeCell ref="AO6:AP6"/>
    <mergeCell ref="AK6:AL6"/>
    <mergeCell ref="AI6:AJ6"/>
    <mergeCell ref="AG6:AH6"/>
    <mergeCell ref="M35:N35"/>
    <mergeCell ref="I32:J32"/>
    <mergeCell ref="K32:L32"/>
    <mergeCell ref="M32:N32"/>
    <mergeCell ref="BE7:BJ8"/>
    <mergeCell ref="BM7:BR8"/>
    <mergeCell ref="BE9:BF9"/>
    <mergeCell ref="BG9:BH9"/>
    <mergeCell ref="BI9:BJ9"/>
    <mergeCell ref="BO9:BP9"/>
    <mergeCell ref="BA9:BB9"/>
    <mergeCell ref="AY9:AZ9"/>
    <mergeCell ref="AW9:AX9"/>
    <mergeCell ref="AS9:AT9"/>
    <mergeCell ref="AQ9:AR9"/>
    <mergeCell ref="AK9:AL9"/>
    <mergeCell ref="AI9:AJ9"/>
    <mergeCell ref="AG9:AH9"/>
    <mergeCell ref="AW7:BB8"/>
    <mergeCell ref="AO7:AT8"/>
    <mergeCell ref="AG7:AL8"/>
    <mergeCell ref="BM35:BN35"/>
    <mergeCell ref="BO35:BP35"/>
    <mergeCell ref="BQ35:BR35"/>
    <mergeCell ref="AG15:AH15"/>
    <mergeCell ref="AI15:AJ15"/>
    <mergeCell ref="AK15:AL15"/>
    <mergeCell ref="AG18:AH18"/>
    <mergeCell ref="AI18:AJ18"/>
    <mergeCell ref="AK18:AL18"/>
    <mergeCell ref="AG19:AL20"/>
    <mergeCell ref="AG21:AH21"/>
    <mergeCell ref="AI21:AJ21"/>
    <mergeCell ref="AK21:AL21"/>
    <mergeCell ref="BO23:BP23"/>
    <mergeCell ref="BQ23:BR23"/>
    <mergeCell ref="BM24:BR25"/>
    <mergeCell ref="BM26:BN26"/>
    <mergeCell ref="BO26:BP26"/>
    <mergeCell ref="BQ26:BR26"/>
    <mergeCell ref="BE29:BF29"/>
    <mergeCell ref="BG29:BH29"/>
    <mergeCell ref="BI29:BJ29"/>
    <mergeCell ref="BE30:BJ31"/>
    <mergeCell ref="BE32:BF32"/>
    <mergeCell ref="BG32:BH32"/>
    <mergeCell ref="BI32:BJ32"/>
    <mergeCell ref="BE35:BF35"/>
    <mergeCell ref="BG35:BH35"/>
    <mergeCell ref="BI35:BJ35"/>
    <mergeCell ref="BE36:BJ37"/>
    <mergeCell ref="BE38:BF38"/>
    <mergeCell ref="BG38:BH38"/>
    <mergeCell ref="BI38:BJ38"/>
    <mergeCell ref="Q47:R47"/>
    <mergeCell ref="S47:T47"/>
    <mergeCell ref="U47:V47"/>
    <mergeCell ref="Y47:Z47"/>
    <mergeCell ref="AA47:AB47"/>
    <mergeCell ref="AC47:AD47"/>
    <mergeCell ref="BU35:BV35"/>
    <mergeCell ref="BW35:BX35"/>
    <mergeCell ref="BY35:BZ35"/>
    <mergeCell ref="BU36:BZ37"/>
    <mergeCell ref="BU38:BV38"/>
    <mergeCell ref="BW38:BX38"/>
    <mergeCell ref="BY38:BZ38"/>
    <mergeCell ref="Q44:R44"/>
    <mergeCell ref="S44:T44"/>
    <mergeCell ref="U44:V44"/>
    <mergeCell ref="Y44:Z44"/>
    <mergeCell ref="AA44:AB44"/>
    <mergeCell ref="AC44:AD44"/>
    <mergeCell ref="AY41:AZ41"/>
    <mergeCell ref="BA41:BB41"/>
    <mergeCell ref="BA38:BB38"/>
    <mergeCell ref="BM36:BR37"/>
    <mergeCell ref="BM38:BN38"/>
    <mergeCell ref="A1:CB1"/>
    <mergeCell ref="AC50:AD50"/>
    <mergeCell ref="Q51:V52"/>
    <mergeCell ref="Y51:AD52"/>
    <mergeCell ref="Q53:R53"/>
    <mergeCell ref="S53:T53"/>
    <mergeCell ref="U53:V53"/>
    <mergeCell ref="Y53:Z53"/>
    <mergeCell ref="AA53:AB53"/>
    <mergeCell ref="AC53:AD53"/>
    <mergeCell ref="I48:N49"/>
    <mergeCell ref="I50:J50"/>
    <mergeCell ref="K50:L50"/>
    <mergeCell ref="M50:N50"/>
    <mergeCell ref="Q50:R50"/>
    <mergeCell ref="S50:T50"/>
    <mergeCell ref="U50:V50"/>
    <mergeCell ref="Y50:Z50"/>
    <mergeCell ref="AA50:AB50"/>
    <mergeCell ref="Q45:V46"/>
    <mergeCell ref="Y45:AD46"/>
    <mergeCell ref="I47:J47"/>
    <mergeCell ref="K47:L47"/>
    <mergeCell ref="M47:N47"/>
  </mergeCells>
  <pageMargins left="0.25" right="0.25" top="0.75" bottom="0.75" header="0.3" footer="0.3"/>
  <pageSetup scale="64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87" id="{6F7B3105-9516-44BE-B7D4-CA5DC5218522}">
            <xm:f>Scope!#REF!=4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588" id="{2D1486C0-8C6A-43BE-9A37-CE1BD29921E0}">
            <xm:f>Scope!#REF!=3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589" id="{DAE2FE7A-EC7D-4833-9956-48210ABE3342}">
            <xm:f>Scope!#REF!=2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590" id="{69D0DF01-9356-4CD0-84B4-00362D7D4CB7}">
            <xm:f>Scope!#REF!=1</xm:f>
            <x14:dxf>
              <fill>
                <patternFill>
                  <bgColor theme="5" tint="0.59996337778862885"/>
                </patternFill>
              </fill>
            </x14:dxf>
          </x14:cfRule>
          <xm:sqref>A7 I7 Q7 Y7</xm:sqref>
        </x14:conditionalFormatting>
        <x14:conditionalFormatting xmlns:xm="http://schemas.microsoft.com/office/excel/2006/main">
          <x14:cfRule type="expression" priority="1639" id="{350A7C5D-E96A-4812-8BE2-7256D577C4AD}">
            <xm:f>Scope!#REF!=4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640" id="{D15BFEA4-D109-4C3D-ABCA-F463D6EE74F8}">
            <xm:f>Scope!#REF!=3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641" id="{911C23D2-314E-40D5-B612-3D04F0C96576}">
            <xm:f>Scope!#REF!=2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642" id="{679AAB55-A4D7-4BD0-8532-CB5AFDCCA571}">
            <xm:f>Scope!#REF!=1</xm:f>
            <x14:dxf>
              <fill>
                <patternFill>
                  <bgColor theme="5" tint="0.59996337778862885"/>
                </patternFill>
              </fill>
            </x14:dxf>
          </x14:cfRule>
          <xm:sqref>AW30</xm:sqref>
        </x14:conditionalFormatting>
        <x14:conditionalFormatting xmlns:xm="http://schemas.microsoft.com/office/excel/2006/main">
          <x14:cfRule type="expression" priority="1795" id="{2839F29D-E905-4674-AF89-6595B14CF890}">
            <xm:f>Scope!#REF!=4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796" id="{718A37A9-904F-4B26-9C78-3554CBEBDD58}">
            <xm:f>Scope!#REF!=3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797" id="{9F89B137-2124-46B6-B994-6AC95451C1C1}">
            <xm:f>Scope!#REF!=2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798" id="{333DA93C-9C70-43E1-94A2-0B400B532655}">
            <xm:f>Scope!#REF!=1</xm:f>
            <x14:dxf>
              <fill>
                <patternFill>
                  <bgColor theme="5" tint="0.59996337778862885"/>
                </patternFill>
              </fill>
            </x14:dxf>
          </x14:cfRule>
          <xm:sqref>AO33 AW24</xm:sqref>
        </x14:conditionalFormatting>
        <x14:conditionalFormatting xmlns:xm="http://schemas.microsoft.com/office/excel/2006/main">
          <x14:cfRule type="expression" priority="65" id="{3EEF4807-1DDA-4821-94C9-A841D8719873}">
            <xm:f>Scope!#REF!=4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6" id="{D0D750CF-38D5-4D1D-9A8A-2CEA0B17C17F}">
            <xm:f>Scope!#REF!=3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67" id="{51C23B75-B810-40FB-BDFB-58B1889C17DC}">
            <xm:f>Scope!#REF!=2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68" id="{2F03F40B-BE5D-486C-8A48-4C2CCE631217}">
            <xm:f>Scope!#REF!=1</xm:f>
            <x14:dxf>
              <fill>
                <patternFill>
                  <bgColor theme="5" tint="0.59996337778862885"/>
                </patternFill>
              </fill>
            </x14:dxf>
          </x14:cfRule>
          <xm:sqref>AG7 AO7 AW7</xm:sqref>
        </x14:conditionalFormatting>
        <x14:conditionalFormatting xmlns:xm="http://schemas.microsoft.com/office/excel/2006/main">
          <x14:cfRule type="expression" priority="61" id="{A492E336-91F2-4EB7-8C1C-2045729CDF32}">
            <xm:f>Scope!#REF!=4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2" id="{7B7143EF-4322-4CB9-9C22-19B288BB878A}">
            <xm:f>Scope!#REF!=3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63" id="{2A1C3A55-ADE9-415D-A1E7-697BE58E30DC}">
            <xm:f>Scope!#REF!=2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64" id="{E833DEB7-9A5C-403E-96C7-37A60997BD8C}">
            <xm:f>Scope!#REF!=1</xm:f>
            <x14:dxf>
              <fill>
                <patternFill>
                  <bgColor theme="5" tint="0.59996337778862885"/>
                </patternFill>
              </fill>
            </x14:dxf>
          </x14:cfRule>
          <xm:sqref>BE7 BM7</xm:sqref>
        </x14:conditionalFormatting>
        <x14:conditionalFormatting xmlns:xm="http://schemas.microsoft.com/office/excel/2006/main">
          <x14:cfRule type="expression" priority="57" id="{FE5A6091-9D40-4D20-BF45-BB6922B8B818}">
            <xm:f>Scope!#REF!=4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8" id="{B1B34A24-126B-459D-B27B-08D1B5C824D8}">
            <xm:f>Scope!#REF!=3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59" id="{ACA0DC7F-B871-4232-A15B-0CF6CE1AA9F4}">
            <xm:f>Scope!#REF!=2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60" id="{903D0E67-2725-4B34-98CD-C1B97B337F03}">
            <xm:f>Scope!#REF!=1</xm:f>
            <x14:dxf>
              <fill>
                <patternFill>
                  <bgColor theme="5" tint="0.59996337778862885"/>
                </patternFill>
              </fill>
            </x14:dxf>
          </x14:cfRule>
          <xm:sqref>A36 I33</xm:sqref>
        </x14:conditionalFormatting>
        <x14:conditionalFormatting xmlns:xm="http://schemas.microsoft.com/office/excel/2006/main">
          <x14:cfRule type="expression" priority="49" id="{AEDCBB5D-D528-4C13-964C-6FD6CC32B8E4}">
            <xm:f>Scope!#REF!=4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0" id="{D5355567-79F6-4C12-9AAA-1676AA11C9E4}">
            <xm:f>Scope!#REF!=3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51" id="{B9ACC8FC-2608-44B7-9FF7-5888F2C10F98}">
            <xm:f>Scope!#REF!=2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52" id="{BF0BFB6A-4710-4D24-B779-828A2C8A3093}">
            <xm:f>Scope!#REF!=1</xm:f>
            <x14:dxf>
              <fill>
                <patternFill>
                  <bgColor theme="5" tint="0.59996337778862885"/>
                </patternFill>
              </fill>
            </x14:dxf>
          </x14:cfRule>
          <xm:sqref>AW42</xm:sqref>
        </x14:conditionalFormatting>
        <x14:conditionalFormatting xmlns:xm="http://schemas.microsoft.com/office/excel/2006/main">
          <x14:cfRule type="expression" priority="53" id="{33B5EFE6-01B5-4088-9798-6DCFD5214A8F}">
            <xm:f>Scope!#REF!=4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4" id="{A1A58214-E3A9-4259-9E6A-1A34F12B0AF8}">
            <xm:f>Scope!#REF!=3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55" id="{3E29ED6E-C4EE-40AF-A8B3-F37210498303}">
            <xm:f>Scope!#REF!=2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56" id="{E4AB6989-CA13-4CD2-AFF2-2A3C5CDC6717}">
            <xm:f>Scope!#REF!=1</xm:f>
            <x14:dxf>
              <fill>
                <patternFill>
                  <bgColor theme="5" tint="0.59996337778862885"/>
                </patternFill>
              </fill>
            </x14:dxf>
          </x14:cfRule>
          <xm:sqref>AW36</xm:sqref>
        </x14:conditionalFormatting>
        <x14:conditionalFormatting xmlns:xm="http://schemas.microsoft.com/office/excel/2006/main">
          <x14:cfRule type="expression" priority="41" id="{79EC0FC6-EA68-4028-B054-EDA3B7B57508}">
            <xm:f>Scope!#REF!=4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42" id="{1F250329-5713-4301-B277-8AEDB9F009D7}">
            <xm:f>Scope!#REF!=3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43" id="{08363185-CFD1-4728-BC21-2BE7920FF1F5}">
            <xm:f>Scope!#REF!=2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44" id="{BD892BD6-9E5E-4135-BF69-74B5FC2B8514}">
            <xm:f>Scope!#REF!=1</xm:f>
            <x14:dxf>
              <fill>
                <patternFill>
                  <bgColor theme="5" tint="0.59996337778862885"/>
                </patternFill>
              </fill>
            </x14:dxf>
          </x14:cfRule>
          <xm:sqref>AG19</xm:sqref>
        </x14:conditionalFormatting>
        <x14:conditionalFormatting xmlns:xm="http://schemas.microsoft.com/office/excel/2006/main">
          <x14:cfRule type="expression" priority="45" id="{27D350D8-3EC2-4C20-BA5A-BD9F8C685944}">
            <xm:f>Scope!#REF!=4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46" id="{22A6850C-93B9-4F51-9EF3-C3442BB931C8}">
            <xm:f>Scope!#REF!=3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47" id="{BC247F97-4F61-48F4-A295-9874DD83E394}">
            <xm:f>Scope!#REF!=2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48" id="{A40E510D-58E8-41A5-B38E-2DACE094710A}">
            <xm:f>Scope!#REF!=1</xm:f>
            <x14:dxf>
              <fill>
                <patternFill>
                  <bgColor theme="5" tint="0.59996337778862885"/>
                </patternFill>
              </fill>
            </x14:dxf>
          </x14:cfRule>
          <xm:sqref>AG13</xm:sqref>
        </x14:conditionalFormatting>
        <x14:conditionalFormatting xmlns:xm="http://schemas.microsoft.com/office/excel/2006/main">
          <x14:cfRule type="expression" priority="37" id="{1A667FD5-26B4-4CCA-A05B-0732C0570EF4}">
            <xm:f>Scope!#REF!=4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38" id="{9274A116-7C99-4AA7-B6D5-0D7A8863F6DB}">
            <xm:f>Scope!#REF!=3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39" id="{75338B40-7109-4BE7-A36F-23488244ACC6}">
            <xm:f>Scope!#REF!=2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40" id="{94367039-1D33-4F88-95B5-C33049C2E3D2}">
            <xm:f>Scope!#REF!=1</xm:f>
            <x14:dxf>
              <fill>
                <patternFill>
                  <bgColor theme="5" tint="0.59996337778862885"/>
                </patternFill>
              </fill>
            </x14:dxf>
          </x14:cfRule>
          <xm:sqref>BM24</xm:sqref>
        </x14:conditionalFormatting>
        <x14:conditionalFormatting xmlns:xm="http://schemas.microsoft.com/office/excel/2006/main">
          <x14:cfRule type="expression" priority="21" id="{A5BD847E-5478-445E-ADAC-8A5CBE58DF65}">
            <xm:f>Scope!#REF!=4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2" id="{8E0B3CF0-0AC5-4856-9D31-C3544CC831C6}">
            <xm:f>Scope!#REF!=3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23" id="{73FAFA72-981F-43F3-B8C9-F4CA0880FDB8}">
            <xm:f>Scope!#REF!=2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4" id="{B05D5503-9040-4DA6-949F-D8D30122A31A}">
            <xm:f>Scope!#REF!=1</xm:f>
            <x14:dxf>
              <fill>
                <patternFill>
                  <bgColor theme="5" tint="0.59996337778862885"/>
                </patternFill>
              </fill>
            </x14:dxf>
          </x14:cfRule>
          <xm:sqref>BU36</xm:sqref>
        </x14:conditionalFormatting>
        <x14:conditionalFormatting xmlns:xm="http://schemas.microsoft.com/office/excel/2006/main">
          <x14:cfRule type="expression" priority="33" id="{9266920A-3EC9-4309-9B5D-4586D8829174}">
            <xm:f>Scope!#REF!=4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34" id="{8AC7B4D7-BD26-4DB5-A88E-2FF242761218}">
            <xm:f>Scope!#REF!=3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35" id="{E64B5058-937F-4CA5-813E-E7561EC8DAC7}">
            <xm:f>Scope!#REF!=2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36" id="{1FD5CC92-9103-4295-8A15-49986EC7A404}">
            <xm:f>Scope!#REF!=1</xm:f>
            <x14:dxf>
              <fill>
                <patternFill>
                  <bgColor theme="5" tint="0.59996337778862885"/>
                </patternFill>
              </fill>
            </x14:dxf>
          </x14:cfRule>
          <xm:sqref>BE30</xm:sqref>
        </x14:conditionalFormatting>
        <x14:conditionalFormatting xmlns:xm="http://schemas.microsoft.com/office/excel/2006/main">
          <x14:cfRule type="expression" priority="29" id="{9B369602-01EA-40E8-8830-973458310D90}">
            <xm:f>Scope!#REF!=4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30" id="{5D90937D-DF70-4166-A21D-7FA4C415EF69}">
            <xm:f>Scope!#REF!=3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31" id="{B99F3B6F-5AAE-44A4-ADFA-E5A0C8EAFDDB}">
            <xm:f>Scope!#REF!=2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32" id="{9DBB59DE-44E6-4C8D-890F-EF75FA081F37}">
            <xm:f>Scope!#REF!=1</xm:f>
            <x14:dxf>
              <fill>
                <patternFill>
                  <bgColor theme="5" tint="0.59996337778862885"/>
                </patternFill>
              </fill>
            </x14:dxf>
          </x14:cfRule>
          <xm:sqref>BE36</xm:sqref>
        </x14:conditionalFormatting>
        <x14:conditionalFormatting xmlns:xm="http://schemas.microsoft.com/office/excel/2006/main">
          <x14:cfRule type="expression" priority="25" id="{9BD36694-1265-4592-B24D-D0BFB21C9876}">
            <xm:f>Scope!#REF!=4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6" id="{285C112A-940C-4164-BD3C-D25BC7FFE2BA}">
            <xm:f>Scope!#REF!=3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27" id="{E9486C13-29ED-4138-AE30-129285DAEA12}">
            <xm:f>Scope!#REF!=2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8" id="{2B21DF93-C8A6-47F6-AC6C-60331BEBD664}">
            <xm:f>Scope!#REF!=1</xm:f>
            <x14:dxf>
              <fill>
                <patternFill>
                  <bgColor theme="5" tint="0.59996337778862885"/>
                </patternFill>
              </fill>
            </x14:dxf>
          </x14:cfRule>
          <xm:sqref>BM36</xm:sqref>
        </x14:conditionalFormatting>
        <x14:conditionalFormatting xmlns:xm="http://schemas.microsoft.com/office/excel/2006/main">
          <x14:cfRule type="expression" priority="13" id="{046C496C-2AB9-4610-832A-9B4AF05D6EDC}">
            <xm:f>Scope!#REF!=4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4" id="{042A42BD-8054-49F4-8C33-49B68DB0B91B}">
            <xm:f>Scope!#REF!=3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5" id="{E662A0B1-8C8C-4F5B-9508-5ABC400527C9}">
            <xm:f>Scope!#REF!=2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6" id="{C2D9574F-A2A1-41E6-B3C0-B759CD93DB60}">
            <xm:f>Scope!#REF!=1</xm:f>
            <x14:dxf>
              <fill>
                <patternFill>
                  <bgColor theme="5" tint="0.59996337778862885"/>
                </patternFill>
              </fill>
            </x14:dxf>
          </x14:cfRule>
          <xm:sqref>Q45</xm:sqref>
        </x14:conditionalFormatting>
        <x14:conditionalFormatting xmlns:xm="http://schemas.microsoft.com/office/excel/2006/main">
          <x14:cfRule type="expression" priority="17" id="{313E4A20-5CFF-445A-8089-18FC3E26F5BA}">
            <xm:f>Scope!#REF!=4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8" id="{4C04D06B-1F4D-4C4F-9FF5-B5877F9F7BDD}">
            <xm:f>Scope!#REF!=3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9" id="{772E52BC-E931-40E1-9763-27347652DAC4}">
            <xm:f>Scope!#REF!=2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0" id="{7ED1D412-DD13-4079-A7AE-0A9829C704BF}">
            <xm:f>Scope!#REF!=1</xm:f>
            <x14:dxf>
              <fill>
                <patternFill>
                  <bgColor theme="5" tint="0.59996337778862885"/>
                </patternFill>
              </fill>
            </x14:dxf>
          </x14:cfRule>
          <xm:sqref>I48</xm:sqref>
        </x14:conditionalFormatting>
        <x14:conditionalFormatting xmlns:xm="http://schemas.microsoft.com/office/excel/2006/main">
          <x14:cfRule type="expression" priority="9" id="{A8E4A18C-8428-4807-8B77-1168E2A31463}">
            <xm:f>Scope!#REF!=4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0" id="{97FE2E6D-29F6-454A-A44F-884D156F8378}">
            <xm:f>Scope!#REF!=3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11" id="{8A38BF9A-2785-418F-B800-9788A6ED15BB}">
            <xm:f>Scope!#REF!=2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2" id="{F81A7D27-B758-413E-AE5A-B0128279FB2D}">
            <xm:f>Scope!#REF!=1</xm:f>
            <x14:dxf>
              <fill>
                <patternFill>
                  <bgColor theme="5" tint="0.59996337778862885"/>
                </patternFill>
              </fill>
            </x14:dxf>
          </x14:cfRule>
          <xm:sqref>Q51</xm:sqref>
        </x14:conditionalFormatting>
        <x14:conditionalFormatting xmlns:xm="http://schemas.microsoft.com/office/excel/2006/main">
          <x14:cfRule type="expression" priority="5" id="{4638941F-FEF9-43AC-B4B0-D7272A036BE4}">
            <xm:f>Scope!#REF!=4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" id="{425922A7-18DC-44B8-A3C9-F56242B4989C}">
            <xm:f>Scope!#REF!=3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7" id="{C1B66546-4A89-49AF-9BC8-E6EC9D3831FC}">
            <xm:f>Scope!#REF!=2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8" id="{4845D555-DF09-49C8-8ACF-560920A1CE1A}">
            <xm:f>Scope!#REF!=1</xm:f>
            <x14:dxf>
              <fill>
                <patternFill>
                  <bgColor theme="5" tint="0.59996337778862885"/>
                </patternFill>
              </fill>
            </x14:dxf>
          </x14:cfRule>
          <xm:sqref>Y45</xm:sqref>
        </x14:conditionalFormatting>
        <x14:conditionalFormatting xmlns:xm="http://schemas.microsoft.com/office/excel/2006/main">
          <x14:cfRule type="expression" priority="1" id="{62EE82C3-B7FD-42E9-9215-406A426E7A7B}">
            <xm:f>Scope!#REF!=4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" id="{2F80BA7E-CA9B-499A-806C-31143B8ED881}">
            <xm:f>Scope!#REF!=3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3" id="{E84B0304-8E4B-4376-A515-2580B073E5C0}">
            <xm:f>Scope!#REF!=2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4" id="{3C91086C-AE62-4564-82F0-6B7C70330E66}">
            <xm:f>Scope!#REF!=1</xm:f>
            <x14:dxf>
              <fill>
                <patternFill>
                  <bgColor theme="5" tint="0.59996337778862885"/>
                </patternFill>
              </fill>
            </x14:dxf>
          </x14:cfRule>
          <xm:sqref>Y51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WBS</vt:lpstr>
      <vt:lpstr>Scope</vt:lpstr>
      <vt:lpstr>Activites</vt:lpstr>
      <vt:lpstr>Gantt - Working Copy</vt:lpstr>
      <vt:lpstr>PDM</vt:lpstr>
      <vt:lpstr>'Gantt - Working Copy'!Print_Titles</vt:lpstr>
      <vt:lpstr>Scope!Print_Titles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Gimby</dc:creator>
  <cp:lastModifiedBy>Peter Gimby</cp:lastModifiedBy>
  <cp:revision>1</cp:revision>
  <cp:lastPrinted>2017-10-18T15:52:26Z</cp:lastPrinted>
  <dcterms:created xsi:type="dcterms:W3CDTF">2016-01-19T16:57:20Z</dcterms:created>
  <dcterms:modified xsi:type="dcterms:W3CDTF">2017-10-18T15:52:48Z</dcterms:modified>
  <dc:language>en-CA</dc:language>
</cp:coreProperties>
</file>