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stin\School\Winter 2019\ECE 412-413\motor\measurements\"/>
    </mc:Choice>
  </mc:AlternateContent>
  <xr:revisionPtr revIDLastSave="0" documentId="13_ncr:1_{61930170-D0C7-40A1-A851-1432BC27657E}" xr6:coauthVersionLast="43" xr6:coauthVersionMax="43" xr10:uidLastSave="{00000000-0000-0000-0000-000000000000}"/>
  <bookViews>
    <workbookView xWindow="-98" yWindow="-98" windowWidth="22695" windowHeight="14595" xr2:uid="{E4B54CB4-5D26-4052-8EAC-9BD0966E1CB3}"/>
  </bookViews>
  <sheets>
    <sheet name="motor1" sheetId="2" r:id="rId1"/>
    <sheet name="motor2" sheetId="3" r:id="rId2"/>
    <sheet name="motor3" sheetId="4" r:id="rId3"/>
    <sheet name="motor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2" i="5"/>
  <c r="G3" i="4"/>
  <c r="G4" i="4"/>
  <c r="G5" i="4"/>
  <c r="G6" i="4"/>
  <c r="G7" i="4"/>
  <c r="G8" i="4"/>
  <c r="G9" i="4"/>
  <c r="G10" i="4"/>
  <c r="G11" i="4"/>
  <c r="G12" i="4"/>
  <c r="G13" i="4"/>
  <c r="G2" i="4"/>
  <c r="G3" i="3"/>
  <c r="G4" i="3"/>
  <c r="G5" i="3"/>
  <c r="G6" i="3"/>
  <c r="G7" i="3"/>
  <c r="G8" i="3"/>
  <c r="G9" i="3"/>
  <c r="G10" i="3"/>
  <c r="G11" i="3"/>
  <c r="G12" i="3"/>
  <c r="G13" i="3"/>
  <c r="G2" i="3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</author>
  </authors>
  <commentList>
    <comment ref="G1" authorId="0" shapeId="0" xr:uid="{67340868-BE75-4A35-B6AE-78D6B56A1616}">
      <text>
        <r>
          <rPr>
            <b/>
            <sz val="9"/>
            <color indexed="81"/>
            <rFont val="Tahoma"/>
            <charset val="1"/>
          </rPr>
          <t>justi:</t>
        </r>
        <r>
          <rPr>
            <sz val="9"/>
            <color indexed="81"/>
            <rFont val="Tahoma"/>
            <charset val="1"/>
          </rPr>
          <t xml:space="preserve">
E = v - i*R
where, v is a dc voltage </t>
        </r>
      </text>
    </comment>
  </commentList>
</comments>
</file>

<file path=xl/sharedStrings.xml><?xml version="1.0" encoding="utf-8"?>
<sst xmlns="http://schemas.openxmlformats.org/spreadsheetml/2006/main" count="36" uniqueCount="9">
  <si>
    <t>direction</t>
  </si>
  <si>
    <t>voltage (V)</t>
  </si>
  <si>
    <t>rpm</t>
  </si>
  <si>
    <t>resistance (ohms)</t>
  </si>
  <si>
    <t>CW</t>
  </si>
  <si>
    <t>CCW</t>
  </si>
  <si>
    <t>back emf (V)</t>
  </si>
  <si>
    <t>current (mA)</t>
  </si>
  <si>
    <t>inductance (mH)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</si>
</sst>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6165-A29B-44A9-9D1E-745CA7C5DF31}">
  <dimension ref="A1:G13"/>
  <sheetViews>
    <sheetView tabSelected="1" workbookViewId="0">
      <selection activeCell="I1" sqref="I1"/>
    </sheetView>
  </sheetViews>
  <sheetFormatPr defaultRowHeight="14.25" x14ac:dyDescent="0.45"/>
  <cols>
    <col min="1" max="1" width="14.6640625" customWidth="1"/>
    <col min="2" max="2" width="15" customWidth="1"/>
    <col min="3" max="5" width="11.19921875" customWidth="1"/>
    <col min="6" max="6" width="11.46484375" customWidth="1"/>
    <col min="7" max="7" width="11.19921875" customWidth="1"/>
  </cols>
  <sheetData>
    <row r="1" spans="1:7" x14ac:dyDescent="0.45">
      <c r="A1" t="s">
        <v>3</v>
      </c>
      <c r="B1" t="s">
        <v>8</v>
      </c>
      <c r="C1" t="s">
        <v>0</v>
      </c>
      <c r="D1" t="s">
        <v>2</v>
      </c>
      <c r="E1" t="s">
        <v>1</v>
      </c>
      <c r="F1" t="s">
        <v>7</v>
      </c>
      <c r="G1" t="s">
        <v>6</v>
      </c>
    </row>
    <row r="2" spans="1:7" x14ac:dyDescent="0.45">
      <c r="A2">
        <v>11.1</v>
      </c>
      <c r="B2">
        <v>15.3</v>
      </c>
      <c r="C2" t="s">
        <v>4</v>
      </c>
      <c r="D2">
        <v>585.5</v>
      </c>
      <c r="E2">
        <v>12</v>
      </c>
      <c r="F2">
        <v>30.2</v>
      </c>
      <c r="G2">
        <f>E2-F2*11.1/1000</f>
        <v>11.66478</v>
      </c>
    </row>
    <row r="3" spans="1:7" x14ac:dyDescent="0.45">
      <c r="D3">
        <v>487.1</v>
      </c>
      <c r="E3">
        <v>10</v>
      </c>
      <c r="F3">
        <v>29</v>
      </c>
      <c r="G3">
        <f t="shared" ref="G3:G13" si="0">E3-F3*11.1/1000</f>
        <v>9.6781000000000006</v>
      </c>
    </row>
    <row r="4" spans="1:7" x14ac:dyDescent="0.45">
      <c r="D4">
        <v>388.7</v>
      </c>
      <c r="E4">
        <v>8</v>
      </c>
      <c r="F4">
        <v>26.6</v>
      </c>
      <c r="G4">
        <f t="shared" si="0"/>
        <v>7.7047400000000001</v>
      </c>
    </row>
    <row r="5" spans="1:7" x14ac:dyDescent="0.45">
      <c r="D5">
        <v>290.8</v>
      </c>
      <c r="E5">
        <v>6</v>
      </c>
      <c r="F5">
        <v>23.8</v>
      </c>
      <c r="G5">
        <f t="shared" si="0"/>
        <v>5.7358200000000004</v>
      </c>
    </row>
    <row r="6" spans="1:7" x14ac:dyDescent="0.45">
      <c r="D6">
        <v>188</v>
      </c>
      <c r="E6">
        <v>4</v>
      </c>
      <c r="F6">
        <v>20.8</v>
      </c>
      <c r="G6">
        <f t="shared" si="0"/>
        <v>3.76912</v>
      </c>
    </row>
    <row r="7" spans="1:7" x14ac:dyDescent="0.45">
      <c r="D7">
        <v>88.3</v>
      </c>
      <c r="E7">
        <v>2</v>
      </c>
      <c r="F7">
        <v>17.7</v>
      </c>
      <c r="G7">
        <f t="shared" si="0"/>
        <v>1.8035300000000001</v>
      </c>
    </row>
    <row r="8" spans="1:7" x14ac:dyDescent="0.45">
      <c r="C8" t="s">
        <v>5</v>
      </c>
      <c r="D8">
        <v>533.20000000000005</v>
      </c>
      <c r="E8">
        <v>11</v>
      </c>
      <c r="F8">
        <v>30.6</v>
      </c>
      <c r="G8">
        <f t="shared" si="0"/>
        <v>10.66034</v>
      </c>
    </row>
    <row r="9" spans="1:7" x14ac:dyDescent="0.45">
      <c r="D9">
        <v>436</v>
      </c>
      <c r="E9">
        <v>9</v>
      </c>
      <c r="F9">
        <v>27.9</v>
      </c>
      <c r="G9">
        <f t="shared" si="0"/>
        <v>8.6903100000000002</v>
      </c>
    </row>
    <row r="10" spans="1:7" x14ac:dyDescent="0.45">
      <c r="D10">
        <v>337.3</v>
      </c>
      <c r="E10">
        <v>7</v>
      </c>
      <c r="F10">
        <v>25.5</v>
      </c>
      <c r="G10">
        <f t="shared" si="0"/>
        <v>6.7169499999999998</v>
      </c>
    </row>
    <row r="11" spans="1:7" x14ac:dyDescent="0.45">
      <c r="D11">
        <v>236.8</v>
      </c>
      <c r="E11">
        <v>5</v>
      </c>
      <c r="F11">
        <v>22.8</v>
      </c>
      <c r="G11">
        <f t="shared" si="0"/>
        <v>4.7469200000000003</v>
      </c>
    </row>
    <row r="12" spans="1:7" x14ac:dyDescent="0.45">
      <c r="D12">
        <v>141</v>
      </c>
      <c r="E12">
        <v>3</v>
      </c>
      <c r="F12">
        <v>20</v>
      </c>
      <c r="G12">
        <f t="shared" si="0"/>
        <v>2.778</v>
      </c>
    </row>
    <row r="13" spans="1:7" x14ac:dyDescent="0.45">
      <c r="D13">
        <v>38.6</v>
      </c>
      <c r="E13">
        <v>1</v>
      </c>
      <c r="F13">
        <v>16.2</v>
      </c>
      <c r="G13">
        <f t="shared" si="0"/>
        <v>0.82018000000000002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A8ED-67DD-441C-99B7-6DE0D63D634D}">
  <dimension ref="A1:G13"/>
  <sheetViews>
    <sheetView workbookViewId="0">
      <selection activeCell="G4" sqref="G4"/>
    </sheetView>
  </sheetViews>
  <sheetFormatPr defaultRowHeight="14.25" x14ac:dyDescent="0.45"/>
  <cols>
    <col min="1" max="1" width="14.6640625" customWidth="1"/>
    <col min="2" max="2" width="15" customWidth="1"/>
    <col min="3" max="5" width="11.19921875" customWidth="1"/>
    <col min="6" max="6" width="11.46484375" customWidth="1"/>
    <col min="7" max="7" width="11.19921875" customWidth="1"/>
  </cols>
  <sheetData>
    <row r="1" spans="1:7" x14ac:dyDescent="0.45">
      <c r="A1" t="s">
        <v>3</v>
      </c>
      <c r="B1" t="s">
        <v>8</v>
      </c>
      <c r="C1" t="s">
        <v>0</v>
      </c>
      <c r="D1" t="s">
        <v>2</v>
      </c>
      <c r="E1" t="s">
        <v>1</v>
      </c>
      <c r="F1" t="s">
        <v>7</v>
      </c>
      <c r="G1" t="s">
        <v>6</v>
      </c>
    </row>
    <row r="2" spans="1:7" x14ac:dyDescent="0.45">
      <c r="A2">
        <v>11</v>
      </c>
      <c r="B2">
        <v>15.6</v>
      </c>
      <c r="C2" t="s">
        <v>4</v>
      </c>
      <c r="D2">
        <v>592.79999999999995</v>
      </c>
      <c r="E2">
        <v>12</v>
      </c>
      <c r="F2">
        <v>30.5</v>
      </c>
      <c r="G2">
        <f>E2-F2*11/1000</f>
        <v>11.6645</v>
      </c>
    </row>
    <row r="3" spans="1:7" x14ac:dyDescent="0.45">
      <c r="D3">
        <v>491</v>
      </c>
      <c r="E3">
        <v>10</v>
      </c>
      <c r="F3">
        <v>28.6</v>
      </c>
      <c r="G3">
        <f t="shared" ref="G3:G13" si="0">E3-F3*11/1000</f>
        <v>9.6853999999999996</v>
      </c>
    </row>
    <row r="4" spans="1:7" x14ac:dyDescent="0.45">
      <c r="D4">
        <v>393.9</v>
      </c>
      <c r="E4">
        <v>8</v>
      </c>
      <c r="F4">
        <v>26.4</v>
      </c>
      <c r="G4">
        <f t="shared" si="0"/>
        <v>7.7096</v>
      </c>
    </row>
    <row r="5" spans="1:7" x14ac:dyDescent="0.45">
      <c r="D5">
        <v>291.5</v>
      </c>
      <c r="E5">
        <v>6</v>
      </c>
      <c r="F5">
        <v>24.3</v>
      </c>
      <c r="G5">
        <f t="shared" si="0"/>
        <v>5.7327000000000004</v>
      </c>
    </row>
    <row r="6" spans="1:7" x14ac:dyDescent="0.45">
      <c r="D6">
        <v>192.4</v>
      </c>
      <c r="E6">
        <v>4</v>
      </c>
      <c r="F6">
        <v>21.4</v>
      </c>
      <c r="G6">
        <f t="shared" si="0"/>
        <v>3.7646000000000002</v>
      </c>
    </row>
    <row r="7" spans="1:7" x14ac:dyDescent="0.45">
      <c r="D7">
        <v>91.4</v>
      </c>
      <c r="E7">
        <v>2</v>
      </c>
      <c r="F7">
        <v>18</v>
      </c>
      <c r="G7">
        <f t="shared" si="0"/>
        <v>1.802</v>
      </c>
    </row>
    <row r="8" spans="1:7" x14ac:dyDescent="0.45">
      <c r="C8" t="s">
        <v>5</v>
      </c>
      <c r="D8">
        <v>537.9</v>
      </c>
      <c r="E8">
        <v>11</v>
      </c>
      <c r="F8">
        <v>31.3</v>
      </c>
      <c r="G8">
        <f t="shared" si="0"/>
        <v>10.6557</v>
      </c>
    </row>
    <row r="9" spans="1:7" x14ac:dyDescent="0.45">
      <c r="D9">
        <v>440.1</v>
      </c>
      <c r="E9">
        <v>9</v>
      </c>
      <c r="F9">
        <v>28.8</v>
      </c>
      <c r="G9">
        <f t="shared" si="0"/>
        <v>8.6831999999999994</v>
      </c>
    </row>
    <row r="10" spans="1:7" x14ac:dyDescent="0.45">
      <c r="D10">
        <v>338.9</v>
      </c>
      <c r="E10">
        <v>7</v>
      </c>
      <c r="F10">
        <v>26.3</v>
      </c>
      <c r="G10">
        <f t="shared" si="0"/>
        <v>6.7107000000000001</v>
      </c>
    </row>
    <row r="11" spans="1:7" x14ac:dyDescent="0.45">
      <c r="D11">
        <v>239.1</v>
      </c>
      <c r="E11">
        <v>5</v>
      </c>
      <c r="F11">
        <v>23.9</v>
      </c>
      <c r="G11">
        <f t="shared" si="0"/>
        <v>4.7370999999999999</v>
      </c>
    </row>
    <row r="12" spans="1:7" x14ac:dyDescent="0.45">
      <c r="D12">
        <v>139.5</v>
      </c>
      <c r="E12">
        <v>3</v>
      </c>
      <c r="F12">
        <v>20.8</v>
      </c>
      <c r="G12">
        <f t="shared" si="0"/>
        <v>2.7711999999999999</v>
      </c>
    </row>
    <row r="13" spans="1:7" x14ac:dyDescent="0.45">
      <c r="D13">
        <v>43.4</v>
      </c>
      <c r="E13">
        <v>1</v>
      </c>
      <c r="F13">
        <v>16.600000000000001</v>
      </c>
      <c r="G13">
        <f t="shared" si="0"/>
        <v>0.81740000000000002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837B-FC3C-48FB-8672-56E0051E5C87}">
  <dimension ref="A1:G13"/>
  <sheetViews>
    <sheetView workbookViewId="0">
      <selection activeCell="G8" sqref="G8"/>
    </sheetView>
  </sheetViews>
  <sheetFormatPr defaultRowHeight="14.25" x14ac:dyDescent="0.45"/>
  <cols>
    <col min="1" max="1" width="14.6640625" customWidth="1"/>
    <col min="2" max="2" width="15" customWidth="1"/>
    <col min="3" max="5" width="11.19921875" customWidth="1"/>
    <col min="6" max="6" width="11.46484375" customWidth="1"/>
    <col min="7" max="7" width="11.19921875" customWidth="1"/>
  </cols>
  <sheetData>
    <row r="1" spans="1:7" x14ac:dyDescent="0.45">
      <c r="A1" t="s">
        <v>3</v>
      </c>
      <c r="B1" t="s">
        <v>8</v>
      </c>
      <c r="C1" t="s">
        <v>0</v>
      </c>
      <c r="D1" t="s">
        <v>2</v>
      </c>
      <c r="E1" t="s">
        <v>1</v>
      </c>
      <c r="F1" t="s">
        <v>7</v>
      </c>
      <c r="G1" t="s">
        <v>6</v>
      </c>
    </row>
    <row r="2" spans="1:7" x14ac:dyDescent="0.45">
      <c r="A2">
        <v>11.4</v>
      </c>
      <c r="B2">
        <v>15.3</v>
      </c>
      <c r="C2" t="s">
        <v>4</v>
      </c>
      <c r="D2">
        <v>584.20000000000005</v>
      </c>
      <c r="E2">
        <v>12</v>
      </c>
      <c r="F2">
        <v>32.200000000000003</v>
      </c>
      <c r="G2">
        <f>E2-F2*11.4/1000</f>
        <v>11.63292</v>
      </c>
    </row>
    <row r="3" spans="1:7" x14ac:dyDescent="0.45">
      <c r="D3">
        <v>488.4</v>
      </c>
      <c r="E3">
        <v>10</v>
      </c>
      <c r="F3">
        <v>30</v>
      </c>
      <c r="G3">
        <f t="shared" ref="G3:G13" si="0">E3-F3*11.4/1000</f>
        <v>9.6579999999999995</v>
      </c>
    </row>
    <row r="4" spans="1:7" x14ac:dyDescent="0.45">
      <c r="D4">
        <v>386.8</v>
      </c>
      <c r="E4">
        <v>8</v>
      </c>
      <c r="F4">
        <v>27.4</v>
      </c>
      <c r="G4">
        <f t="shared" si="0"/>
        <v>7.68764</v>
      </c>
    </row>
    <row r="5" spans="1:7" x14ac:dyDescent="0.45">
      <c r="D5">
        <v>291.10000000000002</v>
      </c>
      <c r="E5">
        <v>6</v>
      </c>
      <c r="F5">
        <v>24.7</v>
      </c>
      <c r="G5">
        <f t="shared" si="0"/>
        <v>5.7184200000000001</v>
      </c>
    </row>
    <row r="6" spans="1:7" x14ac:dyDescent="0.45">
      <c r="D6">
        <v>188.8</v>
      </c>
      <c r="E6">
        <v>4</v>
      </c>
      <c r="F6">
        <v>21.7</v>
      </c>
      <c r="G6">
        <f t="shared" si="0"/>
        <v>3.7526199999999998</v>
      </c>
    </row>
    <row r="7" spans="1:7" x14ac:dyDescent="0.45">
      <c r="D7">
        <v>90.3</v>
      </c>
      <c r="E7">
        <v>2</v>
      </c>
      <c r="F7">
        <v>18.3</v>
      </c>
      <c r="G7">
        <f t="shared" si="0"/>
        <v>1.79138</v>
      </c>
    </row>
    <row r="8" spans="1:7" x14ac:dyDescent="0.45">
      <c r="C8" t="s">
        <v>5</v>
      </c>
      <c r="D8">
        <v>536.70000000000005</v>
      </c>
      <c r="E8">
        <v>11</v>
      </c>
      <c r="F8">
        <v>30.1</v>
      </c>
      <c r="G8">
        <f t="shared" si="0"/>
        <v>10.65686</v>
      </c>
    </row>
    <row r="9" spans="1:7" x14ac:dyDescent="0.45">
      <c r="D9">
        <v>437.1</v>
      </c>
      <c r="E9">
        <v>9</v>
      </c>
      <c r="F9">
        <v>27.5</v>
      </c>
      <c r="G9">
        <f t="shared" si="0"/>
        <v>8.6865000000000006</v>
      </c>
    </row>
    <row r="10" spans="1:7" x14ac:dyDescent="0.45">
      <c r="D10">
        <v>337.9</v>
      </c>
      <c r="E10">
        <v>7</v>
      </c>
      <c r="F10">
        <v>25.4</v>
      </c>
      <c r="G10">
        <f t="shared" si="0"/>
        <v>6.7104400000000002</v>
      </c>
    </row>
    <row r="11" spans="1:7" x14ac:dyDescent="0.45">
      <c r="D11">
        <v>240.1</v>
      </c>
      <c r="E11">
        <v>5</v>
      </c>
      <c r="F11">
        <v>22.6</v>
      </c>
      <c r="G11">
        <f t="shared" si="0"/>
        <v>4.7423599999999997</v>
      </c>
    </row>
    <row r="12" spans="1:7" x14ac:dyDescent="0.45">
      <c r="D12">
        <v>139.9</v>
      </c>
      <c r="E12">
        <v>3</v>
      </c>
      <c r="F12">
        <v>20.3</v>
      </c>
      <c r="G12">
        <f t="shared" si="0"/>
        <v>2.76858</v>
      </c>
    </row>
    <row r="13" spans="1:7" x14ac:dyDescent="0.45">
      <c r="D13">
        <v>41.4</v>
      </c>
      <c r="E13">
        <v>1</v>
      </c>
      <c r="F13">
        <v>16.399999999999999</v>
      </c>
      <c r="G13">
        <f t="shared" si="0"/>
        <v>0.81303999999999998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0A35-FC71-4689-B012-562C3F60BF76}">
  <dimension ref="A1:G13"/>
  <sheetViews>
    <sheetView workbookViewId="0">
      <selection activeCell="I8" sqref="I8"/>
    </sheetView>
  </sheetViews>
  <sheetFormatPr defaultRowHeight="14.25" x14ac:dyDescent="0.45"/>
  <cols>
    <col min="1" max="1" width="14.6640625" customWidth="1"/>
    <col min="2" max="2" width="15" customWidth="1"/>
    <col min="3" max="5" width="11.19921875" customWidth="1"/>
    <col min="6" max="6" width="11.46484375" customWidth="1"/>
    <col min="7" max="7" width="11.19921875" customWidth="1"/>
  </cols>
  <sheetData>
    <row r="1" spans="1:7" x14ac:dyDescent="0.45">
      <c r="A1" t="s">
        <v>3</v>
      </c>
      <c r="B1" t="s">
        <v>8</v>
      </c>
      <c r="C1" t="s">
        <v>0</v>
      </c>
      <c r="D1" t="s">
        <v>2</v>
      </c>
      <c r="E1" t="s">
        <v>1</v>
      </c>
      <c r="F1" t="s">
        <v>7</v>
      </c>
      <c r="G1" t="s">
        <v>6</v>
      </c>
    </row>
    <row r="2" spans="1:7" x14ac:dyDescent="0.45">
      <c r="A2">
        <v>10.9</v>
      </c>
      <c r="B2">
        <v>15.3</v>
      </c>
      <c r="C2" t="s">
        <v>4</v>
      </c>
      <c r="D2">
        <v>590</v>
      </c>
      <c r="E2">
        <v>12</v>
      </c>
      <c r="F2">
        <v>28.3</v>
      </c>
      <c r="G2">
        <f>E2-F2*10.9/1000</f>
        <v>11.69153</v>
      </c>
    </row>
    <row r="3" spans="1:7" x14ac:dyDescent="0.45">
      <c r="D3">
        <v>492.3</v>
      </c>
      <c r="E3">
        <v>10</v>
      </c>
      <c r="F3">
        <v>26</v>
      </c>
      <c r="G3">
        <f t="shared" ref="G3:G13" si="0">E3-F3*10.9/1000</f>
        <v>9.7165999999999997</v>
      </c>
    </row>
    <row r="4" spans="1:7" x14ac:dyDescent="0.45">
      <c r="D4">
        <v>395.2</v>
      </c>
      <c r="E4">
        <v>8</v>
      </c>
      <c r="F4">
        <v>24.4</v>
      </c>
      <c r="G4">
        <f t="shared" si="0"/>
        <v>7.7340400000000002</v>
      </c>
    </row>
    <row r="5" spans="1:7" x14ac:dyDescent="0.45">
      <c r="D5">
        <v>292.5</v>
      </c>
      <c r="E5">
        <v>6</v>
      </c>
      <c r="F5">
        <v>22.4</v>
      </c>
      <c r="G5">
        <f t="shared" si="0"/>
        <v>5.7558400000000001</v>
      </c>
    </row>
    <row r="6" spans="1:7" x14ac:dyDescent="0.45">
      <c r="D6">
        <v>189.3</v>
      </c>
      <c r="E6">
        <v>4</v>
      </c>
      <c r="F6">
        <v>20.5</v>
      </c>
      <c r="G6">
        <f t="shared" si="0"/>
        <v>3.7765499999999999</v>
      </c>
    </row>
    <row r="7" spans="1:7" x14ac:dyDescent="0.45">
      <c r="D7">
        <v>92.6</v>
      </c>
      <c r="E7">
        <v>2</v>
      </c>
      <c r="F7">
        <v>18.3</v>
      </c>
      <c r="G7">
        <f t="shared" si="0"/>
        <v>1.80053</v>
      </c>
    </row>
    <row r="8" spans="1:7" x14ac:dyDescent="0.45">
      <c r="C8" t="s">
        <v>5</v>
      </c>
      <c r="D8">
        <v>539.6</v>
      </c>
      <c r="E8">
        <v>11</v>
      </c>
      <c r="F8">
        <v>27.9</v>
      </c>
      <c r="G8">
        <f t="shared" si="0"/>
        <v>10.69589</v>
      </c>
    </row>
    <row r="9" spans="1:7" x14ac:dyDescent="0.45">
      <c r="D9">
        <v>437.4</v>
      </c>
      <c r="E9">
        <v>9</v>
      </c>
      <c r="F9">
        <v>25.8</v>
      </c>
      <c r="G9">
        <f t="shared" si="0"/>
        <v>8.7187800000000006</v>
      </c>
    </row>
    <row r="10" spans="1:7" x14ac:dyDescent="0.45">
      <c r="D10">
        <v>338.8</v>
      </c>
      <c r="E10">
        <v>7</v>
      </c>
      <c r="F10">
        <v>24</v>
      </c>
      <c r="G10">
        <f t="shared" si="0"/>
        <v>6.7384000000000004</v>
      </c>
    </row>
    <row r="11" spans="1:7" x14ac:dyDescent="0.45">
      <c r="D11">
        <v>240.2</v>
      </c>
      <c r="E11">
        <v>5</v>
      </c>
      <c r="F11">
        <v>22</v>
      </c>
      <c r="G11">
        <f t="shared" si="0"/>
        <v>4.7602000000000002</v>
      </c>
    </row>
    <row r="12" spans="1:7" x14ac:dyDescent="0.45">
      <c r="D12">
        <v>139.30000000000001</v>
      </c>
      <c r="E12">
        <v>3</v>
      </c>
      <c r="F12">
        <v>19.2</v>
      </c>
      <c r="G12">
        <f t="shared" si="0"/>
        <v>2.7907199999999999</v>
      </c>
    </row>
    <row r="13" spans="1:7" x14ac:dyDescent="0.45">
      <c r="D13">
        <v>41.1</v>
      </c>
      <c r="E13">
        <v>1</v>
      </c>
      <c r="F13">
        <v>16.3</v>
      </c>
      <c r="G13">
        <f t="shared" si="0"/>
        <v>0.82233000000000001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motor1</vt:lpstr>
      <vt:lpstr>motor2</vt:lpstr>
      <vt:lpstr>motor3</vt:lpstr>
      <vt:lpstr>motor4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justi</cp:lastModifiedBy>
  <dcterms:created xsi:type="dcterms:W3CDTF">2019-03-30T18:26:41Z</dcterms:created>
  <dcterms:modified xsi:type="dcterms:W3CDTF">2019-04-22T00:11:16Z</dcterms:modified>
</cp:coreProperties>
</file>